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bookViews>
    <workbookView xWindow="0" yWindow="0" windowWidth="20490" windowHeight="7620"/>
  </bookViews>
  <sheets>
    <sheet name="DICIEMBRE 2020" sheetId="2" r:id="rId1"/>
  </sheets>
  <externalReferences>
    <externalReference r:id="rId2"/>
    <externalReference r:id="rId3"/>
    <externalReference r:id="rId4"/>
  </externalReferences>
  <definedNames>
    <definedName name="_xlnm._FilterDatabase" localSheetId="0" hidden="1">'DICIEMBRE 2020'!$A$7:$V$66</definedName>
    <definedName name="A">'[1]Listas Validación Seccion IyII'!$B$1:$B$44</definedName>
    <definedName name="ACCIONJUDICIAL">'[2]Listas Validación Seccion IyII'!$B$1:$B$47</definedName>
    <definedName name="SEGUIMIENTODE">'[3]Listas Validación Seccion IyII'!$H$1:$H$9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6" i="2" l="1"/>
  <c r="K65" i="2" l="1"/>
  <c r="K62" i="2" l="1"/>
  <c r="K49" i="2" l="1"/>
  <c r="K47" i="2"/>
</calcChain>
</file>

<file path=xl/sharedStrings.xml><?xml version="1.0" encoding="utf-8"?>
<sst xmlns="http://schemas.openxmlformats.org/spreadsheetml/2006/main" count="793" uniqueCount="368">
  <si>
    <t>(C) Resumen Del Hecho Generador</t>
  </si>
  <si>
    <t>TRIBUNAL CONTENCIOSO ADMINISTRATIVO DEL MAGDALENA</t>
  </si>
  <si>
    <t>ADMINISTRATIVO</t>
  </si>
  <si>
    <t>NULIDAD Y RESTABLECIMIENTO DEL DERECHO</t>
  </si>
  <si>
    <t>DRA. MARIELA DE LA OSSA</t>
  </si>
  <si>
    <t>0055/2011</t>
  </si>
  <si>
    <t>MAXIMO ALFONSO GALLARDO MERCADO</t>
  </si>
  <si>
    <t>JUZGADO OCTAVO ADMINISTRATIVO DE SANTA MARTA</t>
  </si>
  <si>
    <t>LA UNIVERSIDAD RECONOCIO AL DEMANDANTE LA PENSION MEDIANTE RESOLUCION 0404 DEL 08/09/2003 Y ASUMIO SU OBLIGACION DE PAGAR.  LA PENSION FUE LIQUIDADA SIN TENER EN CUENTA TODOS LOS FACTORES SALARIALES.  QUE NO SE TOMO DEL PROMEDIO DEL ULTIMO AÑO DE SUELDO PARA LA LIQUIDACION DE LA PENSION.</t>
  </si>
  <si>
    <t>UNIVERSIDAD DEL MAGDALENA</t>
  </si>
  <si>
    <t>JUZGADO SEGUNDO ADMINISTRATIVO DE SANTA MARTA</t>
  </si>
  <si>
    <t>JUZGADO SEXTO ADMINISTRATIVO DE SANTA MARTA</t>
  </si>
  <si>
    <t>ALFREDO MANUEL GARCIA IGLESIAS Y OTROS</t>
  </si>
  <si>
    <t>JUZGADO LABORAL DEL CIRCUITO DE DESCONGESTION DE SANTA MARTA</t>
  </si>
  <si>
    <t>ORDINARIO</t>
  </si>
  <si>
    <t>ORDINARIO LABORAL</t>
  </si>
  <si>
    <t>MANIFIESTA QUE SE LES CANCELO EL VALOR DE LAS CESANTIAS SIN LOS INTERESES NI LA INDEMNIZACION POR EL ATRASO EN EL PAGO,</t>
  </si>
  <si>
    <t>0008/2013</t>
  </si>
  <si>
    <t>EDITH ESTELA CANTILLO PADILLA</t>
  </si>
  <si>
    <t>JUZGADO CUARTO LABORAL DEL CIRCUITO DE SANTA MARTA</t>
  </si>
  <si>
    <t>QUE LA DEMANDANTE ES TRABAJADORA OFICIAL Y LA UNIVERSIDAD NO LE HA CANCELADO LOS INCREMENTOS CORRESPONDIENTES Y QUE LA UNIVERSIDAD NO HA ACATADO LA CONVENCION COLECTIVA</t>
  </si>
  <si>
    <t>JUZGADO QUINTO ADMINISTRATIVO DE SANTA MARTA</t>
  </si>
  <si>
    <t>JOSE LEONARDO DELGADO VENEGAS</t>
  </si>
  <si>
    <t>QUE AL DEMANDANTE SE LE LIQUIDO LA PENSION DE JUBILACION SIN TENER EN CUENTA TODOS LOS FACTORES SALARIALES</t>
  </si>
  <si>
    <t>47001333300320130038600</t>
  </si>
  <si>
    <t>HECTOR MANUEL MARTINEZ VELASQUEZ</t>
  </si>
  <si>
    <t>JUZGADO TERCERO ADMINISTRATIVO DE SANTA MARTA</t>
  </si>
  <si>
    <t>QUE EL DEMANDANTE ES TRABAJADOR OFICIAL. QUE MEDIANTE ACUERDO 05 DE 1980 CAMBIARON EL REGIMEN DE OFICIAL A PUBLICO.  LA UNIVERSIDAD AL MOMENTO DE LIQUIDARLO NO INCLUYO LOS DERECHOS CONVENCIONALES.  QUE LA UNIVERSIDAD NO LE HA CANCELADO LOS INCREMENTOS CORRESPONDIENTES  TENIENDO EN CUENTA LA CONVENCION COLECTIVA.</t>
  </si>
  <si>
    <t>WHALTER FABIAN ROBLES VEGA</t>
  </si>
  <si>
    <t>47001233300320140026200</t>
  </si>
  <si>
    <t>NULIDAD SIMPLE</t>
  </si>
  <si>
    <t>QUE EL ACUERDO SUPERIOR 017 DEL 2011 NO FUE PUBLICADO EN EL DIARIO OFICIAL DE CONFORMIDAD CON CERTIFICACION EXPEDIDA EL 14/05/2014 POR LA INGENIERA INES MERIÑO FUENTES EN SU CALIDAD DE DIRECTORA DEL PROGRAMA DE INGENIERIA DE SISTEMAS DE LA UNIVERSIDAD DEL MAGDALENA</t>
  </si>
  <si>
    <t>47001233300320140024100</t>
  </si>
  <si>
    <t>UNION TEMPORAL OBRAS ESPECIALES DE SANTA MARTA (OBRESAN)</t>
  </si>
  <si>
    <t>REPARACION DIRECTA</t>
  </si>
  <si>
    <t>LA ANULACIÓN DE UN LAUDO ARBITRAL POR HABERSE PROFERIDO POR FUERA DEL TÉRMINO</t>
  </si>
  <si>
    <t>47001333100520140007500</t>
  </si>
  <si>
    <t>ZOILA BEATRIZ ARGOTA OÑORO</t>
  </si>
  <si>
    <t>QUE LA DEMANDANTE FUE NOMBRADA COMO DOCENTE DE CATEDRA EN EL II SEMESTRE DE 1989 Y I Y II SEMESTRE DE 1990 EN LA ASIGNATURA DE TAXOMONIA VEGETAL.QUE LUEGO LA UNIVERSIDAD LA NOMBRO COMO DOCENTE OCASIONAL DE TIEMPO COMPLETO HASTA DIC 2007. QUE A TRAVES DE APODERADO SOLICITO EL RECONOCIMIENTO DE SU PENSION Y LA UNIVERSIDAD NEGO TAL RECONOCIMIENTO.</t>
  </si>
  <si>
    <t>47001333300720140031800</t>
  </si>
  <si>
    <t>CRISTIAN FABIAN REDONDO RODRIGUEZ</t>
  </si>
  <si>
    <t>JUZGADO SÉPTIMO ADMINISTRATIVO DE SANTA MARTA</t>
  </si>
  <si>
    <t>EL DEMANDANTE LABORO EN LA UNIVERSIDAD EN EL CARGO DE SUPERVISOR DE VIGILANCIA A TRAVES DE CONTRATOS DE PRESTACION DE SERVICIOS. QUE CUMPLIA A CABALIDAD LOS HORARIOS DE TRABAJO ESTABLECIDOS POR LA INSTITUCION DE MAS DE 8 HORAS DIARIAS Y DE LUN ES A DOMINGO INCLUYENDO FESTIVOS.  QUE EL DEMANDANTE SOSTUVO UNA VINCULACION LABORAL PUES SE DIERON LOS REQUISITOS PARA ELLO COMO SALARIO, SUBORDINACION Y SE EFECTUO LA PRESTACION DEL SERVICIO.</t>
  </si>
  <si>
    <t>QUE LABORÓ EN LA UNIVERSIDAD DEL MAGDALENA ACUMULANDO 10 AÑOS DE SERVICIO Y COTIZABA AL ISS</t>
  </si>
  <si>
    <t>47001333300420150028900</t>
  </si>
  <si>
    <t>ADALBERTO MONTES ROJANO</t>
  </si>
  <si>
    <t>JUZGADO CUARTO ADMINISTRATIVO DE SANTA MARTA</t>
  </si>
  <si>
    <t>QUE SE LE NEGO AL DEMANDANTE EL PAGO DE LOS FACTORES PRESTACIONALES, SALARIALES, LABORALES, SEGURIDAD SOCIAL E INDEMNIZACIONES CONSAGRADAS EN LA LEY.</t>
  </si>
  <si>
    <t>47001333300620150010500</t>
  </si>
  <si>
    <t>ARMANDO ORTIZ CARRION</t>
  </si>
  <si>
    <t>QUE LA UNIVERSIDAD AL MOMENTO DE LIQUIDAR LA MESADA PENSIONAL NO TUVO EN CUENTA EL TIEMPO DE SERVICIO QUE EL DEMANDANTE PRESTO EN EL INDERENA Y TAMPOCO TUVO EN CUENTA TODOS LOS FACTORES SALARIALES.</t>
  </si>
  <si>
    <t>47001333300620150002400</t>
  </si>
  <si>
    <t>IMPRENTA NACIONAL DE COLOMBIA</t>
  </si>
  <si>
    <t>CONTRACTUAL</t>
  </si>
  <si>
    <t xml:space="preserve">QUE LA UNIVERSIDAD CELEBRO CON LA PARTE DEMANDANTE UNA ORDEN DE SERVICIOS PERSONALES N° 154 DEL 20/03/2012 CUYO OBJETO FUE LA IMPRESIÓN, ENCUADERNACION Y CARATULA DE 3 OBRAS CULTURALES EN EL MARCO DEL PROYECTO DE RESTAURACION DEL COLEGIO LICEO CELEDON… QUE LA ORDEN FUE POR VALOR DE $22,500,000,00.  QUE EL DEMANDANTE CUMPLIO CON EL OBJETO DE LA ORDEN Y LA UNIVERSIDAD SE NEGO A PAGARLE </t>
  </si>
  <si>
    <t>47001333300620150006100</t>
  </si>
  <si>
    <t>ROBERTO ENRIQUE MENDOZA SARMIENTO</t>
  </si>
  <si>
    <t>QUE LA UNIVERSIDAD AL MOMENTO DE LIQUIDAR LA MESADA PENSIONAL NO TUVO EN CUENTA TODOS LOS FACTORES SALARIALES.</t>
  </si>
  <si>
    <t>47001333300720150045100</t>
  </si>
  <si>
    <t>CARLOS ALBERTO ACOSTA JIMENEZ</t>
  </si>
  <si>
    <t>JUZGADO PRIMERO ADMINISTRATIVO DE SANTA MARTA</t>
  </si>
  <si>
    <t xml:space="preserve">QUE EL DEMANDANTE LABORO EN LA UNIVERSIDAD MEDIANTE ORDENES DE PRESTACION DE SERVICIOS Y QUE LO HIZO DE FORMA PERSONAL, CONTINUA Y SUBORDINADA. QUE LA UNIVERSIDAD NO LE CANCELO EL SALARIO DEL 01/08/2006 AL 22/08/2006. </t>
  </si>
  <si>
    <t>47001333300520110005000</t>
  </si>
  <si>
    <t>LUIS EBERTO BAÑOS ALVAREZ</t>
  </si>
  <si>
    <t>EJECUTIVO</t>
  </si>
  <si>
    <t xml:space="preserve">QUE LA UNIVERSIDAD RECONOCIO UNA PENSION DE JUBILACION Y ASUMIO LA OBLIGACION LEGAL DE CANCELAR. QUE REAJUSTO LA PENSION. </t>
  </si>
  <si>
    <t>47001333300620160000800</t>
  </si>
  <si>
    <t>HERMES RAFAEL BOLAÑOS ORTIZ</t>
  </si>
  <si>
    <t>QUE EL DEMANDANTE CUMPLIA LOS HORARIOS ESTRICTOS DE TRABAJO, LABORANDO HASTA ALTAS HORAS DE LA NOCHE POR SER EL ENCARGADO DE TODO EL SISTEMA DE LA BIBLIOTECA DE LA UNIVERSIDAD. TRABAJANDO EN CONTINUA SUBORDINACION DEL RECTOR, EL VICERRECTOR ADMINISTRATIVO Y LA DIRECTORA DE BIBLIOTECA DE LA UNIVERSIDAD</t>
  </si>
  <si>
    <t>47001233300120150035800</t>
  </si>
  <si>
    <t>LIGIA ARIAS BOTERO (FAUSTINO CUESTA CAICEDO - QEPD)</t>
  </si>
  <si>
    <t xml:space="preserve">QUE LA SEÑORA LIGIA ARIAS BOTERO SOLICITO LA PENSION A LAS ENTIDADES DEMANDADAS EN CALIDAD DE COMPAÑERA PERMANENTE Y ESTAS FUERON DEJADAS EN SUSPENSO EL RECONOCIMIENTO DE DICHA PRESTACION </t>
  </si>
  <si>
    <t>47001233300120160021100</t>
  </si>
  <si>
    <t xml:space="preserve">QUE LA DEMANDANTE CONVIVIO CON EL SEÑOR FAUSTINO CUESTAS (QEPD) DURANTE 6 AÑOS APATIR DEL 16/07/2008. QUE LA ACCIONANTE DEPENDIAN ECONOMICAMENTE DEL SEÑOR CUESTAS. QUE LA ACCIONANTE CONVIVIO HASTA LA MUERTE DEL CAUSANTE. QUE EL SEÑOR FAUSTINO ERA PENSIONADO DE LA U. QUE LA U. RECONOCIO AL SEÑOR FAUSTINO PENSION DE VEJEZ MEDIANTE RESOL. 168 DEL 12/04/2000.  QUE LA ACCIONANTE SOLICITO A LA UNIVERSIDAD EL RECONOCIMIENTO DE LA PENSION. QUE MEDIANTE RESOL. 311/2014 QUE RESOLVIO NEGAR LA SUSTITUCION PENSIONAL.  </t>
  </si>
  <si>
    <t>47001333300620150022900</t>
  </si>
  <si>
    <t>HAYDEE SOTO DE ROCHA</t>
  </si>
  <si>
    <t>QUE EN VIDA EL SEÑOR RUBEN ROCHA DIAZ ESTUVO CASADO CON HAYDEE SOTO DE ROCHA. QUE EN VIDA EL SEÑOR RUBEN ROCHA ACCEDIO A PENSION DE JUBILACION Y QUE EL SEÑOR RUBEN FALLECIO POR CAUSAS NATURALES. LA UNIVERSIDAD SIN LA AUTORIZACION DEL FALLECIDO MODIFICO LA RESOL. 0307 DEL 17/06/2003 CAMBIANDO EL VALOR DE LA MESADA. QUE LA UNIVERSIDAD CON RESOL. 514 DEL 30/06/2011  CONCEDIO PENSION DE SOBREVIVIENTE A LA SEÑORA HAYDEE SOTO DE ROCHA COMO ESPOSA SOBREVIVIENTE.  QUE EL ISS CONCEDIO PENSION DE VEJEZ AL DIFUNTO RUBEN ROCHA. QUE EL ISS DEJO EN SUSPENSO EL PAGO DEL RECTROACTIVO Y QUE EL ISS GIRO EL RETROACTIVO A LA UNIVERSIDAD Y LA UNIVERSIDAD NO GIRO LOS DESCUENTOS EFECTUADOS AL SEÑOR ROCHA.</t>
  </si>
  <si>
    <t>47001233300320150004100</t>
  </si>
  <si>
    <t>JESUS SALVADOR BURGOS OROZCO</t>
  </si>
  <si>
    <t>47001333100220160035900</t>
  </si>
  <si>
    <t>LESVIA DEL SOCORRO ACOSTA AGUILAR Y ANA MARCELA ROBLES ACOSTA</t>
  </si>
  <si>
    <t>JUZGADO SEGUNDO ADMINISTRATIVO ORAL DE SANTA MARTA</t>
  </si>
  <si>
    <t>QUE MEDIANTE RESOLUCION 0612 DEL 26/12/2003 LA UNIVERSIDAD LE RECONOCIO LA PENSION AL DIFUNTO ERNESTO ROBLES. QUE POR RESOLUCION 5747 DEL 24/08/2009 EL ISS LE RECONOCIO PENSION DE INVALIDEZ AL DIFUNTO ERNESTO ROBLES. QUE SE LE NEGO EL DERECHO A LA SEÑORA LESVIA Y SE LE DEJO EN SUSPENSO EL 50% DEL DERECHO PENSIONAL COMO COMPAÑERA. QUE NO HAY NINGUNA OTRA PERSONA RECLAMANDO EL DERECHO. QUE ESTA COMPROBADO LA DISOLUCION DE LA SOCIEDAD CONYUGAL ENTRE EL DIFUNTO Y JUANA CAMPO  LO QUE SIGNIFICA QUE NO LE ASISTE EL DERECHO. QUE LESBIA ES LA UNICA BENEFICIARIA DEL DERECHO.</t>
  </si>
  <si>
    <t>47001333300620150005000</t>
  </si>
  <si>
    <t>GUSTAVO FERNANDEZ VIDAL</t>
  </si>
  <si>
    <t xml:space="preserve">QUE LA UNIVERSIDAD DEL MAGDALENA RECONOCIO LA PENSION DE JUBILACION AL DEMANDANTE Y ORDENO SU PAGO AL DEMANDATE. QUE LA UNIVERSIDAD AL DAR CUMPLIMIENTO AL FALLO NO TUVO EN CUENTA LA ACTUALIZACION CON LOS FACTORES SALARIALES. </t>
  </si>
  <si>
    <t>47001333300620150045400</t>
  </si>
  <si>
    <t>EDILMA ROSA MOJICA CUETO</t>
  </si>
  <si>
    <t>QUE LA DEMANDANTE PRESTO SUS SERVICIOS A LA UNIVERSIDAD DEL MAGDALENA. QUE EL HORARIO DE TRABAJO SE LO IMPONIA SU SUPERIOR INMEDIATO, ES DECIR, EL RESPECTIVO TESORERO. QUE LAS OBLIGACIONES CONTRACTUALES ERAN DETALLADAS EN EL RESPECTIVO CONTRATO. QUE SE ACLARA QUE LA DEMANDANTE PRESTO SUS SERVICIOS A LA UNIVERSIDAD DEL MAGDALENA DE MANERA CONTINUA E ININTERRUMPIDA Y ADEMAS CUMPLIO CON UN HORARIO DE TRABAJO. QUE NUNCA LE CANCELARON LOS EMOLUMENTOS LABORALES QUE TIENE DERECHO COMO EMPLEADA PUBLICA DE LA UNIVERSIDAD, ESTO ES, PRIMAS, VACACIONES, CESANTIAS, INTERESES DE CESANTIAS, PRIMAS DE SERVICIOS, PRIMA DE VACACIONES, PRIMA DE ANTIGUEDAD, PRIMA DE ACTIVIDAD, BONIFICACION ESPECIAL POR RECREACION, APORTES PENSIONALES, SALUD, SUBSIDIO FAMILIAR.  QUE MEDIANTE RESOLUCION 318 DE 2015 LA UNIVERSIDAD DEL MAGDALENA LE NEGO EL RECONOCIMIENTOY PAGO DE LAS PRESTACIONES SOCIALES SOLICITADAS.</t>
  </si>
  <si>
    <t>47001233300020170011300</t>
  </si>
  <si>
    <t>NELLY MARIA CANALES CORDOBA</t>
  </si>
  <si>
    <t>47001233300320160034100</t>
  </si>
  <si>
    <t>ORGANIZACIÓN CLINICA GENERAL DEL NORTE</t>
  </si>
  <si>
    <t xml:space="preserve">QUE LOS DINERO DE LOS CONTRATOS SUSCRITOS CON EL FONDO PASIVO SOCIAL DE FERROCARRILES NACIONALES DE COLOMBIA NO ERAN GENERADORES DE ESTAMPILLAS REFUNDACION UNIVERSIDAD DEL MAGDLENA DE CARA AL NUEVO MILENIO Y ESTOS FUERON DESCONTADOS. </t>
  </si>
  <si>
    <t>47001333300720160006300</t>
  </si>
  <si>
    <t>ADOLFO DAVID BARRIOS DE LA OSSA</t>
  </si>
  <si>
    <t>JUZGADO SEPTIMO ADMINISTRATIVO DE SANTA MARTA</t>
  </si>
  <si>
    <t>QUE EL DEMANDANTE PRESTÓ SUS SERVICIOS COMO DOCENTE CATEDRATICO A LA UNIVERSIDAD DEL MAGDALENA DESDE EL 09/02/2009 HASTA EL 30/11/2014. EL CUMPLIMIENTO DE LAS FUNCIONES CATEDRATICAS LAS REALIZO CON UNA INTENSIDAD HORARIA DE MAS DE 3,063 DEVENGANDO UNICAMENTE UNA ASIGNACION BASICA POR LAS HORAS CATEDRAS. QUE A PESAR QUE LOS DOCENTES CONTRATADOS  TRAVES DE HORA CATEDRA REALIZAN LA MISMA ACTIVIDAD Y CUMPLEN LAS MISMAS FUNCIONES QUE LOS DE PLANTA, SON SOMETIDOS A UN REGIMEN CONTRACTUAL Y NO A UNO LEGAL COLOCANDOLOS EN UNA SITUACION MENOS FAVORABLE. QUE EL SEÑOR ADOLFO BARRIOS FUE PENSIONADO POR INVALIDEZ A TRAVES DEL FONDO NACIONAL DE PRESTACIONES SOCIALES DEL MAGISTERIO A PARTIR DEL 14/05/2015.</t>
  </si>
  <si>
    <t>47001333100820090059700</t>
  </si>
  <si>
    <t>OSCAR ALVARADO HERNANDEZ</t>
  </si>
  <si>
    <t>JUZGADO OCTAVO  ADMINISTRATIVO DE SANTA MARTA</t>
  </si>
  <si>
    <t>QUE EL DEMANDANTE LABORABA EN LA UNIVERSIDAD EN EL CUAL DEBIA MANEJAR SUSTANCIAS TOXICAS Y DE CARÁCTER CANCERIGENAS Y EQUIPOS QUE EMITEN RADICACIONES IONIZANTES POR LO QUE SE CONCLUYE QUE REALIZABA LABORES DE ALTO RIESGO POR LO QUE SE HIZO ACREEDOR DE UNA PENSION ESPECIAL DE DE VEJEZ EN CONSIDERACION QUE DESEMPEÑO LABORES DE ALTO RIESGO</t>
  </si>
  <si>
    <t>47001333300720170006300</t>
  </si>
  <si>
    <t>MARTHA CECILIA ORTEGA TORREGROSA</t>
  </si>
  <si>
    <t>QUE EL SEÑOR FRANCISCO VALENCIA RODRIGUEZ SE DESEMPEÑO COMO EMPLEADO PUBLICO DE LA UNIVERSIDAD DESDE 15/09/1975 HASTA 30/01/1999.  QUE POR HABER CUMPLIDO CON TODOS LOS REQUISITOS EXIGIDOS POR LA LEY LA UNIVERSIDAD LE RECONOCIO LA PENSION DE VEJEZ A TRAVES DE LA RESOL. 0184 DE 2002.  QUE LA UNIVERSIDAD AL LIQUIDAR LA PENSION DE VEJEZ NO TUVO EN CUENTA TODOS LOS FACTORES SALARIALES. QUE EL SR. FRANCISCO VALENCIA FALLECIO EL 23/11/2005. CON OCACION AL FALLECIMIENTO DEL SEÑOR, LE FUE SUSTITUIDA LA PENSION A LA CONYUGE SOBREVIVIENTE MARTHA CECILIA ORTEGA</t>
  </si>
  <si>
    <t>47001310500420160033900</t>
  </si>
  <si>
    <t>EDITH MAGOLA MELENDEZ REGALADO</t>
  </si>
  <si>
    <t>SUPERIOR A 20 SMMLV</t>
  </si>
  <si>
    <t>QUE LA DEMANDANTE PRESENTO LA DEBIDA SOLICITUD DE RECONOCIMIENTO DE SU DERECHO A PENSION DE VEJEZ ANTE COLPENSIONES Y ESTA LE NEGO EL RECONOCIMIENTO Y PAGO. QUE LA DEMANDANTE PRESENTO EL RECURSO DE REPOSICION RESOLVIENDOLO DE MANERA NEGATIVA. LUEGO INTERPUSO RECURSO DE APELACION RESOLVIENDOLO DE MANERA NEGATIVA</t>
  </si>
  <si>
    <t>47001333300720170025300</t>
  </si>
  <si>
    <t>KAREN JULIETH RUDAS ESCOBAR</t>
  </si>
  <si>
    <t xml:space="preserve">QUE LA DEMANDANTE PRESTO SUS SERVICIOS COMO TECNICA ADMINISTRATIVA A LA UNIVERSIDAD DEL MAGDALENA DESDE EL 29/01/2010 AL 22/05/2016. QUE LA DEMANDANTE EJERCIO EL CARGO CON PERMANENTE DEPENDENCIA Y DE FORMA SUBORDINADA RECIBIENDO REMUNERACION POR EL TRABAJO REALIZADO. QUE EL HORARIO DE TRABAJO ERA DE 8:00 AM A 12:00 M Y 2:00 PM A 6:00 PM. </t>
  </si>
  <si>
    <t>47001333300420170029500</t>
  </si>
  <si>
    <t>GABY GABRIEL RUDAS ESCOBAR</t>
  </si>
  <si>
    <t>QUE EL DEMANDANTE PRESTÓ SUS SERVICIOS COMO TECNICO ADMINISTRATIVO EN LA UNIVERSIDAD DEL MAGDALENA DESEMPEÑANDO Y CUMPLIENDO OBLIGACIONES COMO LOS EMPLEADOS DE PLANTA DESDE EL 01/04/2008 AL 22/08/2016. QUE EL DEMANDANTE EJERCIO EL CARGO CON PERMANENTE DEPENDENCIA Y DE FORMA SUBORDINADA RECIBIENDO UNA REMUNERACION POR EL TRABAJO REALIZADO. QUE LA ACTIVIDAD REALIZADA POR EL DEMANDANTE COMO TECNICO ADMINISTRATIVO ERA POSIBLE QUE LA REALIZARA PERSONAL DE PLANTA Y NO UN CONTRATISTA. OTRA FUNCION EJERCIDA POR EL DEMANDANTE FUE EN EL CENTRO DE EGRESADOS FUE DE APOYO Y COORDANACION DE LOS ENCUENTROS DE LOS GRADUADOS POR PROGRAMAS DE LA INSTITUCION ENTRE OTROS BAJO LA SUPERVISION DEL DIRECTOR DEL CENTRO.TAMBIEN EJERCIO FUNCIONES COMO TUTOR DEL IDEA DESARROLLANDO LOS EJES TEMATICOS DEL CURSO DE INGLES.</t>
  </si>
  <si>
    <t>47001333300720170021000</t>
  </si>
  <si>
    <t>MAGALYS CAMPUZANO RHENALS</t>
  </si>
  <si>
    <t>EL SEÑOR CIPRIANO ANTONIO JIMENEZ ACUÑA FUE NOMBRADO EMPLEADO OFICIAL DE LA UNIVERSIDAD MEDIANTE RESOL. 740 DEL 30/07/1979. QUE MEDIANTE  RESOL. 024 DE 28/01/1999 FUE DESVINCULADO DE LA UNIVERSIDAD. QUE EL SEÑOR CIPRIANO JIMENEZ EN VIDA ESTUVO CASADO CON MAGALYS CAMPUZANO RHENALS.  QUE AL SEÑOR CIPRIANO JIMENEZ EN VIDA NO LE FUE RECONOCIDA LA PENSION DE JUBILACION A QUE TUVO DERECHO CONVENCIONAL O LEGAL.  QUE EL SEÑOR CIPRIANO ANTONIO JIMENEZ AL MOMENTO DE SU DESPIDO YA HABIA REUNIDO LOS REQUISITOS PARA ADQUIRIR EL DERCHO A LA PENSION, EDAD Y TIEMPO. EL SEÑOR CIPRIANO AL MOMENTO DE SU DESPIDO DEVENGABA $701,314,00.  QUE EL SEÑOR CIPRIANO FALLECIO EL 01/06/2016.</t>
  </si>
  <si>
    <t>47001333300220160040900</t>
  </si>
  <si>
    <t>RIGO ALFONSO MURGAS GUERRA</t>
  </si>
  <si>
    <t>QUE LA UNIVERSIDAD AL MOMENTO DEL RECONOCIMIENTO DE LA PENSION NO INCLUYO LOS FACTORES SALARIALES POR LO QUE SE DEMANDÓ Y MEDIANTE FALLO SE ORDENO INCLUIR LOS FACTORES SALARIALES NO TENIDOS EN CUENTA.</t>
  </si>
  <si>
    <t>47001233300020170041600</t>
  </si>
  <si>
    <t>CORPORACION EL MINUTO DE DIOS</t>
  </si>
  <si>
    <t>CONTROVERSIAS CONTRACTUALES</t>
  </si>
  <si>
    <t>EL DEMANDANTE SUSCRIBIO CON LA GOBERNACION CONVENIO DE COOPERACION CON EL OBJETO DE LA CONSTRUCCION DE ALBERGUES TEMPORALES Y REPARACION DE VIVIENDAS EN MUNICIPIOS AFECTADOS POR LA OLA NVERNAL. QUE EL DEPARTAMENTO ENTREGO A LA CORPORACION EL ANTICIPO DEL 50% DEL VALOR INICIAL DEL CONTRATO. EL 15/06/2011 SE SUSCRIBIO EL ACTA DE INICIO DEL CONVENIO DE INTERVENTORIA. QUE 96 ALBERGUES NO FUERON RECIBIDOS POR LA INTERVENTORIA. EL RESTO DE ALBERGUES SI FUERON RECIBIDOS. CON POSTERIORIDAD LA INTERVENTORIA INFORMA QUE LOS ALBERGUES RECIBIDOS NO CUMPLIAN LAS ESPECIFICACIONES TECNICAS POR LO TANTO SE TENIAN QUE DESCONTAR UNOS VALORES DE LAS SUMAS ADEUDADAS A LA CORPORACION.</t>
  </si>
  <si>
    <t>47001310500420180018000</t>
  </si>
  <si>
    <t>ELEHONORA CASTELLAR NOBLE</t>
  </si>
  <si>
    <t>QUE LA DEMANDANTE SE ENCONTRABA LABORANDO EN LA UNIVERSIDAD. QUE LA RELACION LABORAL CON LA UNIVERSIDAD SE EFECTUO MEDIANTE CONTRATOS DE PRESTACION DE SERVICIOS. QUE EL 24/03/2017 DESPUES DE SER VALORADA POR POR MEDICINA GENERAL SE ENTERA QUE SE ENCUENTRA EMBARAZADA, SITUACION QUE FUE INFORMADA A LA UNVIERSIDAD. QUE EN ESCRITO DEL 27/03/2017 INFORMA AL VICERRECTOR DE EXTENSION SU ESTADO DE GRAVIDEZ. QUE CULMINADO EN TIEMPO LABORADO SEGUN EL ULTIMO CONTRATO, ESTO FUE EL 30/04/2017 LA DEMANDANTE QUEDO A LA ESPERA DE LA RENOVACION DEL MISMO.</t>
  </si>
  <si>
    <t>47001233300020170035700</t>
  </si>
  <si>
    <t>WALTER JACOBO DONADO PARDO</t>
  </si>
  <si>
    <t>QUE EL DEMANDANTE SE VINCULÓ A LA UNIVERSIDAD DEL MAGDALENA EN SU CALIDAD DE DOCENTE A PARTIR DEL 12/01/1970. QUE LA UNIVERSIDAD LE RECONOCIÓ LA PENSION AL DEMANDANTE MEDIANTE RESOL. 0417 DEL 08/08/2000 POR VALOR DE $2,419,747,00.  AL MOMENTO DE LA RELIQUIDACION SE EXCLUYERON LOS FACTORES SALARIALES CUYA INCLUSION ES OBLIGATORIA.</t>
  </si>
  <si>
    <t>47001233300020170027900</t>
  </si>
  <si>
    <t>LEON PEREZ CARMONA</t>
  </si>
  <si>
    <t>EL DOCTOR LEON PEREZ CARMONA, SE VINCULÓ A LA UNIVERSIDAD EN SU CALIDAD DE DOCENTE, DESDE EL 01/04/1981 HASTA CUANDO DEJO DE LABORAR PARA UN TOTAL DE VEINTIDÓS (22) AÑOS CINCO (5) MESES. LA UNIVERSIDAD LE RECONOCIÓ LA MENCIONADA PRESTACIÓN SOCIAL SEGÚN RESOLUCIÓN NO. 654 DEL 30/12/2003 POR LA SUMA DE $3.252.412 CON VIGENCIA FISCAL A PARTIR DEL 01 DE OCTUBRE DE 2003. EN ACTO ADM. DE RECONOCIMIENTO DE PENSIÓN DEL DEMANDANTE SE EXCLUYERON FACTORES SALARIALES, CUYA INCLUSIÓN ES OBLIGATORIA.</t>
  </si>
  <si>
    <t>ENRIQUE ANTONIO CUADRADO PARRA</t>
  </si>
  <si>
    <t>QUE EL DEMANDANTE SE VINCULO A LA UNIVERSIDAD DEL MAGDALENA EN SU CALIDAD DE OBRERO DE LA GRANJA Y DESPUES DE HABER CUMPLIDO 20 AÑOS DE SERVICIO Y LA EDAD EXIGIDA, LA UNIVERSIDAD PROCEDIO AL RECONOCIMIENTO Y PAGO DE SU PENSION. DESVINCULADO DE LA UNIVERSIDAD EL DEMANDANTE SE VIO EN LA NECESIDAD DE NO PODER COTIZANDO PARA OPTENER LA PENSION DE VEJEZ. LAS SEMANAS NO SON SUFICIENTES PARA QUE COLPENSIONES DECRETE EL RECONOCIMIENTO Y PAGO DE SU PENSION DE VEJEZ.</t>
  </si>
  <si>
    <t>47001333300720180010200</t>
  </si>
  <si>
    <t>JORGE FRANCISCO CANDANOZA GUZMAN</t>
  </si>
  <si>
    <t>QUE EL DEMANDANTE FUE VINCULADO ORIGINARIAMENTE EN EL IDEA, DONDE TENIA QUE CUMPLIR LOS HORARIOS Y TRASLADARSE A LOS LUGARES QUE LA UNIVERSIDAD LE IMPONIA RESPONDER Y CUIDAR POR LOS ELEMENTOS O HERRAMIENTAS DISPUESTOS PARA CUMPLIR EL TRABAJO ENCOMENDADO. QUE FUE VINCULADO SIN SOLUCION DE CONTINUIDAD.</t>
  </si>
  <si>
    <t>TRIBUNAL ADMINISTRATIVO DEL MAGDALENA</t>
  </si>
  <si>
    <t>47001233300020170041800</t>
  </si>
  <si>
    <t>YOLIMA RUIZ ALVAREZ, MELANY MORELLI RUIZ, ALEJANDRO DEL CARMEN MORELLI PAZ, ELSY MARIA MORELLI PAZ, LUCY LEONOR MORELLI ZARATE, RUBIELA LEONOR MORELLI ZARATE, CARLOS ALFONSO MORELLI ZARATE, LAUDITH ESTHER MORELI ZARATE Y NUBIA ROSA MORELLI ZARATE, CARLOS ALFONSO MORELLI CABAS Y ROSA LEONOR ZARATE DE MORELLI</t>
  </si>
  <si>
    <t>REPARACIÓN DIRECTA</t>
  </si>
  <si>
    <t>QUE EL SEÑOR ROQUE MORELLI LABORO EN LA UNIVERSIDAD DESDE EL 25/11/1999 HASTA EL 05/09/2002.  EL SEÑOR SE DESEMPEÑO COMO DOCENTE Y DECANO DE LA FACULTAD DE EDUCACION. QUE EL ULTIMO SALARIO DEVENGADO FUE DE $2,854,010,00.  QUE EL SEÑOR MORELLI PERTENECIA A LA SINDICATO ASPU. QUE PARA LA EPOCA SE INCRMENTO EL ACCIONAR DE GRUPOS AL MARGEN DE LA LEY Y GRUPO PARAMILITARES LLEGANDO A TENER EL CONTROL Y DOMINIO DE ALGUNOS MUNICIPIOS Y UNIVERSIDADES PUBLICAS. QUE CON LA MUERTE DEL SEÑOR JULIO OTERO COMO UNICO LIDER POPULAR QUEDO EL SEÑOR MORELLI. QUE PARA EL 05/09/2002 FUE ASESINADO EL SEÑOR MORELLI.</t>
  </si>
  <si>
    <t>47001333300220180001600</t>
  </si>
  <si>
    <t>OSCAR ALBERTO CANCHANO RANGEL</t>
  </si>
  <si>
    <t>JUZGADO SEGUNDO ADMINISTRATIVO ORAL DEL CIRCUITO DE SANTA MARTA</t>
  </si>
  <si>
    <t>QUE LA UNIVERSIDAD DESVINCULO AL DEMANDANTE DEL DOCENTE DE TIEMPO COMPLETO A PARTIR DEL 31/12/2003 Y LE RECONOCIO LA PENSION VITALICIA DE JUBILACION Y ASUMIO LA OBLIGACION DE PAGAR. LA UNIVERSIDAD REAJUSTO LA PENSION AL DEMANDANTE CUANDO A LA PENSION NO SE HABIA CANCELADO EL RETROACTIVO SALARIAL. QUE LA UNIVERSIDAD PARA DAR CUMPLIMIENTO A LA SENTENCIA DE FECHA 18/11/2013 DICTADA POR EL JUZGADO PRIMERO ADMINISTRATIVO DE SANTA MARTA CONFIRMADA POR EL TRIBUNAL ADMINISTRATIVO EL 18/06/2014 SE DICTO LA RESOLUCION 294 DEL 22/09/2015. QUE LA UNIVERSIDAD RELIQUIDO LA PENSION CON UN MONTO INFERIOR AL MONTO DE LA PENSION.</t>
  </si>
  <si>
    <t>47001333300520180029400</t>
  </si>
  <si>
    <t>JOHANA KATINA VALENCIA ESCOBAR</t>
  </si>
  <si>
    <t>QUE LA DEMANDANTE PRESTO SUS SERVICIOS COMO TECNICA ADMINISTRATIVA A LA UNIVERSIDAD DEL MAGDALENA DESDE EL 01/07/2005 AL 03/06/2016. QUE LA DEMANDANTE LABORO PARA LA UNIVERSIDAD EN EL CARGO CON PERMANENTE DEPENDENCIA DE FORMA SUBORDINADA RECIBIENDO REMUNERACION POR EL TRABAJO REALIZADO CONFIGURANDOSE UN CONTRATO DE TRABAJO.</t>
  </si>
  <si>
    <t>47001333300620160021300</t>
  </si>
  <si>
    <t>QUE MEDIANTE FALLO ORDENARON A LA UNIVERSIDAD A RELIQUIDAR LA PENSION DEL DEMANDANTE. QUE LA UNIVERSIDAD EN CUMPLIMENTO AL FALLO RELIQUIDO LA PENSION, SIN EMBARGO, SE INTERPUSO RECURSO DE REPOSICION DEBIDO A QUE NO SE TUVO EN CUENTA TODO LO DEVENGADO EN EL ULTIMO AÑO DE SERVICIO. LA DTH DE LA UNIVERSIDAD RESUELVE EL RECURSO Y EN CONSECUENCIA REPONE LA RESOLUCION Y RELIQUIDA LA PENSION PERO SIN INCLUIR LA PRIMA DE CARESTIA. QUE LA UNIVERSIDAD REALIZO UN PAGO PARCIAL DE LA OBLIGACION Y QUE LAS SENTENCIAS PRESTAN MERITO EJECUTIVO.</t>
  </si>
  <si>
    <t>47001333300320140029800</t>
  </si>
  <si>
    <t>NIDIA ESTHER DIAZ ALMENDRALES</t>
  </si>
  <si>
    <t xml:space="preserve">QUE AL MOMENTO DE DARLE CUMPLIMIENTO AL FALLO POR PARTE DE LA UNIVERSIDAD, LA FORMA EN QUE SE RELIQUIDO LA PENSION NO SE TUVO EN CUENTA FACTORES SALARIALES QUE INCIDIO EN EL RESULTADO FINAL A PAGAR </t>
  </si>
  <si>
    <t>47001333300720180030200</t>
  </si>
  <si>
    <t>JAN ALBERTO GUERRA GRANADOS</t>
  </si>
  <si>
    <t>QUE EL DEMANDANTE PRESTO SUS SERVICIOS A LA UNIVERSIDAD DURANTE EL TIEMPO DE 02/08/2013 A 31/05/2016 TIEMPO QUE DESEMPEÑO EL CARGO DE CONSERJE DE SEGURIDAD. QUE LA VINCULACION CON LA UNIVERSIDAD SE ORIGINO DIRECTAMENTE ENTRE LA UNIVERSIDAD Y EL DEMANDANTE MEDIANTE ORDENES DE SERVICIOS. QUE CUMPLIA HORARIOS Y TENIA SUBORDINACION POR PARTE DE SU JEFE INMEDIATO</t>
  </si>
  <si>
    <t>47001333300120190000100</t>
  </si>
  <si>
    <t>EDUARDO RAFAEL CANDANOZA PEREZ</t>
  </si>
  <si>
    <t>QUE EL DEMANDANTE PRESTO SUS SERVICIOS A LA UNIVERSIDAD DURANTE EL TIEMPO DE 17/09/2012 A 30/11/2016 TIEMPO QUE DESEMPEÑO EL CARGO DE AUXILIAR DE RECURSOS EDUCATIVOS. QUE EL DEMANDANTE SUSCRIBIO CON LA ALMA MATER CONTRATOS CON LOS QUE SE DEMUESTRA LA TEMPORALIDAD. QUE LA REALIDAD DE LA PRESTACION PERSONAL DEL SERVICIO SE EFECTUO SIN SOLUCION DE CONTINUIDAD Y BAJO LA SUBORDINACION DE LA UNIVERSIDAD. AL MOMENTO DE LA TERMINACION LABORAL NO SE LE RECONOCIO EL PAGO DE LAS PRESTACIONES SOCIALES A QUE TIENE DERECHO</t>
  </si>
  <si>
    <t>47001233300020190005800</t>
  </si>
  <si>
    <t>JEAN CARLOS JIMENEZ FUENTES</t>
  </si>
  <si>
    <t>47001310500120190011600</t>
  </si>
  <si>
    <t>ARMANDO JOSE PUMAREJO CAMARGO</t>
  </si>
  <si>
    <t>JUZGADO PRIMERO LABORAL DEL CIRCUITO DE SANTA MARTA</t>
  </si>
  <si>
    <t>QUE EL DEMANDANTE FUE VINCULADO LABORALMENTE CON EL DEMANDADO A TRAVES DE CONTRATO LABORAL POR EL TERMINO DE 3 MESES LOS CUALES SE FUERON PRORROGANDO HASTA ENERO DE 2018 CON HORARIO DE 8 HORAS DIARIAS. QUE EL DEMANDANTE FUE AFILIADO A SALUD Y PENSION. QUE EL DEMANDADO A LA HORA DE LA TERMINACION DEL CONTRATO LABORAL NO CANCELO AL DEMANDANTE LA LIQUIDACION CORRESPONDIENTE.</t>
  </si>
  <si>
    <t>DR. OSCAR CASTILLO</t>
  </si>
  <si>
    <t>20001333300220190013500</t>
  </si>
  <si>
    <t>DEPARTAMENTO DEL CESAR</t>
  </si>
  <si>
    <t>JUZGADO SEGUNDO ADMINISTRATIVO ORAL DE VALLEDUPAR</t>
  </si>
  <si>
    <t>QUE LA DEMANDADA SE ENCUENTRA VINCULADA A LA PLANTA DE PERSONAL DOCENTE DE LA SECRETARIA DE EDUCACION DEPARTAMENTAL. QUE LA DEMANDADA SOLICITO EL ASCENSO A ESCALARON DOCENTE ALLEGANDO COPIA DE LA RESOLUCION MEDIANTEE EL CUAL HACE CONSTAR QUE POSEE EL TITULO BACHILLER PEDAGOGICO. CON EL PROPOSITO DE LOGRAR EL ASCENSO LA DEMANDADA APORTO EL DIPLOMA QUE CONTIENE EL TITULO DE LICENCIADA EN EDUCACION PRESCOLAR EXPEDIDO POR LA UNIVERSIDAD DEL MAGDALENA. QUE SE REQUIERIO A LA UNIVERSIDAD PARA CONSTATAR LA VERACIDAD DEL TITULO DONDE LA UNIVERSIDAD INFORMA QUE NO REGISTRA A LA DEMANDADA EN LA BASE DE DATOS COMO GRADUADA.</t>
  </si>
  <si>
    <t>(N) Nit Del Sujeto Vigilado Sin Digito De Verificación</t>
  </si>
  <si>
    <t>(C) Numero Consecutivo Interno Con El Cual Se Identifica En La Entidad</t>
  </si>
  <si>
    <t>(C) No Proceso Con Que Es Identificado En Los Juzgados</t>
  </si>
  <si>
    <t>(C) Nombre Del Apoderado En La Entidad</t>
  </si>
  <si>
    <t>(C) Numero De Cedula Del Apoderado</t>
  </si>
  <si>
    <t>(C) Numero De Tarjeta Profesional Del Apoderado</t>
  </si>
  <si>
    <t>(C) Tipo De Vinculacion Del Apoderado</t>
  </si>
  <si>
    <t>(C) Autoridad Judicial Que Tramita</t>
  </si>
  <si>
    <t>(C) Tipo De Proceso</t>
  </si>
  <si>
    <t>(C) Tipo De Acción Judicial</t>
  </si>
  <si>
    <t>(D) Cuantía Inicial De La Demanda</t>
  </si>
  <si>
    <t>(F) Fecha De Admisión De La Demanda</t>
  </si>
  <si>
    <t>(C) Demandante</t>
  </si>
  <si>
    <t>(C) Estado Actual</t>
  </si>
  <si>
    <t>(C) Actuaciones Generadas En La Vigencia</t>
  </si>
  <si>
    <t>CONTRATO DE PRESTACION DE SERVICIOS PROFESIONALES</t>
  </si>
  <si>
    <t>ND</t>
  </si>
  <si>
    <t>SUSTENTADA APELACION - ESPERANDO FALLO DE U LTIMA INSTANCIA - SIN ABOGADO</t>
  </si>
  <si>
    <t>CONTENCIOSA NULIDAD Y RESTABLECIMIENTO DEL DERECHO</t>
  </si>
  <si>
    <t>NINGUNA ACTUACION EN LA VIGENCIA</t>
  </si>
  <si>
    <t>CON SENTENCIA DE PRIMERA INSTANCIA</t>
  </si>
  <si>
    <t>428/2008</t>
  </si>
  <si>
    <t>ALEGATOS</t>
  </si>
  <si>
    <t>PARA SENTENCIA DE SEGUNDA INSTANCIA</t>
  </si>
  <si>
    <t>00150/2013</t>
  </si>
  <si>
    <t>APELACION</t>
  </si>
  <si>
    <t>PARA LIQUIDACION DE COSTAS</t>
  </si>
  <si>
    <t>455/2013</t>
  </si>
  <si>
    <t>PRUEBAS</t>
  </si>
  <si>
    <t>CON LIQUIDACION DE CREDITO</t>
  </si>
  <si>
    <t>AUDIENCIA INICIAL</t>
  </si>
  <si>
    <t>AL SR. MIGUEL CANTILLO CON C.C. N. 4.972.610 LA UNIMAG LE RECONOCIÓ PENSIÓN DE JUBILACIÓN MEDIANTE RESOLUCIÓN 00090 DE 1/03/2000 DESDE ESA FECHA POR $2.246.470, EL ISS LE RECONOCIÓ PENSIÓN DE JUBILACIÓN POR RESOLUCIÓN 00011915 DE 4/08/2010 POR $2.194.379 DESDE EL 20/01/2006.  POR RESOLUCIÓN 77326 DE 13/03/2015 COLPENSIONES ORDENÓ PENSIÓN DE CARÁCTER COMPARTIDA CON LA UNIMAG, 1.648.989 Y 2.361.679 DESDE EL 20/01/2007.  EL SR. MIGUEL CANTILLO FALLECE EL 21/06/2015 Y LA SRA. NELLY CANALES PRESENTÓ PETICIÓN EL 29/07/15 A COLPENSIONES Y EL 4/08/2015 A UNIMAG PARA EL RECONOCIMIENTO DE LA PENSIÓN DE SOBREVIVIENTES. COLPENSIONES EN RESOLUCIÓN N° GNR 241854 DE 10/08/2015 RELIQUIDA PENSIÓN DEL CAUSANTE EN $2.542.113 PARA EL AÑO 2015 Y UNIMAG EN RESOLUCIÓN N° 923 DE 1/12/15 REFORMA LA CUANTÍA A $1.468.555  Y DEJA EN SUSPENSO.   COLPENSIONES MEDIANTE RESOLUCIÓN N° GNR 361166 DE 17/11/15 NIEGA LA PETICIÓN DEL DÍA 29/07/15 ARGUMENTANDO QUE NO SE DEMOSTRÓ LA CONVIVENCIA DE LOS 5 AÑOS ANTERIORES. EN TANTO LA SEÑORA NELLY CANALES CONVIVIÓ CON EL CAUSANTE DESDE EL AÑO 1978, CONTRAJERON MATRIMONIO EL 7/01/2000, SE DIVORCIARON ANTE JUZGADO 1RO DE FAMILIA  DE SANTA MARTA EL 17/03/12, SIN EMBARGO SIGUIERON CONVIVIENDO Y CONTRAJERON MATRIMONIO DE NUEVO EL 23/10/13 Y DE DICHA UNIÓN NACIÓ JOSE MARIA CANTILLO CANALES.</t>
  </si>
  <si>
    <t>47001333300220160061500</t>
  </si>
  <si>
    <t>PEDRO LEON BARROS MANJARREZ</t>
  </si>
  <si>
    <t>2016-00297</t>
  </si>
  <si>
    <t>PARA TRASLADO DE EXCEPCIONES</t>
  </si>
  <si>
    <t>CASACIÓN</t>
  </si>
  <si>
    <t>TRASLADO DE EXCEPCIONES</t>
  </si>
  <si>
    <t>PARA LIQUIDACION DEL CREDITO</t>
  </si>
  <si>
    <t>FUNCIONARIO</t>
  </si>
  <si>
    <t>JESUS MAURICIO VILLAR FUENTES en representacion de ADRIANA CRISTINA VILLAR SILVA</t>
  </si>
  <si>
    <t>47001333300120190014000</t>
  </si>
  <si>
    <t>QUE LA JOVEN ADRIANA CRISTINA VILLAR SILVA LUEGO DE REALIZAR TODO EL PROCESO DE INSCRIPCION CON EL PROPOSITO DE PRETENDER OTORGAMIENTO DE BECA MEDIANTE LA MODALIDAD DE TALENTO UNIMAGDALENA PARA EL PROGRAMA DE MEDICINA. QUE UNA VEZ SE PUBLICO LA LISTA DE ADMITIDOS PARA EL PROGRAMA DE TALENTO UNIMAGDALENA NO ESTABA EL NOMBRE DE LA JOVEN Y SE HABIAN INCORPORADO OTROS NOMBRES CON CON RESULTADOS DE PRUEBAS ICFES INFERIORES A LOS DE ELLA.</t>
  </si>
  <si>
    <t>47001233300020190067200</t>
  </si>
  <si>
    <t xml:space="preserve">QUE SE ADJUDICO A CONSORCIO BIENESTAR CONTRATO DE OBRA 003 DE 2016. QUE EL VALOR DEL CONTRATO FUE DE $14,673,018125 Y SE ADICIONO LA SUMA DE $3,032,458,773.  QUE EL TIEMPO DE EJECUCION DEL CONTRATO CON LAS PRORROGAS ES DEL 03/08/2016 HASTA EL 29/06/2018. QUE LA UNIVERSIDAD REALIZO SIN EL LLENO DE LOS REQUISITOS AUDIENCIA POR PRESUNTO INCUMPLIMIENTO. QUE LA UNIVERSIDAD ABRE UN NUEVO PROCESO SANCIONATORIO DONDE SE IMPUTAN EL PRESUNTO INCUMPLIMIENTO CONTRACTUAL.  EL 12/06/2018 SE DIO INICIO A LA AUDIENCIA DE INCUMPLIMIENTO. DESPUES DEL DECORRIMIENTO DEL TRASLADO DEL INFORME DE INTERVENTORIA Y DEL INFORME PRESENTADO POR BIENESTAR UNIVERSITARIO SE SUSPENDIO LA AUDIENCIA Y SE CONTINUO EL 21/06/2018 DONDE SE DESESTIMARON LAS CONSIDERACIONES HECHAS POR EL CONTRATISTA Y SE DECIDE DECLARAR EL INCUMPLIMIENTO. COMO CONSECUENCIA SE HACE EFECTIVA LA CLAUSULA PENAL.  SE PROCEDE A PRESENTAR RECURSO PERO LA UNIVERSIDAD LO DESESTIMA Y CONFIRMA LA DECISION. </t>
  </si>
  <si>
    <t>FUREL SA</t>
  </si>
  <si>
    <t>OFICINA ASESORA JURIDICA</t>
  </si>
  <si>
    <t>INFORME DE DEFENSA JUDICIAL DE LAS DEMANDAS CONTRA LA UNIVERSIDAD DEL MAGDALENA CON RIESGO DE PERDIDA</t>
  </si>
  <si>
    <t>(C) Sentido Del Fallo Ejecutoriado</t>
  </si>
  <si>
    <t>Riesgo de Perdida</t>
  </si>
  <si>
    <t>EL PROCESO NO HA SIDO FALLADO</t>
  </si>
  <si>
    <t>POSIBLE FALLO A FAVOR.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t>
  </si>
  <si>
    <t>EN CASACIÓN</t>
  </si>
  <si>
    <t>FALLO DESFAVORABLE PARA LA ENTIDAD</t>
  </si>
  <si>
    <t>POSIBLE FALLO EN CONTRA.  POR CUANTO SON DERECHOS CONVENCIONALES .</t>
  </si>
  <si>
    <t>POSIBLE FALLO EN CONTRA. POR CUANTO LA UNIVERSIDAD LIQUIDÓ PENSIONES CON LOS PROMEDIOS SALARIALES DE LOS AÑOS QUE LE FALTABAN PARA CUMPLIR CON LOS REQUISITOS FUNDAMENTANDOSE EN LAS JURISPRUDENCIAS EXISTENTES EN EL MOMENTO. EN LA ACTUALIDAD EXISTE FALLO DEL CONSEJO DE ESTADO DE AGOSTO DE 2010 EN EL QUE SE DISPONE EL RECONOCIMIENTO DE LA PENSION CON LOS FACTORES SALARIALS DEVENGADOS EN EL ULTIMO AÑO DE SERVICIO INCLUYENDO DOCEAVA PARTE DE PRIMAS, FACTORES QUE LA UNIVERSIDAD NO RECONOCIÓ. NO OBSTANTE LO EXPUESTO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</si>
  <si>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POSIBLE FALLO A FAVOR. TODA VEZ QUE  EL DEMANDANTE DE MANERA PACIFICA ACEPTÓ EN EL AÑO 1977 EL CARGO DE CELADOR PARA PROVEER UNA VACANTE PERMANENTE; EL CUAL OSTENTÓ HASTA LA ÉPOCA EN QUE DICHO CARGO FUE SUPRIMIDO, Y EL CARGO DE CELADOR ESTÁ CLASIFICADO COMO UN EMPLEO PÚBLICO, A VOCES DE LOS ACUERDOS SUPERIORES NO. 038 DE 1993 Y 008 DE 1998 QUE PARA LA ÉPOCA EN EL QUE PETICIONARIO PRESTÓ MAYORMENTE SUS SERVICIOS CONSTITUÍAN EL ESTATUTO GENERAL DE LA UNIVERSIDAD, EN CUYOS ARTÍCULOS 67 Y 61, RESPECTIVAMENTE, DISPONÍAN QUE LOS SERVIDORES DE LA UNIVERSIDAD SE DIVIDÍAN ENTRE EMPLEADOS PÚBLICOS Y TRABAJADORES OFICIALES Y, QUE TENÍAN LA CALIDAD DE TRABAJADORES OFICIALES QUIENES SE DESEMPEÑABAN EN FUNCIONES DE CONSTRUCCIÓN, PREPARACIÓN DE ALIMENTOS, ACTIVIDADES AGROPECUARIAS, JARDINERÍA, ASEO Y MANTENIEMIENTO DE EDIFICACIONES O EQUIPOS Y QUE EL RESTO DE SUS SERVIDORES TENÍAN LA CALIDAD DE EMPLEADOS PÚBLICOS. EN ESTAS CONDICIONES EL SEÑOR HECTOR MARTINEZ VELASQUEZ NO ES BENEFICIARIO DE LOS ACUERDOS RESPETUOSOS QUE FUERON DECLARADOS NULOS, CONFORME A LOS TÉRMINOS DE LAS SENTENCIAS JUDICIALES YA MENCIONADAS, PROFERIDAS POR EL TRIBUNAL ADMINISTRATIVO DEL MAGDALENA Y POR EL CONSEJO DE ESTADO EN SEGUNDA INSTANCIA.</t>
  </si>
  <si>
    <t>POSIBLE FALLO A FAVOR.  TENIENDO EN CUENTA QUE LAS UNIVERSIDADES PÚBLICAS NO TIENEN QUE DIFUNDIR LOS ACTOS ADMINISTRATIVOS GENERALES EN “DIARIO OFICIAL”, Y QUE COMO ESTÁ ACREDITADO, LA ENTIDAD QUE REPRESENTO, PUBLICÓ EN SU PÁGINA WEB, EL ACUERDO SUPERIOR ATACADO; Y QUE ESTÁ DEMOSTRADO QUE NO HAY LUGAR A DECLARAR LA NULIDAD DEL ACTO ADMINISTRATIVO POR FALSA MOTIVACIÓN POR INCURRIR EN ERROR DE DERECHO, TODA VEZ QUE LA RESOLUCIÓN DEMANDADA FUE EXPEDIDA CONFORME LO INDICA LA NORMATIVIDAD CORRESPONDIENTE, EN ESTE CASO, FUNDAMENTÁNDOSE EN LO PREVISTO EN LOS PRINCIPIOS CONTENIDOS EN LA LEY 909 DE 2004, ARTÍCULO 65 DE LA LEY 30 DE 1992 Y EL NUMERAL 3º DEL ARTÍCULO 25 DEL ESTATUTO GENERAL DE LA UNIVERSIDAD DEL MAGDALENA (ACUERDO SUPERIOR NO. 012 DEL 02 DE SEPTIEMBRE DE 2011); Y TENIENDO EN CUENTA, LOS PRINCIPIOS DE LA FUNCIÓN ADMINISTRATIVA CONTENIDOS EN EL ARTÍCULO 209 DE LA CARTA POLÍTICA, Y NO EN LO DISPUESTO EN LAS NORMAS ALEGADAS POR EL ACTOR, EN CONSIDERACIÓN A QUE LAS MISMAS ESTÁN POR FUERA DEL ORDENAMIENTO JURÍDICO. DE LO ANTERIOR EXISTE PRECDENTE JURISPRUDENCIAL DEL CONSEJO DE ESTADO.</t>
  </si>
  <si>
    <t>POSIBLE FALLO A FAVOR. POR EXISTIR FALTA DE LEGIMITACION EN LA CAUSA POR PASIVA TODA VEZ QUE QUIEN EMITIO EL FALLO DE DONDE SE DESPRENDE EL DAÑO ALEGADO POR EL DEMANDANTE FUE UN TRIBUNAL DE ARBITAMENTO DEL QUE HIZO PARTE LA UNIVERSIDAD DEL MAGDALENA COMO CONVOCADA Y AL QUE SE LE ADVIRTIO QUE HABIA TRANSCURRIDO EL PLAZO LEGAL PARA PROFERIR EL LAUDO ARBITRAL</t>
  </si>
  <si>
    <t>DESISTIMIENTO DE LA DEMANDA</t>
  </si>
  <si>
    <t>EXISTE UN RIESGO MEDIO DE QUE EL FALLO SEA EN CONTRA. EN VIRTUD  DE LOS TESTIMONIOS Y DEMAS PRUEBAS QUE PRETENDEN PROBAR LA EXISTENCIA DE LOS ELEMENTOS DE UNA RELACION LABORAL,  Y POR TANTO SE PODRIA DECLARAR LA EXISTENCIA DE UN CONTRATO REALIDAD. CIRCUNSTANCIA QUE NO SE EVIDENCIA EN LOS ANTECEDENTES ADMINISTRATIVOS OBRANTES EN LA ENTIDAD.  EN LA AUDIENCIA DE PRUEBAS SE ATACÓ TANTO EL TESTIMONIO COMO EL INTERROGATORIO.</t>
  </si>
  <si>
    <t>POSIBLE FALLO A FAVOR. PORQUE HUBO FALLO SIMILAR EN OTRO DESPACHO JUDICIAL CON LAS MISMAS PRETENSIONES DONDE LA UNIVERSIDAD FUE ABSUELTA.</t>
  </si>
  <si>
    <t>POSIBLE FALLO DESFAVORABLE: POR CUANTO HUBO PAGO DE INDEMNIZACION SUSTITUTIVA Y EL ISS HOY COLPENSIONES NO SE HARA CARGO DE RELIQUIDAR LA PENSION. NO OBSTANTE LO ANTERIOR SE ESTA SOLICITANDO DENTRO DE LOS PROCESOS QUE AQUELLOS PENSIONADOS DONDE SURJA DIFERENCIA SEA COLPENSIONES QUIEN ASUMA EL PAGO DE LA MISMA SI ES DEL CASO Y ADEMAS DE ACUERDO CON EL ULTIMO FALLO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</si>
  <si>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EXISTE UN RIESGO MEDIO DE QUE EL FALLO SEA EN CONTRA. TODA VEZ QUE  SI  EL JUEZ CONSIDERA QUE A TRAVES DE LOS TESTIMONIOS Y DEMAS PRUEBAS EL DEMANDANTE PROBÓ LA EXISTENCIA DE LOS ELEMENTOS DE UNA RELACION LABORAL, SE PODRIA DECLARAR LA EXISTENCIA DE UN CONTRATO REALIDAD. CIRCUNSTANCIA QUE NO SE EVIDENCIA EN LOS ANTECEDENTES ADMINISTRATIVOS OBRANTES EN LA ENTIDAD, Y TESTIMONIOS QUE A SU VEZ FUERON ATACADOS EN AUDIENCIA.</t>
  </si>
  <si>
    <t>EXISTE UN RIESGO MEDIO DE QUE EL FALLO SEA EN CONTRA. TODA VEZ QUE SI A TRAVES DE LOS TESTIMONIOS Y DEMAS PRUEBAS EL DEMANDANTE LLEGARE A PROBAR LA EXISTENCIA DE LOS ELEMENTOS DE UNA RELACION LABORAL, SE PODRIA DECLARAR LA EXISTENCIA DE UN CONTRATO REALIDAD. CIRCUNSTANCIA QUE NO SE EVIDENCIA EN LOS ANTECEDENTES ADMINISTRATIVOS OBRANTES EN LA ENTIDAD.</t>
  </si>
  <si>
    <t>POSIBLE FALLO A FAVOR. PORQUE FUE LLAMADO A INTEGRAR EL CONTRADICTORIO A COLPENSIONES Y PORQUE SE TRATA DE UNA PENSION DE SOBREVIVIENTE. NO OBSTANTE SE ORDENO POR PARTE DEL TRIBUNAL MEDIANTE SENTENCIA DEL 16/05/2018 A LA UNIVERSIDAD, A COLPENSIONES Y A LA UGPP EN PROPORCIONES IGUALES EN SU CONDICION DE CONYUGE Y A LIGIA ARIAS COMO COMPAÑERA PERMANENTE A PARTIR DEL DIA SIGUIENTE DEL FALLECIMIENTO DEL CAUSANTE, ESTO ES, 09/08/2014, QUE EN VIDA SE LLAMO FAUSTINO CUESTA.</t>
  </si>
  <si>
    <t>POSIBLE FALLO A FAVOR. PORQUE LA PENSION ES COMPARTIDA CON COLPENSIONES</t>
  </si>
  <si>
    <t>POSIBLE FALLO EN CONTRA. PORQUE EL RECONOCIMIENTO DEL DERECHO QUEDO SUPEDITADO A DECISION JUDICIAL Y PORQUE LA PERSONA QUE PRESUNTAMENTE TENDRÍA EL VERDADERO DERECHO PESE A QUE FUE VINCULADA A LA LITIS, NO CONTESTÓ LA DEMANDA.</t>
  </si>
  <si>
    <t>POSIBLE FALLO EN CONTRA POR CUANTO EL JUEZ CONSIDERA QUE LOS VALORES ARITMETICOS APLICADOS EN LA LIQUIDACION NO CORRESPONDEN A LOS INGRESOS LABORALES DEL DEMANDANTE.</t>
  </si>
  <si>
    <t>RIESGO BAJO-EL FALLO PROBABLEMENTE SEA A FAVOR DE LA UNIVERSIDAD, TODA VEZ QUE EXISTE CARENCIA DE OBJETO EN LA DEMANDA CON RESPECTO A LA UNIVERSIDAD DEL MAGDALENA, LA ENTIDAD HA REALIZADO LAS ACTUACIONES QUE EN DERECHO CORRESPONDEN.</t>
  </si>
  <si>
    <t>POSIBLE FALLO  EN CONTRA. POR CUANTO  A LAS PARTES DEL CONTRATO A LA QUE SE LE COBRO LA ESTAMPILLA, NO SON SUJETOS PASIVOS DE LA ESTAMPILLA.</t>
  </si>
  <si>
    <t>POSIBLE FALLO A FAVOR: POR CUANTO ERA DOCENTE OCASIONAL Y NO TIENE EL DERECHO AL PAGO DE PRESTACIONES SOCIALES SINO EN LA FORMA COMO LO CANCELO LA UNIVERSIDAD DEBIDO A QUE EL ESTATUTO DOCENTE ASI LO ESTABLECE.</t>
  </si>
  <si>
    <t>POSIBLE FALLO FAVORABLE PORQUE COTIZO TANTO A LA CAJA DEPARTAMENTAL COMO AL ISS DURANTE LA VIGENCIA DEL VINCULO CON LA UNIVERSIDAD</t>
  </si>
  <si>
    <t>EL RIESGO ES MEDIO, TODA VEZ QUE SI CON LAS PRUEBAS SOLICITADAS, ENTRE ELLOS CON LOS TESTIMONIOS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</si>
  <si>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EL RIESGO ES MEDIO, TODA VEZ QUE SI CON LAS PRUEBAS SOLICITADAS, ENTRE ELLOS CON LOS TETSIMONIOS PEDIDOS, SÍ LA DEMANDANTE LOGRA DEMOSTRAR LA CONFIGURACIÓN DE UN CONTRATO REALIDAD, PODRÍA EXISTIR FALLO EN CONTRA D ELA UNIVERSIDAD DEL MAGDALENA. NO OBSTANTE LO ANTERIOR, ES PRECISO INDICAR QUE DE CONFORMIDAD CON LOS ANTECDENDETES ADMINISTRATIVOS QUE REPOSAN EN LOS ARCHIVOS DE LA UNIVERSIDAD EL CONTRATO REALIDAD A LA FECHA NO ESTÁ DEMOSTRADO.</t>
  </si>
  <si>
    <t>POSIBLE FALLO A FAVOR. POR CUANTO LA UNIVERSIDAD DEL MAGDALENA NO FUNJE COMO FONDO DE PENSIONES Y EL EMPLEADO COTIZO DURANTE LA VIGENCIA DE LA RELACION CON LA CAJA DEPARTAMENTAL Y EL ISS.</t>
  </si>
  <si>
    <t>POSIBLE FALLO EN CONTRA POR CUANTO SE LIQUIDO LA SENTENCIA EXCLUYENDO ALGUNOS FACTORES.</t>
  </si>
  <si>
    <t>EL RIESGO ES BAJO, TODA VEZ QUE LA UNIVERSIDAD DEL MAGDALENA CUMPLIÓ CON LAS OBLIGACIONES A SU CARGO CONTEMPLADAS EN LA CLÁUSULA QUINTA DEL CONTRATO INTERADMINISTRATIVO DE INTERVENTORÍA CELEBRADO ENTRE LA GOBERNACIÓN DEL DEPARTAMENTO DEL MAGDALENA Y LA UNIVERSIDAD DEL MAGDALENA, TAL COMO SE PUEDE EVIDENCIAR EN LAS ACTAS DE REUNIÓN, EN LAS REUNIONES DE COMITÉ TÉCNICO, Y EN LOS INFORMES; QUE HACEN PARTE DE LOS ANTECEDENTES QUE SE APORTARON CON LA CONTESTACIÓN.</t>
  </si>
  <si>
    <t>EL RIESGO ES MEDIO ALTO  TODA VEZ QUE SE TRATA DE UNA CONTRATISTA QUE INFORMO SU ESTADO DE EMBARAZO ANTES DEL VENCIMIENTO DEL CONTRATO Y EL MISMO NO LE FUE RENOVADO NO POR LA CAUSA DEL EMBARAZO SINO PORQUE LA UNIVERSIDAD DEJO DE SER EL OPERADOR  DE LO QUE HOY ES PROSPERIDAD SOCIAL.</t>
  </si>
  <si>
    <t>POSIBLE FALLO A FAVOR. POR CUANTO EN SENTENCIA DEL CONSEJO DE ESTADO DEL AÑO 2018 CUANDO SE SOLICITA RELIQUIDACION DE PENSION POR FACTORES SALARIALES SE ESTA ABSOLVIENDO A LA UNIVERSIDAD, POR CUANTO LA PENSION DEBE SER RECONOCIDA ENTRE OTROS CONCEPTOS CON LOS FACTORES CON LOS QUE COTIZO AL ISS. (LEY 100 DE 1993, ART. 36). ASI LAS COSAS, ES POSIBLE QUE EL FALLO SEA FAVORABLE A LA UNIVERSIDAD.</t>
  </si>
  <si>
    <t>EL RIESGO DE PERDIDA ES BAJO, TODA VEZ QUE NO ESTÁN ACREDITADOS LOS ELEMENTOS PARA IMPUTAR RESPONSABILIDAD A LA UNIVERSIDAD SOBRE LOS HECHOS ALEGADOS EN LA DEMANDA.</t>
  </si>
  <si>
    <t>POSIBLE FALLO EN CONTRA PARCIALMENTE POR CUANTO HAY UNAS DIFERENCIAS AL LIQUIDAR LA SENTENCIA QUE ORDENO LA RELIQUIDACION DE SU PENSION.</t>
  </si>
  <si>
    <t>POSIBLE FALLO A FAVOR DE LA UNIVERSIDAD POR CUANTO LA PRIMA DE CARESTIA NO ES FACTOR SALARIAL CONFORME A LAS NULIDADES DECRETADAS POR EL CONSEJO DE ESTADO EN LOS ACUERDOS CONVENCIONALES LOS CUALES NO COBIJAN A LOS EMPLEADOS PUBLICOS.</t>
  </si>
  <si>
    <t>POSIBLE RIESGO BAJO DE FALLO EN CONTRA A LA FECHA TENIENDO EN CUENTA LA ETAPA EN LA QUE SE ENCUENTRA EL PROCESO, TODA VEZ QUE A ESTA INSTANCIA PROCESAL NO SE ENCUENTRA DEMOSTRADO CON LAS PRUEBAS ARRIMADAS AL PROCESO Y CON LOS ANTECEDENTES ADMINISTRATIVOS, QUE DENTRO DE LAS PARTES HAYA EXISTIDO UNA  VERDADERA RELACIÓN LABORAL SINO UN VÍNCULO CONTRACTUAL</t>
  </si>
  <si>
    <t>POSIBLE FALLO A FAVOR DE LA UNIVERSIDAD POR CUANTO LA NORMA QUE ESTA DEMANDANDO EL DEMANTENTE YA ESTA DEROGADA.</t>
  </si>
  <si>
    <t xml:space="preserve">POSIBLE FALLO A FAVOR CON RIESGO BAJO POR CUANTO SOLAMENTE SE VINCULA A LA UNVIERSIDAD DEL MAGDALENA COMO TERCERO POR CUENTA DE UNA FALSEDAD DE UN DIPLOMA. </t>
  </si>
  <si>
    <t>47001333300220190013000</t>
  </si>
  <si>
    <t>QUE LA JOVEN NATALY PAOLA TERRAZA LUEGO DE REALIZAR TODO EL PROCESO DE INSCRIPCION CON EL PROPOSITO DE PRETENDER OTORGAMIENTO DE BECA MEDIANTE LA MODALIDAD DE TALENTO UNIMAGDALENA PARA EL PROGRAMA DE MEDICINA. QUE UNA VEZ SE PUBLICO LA LISTA DE ADMITIDOS PARA EL PROGRAMA DE TALENTO UNIMAGDALENA NO ESTABA EL NOMBRE DE LA JOVEN NATALY PAOLA TERRAZA Y SE HABIAN INCORPORADO OTROS NOMBRES CON CON RESULTADOS DE PRUEBAS ICFES INFERIORES A LOS DE ELLA.</t>
  </si>
  <si>
    <t>VIRGINIA ISABEL RIVERO MONTERROSA en representacion de NATALY PAOLA TERRAZA RIVERO</t>
  </si>
  <si>
    <t>POSIBLE FALLO A FAVOR POR CUANTO EL ACTO ADMINISTRATIVO DEMANDADO GOZA DE LA PRESUNCION DE LEGALIDAD HASTA QUE UN JUEZ NO SE PRONUNCIE EN CONTRA DE SU LEGALIDAD LA PROBABILIDAD DE DERROTA ES BAJA.</t>
  </si>
  <si>
    <t>2019-00362</t>
  </si>
  <si>
    <t>JUZGADO QUINTO LABORAL DEL CIRCUITO DE SANTA MARTA</t>
  </si>
  <si>
    <t>RAFAEL CURVELO MAESTRE</t>
  </si>
  <si>
    <t>NINGUNA ACTUACION EN LA VIGENCIA.</t>
  </si>
  <si>
    <t>AUTO DEL 26/02/2020 NOTIFICADO EN MARZO/2020, CON EL CUAL SE REQUIERE A LA PARTE DEMANDANTE PARA QUE REALICE EL ENVÍO CITATORIO A LA DEMANDADA FUREL S:A: A LA CIUDAD DE MEDELLÍN</t>
  </si>
  <si>
    <t>AUTO DEL 30/01/2020, NOTIFICADO EN ESTADO DEL 04/02/2020, LA MAGISTRADA PONENTE RESOLVIÓ: SUSPENDER LA AUDIENCIA INICIAL PROGRAMADA PARA EL 11 DE FEBRERO DE 2020 A LAS 10:30 A.M. Y UNA VEZ RECIBIDO EL EXPEDIENTE BAJO RADICADO 2004-01534-01 POR PARTE DEL CONSEJO DE ESTADO, DEVOLVER EL EXPEDIENTE AL DESPACHO PARA FIJAR FECHA Y HORA PARA CELEBRAR LA CONTINUACIÓN DE LA AUDIENCIA INICIAL.</t>
  </si>
  <si>
    <t>PARA FIJAR FECHA CONTINUACION AUDIENCIA INICIAL</t>
  </si>
  <si>
    <t>25/02/2020 SE CONTESTO DEMANDA POR PARTE DE LA APODERADA DE LA UNIVERSIDAD.</t>
  </si>
  <si>
    <t>47001333300520190036800</t>
  </si>
  <si>
    <t>ANGELICA MARIA ACEVEDO MARTINEZ</t>
  </si>
  <si>
    <t>MEMORIAL DEL 12/12/2019 SE SOLICITÓ EL IMPULSO DEL PROCESO. MEDIANTE LISTA DE FECHA 18/02/2020 POR EL TÉRMINO DE 3 DÍAS, SE DA TRASLADO A LAS EXCEPCIONES PROPUESTAS POR LA UNIVERSIDAD DEL MAGDALENA.</t>
  </si>
  <si>
    <t>10/02/2020 SE ADMITE EL RECURSO DE APELACIÓN, POR PARTE DEL CONSEJO DE ESTADO, SE NOTIFICA AL CORREO DE LA SUSCRITA DEL PROCESO CON RADICACIÓN 47001-23-33-000-2015-0358-01 SE MANIFIESTA QUE EN PROVIDENCIA DEL 22/1/2020 EL H.MAGISTRADO CESAR PALOMINO CORTES DEL CONSEJO DE ESTADO –SECCIÓN SEGUNDA DISPUSO AUTO TRASLADO EN EL ASUNTO DE LA REFERENCIA. DE IGUAL MANERA SE COMUNICA QUE EL DÍA 14/02/2020 SE GENERARÁ UN ESTADO</t>
  </si>
  <si>
    <t>TERMINADO</t>
  </si>
  <si>
    <t>INDICA LA DEMANDANTE QUE SE CONFIGURÓ UN CONTRATO REALIDAD CON LA UNIVERSIDAD DEL MAGDALE, EN VIRTUD DE LOS SERVICIOS PRESTADOS COMO RECEPCIONISTA DEL IDEA DESDE EL 1 DE FEBRERO DE 2010 Y HASTA EL 30 DE MARZO DE 2017.</t>
  </si>
  <si>
    <t>PARA NOTIFICACION A LA PARTE DEMANDADA FUREL S.A.</t>
  </si>
  <si>
    <t>NINGUNA ACTUACION EM LA VIGENCIA</t>
  </si>
  <si>
    <t>QUE LOS ACTOS CONSAGRADOS EN EL ACUERDO ACADEMICO 42 DE 2018 Y EL ACUERDO SUPERIOR 27 DE 28/09/2018 SON ILEGALES PORQUE CONTRARIAN LOS PRECEPTOS SUPRALEGALES AL ATRIBUIRSE ATRIBUCIONES QUE NO LE OTORGAN LA CONSTITUCION NACIONAL Y LA LEY Y VULNERAN ADEMAS EL DERECHO REAL DE ACCESO A LA EDUCACION</t>
  </si>
  <si>
    <t>PARA AUDIENCIA INICIAL</t>
  </si>
  <si>
    <t>POSIBLE FALLO EN CONTRA  PUESTO QUE SON DERECHOS CONVENSIONALES LO QUE ESTA RECLAMANDO LOS DEMANDANTES.</t>
  </si>
  <si>
    <t>SE PRESENTÓ POR PARTE DEL APODERADO DEL DEMANDANTE SOLICITÓ DE DESISTIMIENTO DE LA DEMANDA, Y SE LE ACEPTÓ CON CONDENA EN COSTAS A FAVOR DE LA UNIVERSIDAD. EN TODO CASO DE HABER CONTINUADO EL PROCESO EL MISMO IBA A RESULTAR CON FALLO FAVORABLE A LA UNIMGA, POR COSA JUZGADA. SÓLO SE ENCUENTRA PENDIENTE POR PARTE DE LA SECRETARIA DEL JUZGADO LA LIQUIDACIÓN DE COSTAS A CARGO DEL DEMANDANTE.</t>
  </si>
  <si>
    <t>EXISTE UN RIESGO BAJO DE QUE EL FALLO DE SEGUNDA INSTANCIA SEA EN CONTRA. TODA VEZ QUE ESTÁ DEMOSTRADO EN EL PLENARIO, QUE EL DEMANDANTE TENÍA PLENA AUTONOMIA EN LA EJECUCIÓN DEL CONTRATO, TAL COMO ASÍ TAMBIÉN LO INDICÓ EL JUZGADO EN LA SENTENCIA DE PRIMERA INSTANCIA.</t>
  </si>
  <si>
    <t>POSIBLE FALLO A FAVOR. POR INEPTA DEMANDA O POSIBLE FALLO EN CONTRA ATENDIENDO LA SENTENCIA DEL CONSEJO DE ESTADO DEL AÑO 2018 SOBRE LOS FACTORES SALARIALES QUE SE DEBEN TENER ENCUENTA PARA LIQUIDAR PENSION CONCRETAMENTE CON LOS APORTES CON QUE COTIZO AL SISTEMA.</t>
  </si>
  <si>
    <t>POSIBLE FALLO A FAVOR. TODA VEZ QUE EXISTIO INCUMPLIMIENTO DEL CONTRATO POR PARTE DEL CONTRATISTA QUIEN NO ENTREGO NI A LA UNIVERSIDAD NI AL SUPERVISOR DEL CONTRATO LAS IMPRESIONES QUE SE CONTRATARON.</t>
  </si>
  <si>
    <t>FALLO EN CONTRA DE LA UNIVERSIDAD.</t>
  </si>
  <si>
    <t xml:space="preserve">EXISTE UN RIESGO MEDIO DE QUE  LA SENTENCIA DE PRIMERA INSTANCIA SEA CONFIRMADA, LA CUAL FUE PARCIALMENTE DESFAVORABLE A LA  ENTIDAD, LO ANTERIOR TENIENDO EN CUENTA QUE  EL JUEZ DE PRIMERA INSTANCIA CONSIDERÓ QUE SÍ SE HABÍA CONFIGURADO EL CONTRATO REALIDAD EN UNOS PERIODOS, PARA LO CUAL TUVO EN CUENTA UNOS TESTIMONIOS, TESTIMONIOS QUE ATACAMOS EN LA PRIEMRA INSTANCIA Y EN LA APELACIÓN, PERO  TAL INTERPRETACIÓN DE LOS MISMOS DEPENDE DEL CRITERIO QUE ASUMA EL TRIBUNAL. </t>
  </si>
  <si>
    <t>AUTO DEL 06/03/2020 SE FIJA NUEVA FECHA PARA CONTINUAR CON LA AUDIENCIA INICIAL LA CUAL FE PROGRAMADA PARA EL 21/05/2020 A LAS 11 AM. NO SE LLEVO A CABO POR LA CUARENTENA DEBIDO A QUE SE SUSPENDIERON TERMINOS.</t>
  </si>
  <si>
    <t>EL FALLO DE PRIMERA INSTANCIA NEGÓ PRETENSIONES CON RESPECTO A LA UNIVERSIDAD DEL MAGDALENA.</t>
  </si>
  <si>
    <t>POSIBLE FALLO EN CONTRA PORQUE SE TRATA DE RELIQUIDACION DE PENSION COMO SUSTITUTA DEL DIFUNTO FRANCISCO VALENCIA A QUIEN NO SE LE LIQUIDO LA PENSION INCLUYENDO LAS PRIMAS.</t>
  </si>
  <si>
    <t>CON FALLO EN CONTRA DE LA UNIVERSIDAD.</t>
  </si>
  <si>
    <t>CON ADMISION DEL LLAMAMIENTO EN GARANTIA</t>
  </si>
  <si>
    <t xml:space="preserve"> A TRAVES DE CORREO ELECTRONICO DEL 04/03/2020 EL CONSEJO DE ESTADO INFORMA QUE EL NUMERO NACIONAL DEL PROCESO 47001-23-33-000-2017-90279-00 SE TUVO QUE MODIFICAR PARA REALIZAR EL REPARTO, TODA VEZ QUE EL SISTEMA REPORTA UN PROCESO CON LA MISMA RADICACIÓN Y DIFERENTES PARTES, RAZÓN POR LA CUAL NO SE PODÍA REPARTIR. EN CONSIDERACIÓN DE LO ANTERIOR SE TUVO QUE ANTEPONER EL NUMERO 9 EN EL PRIMER DIGITO DEL CONSECUTIVO DE RADICACIÓN, QUEDANDO DE LA SIGUIENTE MANERA 47001-23-33-000-2017-90279-00, EN CONSEJO DE ESTADO EL RADICADO DEL PROCESO SE DEBIO ANTEPONER EL NUMERO 9, ES DECIR, QUE EL RADICADO DEL PROCESO EN CONSEJO DE ESTADO QUEDO ASÍ: 47001-23-33-000-2017-90279-00.</t>
  </si>
  <si>
    <t>PARA FALLO  DE PRIMERA INSTANCIA</t>
  </si>
  <si>
    <t>SE CELEBRO LA AUDIENCIA EN LA FECHA INDICADA Y SE PRESCINDIO DE ALEGATOS Y DE JUZGAMIENTO  SEÑALANDOSE QUE EL FALLO SERIA EN TERMINO DE 20 DIAS.</t>
  </si>
  <si>
    <t>POSIBLE RIESGO MEDIO DE FALLO EN CONTRA TENIENDO EN CUENTA QUE POR AUTO DEL 16/05/2019 SE ORDENO NO REPONER EL AUTO DE FECHA 31/01/2019 POR EL CUAL SE PROCEDIO A LIBRAR MANDAMIENTO EJECUTIVO CONFORME A LA SENTENCIA EJECUTORIADA DEL 17/08/2017 Y LA ORDEN DEL AUTO FECHADO 12/10/2018 DEL TRIBUNAL CONTENCIOSO ADMINISTRATIVO DEL MAGDALENA</t>
  </si>
  <si>
    <t>POSIBLE FALLO EN CONTRA PUESTO Q UE ES UN CONTRATISTA DE UN CONSORCIO Y SE ALEGA QUE LA UNIVERSIDAD ES BENEFICIARIO DE LA OBRA POR LO TANTO PREDICAN LA SOLIDARIDAD.</t>
  </si>
  <si>
    <t>CON REQUERIMIENTO AL DEMANDANTE</t>
  </si>
  <si>
    <t xml:space="preserve"> AUTO DEL 07/02/2020 ORDENA REQUERIR A LA APODERADA DE LA PARTE DEMANDANTE. 07/02/2020:  FIJACION EN ESTADO.</t>
  </si>
  <si>
    <t>05/02/2020: SE CONTESTO DEMANDA POR PARTE DE LA UNIVERSIDAD</t>
  </si>
  <si>
    <t>POSIBLE FALLO A FAVOR DEBIDO A QUE  YA HA HABIDO JURISPRODENCIAS  SOBRE ESE ASPECTO</t>
  </si>
  <si>
    <t>RIESGO MEDIO, TENIENDO EN CUENTA QUE SE DEBERÁ ESPERAR QUE LOGRAR PROBAR LA DEMANDANTE EN LA ETAPA PROBATORIA CON LOS TESTIMONIOS SOLICITADOS, TENIENDO EN CUENTA QUE A LA FECHA EN LOS ANTECEDENTES ADMINISTRATIVOS NO SE EVIDENCIA LA SUBORDINACIÓN EN EL EJERCICIO DE LA ACTIVIDAD CONTRATADA.</t>
  </si>
  <si>
    <t>47001333300120190036100</t>
  </si>
  <si>
    <t>KELLY MARIA SAN JUAN CORONADO</t>
  </si>
  <si>
    <t>QUE LA DEMANDANTE ESTUVO VINCULADA A LA UNIVERSIDAD POR MEDIO DE CONTRATO DE PRESTACION DE SERVICIOS SIN SOLUCION DE CONTINUIDAD. QUE DEBIA CUMPLIR HORARIOS. QUE PARA LA TERMINACION LABORAL NO SE LE RECONOCIO EL PAGO DE LAS PRESTACIONES SOCIALES</t>
  </si>
  <si>
    <t>QUE EL DEMANDANTE COTIZO PARA COLPENSIONES PENSION HASTA 31/07/2002. QUE EL SEÑOR SOLICITO LA PENSION DE VEJEZ DESDE EL AÑO 2015. COLPENSIONES LE RECONOCIO LA PENSION A PARTIR DEL 16/03/2013. LA UNIVERSIDAD INTERPUSO RECURSO EN CONTRA DEL ACTO.  COLPENSIONES INSISTE EN COMPARTIR LA PENSION.</t>
  </si>
  <si>
    <r>
      <t xml:space="preserve">     </t>
    </r>
    <r>
      <rPr>
        <b/>
        <sz val="7"/>
        <color theme="1"/>
        <rFont val="Arial"/>
        <family val="2"/>
      </rPr>
      <t xml:space="preserve">ACUMULADO     </t>
    </r>
    <r>
      <rPr>
        <sz val="7"/>
        <color theme="1"/>
        <rFont val="Arial"/>
        <family val="2"/>
      </rPr>
      <t xml:space="preserve"> YENIS MILAGROS CARO OROZCO (FAUSTINO CUESTA CAICEDO - QEPD)</t>
    </r>
  </si>
  <si>
    <t>21/02/2020 SENTENCIA DE PRIMERA INSTANCIA QUE NIEGA LAS PRETENSIONES DE LA DEMANDA. 04/03/2020 EL APODERADO DE LA PARTE DEMANDANTE PRESENTO RECURSO DE APELACION. 11/08/2020: RESPUESTA DEL JUZGADO DENTRO DEL PROCESO DE ADALBERTO MONTES CONTRA LA UNIVERSIDAD DEL MAGDALENA RAD. 2015-289 DONDE INFORMA QUE EL PROCESO YA PUEDE SER CONSULTADO. 11/08/2020: REMISION DEL PASE AL DESPACHO DEL 10 DE AGOSTO DE 2020 DENTRO DEL PROCESO DE ADALBERTO MONTES ROJANO CONTRA LA UNIVERSIDAD DEL MAGDALENA.</t>
  </si>
  <si>
    <t xml:space="preserve"> 06/08/2020: COMUNICACIÓN DE LA PROVIDENCIA DEL 08/07/2020 PROFERIDA DENTRO DEL PROCESO DE JESUS SALVADOR BURGOS OROZCO CONTRA LA UNIVERSIDAD DEL MAGDALENA Y OTRO. RADICACIÓN: 47001-23-33-000-2015-00041-01 QUE DISPUSO TRASLADO DE 10 DÍAS PARA ALEGATOS DE CONCLUSIÓN.  13/08/2020: REMISION AL CONSEJO DE ESTADO DE LOS ALEGATOS PRESENTADOS POR LA APODERADA DE LA UNIVERSIDAD.</t>
  </si>
  <si>
    <t>06/07/2020: NOTIFICACION DE LA SENTENCIA DE PRIMERA INSTANCIA PROFERIDA DENTRO DELPROCESO DE ADOLFO DAVID BARRIOS DE LA OSSA CONTRA LA UNIVERSIDAD DEL MAGDALENA EXPEDIENTE: NO.47-001-3333-0007-2016-00063-00 QUE NEGO LAS PRETENSIONES DE LA DEMANDA FORMULADA POR EL SEÑOR ADOLFO DAVID BARRIOS DE LA OSSA.</t>
  </si>
  <si>
    <t>CON FALLO DE PRIMERA INSTANCIA</t>
  </si>
  <si>
    <t>NOTIFICACION DEL ESTADO ELECTRONICO NO. 015 DEL 17/07/2020 DONDE SALE EL PROCESO DE MARTHA CECILIA ORTEGA TORREGROSA NOTIFICANDO LA ACTUACION DE INCORPORA PRUEBA CIERRA PERIODO PROBATORIO Y CORRE TRASLADO PARA ALEGAR</t>
  </si>
  <si>
    <t xml:space="preserve"> 05/08/2020: APODERADA DE LA UNIVERSIDAD PRESENTA MEMORIAL DONDE SOLICITA QUE SE HABILITE LA CONSULTA DEL PROCESO COMO PUBLICA.</t>
  </si>
  <si>
    <t>SE CONTESTÓ DEMANDA</t>
  </si>
  <si>
    <t>TONY DE LA CRUZ</t>
  </si>
  <si>
    <t>JUZGADO TERCERO LABORAL DEL CIRCUITO DE SANTA MARTA</t>
  </si>
  <si>
    <t>POSIBLE FALLO A FAVOR POR PRESCRIPCION DE LA PETICIÓN</t>
  </si>
  <si>
    <t>2018-00285</t>
  </si>
  <si>
    <t>CORTE A DICIEMBRE DE 2020</t>
  </si>
  <si>
    <t>14/01/2020 PRESENTACION DE ALEGATOS DE CONCLUCION POR PARTE DE LA APODERADA DE LA UNIVERSIDAD.  AUTO DEL 13/02/2020, NOTIFICADO EN ESTADO DEL 14/02/2020, LA JUEZ RESOLVIÓ DECLARARSE IMPEDIDA PARA CONOCER DEL PRESENTE ASUNTO, POR ENCONTRARSE INCURSA EN LA CAUSAL DE RECUSACIÓN CONTEMPLADA EN EL NUMERAL 4 DEL ARTÍCULO 130 DEL C.P.A.C.A., Y POR ENDE ORDENÓ REMITIR EL EXPEDIENTE, POR SECRETARIA, AL JUEZ CUARTO ADMINISTRATIVO QUE LE SIGUE EN TURNO PARA QUE CONTINÚE CONOCIENDO DEL PROCESO DE LA REFERENCIA. POR MEDIO DE AUTO DEL 07/12/2020, NOTIFICADO EN ESTADO DEL 09/12/2020, EL JUZGADO CUARTO ADMINISTRATIVO RESOLVIÓ DECLARAR INFUNDADO EL IMPEDIMENTO MANIFESTADO POR LA JUEZ TERCERA (3) ADMINISTRATIVA ORAL DEL CIRCUITO JUDICIAL DE SANTA MARTA Y ORDENÓ DEVOLVER EL EXPEDIENTE, EN FORMA INMEDIATA, AL JUZGADO DE ORIGEN, PARA QUE CONTINÚE CON EL TRÁMITE QUE CORRESPONDA</t>
  </si>
  <si>
    <t>CON  DECLARACION INFUNDADO DE  IMPEDIMENTO DEL JUEZ PARA CONOCER DEL PROCESO</t>
  </si>
  <si>
    <t xml:space="preserve"> EN REGISTRO DE INFORMACIÓN DE PROCESOS DE LA RAMA JUDICIAL, FIGURA ANOTACIÓN DEL 30 DE JULIO DE 2020, EN LA QUE SE INFORMA LA SUSPENSIÓN DE TÉRMINOS JUDICIALES DESDE EL 16 DE MARZO DE 2020 HASTA 30 DE JUNIO DE 2020 EN VIRTUD DEL COVID 19.</t>
  </si>
  <si>
    <t>EL 11/02/2020 SE ASISTIÓ A LA CONTINUACIÓN DE AUDIENCIA INICIAL DONDE SE DECIDIERON LAS EXCEPCIONES PREVIAS, DECLARARON NO PROBADA LA EXCEPCIÓN DE CADUCIDAD DEL MEDIO DE CONTROL IMPETRADO, Y TODAS LAS PARTES DEMANDADAS INTERPUSIERON RECURSO DE APELACIÓN EN CONTRA DE LA PRECITADA DECISIÓN. EL 13/02/2020 EL APODERADO DE LA CAMARA DE COMERCIO DESISTIÓ DEL RECURSO DE APELACIÓN INTERPUESTO EN CONTRA DE LA DECISIÓN QUE DECLARÓ COMO NO PROBADA LA EXCEPCIÓN DE INEPTA DEMANDA. EL 06/03/2020 ENTRÓ PARA REPARTO Y RADICACIÓN AL CONSEJO DE ESTADO, CORRESPONDIÉNDOLE POR REPARTO LA APELACIÓN DE AUTO AL CONSEJERO MARTIN GONZALO BERMUDEZ MUÑOZ. EL 09/03/2020 EL PROCESO PASÓ AL DESPACHO. EL 06/07/2020 SE AUTORIZÓ EL ACCESO A SAMAI A LA APODERADA DE LA UNIVERSIDAD PARA LA CONSULTA DEL EXPEDIENTE, REGISTRO QUE SE REALIZÓ EL 11 DE SEPTIEMBRE DE 2020.</t>
  </si>
  <si>
    <t xml:space="preserve"> 05/08/2020: APODERADA DE LA UNIVERSIDAD PRESENTA MEMORIAL DONDE SOLICITA QUE SE HABILITE LA CONSULTA DEL PROCESO COMO PUBLICA. EL 20/10/2020 EL DEMANDANTE REMITIÓ CORREO ELECTRÓNICO AL JUZGADO SOLICITANDO INFORMACIÓN SOBRE EL ESTADO DEL PROCESO.  EL 09/11/2020, POR MAIL SE NOTIFICÓ A LA ENTIDAD, SENTENCIA DE PRIMERA INSTANCIA DE FECHA 30 DE OCTUBRE DE 2020, POR MEDIO DE LA CUAL SE ACCEDIÓ PARCIALMENTE A LAS PRETENSIONES. EL 24 DE NOVIEMBRE DE 2020, SE PRESENTÓ Y SUSTENTÓ RECURSO DE APELACIÓN EN CONTRA DE LA SENTENCIA DE PRIMERA INSTANCIA POR PARTE DE LA APODERADA DE LA UNIVERSIDAD.</t>
  </si>
  <si>
    <t xml:space="preserve"> 19/10/2020: SE RESUELVE CONVOCAR A LAS PARTES A AUDIENCIA INICIAL LA CUAL SE CELEBRARÁ EL 11/11/2020 A LAS 9:00 AM A TRAVES DE TEAMS. 11/11/2020 JUZGADO CELEBRA LA AUDIENCIA DE MANERA VIRTUAL SE CONFORMO EL LITIS CONSORCIO SOLICITADO POR LA SUSCRITA LO QUE CONLLEVO QUE SE REALIZARA LA AUDIENCIA DE FIJACION DEL LITIGIO Y RESOLUCION DE EXCEPCIONES. SE SOLICITO A LA APODERADA DE LA UNIVERSIDAD QUE UNA VEZ TERMINARA LA AUDIENCIA APORTARA POR MAIL EL ACTA 16 DE 2020 DE FECHA 25/08/2020 DONDE SE DECIDIO NO CONCILIAR.</t>
  </si>
  <si>
    <t>CON AUDIENCIA INICIAL</t>
  </si>
  <si>
    <t xml:space="preserve">EL 21/01/2020 EL JUZGADO MEDIANTE OFICIO NO. 0047 REMITIÓ EL EXPEDIENTE AL TRIBUNAL ADMINISTRATIVO DEL MAGDALENA, PARA QUE SE SURTA EL TRÁMITE DE APELACIÓN. AUTO DEL 03/02/2020 NOTIFICADO EN EL ESTADO DEL 06/02/2020, EL MAGISTRADO PONENTE RESOLVIÓ ADMITIR EL RECURSO DE APELACIÓN INTERPUESTO POR LA PARTE DEMANDANTE EN CONTRA DE LA SENTENCIA DE PRIMERA INSTANCIA. AUTO DEL 17/02/2020 NOTIFICADO EN ESTADO DEL 20/02/2020 SE ORDENÓ A LAS PARTES ALEGAR DE CONCLUSIÓN. EL 05/03/2020 SE PRESENTÓ LOS ALEGATOS DE CONCLUSIÓN. EL APODERADO DE IMPRENTA ALEGÓ DE CONCLUSIÓN EL 02/03/2020. </t>
  </si>
  <si>
    <t xml:space="preserve">05/08/2020: APODERADA DE LA UNIVERSIDAD PRESENTA MEMORIAL DONDE SOLICITA QUE SE HABILITE LA CONSULTA DEL PROCESO COMO PUBLICA. EL 19/10/2020 EL APODERADO DE LA PARTE DEMANDANTE PRESENTÓ MEMORIAL ANTE EL JUZGADO, SOLICITANDO EL IMPULSO DEL PROCESO, TAL COMO FIGURA EN TYBA. EL 14 DE DICIEMBRE DE 2020 EL JUZGADO NOTIFICÓ A LA ENTIDAD SENTENCIA DE PRIMERA INSTANCIA DE FECHA 09 DE DICIEMBRE DE 2020, POR MEDIO DE LA CUAL SE RESOLVIÓ: DECLARAR PROBADA DE OFICIO LA EXCEPCIÓN DE CADUCIDAD DEL MEDIO DE CONTROL DE NULIDAD Y RESTABLECIMIENTO DEL DERECHO DE LA REFERENCIA; DE CONFORMIDAD CON LOS ARGUMENTOS EXPUESTOS EN ESTA SENTENCIA. </t>
  </si>
  <si>
    <t>EL PROCESO NO HA SIDO FALLADO EN SEGUNDA INSTANCIA</t>
  </si>
  <si>
    <t xml:space="preserve">AUTO DEL 24/02/2020 NOTIFICADO EN ESTADO DEL 25/02/2020, EL JUZGADO, RESOLVIÓ FIJAR COMO FECHA DE AUDIENCIA INICIAL EL 24 DE MARZO DE 2020 A LAS 4:00 P.M.  LA AUDIENCIA INICIAL PROGRAMADA PARA EL 24 DE MARZO DE 2020 NO SE REALIZÓ POR LA SUSPENSIÓN DE TÉRMINOS NIVEL NACIONAL, EN VIRTUD DE LA EMERGENCIA DECRETADA PARA COMBATIR EL COVID 19. 05/08/2020: APODERADA DE LA UNIVERSIDAD PRESENTA MEMORIAL DONDE SOLICITA QUE SE HABILITE LA CONSULTA DEL PROCESO COMO PUBLICA. POR CORREO DEL 03/09/2020, EL APODERADO DE LA PARTE DEMANDANTE SOLICITÓ AL JUZGADO, REPROGRAMACIÓN DE AUDIENCIA DE CONCILIACIÓN POST-FALLO.  AUTO DEL 19/10/2020, NOTIFICADO EN EL ESTADO DEL 20/10/2020, EL JUZGADO CITÓ A LAS PARTES A AUDIENCIA DE CONCILIACIÓN POST-FALLO PARA EL DÍA 12 DE NOVIEMBRE DE 2020 A LAS 4:00 P.M. EL 09/11/2020 SE REMITIÓ AL JUZGADO, EL ACTA DE COMITÉ DE CONCILIACIÓN POR MEDIO DE LA CUAL NO SE CONCILIA. EL 12/11/2020 A LAS 4:00 P.M. SE ASISTIÓ A LA AUDIENCIA DE CONCILIACIÓN POST-FALLO QUE SE CELEBRÓ DE MANERA VIRTUAL, POR LO CUAL SE CONCEDIÓ EN EL EFECTO SUSPENSIVO, EL RECURSO DE APELACIÓN INTERPUESTO EN CONTRA DE LA SENTENCIA DE PRIMERA INSTANCIA Y SE ORDENÓ REMITIR EL EXPEDIENTE EN SEGUNDA INSTANCIA, AL TRIBUNAL ADMINISTRATIVO DEL MAGDALENA. EL 19/11/2020 SE PROCEDIÓ A SOLICITAR EL ACTA AL JUZGADO POR MEDIO DE CORREO ELECTRÓNICO REMITIDO. </t>
  </si>
  <si>
    <t>CON AUDIENCIA DE CONCILIACIÓN POST FALLO - APELACIÓN</t>
  </si>
  <si>
    <t>DE CONFORMIDAD CON CONSULTA EN TYBA, FIGURA QUE EL 02 DE JULIO DE 2020 PRESENTARON MEMORIAL DE SOLICITUD DE INFORMACIÓN DENTRO DEL PROCESO DE LA REFERENCIA.</t>
  </si>
  <si>
    <t>SE ASISTIÓ A LA CONTINUACIÓN DE AUDIENCIA DE PRUEBAS Y SE INICIÓ LA AUDIENCIA, Y LA MISMA SE SUSPENDIÓ PORQUE EL TESTIGO NO ASISTIÓ, Y SE REPROGRAMÓ PARA EL 30 DE ABRIL DE 2020 A LAS 9:30 A.M. LA AUDIENCIA PROGRAMADA PARA EL 30 DE ABRIL DE 2020 A LAS 9:30 A.M. NO SE REALIZÓ EN ATENCIÓN A LA SUSPENSIÓN DE TÉRMINOS DECRETADA POR EL CONSEJO SUPERIOR DE LA JUDICATURA POR MOTIVOS DE SALUBRIDAD PÚBLICA Y FUERZA MAYOR. 03/08/2020: SOLICITUD DE IMPULSO PROCESAL DENTRO DEL PROCESO DE N Y R DEL DERECHO PRESENTADO POR EDILMA ROSA MOJICA CUETO CONTRA LA UNIVERSIDAD DEL MAGDALENA. RADICACIÓN: 47-001-3333-006-2015-00454-00 PRESENTADO POR EL APODERADO DE LA DEMANDANTE</t>
  </si>
  <si>
    <t xml:space="preserve"> EL 28/01/2020 SE ASISTIÓ A LA AUDIENCIA DE PRUEBAS, SE RECEPCIONARON LOS TESTIMONIOS E INTERROGATORIO DE PARTE. QUEDA PENDIENTE QUE SE ALLEGUE AL PLENARIO UNA PRUEBA SOLICITADA POR COLPENSIONES. 05/08/2020: APODERADA DE LA UNIVERSIDAD PRESENTA MEMORIAL DONDE SOLICITA QUE SE HABILITE LA CONSULTA DEL PROCESO COMO PUBLICA. </t>
  </si>
  <si>
    <t>POR MEDIO DE AUTO DEL 27/08/2020 EL JUZGADO OCTAVO ADMINISTRATIVO RESOLVIÓ: “…1. OBEDECER Y CUMPLIR LO DECIDIDO POR EL TRIBUNAL ADMINISTRATIVO DEL MAGDALENA QUE EN PROVIDENCIA DE DIECINUEVE (19) DE DICIEMBRE DE DOS MIL DIECINUEVE (2019) RESOLVIÓ: “(…) POR SECRETARÍA, REMÍTASE EL EXPEDIENTE AL JUZGADO OCTAVO ADMINISTRATIVO DE SANTA MARTA PARA QUE SE PRONUNCIE RESPECTO DEL RECURSO DE APELACIÓN INTERPUESTO POR COLPENSIONES”. 2. CORREGIR EL NUMERAL PRIMERO DEL AUTO DE FECHA 4 DE ABRIL DE 2019, EL CUAL QUEDARÁ ASÍ: “2. CONCEDER EN EL EFECTO SUSPENSIVO EL RECURSO DE APELACIÓN INTERPUESTO POR LA APODERADA JUDICIAL DE LA ADMINISTRADORA COLOMBIANA DE PENSIONES – COLPENSIONES, CONTRA LA SENTENCIA DE 15 DE NOVIEMBRE DE 2018 EMITIDA POR ESTE DESPACHO, DE CONFORMIDAD CON LO EXPUESTO EN LA PARTE MOTIVA DE ESTA PROVIDENCIA. 3. EJECUTORIADA ESTA PROVIDENCIA, REMITIR EL EXPEDIENTE AL HONORABLE TRIBUNAL ADMINISTRATIVO DEL MAGDALENA PARA LO DE SU CARGO, PREVIAS LAS ANOTACIONES DEL CASO…”</t>
  </si>
  <si>
    <t>27/10/2020 SE CONTESTO DEMANDA POR PARTE DE LA APODERADA DE LA UNIVERSIDAD. AUTO DEL 04/11/2020 POR MEDIO DEL CUAL SE TUVO POR CONTESTADA LA DEMANDA POR PARTE DE LA UNIVERSIDAD Y COLPENSIONES.  SE FIJO COMO FECHA PARA AUDIENCIA DE CONCILIACION EL DIA 07/12/2020 A LAS 9:00 AM Y SE RECONOCIO A LA APODERADA DE LA UNIVERSIDAD COMO APODERADA DE PORVENIR. EL 05/11/2020 SE SOLICITO CORRECCION DEL ERROR. CON PROVIDENCIA DEL 09/11/2020 SE CORRIGE EL ERROR.</t>
  </si>
  <si>
    <t>JESUS MARIA OROZCO</t>
  </si>
  <si>
    <t>00173-2020</t>
  </si>
  <si>
    <t xml:space="preserve">04/08/2020: SE CONTESTO DEMANDA POR PARTE DE LA APODERADA DE LA UNIVERSIDAD.  ESTADO DEL 08/09/2020 NOTIFICACION DE LA PROVDENCIA MEDIANTE LA CUAL TIENEN POR CONTESTADA LA DEMANDA Y FIJAN FECHA PARA LLEVAR A CABO AUDIENCIA INICIAL LA CUAL SE ENCUENTRA PROGRAMADA PARA EL 05/10/2020 A LAS 3:00 PM. SE REALIZO LA AUDIENCIA DECLARANDOSE FALLIDA. SE RESOLVIERON LAS EXCEPCIONES Y SE FIJO EL LITIGIO. SE FIJO NUEVA PARA EL 19/11/2020 PARA LA ETAPA SIGUIENTE Y FALLO. EL 18/11/2020 TELEFONICAMENTE LA AUTORIDAD JUDICIAL LE INFORMA A LA APODERADA DE LA ENTIDAD QUE LA AUDIENCIA PROGRAMADA PARA EL 19/11/2020 NO SE PODRA LLEVAR A CABO POR PROBLEMAS EN LA PLATAFORMA TEAMS. </t>
  </si>
  <si>
    <t>18/09/2020: SE  CONTESTO DEMANDA POR PARTE DE LA UNIVERSIDAD. EL 25/09/2020, EL APODERADO DE LA PARTE DEMANDANTE REMITIÓ AL CORREO ELECTRÓNICO, MEMORIAL POR MEDIO DEL CUAL DESCORRE TRASLADO DE LAS EXCEPCIONES PROPUESTAS POR LA UNIVERSIDAD DEL MAGDALENA EN LA CONTESTACIÓN DE DEMANDA.</t>
  </si>
  <si>
    <t>01/07/2020 SE CONTESTO LA DEMANDA POR PARTE DE LA APODERADA DE LA UNIVERSIDAD. EL 22/10/2020 SE PRESENTÓ MEMORIAL SOLICITANDO QUE HABILITARAN EL PROCESO EN TYBA PARA SU CONSULTA.</t>
  </si>
  <si>
    <t>AUTO DEL 16/01/2020, NOTIFICADA POR ESTADO EL DÍA 17 DE ENERO/2020, SE RESUELVE SEÑALAR FECHA PARA EL 19/02/2020 A LAS 9:00 A:M. A EFECTOS DE CELEBRAR AUDIENCIA INICIAL. SE CELEBRÓ LA AUDIENCIA EL 19/02/2020, SE FALLARON EXCEPCIONES PREVIAS PROPUESTAS POR COLPENSIONES Y SE DEJARON LA DE INEXISTENCIA DE LA OBLIGACIÓN SOLICITADAS POR LA UNIVERSIDAD Y COLPENSIONES PARA EL FALLO, Y EN EFECTO SE DECIDIÓ PREVIO LOS ALEGATOS DE CONCLUSIÓN FALLAR A FAVOR DE LA UNIVERSIDAD DEL MAGDALENA LA EXCEPCIÓN DE INEXISTENCIA DE LA OBLIGACIÓN POR HECHOS CONSIGNADOS EN LA AUDIENCIA</t>
  </si>
  <si>
    <t>MEMORIAL DEL 06/02/2020 SE RENUNCIÓ AL RECURSO Y SE SOLICITO AL JUZGADO DEL CONOCIMIENTO SE SIRVA CONTINUAR CON EL PROCESO Y DAR TRASLADO A LA LIQUIDACIÓN DEL CREDITO PRESENTADA POR EL DEMANDANTE. AUTO DEL 13/03/2020 SE DISPONE DECLARAR DESIERTO EL RECUROS DE APELACIÓN INTERPUESTO POR EL APODERADO DE LA PARTE DEMANDADA CONTRA LA PROVIDENCIA PROFERIDA EL DÍA 12/06/2019, POR NO SUFRAGAR LAS EXPENSAS SUSTENTARSE EN LA OPORTUNIDAD ESTABLECIDA EN EL ARTÍCULO 324 DEL CGP. SIN EMBARGO, EN LA PARTE CONSIDERATIVA DICE QUE SEGUIDAMENTE, LA PARTE DEMANDANTE MEDIANTE MEMORIAL PRESENTADO EL 14 DEJUNIO DE 2019, MANIFESTÓ HACER ENTREGA DE LAS EXPENSAS ORDENADAS EN LA AUDIENCIA INICIAL PARA EL TRAMITE DEL RECUROS DE APELACIÓN INTERPUESTO, Y CON ANOTACIÓN MANUSCRITA EN LA PARTE INFERIOR DEL MISMO ESCRITO SEÑALA QUE REALIZÓ RETIRO DE LAS EXPENSAS, SOLICITANDO SE DECLARE DESIERTO EL MENCIONADO RECUROS DE ALZADA. 17/03/2020: COMUNICACIÓN DENTRO DEL PROCESO EJECUTIVO FORMULADO POR RIGO ALFONSO MURGAS GUERRA CONTRA LA UNIVERSIDAD DEL MAGDALENA DE LA PROVIDENCIA DE FECHA 13 DE MARZO DE 2020 POR MEDIO DE LA CUAL SE DECLARA DESIERTO EL RECURSO DE APELACION. 30/10/2020: EL APODERADO DE LA PARTE DEMANDANTE REQUIERE AL JUZGADO PARA QUE DE TRASLADO DE LA LIQUIDACION DEL CREDITO. EL 17/11/2020: EL APODERADO DE LA PARTE DEMANDANTE REQUIERE AL JUZGADO PARA QUE DE TRASLADO DE LA LIQUIDACION DEL CREDITO.</t>
  </si>
  <si>
    <t>PARA TRASLADO DE LA LIQUIDACION DEL CREDITO</t>
  </si>
  <si>
    <t>LA SENTENCIA FUE CARGADA EN TYBA EL 20/11/2020. EL APODERADO DE LA PARTE DEMANDANTE PRESENTÓ RECURSO DE APELACIÓN EL 20/11/2020 EN LA MAÑANA, SIN QUE A ESA FECHA SE HUBIERA NOTIFICADO AÚN LA SENTENCIA. EL DEMANDANTE ENVIÓ EL RECURSO DE APELACIÓN AL CORREO DE LA UNIMAG, PERO SIN COPIA A LA SUSCRITA. EL 21/11/2020 EL TRIBUNAL ADMINISTRATIVO DEL MAGDALENA POR MEDIO DE CORREO ELECTRÓNICO, NOTIFICÓ A LAS PARTES, LA SENTENCIA DE PRIMERA INSTANCIA DE FECHA 05/08/2020. SENTENCIA DE PRIMERA INSTANCIA DE FECHA 05/08/2020 QUE DECLARA PROBADA EL MEDIO EXCEPTIVO DENOMINADO INEPTITUD SUSTANTIVA DE LA DEMANDA POR NO AGOTAMIENTO DEL REQUISITO DE PROCEDIBILIDAD DE LA CONCILIACIÓN PREJUDICIAL RESPECTO DE LA UNIVERSIDAD DEL MAGDALENA, DE CONFORMIDAD CON LAS CONSIDERACIONES EXPUESTAS EN LA PARTE MOTIVA DE ESTA PROVIDENCIA Y DENIEGA LAS SÚPLICAS DE LA DEMANDA, DE CONFORMIDAD A LAS CONSIDERACIONES EXPUESTAS EN LA PARTE MOTIVA DE ESTA PROVIDENCIA. EL 27/11/2020, EL APODERADO DE LA CORPORACIÓN MINUTO DE DIOS VOLVIÓ A PRESENTAR RECURSO DE APELACIÓN EN CONTRA DE LA SENTENCIA DE PRIMERA INSTANCIA.</t>
  </si>
  <si>
    <t>EL 03/12/2019 MAYRA THERAN EN CALIDAD APODERADA DE LA MANDANTE, APORTÓ CERTIFICADO DE ENVÍO DE NOTIFICACIÓN. EL 09/12/2019, PROSPERIDAD SOCIAL CONTESTÓ LA DEMANDA A TRAVÉS DE APODERADO; Y LLAMÓ EN GARANTÍA A SEGUROS BOLIVAR. AUTO DEL 05/02/2020, NOTIFICADO EN ESTADO DEL 06/02/2020, EL JUZGADO RESOLVIÓ: TENER POR CONTESTADA LA DEMANDA PRESENTADA POR EL DEPARTAMENTO DE LA PROSPERIDAD SOCIAL, LLAMAR EN GARANTÍA A LA COMPAÑÍA DE SEGUROS BOLIVAR S.A., SE HAGA PRESENTE E INTERVENGA EN LA PRESENTE LITIS, POR LO QUE SE ADMITIRÁ EL LLAMADO EN GARANTÍA. EL 20/08/2020 LA APODERADA DE LA COMPAÑÍA DE SEGUROS BOLIVAR S.A. DIO RESPUESTA A LA DEMANDA Y AL LLAMAMIENTO EN GARANTÍA PRESENTADO POR EL DEPARTAMENTO DE PROSPERIDAD SOCIAL.</t>
  </si>
  <si>
    <t xml:space="preserve"> 09/10/2020: NOTIFICACIÓN DE LA SENTENCIA DE PRIMERA INSTANCIA DENTRO DEL PROCESO DE NULIDAD Y RESTABLECIMIENTO DEL DERECHO FORMULADO POR EL SEÑOR WALTER JACOBO DONADO PARDO VS UNIVERSIDAD DEL MAGDALENA Y ADMINISTRADORA COLOMBIANA DE PENSIONES COLPENSIONES IDENTIFICADO CON EL RADICADO 47-001-2333-000-2017-00357-00 DONDE CONDENAN A LA UNIVERSIDAD. 20/10/2020: PRESENTACION DEL RECURSO DE APELACION POR PARTE DE LA APODERADA DE LA UNIVERSIDAD.</t>
  </si>
  <si>
    <t xml:space="preserve">AUTO DEL 04/03/2020 EL TRIBUNAL SUPERIOR SEÑALÓ FECHA PARA FALLO PARA EL DÍA 13/03/2020, PERO NO SE REALIZÓ POR CUANTO EL MAGISTRADO PONENTE ESTABA INCAPACITADO. 17/06/2020 SE PRESENTO ALEGATOS POR PARTE DE LA APODERADA DE LA UNIVERSIDAD. NOTIFICACION DE LO ORDENADO EN AUTO DE FECHA 09/07/2020, QUE FUE NOTIFICADO EN ESTADO NO. 055 DEL DÍA 10-07-2020, DONDE QUEDO PROGRAMADA PARA EL 17 DE JULIO DE 2020, PARA DICTAR SENTENCIA ESCRITA DENTRO DEL PROCESO. NOTIFICACION DE LA PROVIDENCIA DE FECHA 17-07-2020, DICTADA DENTRO DEL PROCESO ORDINARIO LABORAL PROMOVIDO POR ENRIQUE ANTONIO CUADRADO PARRA CONTRA COLPENSIONES Y LA UNIVERSIDAD DEL MAGDALENA RADICADO NO. 47-001-31-05-004-2016-00297-01, DONDE CONFIRMA LA SENTENCIA DEL 08/08/2018. 23/07/2020: SE SOLICITO POR PARTE DE LA APODERADA DE LA U. SE CORRIJA FALLO POR CUANTO HAY ERROR EN LA FECHA DE SENTENCIA DE PRIMERA INSTANCIA. EL 04/09/2020 SE CORRIGE LA SENTENCIA </t>
  </si>
  <si>
    <t>FALLO FAVORABLE PARA LA ENTIDAD</t>
  </si>
  <si>
    <t>CON FALLO FAVORABLE PARA LA ENTIDAD EN PRIMERA Y SEGUNDA INSTANCIA</t>
  </si>
  <si>
    <t>21 DE FEBRERO DE 2020 EL APODERADO PARTE DEMANDANTE SOLICITÓ IMPULSO PROCESAL.</t>
  </si>
  <si>
    <t>AUTO DEL 15/11/2019 SE FIJA FECHA PARA LA AUDIENCIA INICIAL LA CUAL FUE PROGRAMADA PARA EL 12/02/2020 A LAS 3:00 PM. SE LLEVO A CABO LA AUDIENCIA PERO AL MOMENTO DEL CONTROL DE LEGALIDAD EL JUEZ ADVIRTIO QUE EL TRASLADO DE LAS EXCEPCIONES PRESENTADAS POR LA DEMANDA SE HIZO DE FORMA INCORRECTA POR LO QUE DECIDIO CORRER TRASLADO POR EL TERMINO DE 10 DIAS A LA PARTE DEMANDANTE. Y SE FINALIZO LA AUDIENCIA. 18/12/2020 COMUNICACIÓN DENTRO DEL PROCESO EJECUTIVO FORMULADO POR ENRIQUE ANTONIO CUADRADO PARRA CONTRA LA UNIVERSIDAD DEL MAGDALENA CON EL NO. DE RAD 47001333300620160021300, SE PROFIRIÓ PROVIDENCIA DE FECHA 15/12/2020 POR MEDIO DE LA CUAL SE FIJA FECHA PARA AUDIENCIA INICIAL LA CUAL SE ENCUENTRA PROGRAMADA PARA EL 10/02/2021 A LAS 10:00 AM</t>
  </si>
  <si>
    <t>02/12/2019 SE ADMITE EL RECURSO DE APELACIÓN. AUTO DEL 31/01/2020, NOTIFICADO EN ESTADO DEL 03/02/2020 LA MAGISTRADA PONENTE ORDENÓ ALEGAR DE CONCLUSIÓN. 13/02/2020: PRESENTACION DE ALEGATOS DE LA PARTE DEMANDANTE.  17/02/2020 SE PRESENTARON LOS RESPECTIVOS ALEGATOS DE CONCLUSIÓN EN SEGUNDA INSTANCIA POR LA APODERADA DE LA UNIVERSIDAD. 15/09/2020: PROCESO PASA AL DESPACHO.  AUTO DE CÚMPLASE DEL 03/11/2020, LA MAGISTRADA RESOLVIÓ: QUE ANTES DE DECIDIR DE FONDO EL RECURSO DE APELACIÓN INTERPUESTO CONTRA LA SENTENCIA DE PRIMERA INSTANCIA, EL DESPACHO ENCUENTRA PERTINENTE REMITIR EL PROCESO A LA CONTADORA LIQUIDADORA DE ESTA CORPORACIÓN CON LA FINALIDAD QUE DENTRO DEL TÉRMINO DE OCHO (8) DÍAS CONTADOS A PARTIR DEL RECIBO DEL EXPEDIENTE, RINDA INFORME SOBRE EL ASUNTO PUESTO EN SU CONOCIMIENTO…” EL 13 DE NOVIEMBRE DE 2020 EL EXPEDIENTE FUE REMITIDO A LA CONTADORA LIQUIDADORA DEL TRIBUNAL POR MEDIO DE CORREO ELECTRÓNICO. EL 27/11/2020 LA P.U. DEL TRIBUNAL ADM. DEL MAGD. REMITIÓ AL TRIBUNAL, INFORME SOBRE LIQUIDACIÓN DENTRO DEL PROCESO DE LA REFERENCIA, CONCLUYENDO LO SIGUIENTE: “…DECANTADO LO ANTERIOR, SE OBSERVAR QUE EN EL PRESENTE ASUNTO SE DEMOSTRÓ QUE EL SEÑOR GERMAN GUILLERMO MARTINEZ VELÁSQUEZ SE RETIRÓ DEL SERVICIO A PARTIR DEL 30 DE ENERO DE 1999, PERO CUMPLIÓ EL ESTATUS PENSIONAL POR EDAD EL 27 DE DICIEMBRE DE 2004, LO CUAL ADVIERTE QUE LA BASE DE LIQUIDACIÓN PERDIÓ PODER ADQUISITIVO (1998 A 1999), CONSTITUYÉNDOSE EN UN HECHO NOTORIO QUE AFECTA NEGATIVAMENTE AL TRABAJADOR Y QUE ÉSTE NO DEBE SOPORTAR…” EL 04/12/2020 EL PROCESO PASÓ AL DESPACHO DE LA MAGISTRADA PONENTE. EL 09/12/2020, SE REALIZÓ REGISTRO DE PROYECTO DE SENTENCIA POR PARTE DEL DESPACHO CORRESPONDIENTE.</t>
  </si>
  <si>
    <t xml:space="preserve"> EL 22/10/2020 SE PRESENTÓ MEMORIAL SOLICITANDO QUE HABILITARAN EL PROCESO EN TYBA PARA SU CONSULTA.</t>
  </si>
  <si>
    <t xml:space="preserve"> AUTO DEL 04/03/2020, NOTIFICADO EN ESTADO DEL 05/03/2020, EL JUZGADO ORDENÓ FIJAR COMO FECHA DE AUDIENCIA INICIAL EL DÍA 13/08/2020 A LAS 9:00 A.M.  11/08/2020 SOLICITUD PRESENTADA POR LA APODERADA DE LA U. DE CONFIRMACIÓN DE AUDIENCIA INICIAL DENTRO DEL PROCESO DE EDUCARDO CANDANOZA CONTRA LA UNIVERSIDAD DEL MAGDALENA Y DE LINK PARA SU REALIZACIÓN DE MANERA VIRTUAL EN VIRTUD DE LAS MEDIDAS ADOPTADAS CON OCASIÓN DE LA PANDEMIA POR COVID 19. POR AUTO DEL 10/09/2020 NOTIFICADO EN EL ESTADO DEL 11/09/2020 SE ORDENÓ FIJAR COMO NUEVA FECHA DE AUDIENCIA INICIAL EL 24 DE SEPTIEMBRE DE 2020 A LAS 10:00 A.M. EL 24/09/2020 A LAS 10:00 A.M. SE REALIZÓ LA AUDIENCIA INICIAL, SE FIJÓ EL LITIGIO, SE DECRETARON PRUEBAS, Y SE FIJÓ COMO FECHA DE REALIZACIÓN DE LA AUDIENCIA DE PRUEBAS EL 18/11/2020 A LAS 9:30 A.M. EL 18/11/2020 A LAS 9:30 A.M. SE ASISTIÓ A LA AUDIENCIA DE PRUEBAS VIRTUAL. EL 24/11/2020 LA UNIVERSIDAD DEL MAGDALENA REMITIÓ RESPUESTA DE REQUERIMIENTO AL JUZGADO PRIMERO ADMINISTRATIVO, ALLEGANDO POR CORREO ELECTRÓNICO LOS PAGOS REALIZADOS A EDUARDO CANDANOZA.</t>
  </si>
  <si>
    <t>PROVIDENCIA DE FECHA 29/01/2020 DONDE FIJAN FECHA PARA LLEVAR A CABO LA AUDENCIA INICIAL LA CUAL QUEDO PROGRAMADA PARA EL 22/04/2020 A LAS 10: 30 AM. NO SE LLEVO A CABO POR LA PANDEMIA. 23/09/2020: COMUNICACION DE LA PROVIDENCIA DE FECHA 24 DE AGOSTO DE 2020 PROFERIDA DENTRO DEL MEDIO DE CONTROL NULIDAD FORMULADO POR EL SEÑOR JEAN CARLOS JIMÉNEZ FUENTES CONTRA LA UNIVERSIDAD DEL MAGDALENA, RADICADO BAJO EL NÚMERO 47-001-2333-000-2019-00058-00, POR MEDIO DEL CUAL SE RESUELVEN EXCEPCIONES PREVIAS. 04/12/2020: COMUNICACIÓN DENTRO DE LA ACCIÓN DE NULIDAD Y RESTABLECIMIENTO DEL DERECHO FORMULADO JEAN CARLOS JIMENEZ FUENTES CONTRA LA UNIVERSIDAD DEL MAGDALENA; RAD 47-001-2333-000-2019-00058-00 DONDE SE PROFIRIÓ PROVIDENCIA DE FECHA 1 DE DICIEMBRE DE 2020 POR MEDIO DEL CUAL SE INCORPORAN PRUEBAS NOTIFICADO POR ESTADO ELECTRÓNICO Nº 188 DE FECHA 03/12/2020.</t>
  </si>
  <si>
    <t>SE CONTESTO DEMANDA POR PARTE DE LA UNIVERSIDAD EL DÍA 12 DE MARZO/2020.  16/07/2020: FIJACION DE FECHA PARA LLEVAR A CABO AUDIENCIA DENTRO DEL PROCESO ORDINARIO DE RAFAEL CURVELO MAESTRE CONTRA COLPENSIONES Y LA UNIVERSIDAD DEL MAGDALENA RAD. 2019-00362-00 LA CUAL SE ENCUENTRA PROGRAMADA PARA EL VEINTITRÉS (23) DE JULIO DE DOS MIL VEINTE (2020), A LAS NUEVE DE LA MAÑANA (09:00 A.M.) SE ASISTIO A LA AUDIENCIA POR PARTE DEL APODERADO Y EL REPRESENTANTE LEGAL DE LA ENTIDAD.</t>
  </si>
  <si>
    <t>SE ASISTIO A LA AUDIENCIA</t>
  </si>
  <si>
    <t>PARA FJAR NUEVA FECHA PARA AUDIENCIA</t>
  </si>
  <si>
    <t>EL DEMANDANTE NACIO EL 12/09/1944 CUMPLIENDO 60 AÑOS EN EL AÑO 2004. QUE EL DEMANDANTE COTIZO PENSION EN COLPENSIONES HASTA EL 30/11/2001. EL DEMANDANTE SOLICITO LA PENSION DESDE EL AÑO 2017. COLPENSIONES RECONOCIO PENSION DE VEJEZ A PARTIR DEL 09/05/2014 MEDIANTE RESOL. GNR 201246 DE 2017 Y ORDENO LA PENSION COMPARTIDA A FAVOR DEL DEMANDANTE ORDENANDO A FAVRO DE LA UNIVERSIDAD EL RETROACTIVO. QUE COLPENSIONES LE ADEUDA AL DEMANDANTE LAS MESADAS RETROACTIVAS COMPRENDIDAS DESDE EL 09/05/2014 HASTA QUE SE HAGA EL PAGO TOTAL. QUE COLPENSIONES LE ADEUDA AL DEMANDANTE LAS MESADAS ADICIONALES DE JUNIO Y DICIEMBRE. ADEMAS LE DEBE LOS INTERESES MORATORIOS…</t>
  </si>
  <si>
    <t>22/01/2020: SE DESCORRIO TRASLADO DE LA SUSPENSION PROVISIONAL SOLICITADA POR EL DEMANDANTE. 01/07/2020 SE CONTESTÓ DEMANDA POR PARTE DE LA UNIVERSIDAD. 09/07/2020: REMISION DE LA CONTESTACIÓN DE LA DEMANDA POR PARTE DE SEGUROS DEL ESTADO S.A. COMO LITISCONSORTE NECESARIO DE LA PARTE ACTIVA, DENTRO DEL PROCESO DE FUREL S.A. CONTRA LA UNIVERSIDAD DE MAGDALENA. 16/09/2020: COMUNICACIÓN DENTRO DEL PROCESO DE NULIDAD Y RESTABLECIMIENTO DEL DERECHO FORMULADO POR FUREL S.A.S CONTRA LA UNIVERSIDAD DEL MAGDALENA DONDE SE PROFIRIÓ PROVIDENCIA DE FECHA 11 DE SEPTIEMBRE DE 2020 POR MEDIO DE LA CUAL SE ORDENA NEGAR SOLICITUD DE MEDIDA CAUTELAR NOTIFICADA POR ESTADO ELECTRÓNICO N° 138 DE FECHA 16 DE SEPTIEMBRE DE 2020.</t>
  </si>
  <si>
    <t>CON NEGACION DE MEDIDA CAUTELAR</t>
  </si>
  <si>
    <t xml:space="preserve"> 30/07/2020: NOTIFICACION DE LA SENTENCIA DE PRIMERA DE FECHA 20 DE MAYO DE 2020, PROFERIDA DENTRO DEL PROCESO DE NULIDAD Y RESTABLECIMIENTO FORMULADO POR ORGANIZACIÓN CLÍNICA GENERAL DEL NORTE VS DEPARTAMENTO DEL MAGDALENA Y OTRO RAD. 47001233300020160034101, EN LA CUAL SE RESOLVIÓ DECLARAR LA NULIDAD DEL OFICIO 519 DE 2016 Y SE CONDENÓ AL DEPARTAMENTO DEL MAGDALENA. 14/08/2020: REMISION DE PODER PARA ACTUAR COMO APODERADO DEL DEPARTAMENTO DEL MAGDALENA, PARA PRESENTAR RECURSO DE APELACIÓN CONTRA LA SENTENCIA CALENDADA 20 DE MAYO DE 2020 EN EL PROCESO DE ORGANIZACIÓN CLÍNICA GENERAL DEL NORTE CONTRA GOBERNACIÓN DEL MAGDALENA; UNIVERSIDAD DEL MAGDALENA Y FONDO DE PASIVO SOCIAL DE FERROCARRILES DE COLOMBIA. ADJUNTA RECURSO DE APELACION. 21/10/2020: COMUNICACIÓN DENTRO DE LA ACCIÓN DE NULIDAD Y RESTABLECIMIENTO DEL DERECHO FORMULADO POR ORGANIZACIÒN CLÌNICA GENERAL DEL NORTE VS. DEPARTAMENTO DEL MAGDALENA Y OTROS, PROCESO IDENTIFICADO CON EL Nº DE RAD 47-001-2333-003-2016-00341-00, SE PROFIRIÓ PROVIDENCIA DE FECHA 21 DE OCTUBRE DE 2020 POR MEDIO DE LA CUAL SE FIJÓ FECHA DE AUDIENCIA DE CONCILIACIÓN POSTFALLO EL DÍA 12 DE NOVIEMBRE DE 2020 A LAS 11:00 AM.  04/11/2020: MEMORIAL SUSCRITO POR EL APODERADO DE LA UNIVERSIDAD DIRIGIDO AL TRIBUNAL ADMINISTRATIVO DEL MAGDALENA DONDE APORTA EL ACTA DE COMITÉ DE CONCILIACION DENTRO DEL PROCESO DE CLINICA GENERAL DEL NORTE.</t>
  </si>
  <si>
    <t>CON AUDIENCIA POSTFALLO</t>
  </si>
  <si>
    <t>DRA. CLAUDIA KATIME ZUÑIGA</t>
  </si>
  <si>
    <t>DR. ROSEMBER RIVADENEIRA</t>
  </si>
  <si>
    <t>EL DEMANDANTE PRESENTO DOS PRODUCTOS PARA SER EVALUADOS, DONDE SOLO UNO LO EVALUARON. PRESENTO SOLICITUD Y FUE RESUELTA DE FORMA NEGATIVA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</si>
</sst>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yyyy\-mm\-dd;@"/>
  </numFmts>
  <fonts count="11" x14ac:knownFonts="1">
    <font>
      <sz val="11"/>
      <color theme="1"/>
      <name val="Calibri"/>
      <family val="2"/>
      <scheme val="minor"/>
    </font>
    <font>
      <sz val="11"/>
      <color theme="1"/>
      <name val="Calibri"/>
      <family val="2"/>
      <scheme val="minor"/>
    </font>
    <font>
      <b/>
      <sz val="8"/>
      <color theme="1"/>
      <name val="Arial"/>
      <family val="2"/>
    </font>
    <font>
      <sz val="10"/>
      <name val="Arial"/>
      <family val="2"/>
    </font>
    <font>
      <sz val="6"/>
      <color theme="1"/>
      <name val="Arial"/>
      <family val="2"/>
    </font>
    <font>
      <sz val="7"/>
      <color theme="1"/>
      <name val="Arial"/>
      <family val="2"/>
    </font>
    <font>
      <sz val="6"/>
      <name val="Arial"/>
      <family val="2"/>
    </font>
    <font>
      <b/>
      <sz val="7"/>
      <color theme="1"/>
      <name val="Arial"/>
      <family val="2"/>
    </font>
    <font>
      <b/>
      <sz val="7"/>
      <name val="Arial"/>
      <family val="2"/>
    </font>
    <font>
      <sz val="7"/>
      <name val="Arial"/>
      <family val="2"/>
    </font>
    <font>
      <sz val="7"/>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42">
    <xf numFmtId="0" fontId="0" fillId="0" borderId="0" xfId="0"/>
    <xf numFmtId="0" fontId="5" fillId="0" borderId="1" xfId="0" applyFont="1" applyFill="1" applyBorder="1" applyAlignment="1">
      <alignment horizontal="center" vertical="center" wrapText="1"/>
    </xf>
    <xf numFmtId="0" fontId="4" fillId="0" borderId="0" xfId="0" applyFont="1" applyFill="1" applyAlignment="1">
      <alignment vertical="center"/>
    </xf>
    <xf numFmtId="0" fontId="4" fillId="0" borderId="0" xfId="0" applyFont="1" applyFill="1"/>
    <xf numFmtId="0" fontId="4" fillId="0" borderId="0" xfId="0" applyFont="1" applyFill="1" applyAlignment="1">
      <alignment horizontal="center" vertical="center"/>
    </xf>
    <xf numFmtId="165" fontId="4" fillId="0" borderId="0" xfId="1" applyNumberFormat="1" applyFont="1" applyFill="1" applyAlignment="1">
      <alignment horizontal="center" vertical="center"/>
    </xf>
    <xf numFmtId="0" fontId="6" fillId="0" borderId="0" xfId="0" applyFont="1" applyFill="1"/>
    <xf numFmtId="0" fontId="6" fillId="0" borderId="0" xfId="0" applyFont="1" applyFill="1" applyAlignment="1">
      <alignment vertical="center"/>
    </xf>
    <xf numFmtId="49" fontId="9" fillId="0" borderId="1" xfId="0" applyNumberFormat="1" applyFont="1" applyFill="1" applyBorder="1" applyAlignment="1">
      <alignment horizontal="center" vertical="center" wrapText="1"/>
    </xf>
    <xf numFmtId="49" fontId="9" fillId="0" borderId="1" xfId="2" applyNumberFormat="1" applyFont="1" applyFill="1" applyBorder="1" applyAlignment="1">
      <alignment horizontal="center" vertical="center" wrapText="1"/>
    </xf>
    <xf numFmtId="0" fontId="9" fillId="0" borderId="1" xfId="2" applyFont="1" applyFill="1" applyBorder="1" applyAlignment="1">
      <alignment horizontal="center" vertical="center" wrapText="1"/>
    </xf>
    <xf numFmtId="0" fontId="9"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9" fillId="0" borderId="1" xfId="0" applyFont="1" applyFill="1" applyBorder="1" applyAlignment="1">
      <alignment horizontal="justify" vertical="center"/>
    </xf>
    <xf numFmtId="49" fontId="9" fillId="0" borderId="1" xfId="0" applyNumberFormat="1" applyFont="1" applyFill="1" applyBorder="1" applyAlignment="1">
      <alignment horizontal="center" vertical="center"/>
    </xf>
    <xf numFmtId="0" fontId="9" fillId="0" borderId="1" xfId="0" applyFont="1" applyFill="1" applyBorder="1" applyAlignment="1">
      <alignment vertical="center" wrapText="1"/>
    </xf>
    <xf numFmtId="0" fontId="6" fillId="0" borderId="0" xfId="0" applyFont="1" applyFill="1" applyAlignment="1">
      <alignment horizontal="center" vertical="center"/>
    </xf>
    <xf numFmtId="0" fontId="5" fillId="0" borderId="1" xfId="0" applyFont="1" applyFill="1" applyBorder="1" applyAlignment="1">
      <alignment horizontal="center" vertical="center"/>
    </xf>
    <xf numFmtId="0" fontId="9" fillId="0" borderId="1" xfId="0" applyFont="1" applyFill="1" applyBorder="1" applyAlignment="1" applyProtection="1">
      <alignment horizontal="center" vertical="center" wrapText="1"/>
      <protection locked="0"/>
    </xf>
    <xf numFmtId="165" fontId="9" fillId="0" borderId="1" xfId="1" applyNumberFormat="1" applyFont="1" applyFill="1" applyBorder="1" applyAlignment="1">
      <alignment horizontal="center" vertical="center" wrapText="1"/>
    </xf>
    <xf numFmtId="166" fontId="9"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165" fontId="5" fillId="0" borderId="1" xfId="1" applyNumberFormat="1" applyFont="1" applyFill="1" applyBorder="1" applyAlignment="1">
      <alignment horizontal="center" vertical="center" wrapText="1"/>
    </xf>
    <xf numFmtId="166"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Alignment="1">
      <alignment horizontal="justify" vertical="center"/>
    </xf>
    <xf numFmtId="165" fontId="5" fillId="0" borderId="1" xfId="1" applyNumberFormat="1" applyFont="1" applyFill="1" applyBorder="1" applyAlignment="1">
      <alignment horizontal="center" vertical="center"/>
    </xf>
    <xf numFmtId="0" fontId="5" fillId="0" borderId="1" xfId="0" applyFont="1" applyFill="1" applyBorder="1" applyAlignment="1">
      <alignment horizontal="justify" vertical="center"/>
    </xf>
    <xf numFmtId="49" fontId="5"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65" fontId="7" fillId="0" borderId="1" xfId="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1" xfId="2" applyFont="1" applyFill="1" applyBorder="1" applyAlignment="1">
      <alignment horizontal="center" vertical="center" wrapText="1"/>
    </xf>
    <xf numFmtId="0" fontId="6" fillId="0" borderId="0" xfId="0" applyFont="1" applyFill="1" applyAlignment="1">
      <alignment horizontal="left" vertical="center"/>
    </xf>
    <xf numFmtId="3"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165" fontId="9" fillId="0" borderId="1" xfId="1" applyNumberFormat="1" applyFont="1" applyFill="1" applyBorder="1" applyAlignment="1">
      <alignment horizontal="right" vertical="center"/>
    </xf>
    <xf numFmtId="164" fontId="5" fillId="0" borderId="1" xfId="1" applyFont="1" applyFill="1" applyBorder="1" applyAlignment="1">
      <alignment horizontal="right" vertical="center" wrapText="1"/>
    </xf>
    <xf numFmtId="164" fontId="5" fillId="0" borderId="1" xfId="1" applyFont="1" applyBorder="1" applyAlignment="1">
      <alignment horizontal="right" vertical="center"/>
    </xf>
    <xf numFmtId="49" fontId="5" fillId="0" borderId="1" xfId="0" applyNumberFormat="1" applyFont="1" applyBorder="1" applyAlignment="1">
      <alignment horizontal="center" vertical="center" wrapText="1"/>
    </xf>
    <xf numFmtId="0" fontId="5" fillId="0" borderId="0" xfId="0" applyFont="1" applyFill="1"/>
    <xf numFmtId="0" fontId="2" fillId="0" borderId="0" xfId="0" applyFont="1" applyFill="1" applyAlignment="1">
      <alignment horizontal="center" vertical="center"/>
    </xf>
  </cellXfs>
  <cellStyles count="3">
    <cellStyle name="Millares"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blanco\AppData\Local\Microsoft\Windows\Temporary%20Internet%20Files\Content.Outlook\9NS5XV2C\INFORME%20DE%20GESTI&#211;N%20COMIT&#201;%20DE%20CONCILIACI&#211;N%202013-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blanco\Desktop\BACKUP%20CBLANCO\Desktop\PROCESOS%20DE%20LA%20UNIVERSIDAD\CONCILIACIONES%20PREJUDICIALES\INDICADOR%20PARA%20CONCILIACIONES%20PREJURIDICALES%2020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cblanco\AppData\Local\Microsoft\Windows\Temporary%20Internet%20Files\Content.IE5\933ONFPO\INFORME%20DE%20GESTI&#211;N%20DE%20COMIT&#201;%20DE%20CONCILIACI&#211;N%202012-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PREJUDICIAL"/>
      <sheetName val="III LLAMAMIENTO_GARANTIA"/>
      <sheetName val="IV ACCION DE REPETICION"/>
      <sheetName val="Listas Validación Seccion IyII"/>
      <sheetName val="Lista Validación Sec III-IV"/>
    </sheetNames>
    <sheetDataSet>
      <sheetData sheetId="0" refreshError="1"/>
      <sheetData sheetId="1"/>
      <sheetData sheetId="2" refreshError="1"/>
      <sheetData sheetId="3" refreshError="1"/>
      <sheetData sheetId="4" refreshError="1"/>
      <sheetData sheetId="5">
        <row r="1">
          <cell r="A1" t="str">
            <v xml:space="preserve">ACTOS ADM. CON DESCONOCIMIENTO DEL DEBIDO PROCESO Y/O DERECHO DE DEFENSA </v>
          </cell>
          <cell r="B1" t="str">
            <v>CONTENCIOSA NULIDAD Y RESTABLECIMIENTO DEL DERECHO</v>
          </cell>
        </row>
        <row r="2">
          <cell r="B2" t="str">
            <v>CONTENCIOSA NULIDAD_RESTABLECIMIENTO ASUNTOS LABORALES</v>
          </cell>
        </row>
        <row r="3">
          <cell r="B3" t="str">
            <v>CONTENCIOSA REPARACIÓN DIRECTA</v>
          </cell>
        </row>
        <row r="4">
          <cell r="B4" t="str">
            <v xml:space="preserve">CONTENCIOSA CONTRACTUAL </v>
          </cell>
        </row>
        <row r="5">
          <cell r="B5" t="str">
            <v>ACCIÓN POPULAR</v>
          </cell>
        </row>
        <row r="6">
          <cell r="B6" t="str">
            <v>ACCIÓN DE GRUPO</v>
          </cell>
        </row>
        <row r="7">
          <cell r="B7" t="str">
            <v>ACCIÓN DE REPETICIÓN</v>
          </cell>
        </row>
        <row r="8">
          <cell r="B8" t="str">
            <v>ACCIÓN ANTE COMITÉ DEL PACTO DE DERECHOS CIVILES Y POLÍTICOS</v>
          </cell>
        </row>
        <row r="9">
          <cell r="B9" t="str">
            <v>ACCIÓN ANTE CORTE INTERAMERICANA DE DERECHOS HUMANOS</v>
          </cell>
        </row>
        <row r="10">
          <cell r="B10" t="str">
            <v>JURIS. ORDINARIA LABORAL</v>
          </cell>
        </row>
        <row r="11">
          <cell r="B11" t="str">
            <v xml:space="preserve">JURIS. ORDINARIA EJECUTIVO LABORAL </v>
          </cell>
        </row>
        <row r="12">
          <cell r="B12" t="str">
            <v>JURIS. ORDINARIA FUERO SINDICAL</v>
          </cell>
        </row>
        <row r="13">
          <cell r="B13" t="str">
            <v>JURIS. ORDINARIA CANCELACIÓN REG. SINDICAL, SUSPENSIÓN, DISOLUCIÓN SINDICATOS..</v>
          </cell>
        </row>
        <row r="14">
          <cell r="B14" t="str">
            <v>JURIS. COACTIVA COBRO  DEUDAS FISCALES Y OTRAS OBLIGACIONES A FAVOR DEL ESTADO</v>
          </cell>
        </row>
        <row r="15">
          <cell r="B15" t="str">
            <v>JURIS. ORDINARIA ACCIÓN EJECUTIVA CON TITULO HIPOTECARIO O PRENDARIO</v>
          </cell>
        </row>
        <row r="16">
          <cell r="B16" t="str">
            <v>JURIS. ORDINARIA OTRAS ACCIONES EJECUTIVAS DE COBRO</v>
          </cell>
        </row>
        <row r="17">
          <cell r="B17" t="str">
            <v>JURIS. ORD. ACCIONES CONTROVERSIAS DERECHOS DE AUTOR LEY 23 1982 ART. 242</v>
          </cell>
        </row>
        <row r="18">
          <cell r="B18" t="str">
            <v>JURIS. ORD. ACCIONES REVOCATORIAS LEY 222 DE 1995</v>
          </cell>
        </row>
        <row r="19">
          <cell r="B19" t="str">
            <v>JURIS. ORD. DECLARACIÓN BIENES VACANTES, MOSTRENCOS</v>
          </cell>
        </row>
        <row r="20">
          <cell r="B20" t="str">
            <v>JURIS. ORD. DECLARACIÓN DE PERTENENCIA</v>
          </cell>
        </row>
        <row r="21">
          <cell r="B21" t="str">
            <v>JURIS. ORD. DECLARACIÓN DE PERTENENCIA DECRETO 508 DE 1974 Y PRESCRIPCIÓN AGRARIA</v>
          </cell>
        </row>
        <row r="22">
          <cell r="B22" t="str">
            <v>JURIS. ORD. DECLARATIVO ORDINARIO</v>
          </cell>
        </row>
        <row r="23">
          <cell r="B23" t="str">
            <v>JURIS. ORD. DESLINDE Y AMOJONAMIENTO</v>
          </cell>
        </row>
        <row r="24">
          <cell r="B24" t="str">
            <v xml:space="preserve">JURIS. ORD. DISOLUCIÓN Y LIQUIDACIÓN DE SOCIEDADES </v>
          </cell>
        </row>
        <row r="25">
          <cell r="B25" t="str">
            <v>JURIS. ORD. EJECUCIÓN PARA EL COBRO DE CAUSIONES JUDICIALES</v>
          </cell>
        </row>
        <row r="26">
          <cell r="B26" t="str">
            <v xml:space="preserve">JURIS. ORD. EXPROPIACIÓN </v>
          </cell>
        </row>
        <row r="27">
          <cell r="B27" t="str">
            <v>JURIS. ORD. IMPUGNACIÓN ACTOS ASAMBLEA JUNTAS DIRECTIVAS SOCIEDADES CIVILES Y COMERCIALES</v>
          </cell>
        </row>
        <row r="28">
          <cell r="B28" t="str">
            <v>JURIS. ORD. MEJORAMEINTO DE LA PRENDA O HIPOTECA</v>
          </cell>
        </row>
        <row r="29">
          <cell r="B29" t="str">
            <v>JURIS. ORD. NULIDAD DE ACTOS Y CONTRATOS</v>
          </cell>
        </row>
        <row r="30">
          <cell r="B30" t="str">
            <v xml:space="preserve">JURIS. ORD. POSESORIOS </v>
          </cell>
        </row>
        <row r="31">
          <cell r="B31" t="str">
            <v>JURIS. ORD. RECISORIA POR LESIÓN ENORME</v>
          </cell>
        </row>
        <row r="32">
          <cell r="B32" t="str">
            <v>JURIS. ORD. REINVINDICATORIA O DE DOMINIO</v>
          </cell>
        </row>
        <row r="33">
          <cell r="B33" t="str">
            <v>JURIS. ORD. REPETICIÓN DE PAGO DE LO NO DEBIDO</v>
          </cell>
        </row>
        <row r="34">
          <cell r="B34" t="str">
            <v>JURIS. ORD. RESOLUTORIA DE CONTRATOS</v>
          </cell>
        </row>
        <row r="35">
          <cell r="B35" t="str">
            <v>JURIS. ORD. RESTITUCIÓN DE BIEN INMUEBLE ARRENDADO</v>
          </cell>
        </row>
        <row r="36">
          <cell r="B36" t="str">
            <v>JURIS. ORD. SANEAMIENTO POR EVICCIÓN</v>
          </cell>
        </row>
        <row r="37">
          <cell r="B37" t="str">
            <v>JURIS. ORD. SERVIDUMBRES</v>
          </cell>
        </row>
        <row r="38">
          <cell r="B38" t="str">
            <v>JURIS. ORD. SIMULACIÓN</v>
          </cell>
        </row>
        <row r="39">
          <cell r="B39" t="str">
            <v>REPOSICIÓN, CANCELACIÓN O REIVINDICACIÓN DE TITULOS VALORES</v>
          </cell>
        </row>
        <row r="40">
          <cell r="B40" t="str">
            <v>RESTITUCIÓN DE BIEN INMUEBLE ARRENDADO</v>
          </cell>
        </row>
        <row r="41">
          <cell r="B41" t="str">
            <v>RESTITUCIÓN DE BIENES VENDIDIOS CON PACTO DE RESERVA DE DOMINIO CIVIL O COMERCIAL - LEY 25 DE 1992</v>
          </cell>
        </row>
        <row r="42">
          <cell r="B42" t="str">
            <v>RESTITUCIÓN DE LA COSA A SOLICITUD DEL TENEDOR</v>
          </cell>
        </row>
        <row r="43">
          <cell r="B43" t="str">
            <v>RESTITUCIÓN DE TENENCIA A CUALQUIER TITULO</v>
          </cell>
        </row>
        <row r="44">
          <cell r="B44" t="str">
            <v xml:space="preserve">OTRAS ACCIONES JUDICIALES </v>
          </cell>
        </row>
      </sheetData>
      <sheetData sheetId="6">
        <row r="1">
          <cell r="B1" t="str">
            <v>OBRAR CON DESVIACIÓN DE PODER.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MEDICION ULTIMO BIMESTRE 2011"/>
      <sheetName val="PARA MEDICION 3 PERIODO 2011"/>
      <sheetName val="CONCILIACIONES 2011"/>
      <sheetName val="Listas Validación Seccion IyII"/>
      <sheetName val="Lista Validación Sec III-IV"/>
    </sheetNames>
    <sheetDataSet>
      <sheetData sheetId="0" refreshError="1"/>
      <sheetData sheetId="1" refreshError="1"/>
      <sheetData sheetId="2" refreshError="1"/>
      <sheetData sheetId="3" refreshError="1"/>
      <sheetData sheetId="4">
        <row r="1">
          <cell r="B1" t="str">
            <v>CONTENCIOSA SIMPLE NULIDAD</v>
          </cell>
        </row>
        <row r="2">
          <cell r="B2" t="str">
            <v>CONTENCIOSA NULIDAD Y RESTABLECIMIENTO DEL DERECHO</v>
          </cell>
        </row>
        <row r="3">
          <cell r="B3" t="str">
            <v>CONTENCIOSA NULIDAD_RESTABLECIMIENTO ASUNTOS LABORALES</v>
          </cell>
        </row>
        <row r="4">
          <cell r="B4" t="str">
            <v>CONTENCIOSA REPARACIÓN DIRECTA</v>
          </cell>
        </row>
        <row r="5">
          <cell r="B5" t="str">
            <v>CONTENCIOSA ENRIQUECIMIENTO SIN CAUSA</v>
          </cell>
        </row>
        <row r="6">
          <cell r="B6" t="str">
            <v xml:space="preserve">CONTENCIOSA CONTRACTUAL </v>
          </cell>
        </row>
        <row r="7">
          <cell r="B7" t="str">
            <v>ACCIÓN DE CUMPLIMIENTO</v>
          </cell>
        </row>
        <row r="8">
          <cell r="B8" t="str">
            <v>ACCIÓN POPULAR</v>
          </cell>
        </row>
        <row r="9">
          <cell r="B9" t="str">
            <v>ACCIÓN DE GRUPO</v>
          </cell>
        </row>
        <row r="10">
          <cell r="B10" t="str">
            <v>ACCIÓN DE REPETICIÓN</v>
          </cell>
        </row>
        <row r="11">
          <cell r="B11" t="str">
            <v>ACCIÓN ANTE COMITÉ DEL PACTO DE DERECHOS CIVILES Y POLÍTICOS</v>
          </cell>
        </row>
        <row r="12">
          <cell r="B12" t="str">
            <v>ACCIÓN ANTE CORTE INTERAMERICANA DE DERECHOS HUMANOS</v>
          </cell>
        </row>
        <row r="13">
          <cell r="B13" t="str">
            <v>JURIS. ORDINARIA LABORAL</v>
          </cell>
        </row>
        <row r="14">
          <cell r="B14" t="str">
            <v xml:space="preserve">JURIS. ORDINARIA EJECUTIVO LABORAL </v>
          </cell>
        </row>
        <row r="15">
          <cell r="B15" t="str">
            <v>JURIS. ORDINARIA FUERO SINDICAL</v>
          </cell>
        </row>
        <row r="16">
          <cell r="B16" t="str">
            <v>JURIS. ORDINARIA CANCELACIÓN REG. SINDICAL, SUSPENSIÓN, DISOLUCIÓN SINDICATOS..</v>
          </cell>
        </row>
        <row r="17">
          <cell r="B17" t="str">
            <v>JURIS. COACTIVA COBRO  DEUDAS FISCALES Y OTRAS OBLIGACIONES A FAVOR DEL ESTADO</v>
          </cell>
        </row>
        <row r="18">
          <cell r="B18" t="str">
            <v>JURIS. ORDINARIA ACCIÓN EJECUTIVA CON TITULO HIPOTECARIO O PRENDARIO</v>
          </cell>
        </row>
        <row r="19">
          <cell r="B19" t="str">
            <v>JURIS. ORDINARIA OTRAS ACCIONES EJECUTIVAS DE COBRO</v>
          </cell>
        </row>
        <row r="20">
          <cell r="B20" t="str">
            <v>JURIS. ORD. ACCIONES CONTROVERSIAS DERECHOS DE AUTOR LEY 23 1982 ART. 242</v>
          </cell>
        </row>
        <row r="21">
          <cell r="B21" t="str">
            <v>JURIS. ORD. ACCIONES REVOCATORIAS LEY 222 DE 1995</v>
          </cell>
        </row>
        <row r="22">
          <cell r="B22" t="str">
            <v>JURIS. ORD. DECLARACIÓN BIENES VACANTES, MOSTRENCOS</v>
          </cell>
        </row>
        <row r="23">
          <cell r="B23" t="str">
            <v>JURIS. ORD. DECLARACIÓN DE PERTENENCIA</v>
          </cell>
        </row>
        <row r="24">
          <cell r="B24" t="str">
            <v>JURIS. ORD. DECLARACIÓN DE PERTENENCIA DECRETO 508 DE 1974 Y PRESCRIPCIÓN AGRARIA</v>
          </cell>
        </row>
        <row r="25">
          <cell r="B25" t="str">
            <v>JURIS. ORD. DECLARATIVO ORDINARIO</v>
          </cell>
        </row>
        <row r="26">
          <cell r="B26" t="str">
            <v>JURIS. ORD. DESLINDE Y AMOJONAMIENTO</v>
          </cell>
        </row>
        <row r="27">
          <cell r="B27" t="str">
            <v xml:space="preserve">JURIS. ORD. DISOLUCIÓN Y LIQUIDACIÓN DE SOCIEDADES </v>
          </cell>
        </row>
        <row r="28">
          <cell r="B28" t="str">
            <v>JURIS. ORD. EJECUCIÓN PARA EL COBRO DE CAUSIONES JUDICIALES</v>
          </cell>
        </row>
        <row r="29">
          <cell r="B29" t="str">
            <v xml:space="preserve">JURIS. ORD. EXPROPIACIÓN </v>
          </cell>
        </row>
        <row r="30">
          <cell r="B30" t="str">
            <v>JURIS. ORD. IMPUGNACIÓN ACTOS ASAMBLEA JUNTAS DIRECTIVAS SOCIEDADES CIVILES Y COMERCIALES</v>
          </cell>
        </row>
        <row r="31">
          <cell r="B31" t="str">
            <v>JURIS. ORD. MEJORAMEINTO DE LA PRENDA O HIPOTECA</v>
          </cell>
        </row>
        <row r="32">
          <cell r="B32" t="str">
            <v>JURIS. ORD. NULIDAD DE ACTOS Y CONTRATOS</v>
          </cell>
        </row>
        <row r="33">
          <cell r="B33" t="str">
            <v xml:space="preserve">JURIS. ORD. POCESORIOS </v>
          </cell>
        </row>
        <row r="34">
          <cell r="B34" t="str">
            <v>JURIS. ORD. RECISORIA POR LESIÓN ENORME</v>
          </cell>
        </row>
        <row r="35">
          <cell r="B35" t="str">
            <v>JURIS. ORD. REINVINDICATORIA O DE DOMINIO</v>
          </cell>
        </row>
        <row r="36">
          <cell r="B36" t="str">
            <v>JURIS. ORD. REPETICIÓN DE PAGO DE LO NO DEBIDO</v>
          </cell>
        </row>
        <row r="37">
          <cell r="B37" t="str">
            <v>JURIS. ORD. RESOLUTORIA DE CONTRATOS</v>
          </cell>
        </row>
        <row r="38">
          <cell r="B38" t="str">
            <v>JURIS. ORD. RESTITUCIÓN DE BIEN INMUEBLE ARRENDADO</v>
          </cell>
        </row>
        <row r="39">
          <cell r="B39" t="str">
            <v>JURIS. ORD. SANEAMIENTO POR EVICCIÓN</v>
          </cell>
        </row>
        <row r="40">
          <cell r="B40" t="str">
            <v>JURIS. ORD. SERVIDUMBRES</v>
          </cell>
        </row>
        <row r="41">
          <cell r="B41" t="str">
            <v>JURIS. ORD. SIMULACIÓN</v>
          </cell>
        </row>
        <row r="42">
          <cell r="B42" t="str">
            <v>REPOSICIÓN, CANCELACIÓN O REIVINDICACIÓN DE TITULOS VALORES</v>
          </cell>
        </row>
        <row r="43">
          <cell r="B43" t="str">
            <v>RESTITUCIÓN DE BIEN INMUEBLE ARRENDADO</v>
          </cell>
        </row>
        <row r="44">
          <cell r="B44" t="str">
            <v>RESTITUCIÓN DE BIENES VENDIDIOS CON PACTO DE RESERVA DE DOMINIO CIVIL O COMERCIAL - LEY 25 DE 1992</v>
          </cell>
        </row>
        <row r="45">
          <cell r="B45" t="str">
            <v>RESTITUCIÓN DE LA COSA A SOLICITUD DEL TENEDOR</v>
          </cell>
        </row>
        <row r="46">
          <cell r="B46" t="str">
            <v>RESTITUCIÓN DE TENENCIA A CUALQUIER TITULO</v>
          </cell>
        </row>
        <row r="47">
          <cell r="B47" t="str">
            <v xml:space="preserve">OTRAS ACCIONES JUDICIALES </v>
          </cell>
        </row>
      </sheetData>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I PREVENCIÓN Y DEFENSA"/>
      <sheetName val="II CONCILIACIONES"/>
      <sheetName val="Listas Validación Seccion IyII"/>
      <sheetName val="III LLAMAMIENTO_GARANTIA"/>
      <sheetName val="IV.ACCION DE REPETICION"/>
      <sheetName val="Lista Validación Sec III-IV"/>
    </sheetNames>
    <sheetDataSet>
      <sheetData sheetId="0"/>
      <sheetData sheetId="1"/>
      <sheetData sheetId="2"/>
      <sheetData sheetId="3">
        <row r="1">
          <cell r="B1" t="str">
            <v>CONTENCIOSA SIMPLE NULIDAD</v>
          </cell>
          <cell r="H1" t="str">
            <v xml:space="preserve">SE CONCILIO PGN Y ENVIARON PARA APROBACION JUDICIAL </v>
          </cell>
        </row>
        <row r="2">
          <cell r="H2" t="str">
            <v>SE CONCILIO ANTE CENTRO DE CONCILIACIÓN: TRAMITE DE PAGO</v>
          </cell>
        </row>
        <row r="3">
          <cell r="H3" t="str">
            <v>SE FIRMO TRANSACCIÓN</v>
          </cell>
        </row>
        <row r="4">
          <cell r="H4" t="str">
            <v>NO SE CONCILIO</v>
          </cell>
        </row>
        <row r="5">
          <cell r="H5" t="str">
            <v>AUDIENCIA APLAZADA</v>
          </cell>
        </row>
        <row r="6">
          <cell r="H6" t="str">
            <v>SOLICITAN RECONSIDERACIÓN AL COMITÉ</v>
          </cell>
        </row>
        <row r="7">
          <cell r="H7" t="str">
            <v>NO ASISTIO LA PARTE CONVOCANTE</v>
          </cell>
        </row>
        <row r="8">
          <cell r="H8" t="str">
            <v xml:space="preserve">PENDIENTE APROBACION JUDICIAL </v>
          </cell>
        </row>
        <row r="9">
          <cell r="H9" t="str">
            <v xml:space="preserve">SE APROBO JUDICIALMENTE </v>
          </cell>
        </row>
      </sheetData>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tabSelected="1" topLeftCell="M64" zoomScaleNormal="100" workbookViewId="0">
      <selection activeCell="R66" sqref="R66"/>
    </sheetView>
  </sheetViews>
  <sheetFormatPr baseColWidth="10" defaultRowHeight="8.25" x14ac:dyDescent="0.15"/>
  <cols>
    <col min="1" max="1" width="9.28515625" style="4" customWidth="1"/>
    <col min="2" max="2" width="18.28515625" style="4" customWidth="1"/>
    <col min="3" max="3" width="18.140625" style="4" customWidth="1"/>
    <col min="4" max="4" width="12" style="4" customWidth="1"/>
    <col min="5" max="5" width="9.5703125" style="4" bestFit="1" customWidth="1"/>
    <col min="6" max="6" width="8.7109375" style="4" bestFit="1" customWidth="1"/>
    <col min="7" max="7" width="11.28515625" style="4" bestFit="1" customWidth="1"/>
    <col min="8" max="8" width="14.42578125" style="4" bestFit="1" customWidth="1"/>
    <col min="9" max="9" width="12.85546875" style="4" customWidth="1"/>
    <col min="10" max="10" width="12.7109375" style="4" customWidth="1"/>
    <col min="11" max="11" width="15.5703125" style="5" bestFit="1" customWidth="1"/>
    <col min="12" max="12" width="46.140625" style="4" customWidth="1"/>
    <col min="13" max="13" width="9.5703125" style="4" bestFit="1" customWidth="1"/>
    <col min="14" max="14" width="13.28515625" style="4" bestFit="1" customWidth="1"/>
    <col min="15" max="15" width="12.5703125" style="16" customWidth="1"/>
    <col min="16" max="16" width="44.85546875" style="4" customWidth="1"/>
    <col min="17" max="17" width="12.140625" style="3" customWidth="1"/>
    <col min="18" max="18" width="59.28515625" style="3" customWidth="1"/>
    <col min="19" max="16384" width="11.42578125" style="3"/>
  </cols>
  <sheetData>
    <row r="1" spans="1:22" ht="11.25" x14ac:dyDescent="0.15">
      <c r="A1" s="41" t="s">
        <v>9</v>
      </c>
      <c r="B1" s="41"/>
      <c r="C1" s="41"/>
      <c r="D1" s="41"/>
      <c r="E1" s="41"/>
      <c r="F1" s="41"/>
      <c r="G1" s="41"/>
      <c r="H1" s="41"/>
      <c r="I1" s="41"/>
      <c r="J1" s="41"/>
      <c r="K1" s="41"/>
      <c r="L1" s="41"/>
      <c r="M1" s="41"/>
      <c r="N1" s="41"/>
      <c r="O1" s="41"/>
      <c r="P1" s="41"/>
      <c r="Q1" s="41"/>
    </row>
    <row r="2" spans="1:22" ht="11.25" x14ac:dyDescent="0.15">
      <c r="A2" s="41" t="s">
        <v>219</v>
      </c>
      <c r="B2" s="41"/>
      <c r="C2" s="41"/>
      <c r="D2" s="41"/>
      <c r="E2" s="41"/>
      <c r="F2" s="41"/>
      <c r="G2" s="41"/>
      <c r="H2" s="41"/>
      <c r="I2" s="41"/>
      <c r="J2" s="41"/>
      <c r="K2" s="41"/>
      <c r="L2" s="41"/>
      <c r="M2" s="41"/>
      <c r="N2" s="41"/>
      <c r="O2" s="41"/>
      <c r="P2" s="41"/>
      <c r="Q2" s="41"/>
    </row>
    <row r="3" spans="1:22" ht="11.25" x14ac:dyDescent="0.15">
      <c r="A3" s="41" t="s">
        <v>220</v>
      </c>
      <c r="B3" s="41"/>
      <c r="C3" s="41"/>
      <c r="D3" s="41"/>
      <c r="E3" s="41"/>
      <c r="F3" s="41"/>
      <c r="G3" s="41"/>
      <c r="H3" s="41"/>
      <c r="I3" s="41"/>
      <c r="J3" s="41"/>
      <c r="K3" s="41"/>
      <c r="L3" s="41"/>
      <c r="M3" s="41"/>
      <c r="N3" s="41"/>
      <c r="O3" s="41"/>
      <c r="P3" s="41"/>
      <c r="Q3" s="41"/>
    </row>
    <row r="4" spans="1:22" ht="11.25" x14ac:dyDescent="0.15">
      <c r="A4" s="41" t="s">
        <v>319</v>
      </c>
      <c r="B4" s="41"/>
      <c r="C4" s="41"/>
      <c r="D4" s="41"/>
      <c r="E4" s="41"/>
      <c r="F4" s="41"/>
      <c r="G4" s="41"/>
      <c r="H4" s="41"/>
      <c r="I4" s="41"/>
      <c r="J4" s="41"/>
      <c r="K4" s="41"/>
      <c r="L4" s="41"/>
      <c r="M4" s="41"/>
      <c r="N4" s="41"/>
      <c r="O4" s="41"/>
      <c r="P4" s="41"/>
      <c r="Q4" s="41"/>
    </row>
    <row r="7" spans="1:22" s="12" customFormat="1" ht="63" x14ac:dyDescent="0.25">
      <c r="A7" s="29" t="s">
        <v>173</v>
      </c>
      <c r="B7" s="29" t="s">
        <v>174</v>
      </c>
      <c r="C7" s="29" t="s">
        <v>175</v>
      </c>
      <c r="D7" s="29" t="s">
        <v>176</v>
      </c>
      <c r="E7" s="29" t="s">
        <v>177</v>
      </c>
      <c r="F7" s="29" t="s">
        <v>178</v>
      </c>
      <c r="G7" s="29" t="s">
        <v>179</v>
      </c>
      <c r="H7" s="29" t="s">
        <v>180</v>
      </c>
      <c r="I7" s="29" t="s">
        <v>181</v>
      </c>
      <c r="J7" s="29" t="s">
        <v>182</v>
      </c>
      <c r="K7" s="30" t="s">
        <v>183</v>
      </c>
      <c r="L7" s="29" t="s">
        <v>0</v>
      </c>
      <c r="M7" s="29" t="s">
        <v>184</v>
      </c>
      <c r="N7" s="29" t="s">
        <v>185</v>
      </c>
      <c r="O7" s="31" t="s">
        <v>186</v>
      </c>
      <c r="P7" s="29" t="s">
        <v>187</v>
      </c>
      <c r="Q7" s="29" t="s">
        <v>221</v>
      </c>
      <c r="R7" s="29" t="s">
        <v>222</v>
      </c>
    </row>
    <row r="8" spans="1:22" s="2" customFormat="1" ht="126" x14ac:dyDescent="0.15">
      <c r="A8" s="11">
        <v>891780111</v>
      </c>
      <c r="B8" s="8" t="s">
        <v>5</v>
      </c>
      <c r="C8" s="8" t="s">
        <v>5</v>
      </c>
      <c r="D8" s="11" t="s">
        <v>4</v>
      </c>
      <c r="E8" s="11">
        <v>41612964</v>
      </c>
      <c r="F8" s="11">
        <v>20678</v>
      </c>
      <c r="G8" s="1" t="s">
        <v>188</v>
      </c>
      <c r="H8" s="9" t="s">
        <v>7</v>
      </c>
      <c r="I8" s="10" t="s">
        <v>2</v>
      </c>
      <c r="J8" s="18" t="s">
        <v>191</v>
      </c>
      <c r="K8" s="19">
        <v>88810442</v>
      </c>
      <c r="L8" s="1" t="s">
        <v>8</v>
      </c>
      <c r="M8" s="20">
        <v>40746</v>
      </c>
      <c r="N8" s="10" t="s">
        <v>6</v>
      </c>
      <c r="O8" s="11" t="s">
        <v>193</v>
      </c>
      <c r="P8" s="11" t="s">
        <v>192</v>
      </c>
      <c r="Q8" s="10" t="s">
        <v>223</v>
      </c>
      <c r="R8" s="11" t="s">
        <v>224</v>
      </c>
      <c r="S8" s="3"/>
      <c r="T8" s="3"/>
      <c r="U8" s="3"/>
      <c r="V8" s="3"/>
    </row>
    <row r="9" spans="1:22" s="2" customFormat="1" ht="45" x14ac:dyDescent="0.15">
      <c r="A9" s="11">
        <v>891780111</v>
      </c>
      <c r="B9" s="8" t="s">
        <v>194</v>
      </c>
      <c r="C9" s="8" t="s">
        <v>194</v>
      </c>
      <c r="D9" s="11" t="s">
        <v>4</v>
      </c>
      <c r="E9" s="11">
        <v>41612964</v>
      </c>
      <c r="F9" s="11">
        <v>20678</v>
      </c>
      <c r="G9" s="1" t="s">
        <v>188</v>
      </c>
      <c r="H9" s="10" t="s">
        <v>13</v>
      </c>
      <c r="I9" s="8" t="s">
        <v>14</v>
      </c>
      <c r="J9" s="11" t="s">
        <v>15</v>
      </c>
      <c r="K9" s="19">
        <v>4800000000</v>
      </c>
      <c r="L9" s="11" t="s">
        <v>16</v>
      </c>
      <c r="M9" s="20">
        <v>39867</v>
      </c>
      <c r="N9" s="11" t="s">
        <v>12</v>
      </c>
      <c r="O9" s="11" t="s">
        <v>209</v>
      </c>
      <c r="P9" s="11" t="s">
        <v>192</v>
      </c>
      <c r="Q9" s="10" t="s">
        <v>225</v>
      </c>
      <c r="R9" s="11" t="s">
        <v>281</v>
      </c>
      <c r="S9" s="3"/>
      <c r="T9" s="3"/>
      <c r="U9" s="3"/>
      <c r="V9" s="3"/>
    </row>
    <row r="10" spans="1:22" ht="45" x14ac:dyDescent="0.15">
      <c r="A10" s="11">
        <v>891780111</v>
      </c>
      <c r="B10" s="8" t="s">
        <v>17</v>
      </c>
      <c r="C10" s="8" t="s">
        <v>17</v>
      </c>
      <c r="D10" s="11" t="s">
        <v>4</v>
      </c>
      <c r="E10" s="11">
        <v>41612964</v>
      </c>
      <c r="F10" s="11">
        <v>20678</v>
      </c>
      <c r="G10" s="1" t="s">
        <v>188</v>
      </c>
      <c r="H10" s="10" t="s">
        <v>19</v>
      </c>
      <c r="I10" s="8" t="s">
        <v>14</v>
      </c>
      <c r="J10" s="11" t="s">
        <v>15</v>
      </c>
      <c r="K10" s="19">
        <v>131779234</v>
      </c>
      <c r="L10" s="11" t="s">
        <v>20</v>
      </c>
      <c r="M10" s="20">
        <v>41304</v>
      </c>
      <c r="N10" s="11" t="s">
        <v>18</v>
      </c>
      <c r="O10" s="11" t="s">
        <v>209</v>
      </c>
      <c r="P10" s="11" t="s">
        <v>192</v>
      </c>
      <c r="Q10" s="10" t="s">
        <v>226</v>
      </c>
      <c r="R10" s="11" t="s">
        <v>227</v>
      </c>
    </row>
    <row r="11" spans="1:22" s="2" customFormat="1" ht="135" x14ac:dyDescent="0.15">
      <c r="A11" s="11">
        <v>891780111</v>
      </c>
      <c r="B11" s="8" t="s">
        <v>197</v>
      </c>
      <c r="C11" s="8" t="s">
        <v>197</v>
      </c>
      <c r="D11" s="11" t="s">
        <v>190</v>
      </c>
      <c r="E11" s="17" t="s">
        <v>189</v>
      </c>
      <c r="F11" s="17" t="s">
        <v>189</v>
      </c>
      <c r="G11" s="1" t="s">
        <v>189</v>
      </c>
      <c r="H11" s="9" t="s">
        <v>1</v>
      </c>
      <c r="I11" s="10" t="s">
        <v>2</v>
      </c>
      <c r="J11" s="18" t="s">
        <v>191</v>
      </c>
      <c r="K11" s="19">
        <v>145531327.44</v>
      </c>
      <c r="L11" s="11" t="s">
        <v>23</v>
      </c>
      <c r="M11" s="20">
        <v>41478</v>
      </c>
      <c r="N11" s="11" t="s">
        <v>22</v>
      </c>
      <c r="O11" s="10" t="s">
        <v>196</v>
      </c>
      <c r="P11" s="11" t="s">
        <v>192</v>
      </c>
      <c r="Q11" s="10" t="s">
        <v>223</v>
      </c>
      <c r="R11" s="11" t="s">
        <v>228</v>
      </c>
      <c r="S11" s="3"/>
      <c r="T11" s="3"/>
      <c r="U11" s="3"/>
      <c r="V11" s="3"/>
    </row>
    <row r="12" spans="1:22" s="2" customFormat="1" ht="162" x14ac:dyDescent="0.15">
      <c r="A12" s="11">
        <v>891780111</v>
      </c>
      <c r="B12" s="8" t="s">
        <v>24</v>
      </c>
      <c r="C12" s="8" t="s">
        <v>24</v>
      </c>
      <c r="D12" s="11" t="s">
        <v>365</v>
      </c>
      <c r="E12" s="11">
        <v>36724902</v>
      </c>
      <c r="F12" s="11">
        <v>143914</v>
      </c>
      <c r="G12" s="1" t="s">
        <v>188</v>
      </c>
      <c r="H12" s="10" t="s">
        <v>26</v>
      </c>
      <c r="I12" s="10" t="s">
        <v>2</v>
      </c>
      <c r="J12" s="18" t="s">
        <v>191</v>
      </c>
      <c r="K12" s="19">
        <v>71055852</v>
      </c>
      <c r="L12" s="11" t="s">
        <v>27</v>
      </c>
      <c r="M12" s="20">
        <v>41688</v>
      </c>
      <c r="N12" s="11" t="s">
        <v>25</v>
      </c>
      <c r="O12" s="11" t="s">
        <v>321</v>
      </c>
      <c r="P12" s="11" t="s">
        <v>320</v>
      </c>
      <c r="Q12" s="10" t="s">
        <v>223</v>
      </c>
      <c r="R12" s="11" t="s">
        <v>229</v>
      </c>
      <c r="S12" s="3"/>
      <c r="T12" s="3"/>
      <c r="U12" s="3"/>
      <c r="V12" s="3"/>
    </row>
    <row r="13" spans="1:22" s="2" customFormat="1" ht="144" x14ac:dyDescent="0.15">
      <c r="A13" s="11">
        <v>891780111</v>
      </c>
      <c r="B13" s="8" t="s">
        <v>29</v>
      </c>
      <c r="C13" s="8" t="s">
        <v>29</v>
      </c>
      <c r="D13" s="11" t="s">
        <v>365</v>
      </c>
      <c r="E13" s="11">
        <v>36724902</v>
      </c>
      <c r="F13" s="11">
        <v>143914</v>
      </c>
      <c r="G13" s="1" t="s">
        <v>188</v>
      </c>
      <c r="H13" s="9" t="s">
        <v>1</v>
      </c>
      <c r="I13" s="10" t="s">
        <v>2</v>
      </c>
      <c r="J13" s="11" t="s">
        <v>30</v>
      </c>
      <c r="K13" s="19">
        <v>0</v>
      </c>
      <c r="L13" s="11" t="s">
        <v>31</v>
      </c>
      <c r="M13" s="20">
        <v>41883</v>
      </c>
      <c r="N13" s="1" t="s">
        <v>28</v>
      </c>
      <c r="O13" s="11" t="s">
        <v>196</v>
      </c>
      <c r="P13" s="11" t="s">
        <v>322</v>
      </c>
      <c r="Q13" s="10" t="s">
        <v>223</v>
      </c>
      <c r="R13" s="11" t="s">
        <v>230</v>
      </c>
      <c r="S13" s="3"/>
      <c r="T13" s="3"/>
      <c r="U13" s="3"/>
      <c r="V13" s="3"/>
    </row>
    <row r="14" spans="1:22" s="2" customFormat="1" ht="99" customHeight="1" x14ac:dyDescent="0.15">
      <c r="A14" s="11">
        <v>891780111</v>
      </c>
      <c r="B14" s="8" t="s">
        <v>32</v>
      </c>
      <c r="C14" s="8" t="s">
        <v>32</v>
      </c>
      <c r="D14" s="11" t="s">
        <v>365</v>
      </c>
      <c r="E14" s="11">
        <v>36724902</v>
      </c>
      <c r="F14" s="11">
        <v>143914</v>
      </c>
      <c r="G14" s="1" t="s">
        <v>188</v>
      </c>
      <c r="H14" s="9" t="s">
        <v>1</v>
      </c>
      <c r="I14" s="10" t="s">
        <v>2</v>
      </c>
      <c r="J14" s="11" t="s">
        <v>34</v>
      </c>
      <c r="K14" s="19">
        <v>593559286.72000003</v>
      </c>
      <c r="L14" s="11" t="s">
        <v>35</v>
      </c>
      <c r="M14" s="20">
        <v>41905</v>
      </c>
      <c r="N14" s="1" t="s">
        <v>33</v>
      </c>
      <c r="O14" s="11" t="s">
        <v>198</v>
      </c>
      <c r="P14" s="11" t="s">
        <v>323</v>
      </c>
      <c r="Q14" s="10" t="s">
        <v>223</v>
      </c>
      <c r="R14" s="11" t="s">
        <v>231</v>
      </c>
      <c r="S14" s="3"/>
      <c r="T14" s="3"/>
      <c r="U14" s="3"/>
      <c r="V14" s="3"/>
    </row>
    <row r="15" spans="1:22" s="2" customFormat="1" ht="63" x14ac:dyDescent="0.15">
      <c r="A15" s="11">
        <v>891780111</v>
      </c>
      <c r="B15" s="21" t="s">
        <v>36</v>
      </c>
      <c r="C15" s="21" t="s">
        <v>36</v>
      </c>
      <c r="D15" s="11" t="s">
        <v>365</v>
      </c>
      <c r="E15" s="11">
        <v>36724902</v>
      </c>
      <c r="F15" s="11">
        <v>143914</v>
      </c>
      <c r="G15" s="1" t="s">
        <v>188</v>
      </c>
      <c r="H15" s="10" t="s">
        <v>21</v>
      </c>
      <c r="I15" s="10" t="s">
        <v>2</v>
      </c>
      <c r="J15" s="18" t="s">
        <v>191</v>
      </c>
      <c r="K15" s="22">
        <v>1460000</v>
      </c>
      <c r="L15" s="1" t="s">
        <v>38</v>
      </c>
      <c r="M15" s="23">
        <v>41928</v>
      </c>
      <c r="N15" s="1" t="s">
        <v>37</v>
      </c>
      <c r="O15" s="10" t="s">
        <v>199</v>
      </c>
      <c r="P15" s="32" t="s">
        <v>266</v>
      </c>
      <c r="Q15" s="10" t="s">
        <v>232</v>
      </c>
      <c r="R15" s="11" t="s">
        <v>282</v>
      </c>
      <c r="S15" s="3"/>
      <c r="T15" s="3"/>
      <c r="U15" s="3"/>
      <c r="V15" s="3"/>
    </row>
    <row r="16" spans="1:22" s="2" customFormat="1" ht="99" x14ac:dyDescent="0.15">
      <c r="A16" s="11">
        <v>891780111</v>
      </c>
      <c r="B16" s="21" t="s">
        <v>39</v>
      </c>
      <c r="C16" s="21" t="s">
        <v>39</v>
      </c>
      <c r="D16" s="11" t="s">
        <v>365</v>
      </c>
      <c r="E16" s="11">
        <v>36724902</v>
      </c>
      <c r="F16" s="11">
        <v>143914</v>
      </c>
      <c r="G16" s="1" t="s">
        <v>188</v>
      </c>
      <c r="H16" s="8" t="s">
        <v>41</v>
      </c>
      <c r="I16" s="10" t="s">
        <v>2</v>
      </c>
      <c r="J16" s="18" t="s">
        <v>191</v>
      </c>
      <c r="K16" s="22">
        <v>30360423</v>
      </c>
      <c r="L16" s="1" t="s">
        <v>42</v>
      </c>
      <c r="M16" s="23">
        <v>42088</v>
      </c>
      <c r="N16" s="1" t="s">
        <v>40</v>
      </c>
      <c r="O16" s="11" t="s">
        <v>198</v>
      </c>
      <c r="P16" s="11" t="s">
        <v>324</v>
      </c>
      <c r="Q16" s="10" t="s">
        <v>223</v>
      </c>
      <c r="R16" s="11" t="s">
        <v>233</v>
      </c>
      <c r="S16" s="3"/>
      <c r="T16" s="3"/>
      <c r="U16" s="3"/>
      <c r="V16" s="3"/>
    </row>
    <row r="17" spans="1:22" s="2" customFormat="1" ht="54.75" customHeight="1" x14ac:dyDescent="0.15">
      <c r="A17" s="11">
        <v>891780111</v>
      </c>
      <c r="B17" s="21" t="s">
        <v>200</v>
      </c>
      <c r="C17" s="21" t="s">
        <v>200</v>
      </c>
      <c r="D17" s="11" t="s">
        <v>4</v>
      </c>
      <c r="E17" s="11">
        <v>41612964</v>
      </c>
      <c r="F17" s="11">
        <v>20678</v>
      </c>
      <c r="G17" s="1" t="s">
        <v>188</v>
      </c>
      <c r="H17" s="1" t="s">
        <v>19</v>
      </c>
      <c r="I17" s="1" t="s">
        <v>14</v>
      </c>
      <c r="J17" s="1" t="s">
        <v>15</v>
      </c>
      <c r="K17" s="22">
        <v>21000000</v>
      </c>
      <c r="L17" s="1" t="s">
        <v>43</v>
      </c>
      <c r="M17" s="23">
        <v>42298</v>
      </c>
      <c r="N17" s="1" t="s">
        <v>37</v>
      </c>
      <c r="O17" s="11" t="s">
        <v>198</v>
      </c>
      <c r="P17" s="11" t="s">
        <v>192</v>
      </c>
      <c r="Q17" s="10" t="s">
        <v>223</v>
      </c>
      <c r="R17" s="11" t="s">
        <v>234</v>
      </c>
      <c r="S17" s="3"/>
      <c r="T17" s="3"/>
      <c r="U17" s="3"/>
      <c r="V17" s="3"/>
    </row>
    <row r="18" spans="1:22" s="2" customFormat="1" ht="90" x14ac:dyDescent="0.15">
      <c r="A18" s="11">
        <v>891780111</v>
      </c>
      <c r="B18" s="21" t="s">
        <v>44</v>
      </c>
      <c r="C18" s="21" t="s">
        <v>44</v>
      </c>
      <c r="D18" s="11" t="s">
        <v>365</v>
      </c>
      <c r="E18" s="11">
        <v>36724902</v>
      </c>
      <c r="F18" s="11">
        <v>143914</v>
      </c>
      <c r="G18" s="1" t="s">
        <v>188</v>
      </c>
      <c r="H18" s="1" t="s">
        <v>46</v>
      </c>
      <c r="I18" s="10" t="s">
        <v>2</v>
      </c>
      <c r="J18" s="18" t="s">
        <v>191</v>
      </c>
      <c r="K18" s="22">
        <v>41113667</v>
      </c>
      <c r="L18" s="1" t="s">
        <v>47</v>
      </c>
      <c r="M18" s="23">
        <v>42405</v>
      </c>
      <c r="N18" s="1" t="s">
        <v>45</v>
      </c>
      <c r="O18" s="11" t="s">
        <v>198</v>
      </c>
      <c r="P18" s="1" t="s">
        <v>308</v>
      </c>
      <c r="Q18" s="10" t="s">
        <v>223</v>
      </c>
      <c r="R18" s="11" t="s">
        <v>283</v>
      </c>
      <c r="S18" s="3"/>
      <c r="T18" s="3"/>
      <c r="U18" s="3"/>
      <c r="V18" s="3"/>
    </row>
    <row r="19" spans="1:22" s="2" customFormat="1" ht="90" x14ac:dyDescent="0.15">
      <c r="A19" s="11">
        <v>891780111</v>
      </c>
      <c r="B19" s="21" t="s">
        <v>48</v>
      </c>
      <c r="C19" s="21" t="s">
        <v>48</v>
      </c>
      <c r="D19" s="11" t="s">
        <v>4</v>
      </c>
      <c r="E19" s="11">
        <v>41612964</v>
      </c>
      <c r="F19" s="11">
        <v>20678</v>
      </c>
      <c r="G19" s="1" t="s">
        <v>188</v>
      </c>
      <c r="H19" s="1" t="s">
        <v>11</v>
      </c>
      <c r="I19" s="10" t="s">
        <v>2</v>
      </c>
      <c r="J19" s="18" t="s">
        <v>191</v>
      </c>
      <c r="K19" s="22">
        <v>26786232</v>
      </c>
      <c r="L19" s="1" t="s">
        <v>50</v>
      </c>
      <c r="M19" s="23">
        <v>42292</v>
      </c>
      <c r="N19" s="1" t="s">
        <v>49</v>
      </c>
      <c r="O19" s="11" t="s">
        <v>326</v>
      </c>
      <c r="P19" s="11" t="s">
        <v>325</v>
      </c>
      <c r="Q19" s="10" t="s">
        <v>223</v>
      </c>
      <c r="R19" s="11" t="s">
        <v>284</v>
      </c>
      <c r="S19" s="3"/>
      <c r="T19" s="3"/>
      <c r="U19" s="3"/>
      <c r="V19" s="3"/>
    </row>
    <row r="20" spans="1:22" s="2" customFormat="1" ht="111.75" customHeight="1" x14ac:dyDescent="0.15">
      <c r="A20" s="11">
        <v>891780111</v>
      </c>
      <c r="B20" s="21" t="s">
        <v>51</v>
      </c>
      <c r="C20" s="21" t="s">
        <v>51</v>
      </c>
      <c r="D20" s="11" t="s">
        <v>365</v>
      </c>
      <c r="E20" s="11">
        <v>36724902</v>
      </c>
      <c r="F20" s="11">
        <v>143914</v>
      </c>
      <c r="G20" s="1" t="s">
        <v>188</v>
      </c>
      <c r="H20" s="1" t="s">
        <v>11</v>
      </c>
      <c r="I20" s="10" t="s">
        <v>2</v>
      </c>
      <c r="J20" s="1" t="s">
        <v>53</v>
      </c>
      <c r="K20" s="22">
        <v>22501000</v>
      </c>
      <c r="L20" s="1" t="s">
        <v>54</v>
      </c>
      <c r="M20" s="23">
        <v>42305</v>
      </c>
      <c r="N20" s="1" t="s">
        <v>52</v>
      </c>
      <c r="O20" s="11" t="s">
        <v>195</v>
      </c>
      <c r="P20" s="11" t="s">
        <v>327</v>
      </c>
      <c r="Q20" s="10" t="s">
        <v>223</v>
      </c>
      <c r="R20" s="11" t="s">
        <v>285</v>
      </c>
      <c r="S20" s="3"/>
      <c r="T20" s="3"/>
      <c r="U20" s="3"/>
      <c r="V20" s="3"/>
    </row>
    <row r="21" spans="1:22" s="2" customFormat="1" ht="111.75" customHeight="1" x14ac:dyDescent="0.15">
      <c r="A21" s="11">
        <v>891780111</v>
      </c>
      <c r="B21" s="21" t="s">
        <v>55</v>
      </c>
      <c r="C21" s="21" t="s">
        <v>55</v>
      </c>
      <c r="D21" s="11" t="s">
        <v>4</v>
      </c>
      <c r="E21" s="11">
        <v>41612964</v>
      </c>
      <c r="F21" s="11">
        <v>20678</v>
      </c>
      <c r="G21" s="1" t="s">
        <v>188</v>
      </c>
      <c r="H21" s="1" t="s">
        <v>11</v>
      </c>
      <c r="I21" s="10" t="s">
        <v>2</v>
      </c>
      <c r="J21" s="18" t="s">
        <v>191</v>
      </c>
      <c r="K21" s="22">
        <v>15492057</v>
      </c>
      <c r="L21" s="1" t="s">
        <v>57</v>
      </c>
      <c r="M21" s="23">
        <v>42298</v>
      </c>
      <c r="N21" s="1" t="s">
        <v>56</v>
      </c>
      <c r="O21" s="11" t="s">
        <v>210</v>
      </c>
      <c r="P21" s="11" t="s">
        <v>273</v>
      </c>
      <c r="Q21" s="10" t="s">
        <v>223</v>
      </c>
      <c r="R21" s="11" t="s">
        <v>235</v>
      </c>
      <c r="S21" s="3"/>
      <c r="T21" s="3"/>
      <c r="U21" s="3"/>
      <c r="V21" s="3"/>
    </row>
    <row r="22" spans="1:22" s="2" customFormat="1" ht="71.25" customHeight="1" x14ac:dyDescent="0.15">
      <c r="A22" s="11">
        <v>891780111</v>
      </c>
      <c r="B22" s="21" t="s">
        <v>58</v>
      </c>
      <c r="C22" s="21" t="s">
        <v>58</v>
      </c>
      <c r="D22" s="11" t="s">
        <v>365</v>
      </c>
      <c r="E22" s="11">
        <v>36724902</v>
      </c>
      <c r="F22" s="11">
        <v>143914</v>
      </c>
      <c r="G22" s="1" t="s">
        <v>188</v>
      </c>
      <c r="H22" s="11" t="s">
        <v>96</v>
      </c>
      <c r="I22" s="10" t="s">
        <v>2</v>
      </c>
      <c r="J22" s="18" t="s">
        <v>191</v>
      </c>
      <c r="K22" s="22">
        <v>135828515</v>
      </c>
      <c r="L22" s="1" t="s">
        <v>61</v>
      </c>
      <c r="M22" s="23">
        <v>42396</v>
      </c>
      <c r="N22" s="1" t="s">
        <v>59</v>
      </c>
      <c r="O22" s="11" t="s">
        <v>193</v>
      </c>
      <c r="P22" s="1" t="s">
        <v>328</v>
      </c>
      <c r="Q22" s="10" t="s">
        <v>329</v>
      </c>
      <c r="R22" s="11" t="s">
        <v>236</v>
      </c>
      <c r="S22" s="3"/>
      <c r="T22" s="3"/>
      <c r="U22" s="3"/>
      <c r="V22" s="3"/>
    </row>
    <row r="23" spans="1:22" s="7" customFormat="1" ht="45" x14ac:dyDescent="0.15">
      <c r="A23" s="11">
        <v>891780111</v>
      </c>
      <c r="B23" s="8" t="s">
        <v>62</v>
      </c>
      <c r="C23" s="8" t="s">
        <v>62</v>
      </c>
      <c r="D23" s="11" t="s">
        <v>365</v>
      </c>
      <c r="E23" s="11">
        <v>36724902</v>
      </c>
      <c r="F23" s="11">
        <v>143914</v>
      </c>
      <c r="G23" s="11" t="s">
        <v>188</v>
      </c>
      <c r="H23" s="11" t="s">
        <v>21</v>
      </c>
      <c r="I23" s="10" t="s">
        <v>2</v>
      </c>
      <c r="J23" s="11" t="s">
        <v>64</v>
      </c>
      <c r="K23" s="19">
        <v>17347307</v>
      </c>
      <c r="L23" s="11" t="s">
        <v>65</v>
      </c>
      <c r="M23" s="20">
        <v>42457</v>
      </c>
      <c r="N23" s="11" t="s">
        <v>63</v>
      </c>
      <c r="O23" s="11" t="s">
        <v>202</v>
      </c>
      <c r="P23" s="11" t="s">
        <v>192</v>
      </c>
      <c r="Q23" s="10" t="s">
        <v>226</v>
      </c>
      <c r="R23" s="11" t="s">
        <v>286</v>
      </c>
      <c r="S23" s="33"/>
      <c r="T23" s="6"/>
      <c r="U23" s="6"/>
      <c r="V23" s="6"/>
    </row>
    <row r="24" spans="1:22" s="7" customFormat="1" ht="225" x14ac:dyDescent="0.15">
      <c r="A24" s="11">
        <v>891780111</v>
      </c>
      <c r="B24" s="8" t="s">
        <v>66</v>
      </c>
      <c r="C24" s="8" t="s">
        <v>66</v>
      </c>
      <c r="D24" s="11" t="s">
        <v>365</v>
      </c>
      <c r="E24" s="11">
        <v>36724902</v>
      </c>
      <c r="F24" s="11">
        <v>143914</v>
      </c>
      <c r="G24" s="11" t="s">
        <v>188</v>
      </c>
      <c r="H24" s="11" t="s">
        <v>11</v>
      </c>
      <c r="I24" s="10" t="s">
        <v>2</v>
      </c>
      <c r="J24" s="18" t="s">
        <v>191</v>
      </c>
      <c r="K24" s="19">
        <v>36885850</v>
      </c>
      <c r="L24" s="11" t="s">
        <v>68</v>
      </c>
      <c r="M24" s="20">
        <v>42493</v>
      </c>
      <c r="N24" s="11" t="s">
        <v>67</v>
      </c>
      <c r="O24" s="11" t="s">
        <v>331</v>
      </c>
      <c r="P24" s="11" t="s">
        <v>330</v>
      </c>
      <c r="Q24" s="10" t="s">
        <v>223</v>
      </c>
      <c r="R24" s="11" t="s">
        <v>287</v>
      </c>
      <c r="S24" s="6"/>
      <c r="T24" s="6"/>
      <c r="U24" s="6"/>
      <c r="V24" s="6"/>
    </row>
    <row r="25" spans="1:22" s="2" customFormat="1" ht="83.25" customHeight="1" x14ac:dyDescent="0.15">
      <c r="A25" s="11">
        <v>891780111</v>
      </c>
      <c r="B25" s="21" t="s">
        <v>69</v>
      </c>
      <c r="C25" s="21" t="s">
        <v>69</v>
      </c>
      <c r="D25" s="11" t="s">
        <v>4</v>
      </c>
      <c r="E25" s="11">
        <v>41612964</v>
      </c>
      <c r="F25" s="11">
        <v>20678</v>
      </c>
      <c r="G25" s="1" t="s">
        <v>188</v>
      </c>
      <c r="H25" s="1" t="s">
        <v>1</v>
      </c>
      <c r="I25" s="10" t="s">
        <v>2</v>
      </c>
      <c r="J25" s="18" t="s">
        <v>191</v>
      </c>
      <c r="K25" s="22">
        <v>83626944</v>
      </c>
      <c r="L25" s="1" t="s">
        <v>71</v>
      </c>
      <c r="M25" s="23">
        <v>42431</v>
      </c>
      <c r="N25" s="1" t="s">
        <v>70</v>
      </c>
      <c r="O25" s="11" t="s">
        <v>198</v>
      </c>
      <c r="P25" s="1" t="s">
        <v>274</v>
      </c>
      <c r="Q25" s="10" t="s">
        <v>223</v>
      </c>
      <c r="R25" s="11" t="s">
        <v>238</v>
      </c>
      <c r="S25" s="3"/>
      <c r="T25" s="3"/>
      <c r="U25" s="3"/>
      <c r="V25" s="3"/>
    </row>
    <row r="26" spans="1:22" s="2" customFormat="1" ht="90" x14ac:dyDescent="0.15">
      <c r="A26" s="11">
        <v>891780111</v>
      </c>
      <c r="B26" s="21" t="s">
        <v>72</v>
      </c>
      <c r="C26" s="21" t="s">
        <v>72</v>
      </c>
      <c r="D26" s="11" t="s">
        <v>4</v>
      </c>
      <c r="E26" s="11">
        <v>41612964</v>
      </c>
      <c r="F26" s="11">
        <v>20678</v>
      </c>
      <c r="G26" s="1" t="s">
        <v>188</v>
      </c>
      <c r="H26" s="1" t="s">
        <v>1</v>
      </c>
      <c r="I26" s="10" t="s">
        <v>2</v>
      </c>
      <c r="J26" s="18" t="s">
        <v>191</v>
      </c>
      <c r="K26" s="22">
        <v>177545046</v>
      </c>
      <c r="L26" s="1" t="s">
        <v>73</v>
      </c>
      <c r="M26" s="23">
        <v>42564</v>
      </c>
      <c r="N26" s="1" t="s">
        <v>307</v>
      </c>
      <c r="O26" s="11" t="s">
        <v>198</v>
      </c>
      <c r="P26" s="1" t="s">
        <v>274</v>
      </c>
      <c r="Q26" s="10" t="s">
        <v>223</v>
      </c>
      <c r="R26" s="11" t="s">
        <v>238</v>
      </c>
      <c r="S26" s="3"/>
      <c r="T26" s="3"/>
      <c r="U26" s="3"/>
      <c r="V26" s="3"/>
    </row>
    <row r="27" spans="1:22" s="2" customFormat="1" ht="117" x14ac:dyDescent="0.15">
      <c r="A27" s="11">
        <v>891780111</v>
      </c>
      <c r="B27" s="21" t="s">
        <v>74</v>
      </c>
      <c r="C27" s="21" t="s">
        <v>74</v>
      </c>
      <c r="D27" s="11" t="s">
        <v>4</v>
      </c>
      <c r="E27" s="11">
        <v>41612964</v>
      </c>
      <c r="F27" s="11">
        <v>20678</v>
      </c>
      <c r="G27" s="1" t="s">
        <v>188</v>
      </c>
      <c r="H27" s="1" t="s">
        <v>11</v>
      </c>
      <c r="I27" s="10" t="s">
        <v>2</v>
      </c>
      <c r="J27" s="18" t="s">
        <v>191</v>
      </c>
      <c r="K27" s="22">
        <v>26786232</v>
      </c>
      <c r="L27" s="1" t="s">
        <v>76</v>
      </c>
      <c r="M27" s="23">
        <v>42496</v>
      </c>
      <c r="N27" s="1" t="s">
        <v>75</v>
      </c>
      <c r="O27" s="11" t="s">
        <v>203</v>
      </c>
      <c r="P27" s="11" t="s">
        <v>288</v>
      </c>
      <c r="Q27" s="10" t="s">
        <v>223</v>
      </c>
      <c r="R27" s="11" t="s">
        <v>239</v>
      </c>
      <c r="S27" s="3"/>
      <c r="T27" s="3"/>
      <c r="U27" s="3"/>
      <c r="V27" s="3"/>
    </row>
    <row r="28" spans="1:22" s="2" customFormat="1" ht="147" customHeight="1" x14ac:dyDescent="0.15">
      <c r="A28" s="11">
        <v>891780111</v>
      </c>
      <c r="B28" s="21" t="s">
        <v>77</v>
      </c>
      <c r="C28" s="21" t="s">
        <v>77</v>
      </c>
      <c r="D28" s="11" t="s">
        <v>4</v>
      </c>
      <c r="E28" s="11">
        <v>41612964</v>
      </c>
      <c r="F28" s="11">
        <v>20678</v>
      </c>
      <c r="G28" s="1" t="s">
        <v>188</v>
      </c>
      <c r="H28" s="1" t="s">
        <v>1</v>
      </c>
      <c r="I28" s="10" t="s">
        <v>2</v>
      </c>
      <c r="J28" s="18" t="s">
        <v>191</v>
      </c>
      <c r="K28" s="22">
        <v>805976563</v>
      </c>
      <c r="L28" s="1" t="s">
        <v>23</v>
      </c>
      <c r="M28" s="23">
        <v>42129</v>
      </c>
      <c r="N28" s="1" t="s">
        <v>78</v>
      </c>
      <c r="O28" s="11" t="s">
        <v>195</v>
      </c>
      <c r="P28" s="11" t="s">
        <v>309</v>
      </c>
      <c r="Q28" s="10" t="s">
        <v>223</v>
      </c>
      <c r="R28" s="11" t="s">
        <v>228</v>
      </c>
      <c r="S28" s="3"/>
      <c r="T28" s="3"/>
      <c r="U28" s="3"/>
      <c r="V28" s="3"/>
    </row>
    <row r="29" spans="1:22" s="2" customFormat="1" ht="99" x14ac:dyDescent="0.15">
      <c r="A29" s="11">
        <v>891780111</v>
      </c>
      <c r="B29" s="21" t="s">
        <v>79</v>
      </c>
      <c r="C29" s="21" t="s">
        <v>79</v>
      </c>
      <c r="D29" s="11" t="s">
        <v>365</v>
      </c>
      <c r="E29" s="11">
        <v>36724902</v>
      </c>
      <c r="F29" s="11">
        <v>143914</v>
      </c>
      <c r="G29" s="1" t="s">
        <v>188</v>
      </c>
      <c r="H29" s="1" t="s">
        <v>81</v>
      </c>
      <c r="I29" s="10" t="s">
        <v>2</v>
      </c>
      <c r="J29" s="18" t="s">
        <v>191</v>
      </c>
      <c r="K29" s="22">
        <v>36975324</v>
      </c>
      <c r="L29" s="1" t="s">
        <v>82</v>
      </c>
      <c r="M29" s="23">
        <v>42600</v>
      </c>
      <c r="N29" s="1" t="s">
        <v>80</v>
      </c>
      <c r="O29" s="11" t="s">
        <v>195</v>
      </c>
      <c r="P29" s="1" t="s">
        <v>332</v>
      </c>
      <c r="Q29" s="10" t="s">
        <v>223</v>
      </c>
      <c r="R29" s="11" t="s">
        <v>240</v>
      </c>
      <c r="S29" s="3"/>
      <c r="T29" s="3"/>
      <c r="U29" s="3"/>
      <c r="V29" s="3"/>
    </row>
    <row r="30" spans="1:22" s="2" customFormat="1" ht="45" x14ac:dyDescent="0.15">
      <c r="A30" s="11">
        <v>891780111</v>
      </c>
      <c r="B30" s="21" t="s">
        <v>83</v>
      </c>
      <c r="C30" s="21" t="s">
        <v>83</v>
      </c>
      <c r="D30" s="1" t="s">
        <v>366</v>
      </c>
      <c r="E30" s="1">
        <v>85449320</v>
      </c>
      <c r="F30" s="1">
        <v>76561</v>
      </c>
      <c r="G30" s="1" t="s">
        <v>188</v>
      </c>
      <c r="H30" s="1" t="s">
        <v>46</v>
      </c>
      <c r="I30" s="10" t="s">
        <v>2</v>
      </c>
      <c r="J30" s="1" t="s">
        <v>64</v>
      </c>
      <c r="K30" s="22">
        <v>82465271.200000003</v>
      </c>
      <c r="L30" s="1" t="s">
        <v>85</v>
      </c>
      <c r="M30" s="23">
        <v>42613</v>
      </c>
      <c r="N30" s="1" t="s">
        <v>84</v>
      </c>
      <c r="O30" s="11" t="s">
        <v>198</v>
      </c>
      <c r="P30" s="1" t="s">
        <v>278</v>
      </c>
      <c r="Q30" s="10" t="s">
        <v>223</v>
      </c>
      <c r="R30" s="11" t="s">
        <v>241</v>
      </c>
      <c r="S30" s="3"/>
      <c r="T30" s="3"/>
      <c r="U30" s="3"/>
      <c r="V30" s="3"/>
    </row>
    <row r="31" spans="1:22" s="2" customFormat="1" ht="153" x14ac:dyDescent="0.15">
      <c r="A31" s="11">
        <v>891780111</v>
      </c>
      <c r="B31" s="21" t="s">
        <v>86</v>
      </c>
      <c r="C31" s="21" t="s">
        <v>86</v>
      </c>
      <c r="D31" s="11" t="s">
        <v>365</v>
      </c>
      <c r="E31" s="11">
        <v>36724902</v>
      </c>
      <c r="F31" s="11">
        <v>143914</v>
      </c>
      <c r="G31" s="1" t="s">
        <v>188</v>
      </c>
      <c r="H31" s="1" t="s">
        <v>11</v>
      </c>
      <c r="I31" s="10" t="s">
        <v>2</v>
      </c>
      <c r="J31" s="18" t="s">
        <v>191</v>
      </c>
      <c r="K31" s="22">
        <v>23896000</v>
      </c>
      <c r="L31" s="1" t="s">
        <v>88</v>
      </c>
      <c r="M31" s="23">
        <v>42464</v>
      </c>
      <c r="N31" s="1" t="s">
        <v>87</v>
      </c>
      <c r="O31" s="11" t="s">
        <v>201</v>
      </c>
      <c r="P31" s="13" t="s">
        <v>333</v>
      </c>
      <c r="Q31" s="10" t="s">
        <v>223</v>
      </c>
      <c r="R31" s="11" t="s">
        <v>237</v>
      </c>
      <c r="S31" s="3"/>
      <c r="T31" s="3"/>
      <c r="U31" s="3"/>
      <c r="V31" s="3"/>
    </row>
    <row r="32" spans="1:22" s="2" customFormat="1" ht="216" x14ac:dyDescent="0.15">
      <c r="A32" s="11">
        <v>891780111</v>
      </c>
      <c r="B32" s="21" t="s">
        <v>89</v>
      </c>
      <c r="C32" s="21" t="s">
        <v>89</v>
      </c>
      <c r="D32" s="11" t="s">
        <v>365</v>
      </c>
      <c r="E32" s="11">
        <v>36724902</v>
      </c>
      <c r="F32" s="11">
        <v>143914</v>
      </c>
      <c r="G32" s="1" t="s">
        <v>188</v>
      </c>
      <c r="H32" s="1" t="s">
        <v>1</v>
      </c>
      <c r="I32" s="10" t="s">
        <v>2</v>
      </c>
      <c r="J32" s="18" t="s">
        <v>191</v>
      </c>
      <c r="K32" s="22">
        <v>84224028</v>
      </c>
      <c r="L32" s="24" t="s">
        <v>204</v>
      </c>
      <c r="M32" s="23">
        <v>42852</v>
      </c>
      <c r="N32" s="1" t="s">
        <v>90</v>
      </c>
      <c r="O32" s="11" t="s">
        <v>201</v>
      </c>
      <c r="P32" s="25" t="s">
        <v>334</v>
      </c>
      <c r="Q32" s="10" t="s">
        <v>223</v>
      </c>
      <c r="R32" s="11" t="s">
        <v>242</v>
      </c>
      <c r="S32" s="3"/>
      <c r="T32" s="3"/>
      <c r="U32" s="3"/>
      <c r="V32" s="3"/>
    </row>
    <row r="33" spans="1:22" s="2" customFormat="1" ht="252" x14ac:dyDescent="0.15">
      <c r="A33" s="11">
        <v>891780111</v>
      </c>
      <c r="B33" s="21" t="s">
        <v>91</v>
      </c>
      <c r="C33" s="21" t="s">
        <v>91</v>
      </c>
      <c r="D33" s="1" t="s">
        <v>366</v>
      </c>
      <c r="E33" s="1">
        <v>85449320</v>
      </c>
      <c r="F33" s="1">
        <v>76561</v>
      </c>
      <c r="G33" s="1" t="s">
        <v>188</v>
      </c>
      <c r="H33" s="1" t="s">
        <v>1</v>
      </c>
      <c r="I33" s="10" t="s">
        <v>2</v>
      </c>
      <c r="J33" s="18" t="s">
        <v>191</v>
      </c>
      <c r="K33" s="22">
        <v>1315715299</v>
      </c>
      <c r="L33" s="1" t="s">
        <v>93</v>
      </c>
      <c r="M33" s="23">
        <v>42723</v>
      </c>
      <c r="N33" s="1" t="s">
        <v>92</v>
      </c>
      <c r="O33" s="11" t="s">
        <v>364</v>
      </c>
      <c r="P33" s="1" t="s">
        <v>363</v>
      </c>
      <c r="Q33" s="10" t="s">
        <v>223</v>
      </c>
      <c r="R33" s="11" t="s">
        <v>243</v>
      </c>
      <c r="S33" s="3"/>
      <c r="T33" s="3"/>
      <c r="U33" s="3"/>
      <c r="V33" s="3"/>
    </row>
    <row r="34" spans="1:22" s="2" customFormat="1" ht="126" x14ac:dyDescent="0.15">
      <c r="A34" s="11">
        <v>891780111</v>
      </c>
      <c r="B34" s="21" t="s">
        <v>94</v>
      </c>
      <c r="C34" s="21" t="s">
        <v>94</v>
      </c>
      <c r="D34" s="11" t="s">
        <v>4</v>
      </c>
      <c r="E34" s="11">
        <v>41612964</v>
      </c>
      <c r="F34" s="11">
        <v>20678</v>
      </c>
      <c r="G34" s="1" t="s">
        <v>188</v>
      </c>
      <c r="H34" s="1" t="s">
        <v>96</v>
      </c>
      <c r="I34" s="10" t="s">
        <v>2</v>
      </c>
      <c r="J34" s="18" t="s">
        <v>191</v>
      </c>
      <c r="K34" s="22">
        <v>26610556.149999999</v>
      </c>
      <c r="L34" s="1" t="s">
        <v>97</v>
      </c>
      <c r="M34" s="23">
        <v>42762</v>
      </c>
      <c r="N34" s="1" t="s">
        <v>95</v>
      </c>
      <c r="O34" s="11" t="s">
        <v>311</v>
      </c>
      <c r="P34" s="11" t="s">
        <v>310</v>
      </c>
      <c r="Q34" s="10" t="s">
        <v>223</v>
      </c>
      <c r="R34" s="11" t="s">
        <v>244</v>
      </c>
      <c r="S34" s="3"/>
      <c r="T34" s="3"/>
      <c r="U34" s="3"/>
      <c r="V34" s="3"/>
    </row>
    <row r="35" spans="1:22" s="7" customFormat="1" ht="180" x14ac:dyDescent="0.15">
      <c r="A35" s="11">
        <v>891780111</v>
      </c>
      <c r="B35" s="9" t="s">
        <v>98</v>
      </c>
      <c r="C35" s="9" t="s">
        <v>98</v>
      </c>
      <c r="D35" s="11" t="s">
        <v>365</v>
      </c>
      <c r="E35" s="11">
        <v>36724902</v>
      </c>
      <c r="F35" s="11">
        <v>143914</v>
      </c>
      <c r="G35" s="11" t="s">
        <v>188</v>
      </c>
      <c r="H35" s="10" t="s">
        <v>100</v>
      </c>
      <c r="I35" s="10" t="s">
        <v>2</v>
      </c>
      <c r="J35" s="18" t="s">
        <v>191</v>
      </c>
      <c r="K35" s="19">
        <v>60000000</v>
      </c>
      <c r="L35" s="10" t="s">
        <v>101</v>
      </c>
      <c r="M35" s="20">
        <v>40116</v>
      </c>
      <c r="N35" s="10" t="s">
        <v>99</v>
      </c>
      <c r="O35" s="11" t="s">
        <v>198</v>
      </c>
      <c r="P35" s="11" t="s">
        <v>335</v>
      </c>
      <c r="Q35" s="10" t="s">
        <v>223</v>
      </c>
      <c r="R35" s="11" t="s">
        <v>289</v>
      </c>
      <c r="S35" s="6"/>
      <c r="T35" s="6"/>
      <c r="U35" s="6"/>
      <c r="V35" s="6"/>
    </row>
    <row r="36" spans="1:22" s="2" customFormat="1" ht="90" x14ac:dyDescent="0.15">
      <c r="A36" s="11">
        <v>891780111</v>
      </c>
      <c r="B36" s="21" t="s">
        <v>102</v>
      </c>
      <c r="C36" s="21" t="s">
        <v>102</v>
      </c>
      <c r="D36" s="11" t="s">
        <v>4</v>
      </c>
      <c r="E36" s="11">
        <v>41612964</v>
      </c>
      <c r="F36" s="11">
        <v>20678</v>
      </c>
      <c r="G36" s="1" t="s">
        <v>188</v>
      </c>
      <c r="H36" s="1" t="s">
        <v>96</v>
      </c>
      <c r="I36" s="10" t="s">
        <v>2</v>
      </c>
      <c r="J36" s="18" t="s">
        <v>191</v>
      </c>
      <c r="K36" s="22">
        <v>31966505</v>
      </c>
      <c r="L36" s="1" t="s">
        <v>104</v>
      </c>
      <c r="M36" s="23">
        <v>42817</v>
      </c>
      <c r="N36" s="1" t="s">
        <v>103</v>
      </c>
      <c r="O36" s="11" t="s">
        <v>195</v>
      </c>
      <c r="P36" s="11" t="s">
        <v>312</v>
      </c>
      <c r="Q36" s="10" t="s">
        <v>223</v>
      </c>
      <c r="R36" s="11" t="s">
        <v>290</v>
      </c>
      <c r="S36" s="3"/>
      <c r="T36" s="3"/>
      <c r="U36" s="3"/>
      <c r="V36" s="3"/>
    </row>
    <row r="37" spans="1:22" s="2" customFormat="1" ht="54" x14ac:dyDescent="0.15">
      <c r="A37" s="11">
        <v>891780111</v>
      </c>
      <c r="B37" s="21" t="s">
        <v>105</v>
      </c>
      <c r="C37" s="21" t="s">
        <v>105</v>
      </c>
      <c r="D37" s="11" t="s">
        <v>4</v>
      </c>
      <c r="E37" s="11">
        <v>41612964</v>
      </c>
      <c r="F37" s="11">
        <v>20678</v>
      </c>
      <c r="G37" s="1" t="s">
        <v>188</v>
      </c>
      <c r="H37" s="1" t="s">
        <v>19</v>
      </c>
      <c r="I37" s="1" t="s">
        <v>14</v>
      </c>
      <c r="J37" s="1" t="s">
        <v>15</v>
      </c>
      <c r="K37" s="22">
        <v>13789100</v>
      </c>
      <c r="L37" s="1" t="s">
        <v>108</v>
      </c>
      <c r="M37" s="23" t="s">
        <v>189</v>
      </c>
      <c r="N37" s="1" t="s">
        <v>106</v>
      </c>
      <c r="O37" s="11" t="s">
        <v>198</v>
      </c>
      <c r="P37" s="11" t="s">
        <v>192</v>
      </c>
      <c r="Q37" s="10" t="s">
        <v>223</v>
      </c>
      <c r="R37" s="11" t="s">
        <v>245</v>
      </c>
      <c r="S37" s="3"/>
      <c r="T37" s="3"/>
      <c r="U37" s="3"/>
      <c r="V37" s="3"/>
    </row>
    <row r="38" spans="1:22" s="2" customFormat="1" ht="63" x14ac:dyDescent="0.15">
      <c r="A38" s="11">
        <v>891780111</v>
      </c>
      <c r="B38" s="21" t="s">
        <v>109</v>
      </c>
      <c r="C38" s="21" t="s">
        <v>109</v>
      </c>
      <c r="D38" s="11" t="s">
        <v>365</v>
      </c>
      <c r="E38" s="11">
        <v>36724902</v>
      </c>
      <c r="F38" s="11">
        <v>143914</v>
      </c>
      <c r="G38" s="1" t="s">
        <v>188</v>
      </c>
      <c r="H38" s="1" t="s">
        <v>96</v>
      </c>
      <c r="I38" s="10" t="s">
        <v>2</v>
      </c>
      <c r="J38" s="18" t="s">
        <v>191</v>
      </c>
      <c r="K38" s="26">
        <v>5295900</v>
      </c>
      <c r="L38" s="1" t="s">
        <v>111</v>
      </c>
      <c r="M38" s="23">
        <v>43006</v>
      </c>
      <c r="N38" s="11" t="s">
        <v>110</v>
      </c>
      <c r="O38" s="11" t="s">
        <v>195</v>
      </c>
      <c r="P38" s="27" t="s">
        <v>192</v>
      </c>
      <c r="Q38" s="10" t="s">
        <v>223</v>
      </c>
      <c r="R38" s="11" t="s">
        <v>246</v>
      </c>
      <c r="S38" s="3"/>
      <c r="T38" s="3"/>
      <c r="U38" s="3"/>
      <c r="V38" s="3"/>
    </row>
    <row r="39" spans="1:22" s="2" customFormat="1" ht="144" x14ac:dyDescent="0.15">
      <c r="A39" s="11">
        <v>891780111</v>
      </c>
      <c r="B39" s="21" t="s">
        <v>112</v>
      </c>
      <c r="C39" s="21" t="s">
        <v>112</v>
      </c>
      <c r="D39" s="11" t="s">
        <v>365</v>
      </c>
      <c r="E39" s="11">
        <v>36724902</v>
      </c>
      <c r="F39" s="11">
        <v>143914</v>
      </c>
      <c r="G39" s="1" t="s">
        <v>188</v>
      </c>
      <c r="H39" s="1" t="s">
        <v>46</v>
      </c>
      <c r="I39" s="10" t="s">
        <v>2</v>
      </c>
      <c r="J39" s="18" t="s">
        <v>191</v>
      </c>
      <c r="K39" s="26">
        <v>10209200</v>
      </c>
      <c r="L39" s="1" t="s">
        <v>114</v>
      </c>
      <c r="M39" s="23">
        <v>43040</v>
      </c>
      <c r="N39" s="1" t="s">
        <v>113</v>
      </c>
      <c r="O39" s="11" t="s">
        <v>201</v>
      </c>
      <c r="P39" s="1" t="s">
        <v>192</v>
      </c>
      <c r="Q39" s="10" t="s">
        <v>223</v>
      </c>
      <c r="R39" s="11" t="s">
        <v>247</v>
      </c>
      <c r="S39" s="3"/>
      <c r="T39" s="3"/>
      <c r="U39" s="3"/>
      <c r="V39" s="3"/>
    </row>
    <row r="40" spans="1:22" s="2" customFormat="1" ht="156" customHeight="1" x14ac:dyDescent="0.15">
      <c r="A40" s="11">
        <v>891780111</v>
      </c>
      <c r="B40" s="21" t="s">
        <v>115</v>
      </c>
      <c r="C40" s="21" t="s">
        <v>115</v>
      </c>
      <c r="D40" s="1" t="s">
        <v>4</v>
      </c>
      <c r="E40" s="11">
        <v>41612964</v>
      </c>
      <c r="F40" s="11">
        <v>20678</v>
      </c>
      <c r="G40" s="1" t="s">
        <v>188</v>
      </c>
      <c r="H40" s="1" t="s">
        <v>96</v>
      </c>
      <c r="I40" s="10" t="s">
        <v>2</v>
      </c>
      <c r="J40" s="18" t="s">
        <v>191</v>
      </c>
      <c r="K40" s="26">
        <v>126267400</v>
      </c>
      <c r="L40" s="1" t="s">
        <v>117</v>
      </c>
      <c r="M40" s="23">
        <v>43006</v>
      </c>
      <c r="N40" s="1" t="s">
        <v>116</v>
      </c>
      <c r="O40" s="11" t="s">
        <v>326</v>
      </c>
      <c r="P40" s="11" t="s">
        <v>342</v>
      </c>
      <c r="Q40" s="10" t="s">
        <v>223</v>
      </c>
      <c r="R40" s="11" t="s">
        <v>248</v>
      </c>
      <c r="S40" s="3"/>
      <c r="T40" s="3"/>
      <c r="U40" s="3"/>
      <c r="V40" s="3"/>
    </row>
    <row r="41" spans="1:22" s="2" customFormat="1" ht="58.5" customHeight="1" x14ac:dyDescent="0.15">
      <c r="A41" s="11">
        <v>891780111</v>
      </c>
      <c r="B41" s="21" t="s">
        <v>118</v>
      </c>
      <c r="C41" s="21" t="s">
        <v>118</v>
      </c>
      <c r="D41" s="1" t="s">
        <v>4</v>
      </c>
      <c r="E41" s="11">
        <v>41612964</v>
      </c>
      <c r="F41" s="11">
        <v>20678</v>
      </c>
      <c r="G41" s="1" t="s">
        <v>188</v>
      </c>
      <c r="H41" s="1" t="s">
        <v>10</v>
      </c>
      <c r="I41" s="10" t="s">
        <v>2</v>
      </c>
      <c r="J41" s="1" t="s">
        <v>64</v>
      </c>
      <c r="K41" s="26">
        <v>74119950</v>
      </c>
      <c r="L41" s="1" t="s">
        <v>120</v>
      </c>
      <c r="M41" s="23">
        <v>43007</v>
      </c>
      <c r="N41" s="1" t="s">
        <v>119</v>
      </c>
      <c r="O41" s="11" t="s">
        <v>344</v>
      </c>
      <c r="P41" s="11" t="s">
        <v>343</v>
      </c>
      <c r="Q41" s="10" t="s">
        <v>226</v>
      </c>
      <c r="R41" s="11" t="s">
        <v>291</v>
      </c>
      <c r="S41" s="3"/>
      <c r="T41" s="3"/>
      <c r="U41" s="3"/>
      <c r="V41" s="3"/>
    </row>
    <row r="42" spans="1:22" s="2" customFormat="1" ht="198" x14ac:dyDescent="0.15">
      <c r="A42" s="11">
        <v>891780111</v>
      </c>
      <c r="B42" s="21" t="s">
        <v>121</v>
      </c>
      <c r="C42" s="21" t="s">
        <v>121</v>
      </c>
      <c r="D42" s="11" t="s">
        <v>365</v>
      </c>
      <c r="E42" s="11">
        <v>36724902</v>
      </c>
      <c r="F42" s="11">
        <v>143914</v>
      </c>
      <c r="G42" s="1" t="s">
        <v>188</v>
      </c>
      <c r="H42" s="1" t="s">
        <v>1</v>
      </c>
      <c r="I42" s="10" t="s">
        <v>2</v>
      </c>
      <c r="J42" s="1" t="s">
        <v>123</v>
      </c>
      <c r="K42" s="26">
        <v>2753875150</v>
      </c>
      <c r="L42" s="1" t="s">
        <v>124</v>
      </c>
      <c r="M42" s="23">
        <v>43116</v>
      </c>
      <c r="N42" s="1" t="s">
        <v>122</v>
      </c>
      <c r="O42" s="11" t="s">
        <v>198</v>
      </c>
      <c r="P42" s="11" t="s">
        <v>345</v>
      </c>
      <c r="Q42" s="10" t="s">
        <v>223</v>
      </c>
      <c r="R42" s="11" t="s">
        <v>250</v>
      </c>
      <c r="S42" s="3"/>
      <c r="T42" s="3"/>
      <c r="U42" s="3"/>
      <c r="V42" s="3"/>
    </row>
    <row r="43" spans="1:22" s="2" customFormat="1" ht="45" x14ac:dyDescent="0.15">
      <c r="A43" s="11">
        <v>891780111</v>
      </c>
      <c r="B43" s="21" t="s">
        <v>205</v>
      </c>
      <c r="C43" s="21" t="s">
        <v>205</v>
      </c>
      <c r="D43" s="1" t="s">
        <v>4</v>
      </c>
      <c r="E43" s="11">
        <v>41612964</v>
      </c>
      <c r="F43" s="11">
        <v>20678</v>
      </c>
      <c r="G43" s="1" t="s">
        <v>188</v>
      </c>
      <c r="H43" s="1" t="s">
        <v>10</v>
      </c>
      <c r="I43" s="10" t="s">
        <v>2</v>
      </c>
      <c r="J43" s="1" t="s">
        <v>64</v>
      </c>
      <c r="K43" s="26">
        <v>49961200</v>
      </c>
      <c r="L43" s="1" t="s">
        <v>155</v>
      </c>
      <c r="M43" s="23">
        <v>42999</v>
      </c>
      <c r="N43" s="1" t="s">
        <v>206</v>
      </c>
      <c r="O43" s="11" t="s">
        <v>211</v>
      </c>
      <c r="P43" s="11" t="s">
        <v>192</v>
      </c>
      <c r="Q43" s="10" t="s">
        <v>226</v>
      </c>
      <c r="R43" s="11" t="s">
        <v>249</v>
      </c>
      <c r="S43" s="3"/>
      <c r="T43" s="3"/>
      <c r="U43" s="3"/>
      <c r="V43" s="3"/>
    </row>
    <row r="44" spans="1:22" s="2" customFormat="1" ht="135" customHeight="1" x14ac:dyDescent="0.15">
      <c r="A44" s="11">
        <v>891780111</v>
      </c>
      <c r="B44" s="21" t="s">
        <v>125</v>
      </c>
      <c r="C44" s="21" t="s">
        <v>125</v>
      </c>
      <c r="D44" s="11" t="s">
        <v>365</v>
      </c>
      <c r="E44" s="11">
        <v>36724902</v>
      </c>
      <c r="F44" s="11">
        <v>143914</v>
      </c>
      <c r="G44" s="1" t="s">
        <v>188</v>
      </c>
      <c r="H44" s="1" t="s">
        <v>19</v>
      </c>
      <c r="I44" s="1" t="s">
        <v>14</v>
      </c>
      <c r="J44" s="1" t="s">
        <v>15</v>
      </c>
      <c r="K44" s="22">
        <v>41600000</v>
      </c>
      <c r="L44" s="1" t="s">
        <v>127</v>
      </c>
      <c r="M44" s="23">
        <v>43238</v>
      </c>
      <c r="N44" s="1" t="s">
        <v>126</v>
      </c>
      <c r="O44" s="11" t="s">
        <v>292</v>
      </c>
      <c r="P44" s="11" t="s">
        <v>346</v>
      </c>
      <c r="Q44" s="10" t="s">
        <v>223</v>
      </c>
      <c r="R44" s="11" t="s">
        <v>251</v>
      </c>
      <c r="S44" s="3"/>
      <c r="T44" s="3"/>
      <c r="U44" s="3"/>
      <c r="V44" s="3"/>
    </row>
    <row r="45" spans="1:22" s="2" customFormat="1" ht="81" x14ac:dyDescent="0.15">
      <c r="A45" s="11">
        <v>891780111</v>
      </c>
      <c r="B45" s="21" t="s">
        <v>128</v>
      </c>
      <c r="C45" s="21" t="s">
        <v>128</v>
      </c>
      <c r="D45" s="1" t="s">
        <v>4</v>
      </c>
      <c r="E45" s="11">
        <v>41612964</v>
      </c>
      <c r="F45" s="11">
        <v>20678</v>
      </c>
      <c r="G45" s="1" t="s">
        <v>188</v>
      </c>
      <c r="H45" s="1" t="s">
        <v>1</v>
      </c>
      <c r="I45" s="1" t="s">
        <v>2</v>
      </c>
      <c r="J45" s="18" t="s">
        <v>191</v>
      </c>
      <c r="K45" s="22">
        <v>50119944</v>
      </c>
      <c r="L45" s="1" t="s">
        <v>130</v>
      </c>
      <c r="M45" s="23">
        <v>43112</v>
      </c>
      <c r="N45" s="1" t="s">
        <v>129</v>
      </c>
      <c r="O45" s="11" t="s">
        <v>198</v>
      </c>
      <c r="P45" s="11" t="s">
        <v>347</v>
      </c>
      <c r="Q45" s="10" t="s">
        <v>223</v>
      </c>
      <c r="R45" s="11" t="s">
        <v>252</v>
      </c>
      <c r="S45" s="3"/>
      <c r="T45" s="3"/>
      <c r="U45" s="3"/>
      <c r="V45" s="3"/>
    </row>
    <row r="46" spans="1:22" s="2" customFormat="1" ht="128.25" customHeight="1" x14ac:dyDescent="0.15">
      <c r="A46" s="11">
        <v>891780111</v>
      </c>
      <c r="B46" s="21" t="s">
        <v>131</v>
      </c>
      <c r="C46" s="21" t="s">
        <v>131</v>
      </c>
      <c r="D46" s="1" t="s">
        <v>4</v>
      </c>
      <c r="E46" s="11">
        <v>41612964</v>
      </c>
      <c r="F46" s="11">
        <v>20678</v>
      </c>
      <c r="G46" s="1" t="s">
        <v>188</v>
      </c>
      <c r="H46" s="1" t="s">
        <v>1</v>
      </c>
      <c r="I46" s="10" t="s">
        <v>2</v>
      </c>
      <c r="J46" s="18" t="s">
        <v>191</v>
      </c>
      <c r="K46" s="22">
        <v>85897305</v>
      </c>
      <c r="L46" s="27" t="s">
        <v>133</v>
      </c>
      <c r="M46" s="23">
        <v>43073</v>
      </c>
      <c r="N46" s="1" t="s">
        <v>132</v>
      </c>
      <c r="O46" s="11" t="s">
        <v>198</v>
      </c>
      <c r="P46" s="11" t="s">
        <v>293</v>
      </c>
      <c r="Q46" s="10" t="s">
        <v>223</v>
      </c>
      <c r="R46" s="11" t="s">
        <v>252</v>
      </c>
      <c r="S46" s="3"/>
      <c r="T46" s="3"/>
      <c r="U46" s="3"/>
      <c r="V46" s="3"/>
    </row>
    <row r="47" spans="1:22" s="2" customFormat="1" ht="162" x14ac:dyDescent="0.15">
      <c r="A47" s="11">
        <v>891780111</v>
      </c>
      <c r="B47" s="21" t="s">
        <v>207</v>
      </c>
      <c r="C47" s="21" t="s">
        <v>207</v>
      </c>
      <c r="D47" s="1" t="s">
        <v>4</v>
      </c>
      <c r="E47" s="11">
        <v>41612964</v>
      </c>
      <c r="F47" s="11">
        <v>20678</v>
      </c>
      <c r="G47" s="1" t="s">
        <v>188</v>
      </c>
      <c r="H47" s="1" t="s">
        <v>19</v>
      </c>
      <c r="I47" s="1" t="s">
        <v>14</v>
      </c>
      <c r="J47" s="1" t="s">
        <v>15</v>
      </c>
      <c r="K47" s="22">
        <f>689454*19</f>
        <v>13099626</v>
      </c>
      <c r="L47" s="1" t="s">
        <v>135</v>
      </c>
      <c r="M47" s="23">
        <v>42697</v>
      </c>
      <c r="N47" s="1" t="s">
        <v>134</v>
      </c>
      <c r="O47" s="11" t="s">
        <v>275</v>
      </c>
      <c r="P47" s="11" t="s">
        <v>348</v>
      </c>
      <c r="Q47" s="10" t="s">
        <v>349</v>
      </c>
      <c r="R47" s="11" t="s">
        <v>350</v>
      </c>
      <c r="S47" s="3"/>
      <c r="T47" s="3"/>
      <c r="U47" s="3"/>
      <c r="V47" s="3"/>
    </row>
    <row r="48" spans="1:22" s="2" customFormat="1" ht="73.5" customHeight="1" x14ac:dyDescent="0.15">
      <c r="A48" s="11">
        <v>891780111</v>
      </c>
      <c r="B48" s="21" t="s">
        <v>136</v>
      </c>
      <c r="C48" s="21" t="s">
        <v>136</v>
      </c>
      <c r="D48" s="11" t="s">
        <v>365</v>
      </c>
      <c r="E48" s="11">
        <v>36724902</v>
      </c>
      <c r="F48" s="11">
        <v>143914</v>
      </c>
      <c r="G48" s="1" t="s">
        <v>188</v>
      </c>
      <c r="H48" s="1" t="s">
        <v>96</v>
      </c>
      <c r="I48" s="10" t="s">
        <v>2</v>
      </c>
      <c r="J48" s="18" t="s">
        <v>191</v>
      </c>
      <c r="K48" s="22">
        <v>28545250</v>
      </c>
      <c r="L48" s="1" t="s">
        <v>138</v>
      </c>
      <c r="M48" s="23">
        <v>43223</v>
      </c>
      <c r="N48" s="1" t="s">
        <v>137</v>
      </c>
      <c r="O48" s="11" t="s">
        <v>201</v>
      </c>
      <c r="P48" s="11" t="s">
        <v>351</v>
      </c>
      <c r="Q48" s="10" t="s">
        <v>223</v>
      </c>
      <c r="R48" s="11" t="s">
        <v>247</v>
      </c>
      <c r="S48" s="3"/>
      <c r="T48" s="3"/>
      <c r="U48" s="3"/>
      <c r="V48" s="3"/>
    </row>
    <row r="49" spans="1:22" s="2" customFormat="1" ht="207" x14ac:dyDescent="0.15">
      <c r="A49" s="11">
        <v>891780111</v>
      </c>
      <c r="B49" s="21" t="s">
        <v>140</v>
      </c>
      <c r="C49" s="21" t="s">
        <v>140</v>
      </c>
      <c r="D49" s="11" t="s">
        <v>365</v>
      </c>
      <c r="E49" s="11">
        <v>36724902</v>
      </c>
      <c r="F49" s="11">
        <v>143914</v>
      </c>
      <c r="G49" s="1" t="s">
        <v>188</v>
      </c>
      <c r="H49" s="1" t="s">
        <v>139</v>
      </c>
      <c r="I49" s="10" t="s">
        <v>2</v>
      </c>
      <c r="J49" s="1" t="s">
        <v>142</v>
      </c>
      <c r="K49" s="22">
        <f>737717*500</f>
        <v>368858500</v>
      </c>
      <c r="L49" s="1" t="s">
        <v>143</v>
      </c>
      <c r="M49" s="23">
        <v>43214</v>
      </c>
      <c r="N49" s="1" t="s">
        <v>141</v>
      </c>
      <c r="O49" s="11" t="s">
        <v>269</v>
      </c>
      <c r="P49" s="1" t="s">
        <v>268</v>
      </c>
      <c r="Q49" s="10" t="s">
        <v>223</v>
      </c>
      <c r="R49" s="11" t="s">
        <v>253</v>
      </c>
      <c r="S49" s="3"/>
      <c r="T49" s="3"/>
      <c r="U49" s="3"/>
      <c r="V49" s="3"/>
    </row>
    <row r="50" spans="1:22" s="2" customFormat="1" ht="165.75" customHeight="1" x14ac:dyDescent="0.15">
      <c r="A50" s="11">
        <v>891780111</v>
      </c>
      <c r="B50" s="21" t="s">
        <v>144</v>
      </c>
      <c r="C50" s="21" t="s">
        <v>144</v>
      </c>
      <c r="D50" s="1" t="s">
        <v>4</v>
      </c>
      <c r="E50" s="11">
        <v>41612964</v>
      </c>
      <c r="F50" s="11">
        <v>20678</v>
      </c>
      <c r="G50" s="1" t="s">
        <v>188</v>
      </c>
      <c r="H50" s="1" t="s">
        <v>146</v>
      </c>
      <c r="I50" s="10" t="s">
        <v>2</v>
      </c>
      <c r="J50" s="18" t="s">
        <v>191</v>
      </c>
      <c r="K50" s="22">
        <v>9554483</v>
      </c>
      <c r="L50" s="1" t="s">
        <v>147</v>
      </c>
      <c r="M50" s="23">
        <v>43236</v>
      </c>
      <c r="N50" s="1" t="s">
        <v>145</v>
      </c>
      <c r="O50" s="11" t="s">
        <v>294</v>
      </c>
      <c r="P50" s="11" t="s">
        <v>295</v>
      </c>
      <c r="Q50" s="10" t="s">
        <v>223</v>
      </c>
      <c r="R50" s="11" t="s">
        <v>254</v>
      </c>
      <c r="S50" s="3"/>
      <c r="T50" s="3"/>
      <c r="U50" s="3"/>
      <c r="V50" s="3"/>
    </row>
    <row r="51" spans="1:22" s="2" customFormat="1" ht="72" customHeight="1" x14ac:dyDescent="0.15">
      <c r="A51" s="11">
        <v>891780111</v>
      </c>
      <c r="B51" s="21" t="s">
        <v>148</v>
      </c>
      <c r="C51" s="21" t="s">
        <v>148</v>
      </c>
      <c r="D51" s="11" t="s">
        <v>365</v>
      </c>
      <c r="E51" s="11">
        <v>36724902</v>
      </c>
      <c r="F51" s="11">
        <v>143914</v>
      </c>
      <c r="G51" s="1" t="s">
        <v>188</v>
      </c>
      <c r="H51" s="1" t="s">
        <v>21</v>
      </c>
      <c r="I51" s="10" t="s">
        <v>2</v>
      </c>
      <c r="J51" s="18" t="s">
        <v>191</v>
      </c>
      <c r="K51" s="22">
        <v>7214594</v>
      </c>
      <c r="L51" s="1" t="s">
        <v>150</v>
      </c>
      <c r="M51" s="23">
        <v>43339</v>
      </c>
      <c r="N51" s="1" t="s">
        <v>149</v>
      </c>
      <c r="O51" s="11" t="s">
        <v>208</v>
      </c>
      <c r="P51" s="11" t="s">
        <v>313</v>
      </c>
      <c r="Q51" s="10" t="s">
        <v>223</v>
      </c>
      <c r="R51" s="11" t="s">
        <v>247</v>
      </c>
      <c r="S51" s="3"/>
      <c r="T51" s="3"/>
      <c r="U51" s="3"/>
      <c r="V51" s="3"/>
    </row>
    <row r="52" spans="1:22" s="2" customFormat="1" ht="135" x14ac:dyDescent="0.15">
      <c r="A52" s="11">
        <v>891780111</v>
      </c>
      <c r="B52" s="28" t="s">
        <v>151</v>
      </c>
      <c r="C52" s="28" t="s">
        <v>151</v>
      </c>
      <c r="D52" s="1" t="s">
        <v>4</v>
      </c>
      <c r="E52" s="11">
        <v>41612964</v>
      </c>
      <c r="F52" s="11">
        <v>20678</v>
      </c>
      <c r="G52" s="1" t="s">
        <v>188</v>
      </c>
      <c r="H52" s="1" t="s">
        <v>81</v>
      </c>
      <c r="I52" s="1" t="s">
        <v>2</v>
      </c>
      <c r="J52" s="1" t="s">
        <v>64</v>
      </c>
      <c r="K52" s="22">
        <v>97378700</v>
      </c>
      <c r="L52" s="1" t="s">
        <v>152</v>
      </c>
      <c r="M52" s="23">
        <v>43007</v>
      </c>
      <c r="N52" s="1" t="s">
        <v>134</v>
      </c>
      <c r="O52" s="11" t="s">
        <v>280</v>
      </c>
      <c r="P52" s="11" t="s">
        <v>352</v>
      </c>
      <c r="Q52" s="10" t="s">
        <v>223</v>
      </c>
      <c r="R52" s="11" t="s">
        <v>255</v>
      </c>
      <c r="S52" s="3"/>
      <c r="T52" s="3"/>
      <c r="U52" s="3"/>
      <c r="V52" s="3"/>
    </row>
    <row r="53" spans="1:22" s="2" customFormat="1" ht="297" x14ac:dyDescent="0.15">
      <c r="A53" s="11">
        <v>891780111</v>
      </c>
      <c r="B53" s="21" t="s">
        <v>153</v>
      </c>
      <c r="C53" s="21" t="s">
        <v>153</v>
      </c>
      <c r="D53" s="11" t="s">
        <v>365</v>
      </c>
      <c r="E53" s="11">
        <v>36724902</v>
      </c>
      <c r="F53" s="11">
        <v>143914</v>
      </c>
      <c r="G53" s="1" t="s">
        <v>188</v>
      </c>
      <c r="H53" s="1" t="s">
        <v>26</v>
      </c>
      <c r="I53" s="1" t="s">
        <v>2</v>
      </c>
      <c r="J53" s="1" t="s">
        <v>64</v>
      </c>
      <c r="K53" s="22">
        <v>29437772</v>
      </c>
      <c r="L53" s="1" t="s">
        <v>155</v>
      </c>
      <c r="M53" s="23">
        <v>43496</v>
      </c>
      <c r="N53" s="1" t="s">
        <v>154</v>
      </c>
      <c r="O53" s="11" t="s">
        <v>196</v>
      </c>
      <c r="P53" s="11" t="s">
        <v>353</v>
      </c>
      <c r="Q53" s="10" t="s">
        <v>223</v>
      </c>
      <c r="R53" s="11" t="s">
        <v>296</v>
      </c>
      <c r="S53" s="3"/>
      <c r="T53" s="3"/>
      <c r="U53" s="3"/>
      <c r="V53" s="3"/>
    </row>
    <row r="54" spans="1:22" s="2" customFormat="1" ht="63" x14ac:dyDescent="0.15">
      <c r="A54" s="11">
        <v>891780111</v>
      </c>
      <c r="B54" s="21" t="s">
        <v>156</v>
      </c>
      <c r="C54" s="21" t="s">
        <v>156</v>
      </c>
      <c r="D54" s="11" t="s">
        <v>365</v>
      </c>
      <c r="E54" s="11">
        <v>36724902</v>
      </c>
      <c r="F54" s="11">
        <v>143914</v>
      </c>
      <c r="G54" s="1" t="s">
        <v>188</v>
      </c>
      <c r="H54" s="1" t="s">
        <v>96</v>
      </c>
      <c r="I54" s="1" t="s">
        <v>2</v>
      </c>
      <c r="J54" s="1" t="s">
        <v>3</v>
      </c>
      <c r="K54" s="22">
        <v>16945470</v>
      </c>
      <c r="L54" s="1" t="s">
        <v>158</v>
      </c>
      <c r="M54" s="23">
        <v>43440</v>
      </c>
      <c r="N54" s="1" t="s">
        <v>157</v>
      </c>
      <c r="O54" s="11" t="s">
        <v>210</v>
      </c>
      <c r="P54" s="1" t="s">
        <v>354</v>
      </c>
      <c r="Q54" s="10" t="s">
        <v>223</v>
      </c>
      <c r="R54" s="11" t="s">
        <v>256</v>
      </c>
      <c r="S54" s="3"/>
      <c r="T54" s="3"/>
      <c r="U54" s="3"/>
      <c r="V54" s="3"/>
    </row>
    <row r="55" spans="1:22" s="2" customFormat="1" ht="180" x14ac:dyDescent="0.15">
      <c r="A55" s="11">
        <v>891780111</v>
      </c>
      <c r="B55" s="21" t="s">
        <v>159</v>
      </c>
      <c r="C55" s="21" t="s">
        <v>159</v>
      </c>
      <c r="D55" s="11" t="s">
        <v>365</v>
      </c>
      <c r="E55" s="11">
        <v>36724902</v>
      </c>
      <c r="F55" s="11">
        <v>143914</v>
      </c>
      <c r="G55" s="1" t="s">
        <v>188</v>
      </c>
      <c r="H55" s="1" t="s">
        <v>60</v>
      </c>
      <c r="I55" s="1" t="s">
        <v>2</v>
      </c>
      <c r="J55" s="1" t="s">
        <v>3</v>
      </c>
      <c r="K55" s="22">
        <v>28080842</v>
      </c>
      <c r="L55" s="1" t="s">
        <v>161</v>
      </c>
      <c r="M55" s="23">
        <v>43535</v>
      </c>
      <c r="N55" s="1" t="s">
        <v>160</v>
      </c>
      <c r="O55" s="11" t="s">
        <v>201</v>
      </c>
      <c r="P55" s="25" t="s">
        <v>355</v>
      </c>
      <c r="Q55" s="10" t="s">
        <v>223</v>
      </c>
      <c r="R55" s="11" t="s">
        <v>256</v>
      </c>
      <c r="S55" s="3"/>
      <c r="T55" s="3"/>
      <c r="U55" s="3"/>
      <c r="V55" s="3"/>
    </row>
    <row r="56" spans="1:22" s="2" customFormat="1" ht="153" x14ac:dyDescent="0.15">
      <c r="A56" s="11">
        <v>891780111</v>
      </c>
      <c r="B56" s="21" t="s">
        <v>162</v>
      </c>
      <c r="C56" s="21" t="s">
        <v>162</v>
      </c>
      <c r="D56" s="1" t="s">
        <v>366</v>
      </c>
      <c r="E56" s="1">
        <v>7603745</v>
      </c>
      <c r="F56" s="1">
        <v>126836</v>
      </c>
      <c r="G56" s="1" t="s">
        <v>188</v>
      </c>
      <c r="H56" s="1" t="s">
        <v>139</v>
      </c>
      <c r="I56" s="1" t="s">
        <v>2</v>
      </c>
      <c r="J56" s="1" t="s">
        <v>30</v>
      </c>
      <c r="K56" s="22">
        <v>0</v>
      </c>
      <c r="L56" s="1" t="s">
        <v>279</v>
      </c>
      <c r="M56" s="23">
        <v>43627</v>
      </c>
      <c r="N56" s="1" t="s">
        <v>163</v>
      </c>
      <c r="O56" s="11" t="s">
        <v>201</v>
      </c>
      <c r="P56" s="11" t="s">
        <v>356</v>
      </c>
      <c r="Q56" s="10" t="s">
        <v>223</v>
      </c>
      <c r="R56" s="11" t="s">
        <v>257</v>
      </c>
      <c r="S56" s="3"/>
      <c r="T56" s="3"/>
      <c r="U56" s="3"/>
      <c r="V56" s="3"/>
    </row>
    <row r="57" spans="1:22" s="2" customFormat="1" ht="72" x14ac:dyDescent="0.15">
      <c r="A57" s="11">
        <v>891780111</v>
      </c>
      <c r="B57" s="21" t="s">
        <v>164</v>
      </c>
      <c r="C57" s="21" t="s">
        <v>164</v>
      </c>
      <c r="D57" s="1" t="s">
        <v>4</v>
      </c>
      <c r="E57" s="11">
        <v>41612964</v>
      </c>
      <c r="F57" s="11">
        <v>20678</v>
      </c>
      <c r="G57" s="1" t="s">
        <v>188</v>
      </c>
      <c r="H57" s="1" t="s">
        <v>166</v>
      </c>
      <c r="I57" s="17" t="s">
        <v>14</v>
      </c>
      <c r="J57" s="1" t="s">
        <v>15</v>
      </c>
      <c r="K57" s="34" t="s">
        <v>107</v>
      </c>
      <c r="L57" s="1" t="s">
        <v>167</v>
      </c>
      <c r="M57" s="23">
        <v>43655</v>
      </c>
      <c r="N57" s="1" t="s">
        <v>165</v>
      </c>
      <c r="O57" s="11" t="s">
        <v>277</v>
      </c>
      <c r="P57" s="1" t="s">
        <v>267</v>
      </c>
      <c r="Q57" s="10" t="s">
        <v>223</v>
      </c>
      <c r="R57" s="11" t="s">
        <v>297</v>
      </c>
      <c r="S57" s="3"/>
      <c r="T57" s="3"/>
      <c r="U57" s="3"/>
      <c r="V57" s="3"/>
    </row>
    <row r="58" spans="1:22" s="2" customFormat="1" ht="108" x14ac:dyDescent="0.15">
      <c r="A58" s="11">
        <v>891780111</v>
      </c>
      <c r="B58" s="21" t="s">
        <v>169</v>
      </c>
      <c r="C58" s="21" t="s">
        <v>169</v>
      </c>
      <c r="D58" s="1" t="s">
        <v>168</v>
      </c>
      <c r="E58" s="17">
        <v>12621405</v>
      </c>
      <c r="F58" s="17"/>
      <c r="G58" s="17" t="s">
        <v>212</v>
      </c>
      <c r="H58" s="1" t="s">
        <v>171</v>
      </c>
      <c r="I58" s="1" t="s">
        <v>2</v>
      </c>
      <c r="J58" s="1" t="s">
        <v>30</v>
      </c>
      <c r="K58" s="34">
        <v>0</v>
      </c>
      <c r="L58" s="1" t="s">
        <v>172</v>
      </c>
      <c r="M58" s="23">
        <v>43672</v>
      </c>
      <c r="N58" s="1" t="s">
        <v>170</v>
      </c>
      <c r="O58" s="11" t="s">
        <v>298</v>
      </c>
      <c r="P58" s="11" t="s">
        <v>299</v>
      </c>
      <c r="Q58" s="10" t="s">
        <v>223</v>
      </c>
      <c r="R58" s="15" t="s">
        <v>258</v>
      </c>
      <c r="S58" s="3"/>
      <c r="T58" s="3"/>
      <c r="U58" s="3"/>
      <c r="V58" s="3"/>
    </row>
    <row r="59" spans="1:22" s="2" customFormat="1" ht="81" x14ac:dyDescent="0.15">
      <c r="A59" s="11">
        <v>891780111</v>
      </c>
      <c r="B59" s="21" t="s">
        <v>214</v>
      </c>
      <c r="C59" s="21" t="s">
        <v>214</v>
      </c>
      <c r="D59" s="1" t="s">
        <v>366</v>
      </c>
      <c r="E59" s="1">
        <v>85449320</v>
      </c>
      <c r="F59" s="1">
        <v>76561</v>
      </c>
      <c r="G59" s="1" t="s">
        <v>188</v>
      </c>
      <c r="H59" s="1" t="s">
        <v>60</v>
      </c>
      <c r="I59" s="1" t="s">
        <v>2</v>
      </c>
      <c r="J59" s="1" t="s">
        <v>3</v>
      </c>
      <c r="K59" s="34">
        <v>89809180</v>
      </c>
      <c r="L59" s="1" t="s">
        <v>215</v>
      </c>
      <c r="M59" s="23">
        <v>43724</v>
      </c>
      <c r="N59" s="1" t="s">
        <v>213</v>
      </c>
      <c r="O59" s="11" t="s">
        <v>208</v>
      </c>
      <c r="P59" s="11" t="s">
        <v>300</v>
      </c>
      <c r="Q59" s="10" t="s">
        <v>223</v>
      </c>
      <c r="R59" s="11" t="s">
        <v>262</v>
      </c>
      <c r="S59" s="3"/>
      <c r="T59" s="3"/>
      <c r="U59" s="3"/>
      <c r="V59" s="3"/>
    </row>
    <row r="60" spans="1:22" s="2" customFormat="1" ht="81" x14ac:dyDescent="0.15">
      <c r="A60" s="11">
        <v>891780111</v>
      </c>
      <c r="B60" s="21" t="s">
        <v>259</v>
      </c>
      <c r="C60" s="21" t="s">
        <v>259</v>
      </c>
      <c r="D60" s="11" t="s">
        <v>365</v>
      </c>
      <c r="E60" s="1">
        <v>85449320</v>
      </c>
      <c r="F60" s="1">
        <v>76561</v>
      </c>
      <c r="G60" s="1" t="s">
        <v>188</v>
      </c>
      <c r="H60" s="1" t="s">
        <v>10</v>
      </c>
      <c r="I60" s="1" t="s">
        <v>2</v>
      </c>
      <c r="J60" s="1" t="s">
        <v>3</v>
      </c>
      <c r="K60" s="34">
        <v>89809180</v>
      </c>
      <c r="L60" s="1" t="s">
        <v>260</v>
      </c>
      <c r="M60" s="23">
        <v>43710</v>
      </c>
      <c r="N60" s="1" t="s">
        <v>261</v>
      </c>
      <c r="O60" s="11" t="s">
        <v>208</v>
      </c>
      <c r="P60" s="11" t="s">
        <v>270</v>
      </c>
      <c r="Q60" s="10" t="s">
        <v>223</v>
      </c>
      <c r="R60" s="11" t="s">
        <v>262</v>
      </c>
      <c r="S60" s="3"/>
      <c r="T60" s="3"/>
      <c r="U60" s="3"/>
      <c r="V60" s="3"/>
    </row>
    <row r="61" spans="1:22" s="2" customFormat="1" ht="162" x14ac:dyDescent="0.15">
      <c r="A61" s="11">
        <v>891780111</v>
      </c>
      <c r="B61" s="21" t="s">
        <v>216</v>
      </c>
      <c r="C61" s="21" t="s">
        <v>216</v>
      </c>
      <c r="D61" s="1" t="s">
        <v>366</v>
      </c>
      <c r="E61" s="1">
        <v>85449320</v>
      </c>
      <c r="F61" s="1">
        <v>76561</v>
      </c>
      <c r="G61" s="1" t="s">
        <v>188</v>
      </c>
      <c r="H61" s="1" t="s">
        <v>139</v>
      </c>
      <c r="I61" s="1" t="s">
        <v>2</v>
      </c>
      <c r="J61" s="1" t="s">
        <v>3</v>
      </c>
      <c r="K61" s="34">
        <v>248434800</v>
      </c>
      <c r="L61" s="1" t="s">
        <v>217</v>
      </c>
      <c r="M61" s="23">
        <v>43791</v>
      </c>
      <c r="N61" s="1" t="s">
        <v>218</v>
      </c>
      <c r="O61" s="11" t="s">
        <v>362</v>
      </c>
      <c r="P61" s="11" t="s">
        <v>361</v>
      </c>
      <c r="Q61" s="10" t="s">
        <v>223</v>
      </c>
      <c r="R61" s="11" t="s">
        <v>262</v>
      </c>
      <c r="S61" s="3"/>
      <c r="T61" s="3"/>
      <c r="U61" s="3"/>
      <c r="V61" s="3"/>
    </row>
    <row r="62" spans="1:22" s="2" customFormat="1" ht="81" x14ac:dyDescent="0.15">
      <c r="A62" s="11">
        <v>891780111</v>
      </c>
      <c r="B62" s="17" t="s">
        <v>263</v>
      </c>
      <c r="C62" s="17" t="s">
        <v>263</v>
      </c>
      <c r="D62" s="1" t="s">
        <v>4</v>
      </c>
      <c r="E62" s="11">
        <v>41612964</v>
      </c>
      <c r="F62" s="11">
        <v>20678</v>
      </c>
      <c r="G62" s="1" t="s">
        <v>188</v>
      </c>
      <c r="H62" s="1" t="s">
        <v>264</v>
      </c>
      <c r="I62" s="17" t="s">
        <v>14</v>
      </c>
      <c r="J62" s="1" t="s">
        <v>15</v>
      </c>
      <c r="K62" s="1">
        <f>877803*21</f>
        <v>18433863</v>
      </c>
      <c r="L62" s="1" t="s">
        <v>306</v>
      </c>
      <c r="M62" s="23">
        <v>43844</v>
      </c>
      <c r="N62" s="1" t="s">
        <v>265</v>
      </c>
      <c r="O62" s="11" t="s">
        <v>358</v>
      </c>
      <c r="P62" s="35" t="s">
        <v>357</v>
      </c>
      <c r="Q62" s="10" t="s">
        <v>223</v>
      </c>
      <c r="R62" s="11" t="s">
        <v>301</v>
      </c>
      <c r="S62" s="3"/>
      <c r="T62" s="3"/>
      <c r="U62" s="3"/>
      <c r="V62" s="3"/>
    </row>
    <row r="63" spans="1:22" s="6" customFormat="1" ht="82.5" customHeight="1" x14ac:dyDescent="0.15">
      <c r="A63" s="11">
        <v>891780111</v>
      </c>
      <c r="B63" s="14" t="s">
        <v>271</v>
      </c>
      <c r="C63" s="14" t="s">
        <v>271</v>
      </c>
      <c r="D63" s="11" t="s">
        <v>365</v>
      </c>
      <c r="E63" s="11">
        <v>36724902</v>
      </c>
      <c r="F63" s="11">
        <v>143914</v>
      </c>
      <c r="G63" s="11" t="s">
        <v>188</v>
      </c>
      <c r="H63" s="11" t="s">
        <v>21</v>
      </c>
      <c r="I63" s="11" t="s">
        <v>2</v>
      </c>
      <c r="J63" s="11" t="s">
        <v>3</v>
      </c>
      <c r="K63" s="36">
        <v>38366371.079999998</v>
      </c>
      <c r="L63" s="11" t="s">
        <v>276</v>
      </c>
      <c r="M63" s="20">
        <v>43846</v>
      </c>
      <c r="N63" s="11" t="s">
        <v>272</v>
      </c>
      <c r="O63" s="11" t="s">
        <v>314</v>
      </c>
      <c r="P63" s="35" t="s">
        <v>341</v>
      </c>
      <c r="Q63" s="10" t="s">
        <v>223</v>
      </c>
      <c r="R63" s="11" t="s">
        <v>302</v>
      </c>
    </row>
    <row r="64" spans="1:22" ht="54" x14ac:dyDescent="0.15">
      <c r="A64" s="11">
        <v>891780111</v>
      </c>
      <c r="B64" s="14" t="s">
        <v>303</v>
      </c>
      <c r="C64" s="14" t="s">
        <v>303</v>
      </c>
      <c r="D64" s="11" t="s">
        <v>365</v>
      </c>
      <c r="E64" s="11">
        <v>36724902</v>
      </c>
      <c r="F64" s="11">
        <v>143914</v>
      </c>
      <c r="G64" s="11" t="s">
        <v>188</v>
      </c>
      <c r="H64" s="1" t="s">
        <v>60</v>
      </c>
      <c r="I64" s="11" t="s">
        <v>2</v>
      </c>
      <c r="J64" s="11" t="s">
        <v>3</v>
      </c>
      <c r="K64" s="37">
        <v>30731020</v>
      </c>
      <c r="L64" s="1" t="s">
        <v>305</v>
      </c>
      <c r="M64" s="23">
        <v>43881</v>
      </c>
      <c r="N64" s="1" t="s">
        <v>304</v>
      </c>
      <c r="O64" s="11" t="s">
        <v>314</v>
      </c>
      <c r="P64" s="35" t="s">
        <v>340</v>
      </c>
      <c r="Q64" s="10" t="s">
        <v>223</v>
      </c>
      <c r="R64" s="1" t="s">
        <v>256</v>
      </c>
    </row>
    <row r="65" spans="1:18" ht="117" x14ac:dyDescent="0.15">
      <c r="A65" s="11">
        <v>891780111</v>
      </c>
      <c r="B65" s="14" t="s">
        <v>318</v>
      </c>
      <c r="C65" s="14" t="s">
        <v>318</v>
      </c>
      <c r="D65" s="11" t="s">
        <v>4</v>
      </c>
      <c r="E65" s="11">
        <v>41612964</v>
      </c>
      <c r="F65" s="11">
        <v>20678</v>
      </c>
      <c r="G65" s="1" t="s">
        <v>188</v>
      </c>
      <c r="H65" s="35" t="s">
        <v>316</v>
      </c>
      <c r="I65" s="17" t="s">
        <v>14</v>
      </c>
      <c r="J65" s="1" t="s">
        <v>15</v>
      </c>
      <c r="K65" s="38">
        <f>781242*21</f>
        <v>16406082</v>
      </c>
      <c r="L65" s="1" t="s">
        <v>367</v>
      </c>
      <c r="M65" s="23">
        <v>43851</v>
      </c>
      <c r="N65" s="1" t="s">
        <v>315</v>
      </c>
      <c r="O65" s="11" t="s">
        <v>359</v>
      </c>
      <c r="P65" s="35" t="s">
        <v>339</v>
      </c>
      <c r="Q65" s="10" t="s">
        <v>223</v>
      </c>
      <c r="R65" s="1" t="s">
        <v>317</v>
      </c>
    </row>
    <row r="66" spans="1:18" s="40" customFormat="1" ht="117" x14ac:dyDescent="0.15">
      <c r="A66" s="11">
        <v>891780111</v>
      </c>
      <c r="B66" s="39" t="s">
        <v>338</v>
      </c>
      <c r="C66" s="39" t="s">
        <v>338</v>
      </c>
      <c r="D66" s="11" t="s">
        <v>4</v>
      </c>
      <c r="E66" s="11">
        <v>41612964</v>
      </c>
      <c r="F66" s="11">
        <v>20678</v>
      </c>
      <c r="G66" s="1" t="s">
        <v>188</v>
      </c>
      <c r="H66" s="35" t="s">
        <v>316</v>
      </c>
      <c r="I66" s="17" t="s">
        <v>14</v>
      </c>
      <c r="J66" s="1" t="s">
        <v>15</v>
      </c>
      <c r="K66" s="38">
        <f>781242*21</f>
        <v>16406082</v>
      </c>
      <c r="L66" s="1" t="s">
        <v>360</v>
      </c>
      <c r="M66" s="23">
        <v>44109</v>
      </c>
      <c r="N66" s="1" t="s">
        <v>337</v>
      </c>
      <c r="O66" s="11" t="s">
        <v>358</v>
      </c>
      <c r="P66" s="1" t="s">
        <v>336</v>
      </c>
      <c r="Q66" s="10" t="s">
        <v>223</v>
      </c>
      <c r="R66" s="11" t="s">
        <v>301</v>
      </c>
    </row>
  </sheetData>
  <mergeCells count="4">
    <mergeCell ref="A1:Q1"/>
    <mergeCell ref="A2:Q2"/>
    <mergeCell ref="A3:Q3"/>
    <mergeCell ref="A4:Q4"/>
  </mergeCells>
  <dataValidations count="1">
    <dataValidation type="list" allowBlank="1" showInputMessage="1" showErrorMessage="1" sqref="J50:J51 J21:J22 J45:J46 J48 J18:J19 J24:J29 J31:J36 J8 J11:J12 J15:J16 J38:J40">
      <formula1>A</formula1>
    </dataValidation>
  </dataValidations>
  <pageMargins left="0.19685039370078741" right="0.19685039370078741" top="0.74803149606299213" bottom="0.74803149606299213" header="0.31496062992125984" footer="0.31496062992125984"/>
  <pageSetup paperSize="5"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Blanco Marin</dc:creator>
  <cp:lastModifiedBy>Consuelo Blanco Marin</cp:lastModifiedBy>
  <cp:lastPrinted>2020-10-05T21:38:49Z</cp:lastPrinted>
  <dcterms:created xsi:type="dcterms:W3CDTF">2019-12-06T20:50:40Z</dcterms:created>
  <dcterms:modified xsi:type="dcterms:W3CDTF">2020-12-21T12:01:22Z</dcterms:modified>
</cp:coreProperties>
</file>