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LAINA\OneDrive\Documentos\2023\F20 2023\ABRIL\"/>
    </mc:Choice>
  </mc:AlternateContent>
  <xr:revisionPtr revIDLastSave="0" documentId="13_ncr:1_{2A7D4E62-0CF7-40B2-A2AE-43182C49F7E2}" xr6:coauthVersionLast="47" xr6:coauthVersionMax="47" xr10:uidLastSave="{00000000-0000-0000-0000-000000000000}"/>
  <bookViews>
    <workbookView xWindow="-108" yWindow="-108" windowWidth="23256" windowHeight="12576" firstSheet="1" activeTab="10" xr2:uid="{00000000-000D-0000-FFFF-FFFF00000000}"/>
  </bookViews>
  <sheets>
    <sheet name="FEE" sheetId="17" r:id="rId1"/>
    <sheet name="FHU" sheetId="18" r:id="rId2"/>
    <sheet name="FCB" sheetId="19" r:id="rId3"/>
    <sheet name="FCE" sheetId="21" r:id="rId4"/>
    <sheet name="FCS" sheetId="20" r:id="rId5"/>
    <sheet name="FIN" sheetId="22" r:id="rId6"/>
    <sheet name="CREO" sheetId="23" r:id="rId7"/>
    <sheet name="CPF" sheetId="24" r:id="rId8"/>
    <sheet name="VAC" sheetId="25" r:id="rId9"/>
    <sheet name="VIN" sheetId="26" r:id="rId10"/>
    <sheet name="VEX" sheetId="31" r:id="rId11"/>
    <sheet name="VAD-CONT" sheetId="27" r:id="rId12"/>
    <sheet name="VAD-ADM" sheetId="28" r:id="rId13"/>
    <sheet name="DAD" sheetId="29" r:id="rId14"/>
    <sheet name="Datos" sheetId="16" state="hidden" r:id="rId15"/>
  </sheets>
  <externalReferences>
    <externalReference r:id="rId16"/>
    <externalReference r:id="rId17"/>
  </externalReferences>
  <definedNames>
    <definedName name="cortea">Datos!$C$2:$C$14</definedName>
    <definedName name="Delegatarios">Datos!$B$2:$B$17</definedName>
    <definedName name="modalidad">Datos!$E$2:$E$9</definedName>
    <definedName name="Periodosausteridad">Datos!$A$2:$A$6</definedName>
    <definedName name="rubro">Datos!$D$2:$D$6</definedName>
    <definedName name="tipologia">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73" i="31" l="1"/>
  <c r="L573" i="31"/>
  <c r="M573" i="31"/>
  <c r="I573" i="31"/>
  <c r="E573" i="31"/>
  <c r="E130" i="29"/>
  <c r="E54" i="28"/>
  <c r="W600" i="27"/>
  <c r="U600" i="27"/>
  <c r="L600" i="27"/>
  <c r="J600" i="27"/>
  <c r="I600" i="27"/>
  <c r="E600" i="27"/>
  <c r="M599" i="27"/>
  <c r="X599" i="27" s="1"/>
  <c r="M598" i="27"/>
  <c r="X598" i="27" s="1"/>
  <c r="M597" i="27"/>
  <c r="X597" i="27" s="1"/>
  <c r="M596" i="27"/>
  <c r="X596" i="27" s="1"/>
  <c r="M595" i="27"/>
  <c r="X595" i="27" s="1"/>
  <c r="M594" i="27"/>
  <c r="X594" i="27" s="1"/>
  <c r="M593" i="27"/>
  <c r="X593" i="27" s="1"/>
  <c r="M592" i="27"/>
  <c r="X592" i="27" s="1"/>
  <c r="V591" i="27"/>
  <c r="M591" i="27"/>
  <c r="V590" i="27"/>
  <c r="M590" i="27"/>
  <c r="V589" i="27"/>
  <c r="M589" i="27"/>
  <c r="V588" i="27"/>
  <c r="M588" i="27"/>
  <c r="V587" i="27"/>
  <c r="M587" i="27"/>
  <c r="V586" i="27"/>
  <c r="M586" i="27"/>
  <c r="V585" i="27"/>
  <c r="M585" i="27"/>
  <c r="V584" i="27"/>
  <c r="M584" i="27"/>
  <c r="V583" i="27"/>
  <c r="M583" i="27"/>
  <c r="V582" i="27"/>
  <c r="M582" i="27"/>
  <c r="V581" i="27"/>
  <c r="M581" i="27"/>
  <c r="V580" i="27"/>
  <c r="M580" i="27"/>
  <c r="V579" i="27"/>
  <c r="M579" i="27"/>
  <c r="V578" i="27"/>
  <c r="M578" i="27"/>
  <c r="V577" i="27"/>
  <c r="M577" i="27"/>
  <c r="V576" i="27"/>
  <c r="M576" i="27"/>
  <c r="V575" i="27"/>
  <c r="M575" i="27"/>
  <c r="V574" i="27"/>
  <c r="M574" i="27"/>
  <c r="V573" i="27"/>
  <c r="M573" i="27"/>
  <c r="V572" i="27"/>
  <c r="X572" i="27" s="1"/>
  <c r="M572" i="27"/>
  <c r="V571" i="27"/>
  <c r="M571" i="27"/>
  <c r="X570" i="27"/>
  <c r="V570" i="27"/>
  <c r="M570" i="27"/>
  <c r="V569" i="27"/>
  <c r="X569" i="27" s="1"/>
  <c r="M569" i="27"/>
  <c r="V568" i="27"/>
  <c r="M568" i="27"/>
  <c r="V567" i="27"/>
  <c r="X567" i="27" s="1"/>
  <c r="M567" i="27"/>
  <c r="V566" i="27"/>
  <c r="M566" i="27"/>
  <c r="V565" i="27"/>
  <c r="M565" i="27"/>
  <c r="V564" i="27"/>
  <c r="X564" i="27" s="1"/>
  <c r="M564" i="27"/>
  <c r="V563" i="27"/>
  <c r="M563" i="27"/>
  <c r="X562" i="27"/>
  <c r="V562" i="27"/>
  <c r="M562" i="27"/>
  <c r="X561" i="27"/>
  <c r="V561" i="27"/>
  <c r="M561" i="27"/>
  <c r="V560" i="27"/>
  <c r="M560" i="27"/>
  <c r="V559" i="27"/>
  <c r="X559" i="27" s="1"/>
  <c r="M559" i="27"/>
  <c r="V558" i="27"/>
  <c r="M558" i="27"/>
  <c r="V557" i="27"/>
  <c r="M557" i="27"/>
  <c r="V556" i="27"/>
  <c r="M556" i="27"/>
  <c r="V555" i="27"/>
  <c r="M555" i="27"/>
  <c r="M554" i="27"/>
  <c r="X554" i="27" s="1"/>
  <c r="K553" i="27"/>
  <c r="M553" i="27" s="1"/>
  <c r="X553" i="27" s="1"/>
  <c r="M552" i="27"/>
  <c r="X552" i="27" s="1"/>
  <c r="K551" i="27"/>
  <c r="M551" i="27" s="1"/>
  <c r="X551" i="27" s="1"/>
  <c r="K550" i="27"/>
  <c r="M550" i="27" s="1"/>
  <c r="X550" i="27" s="1"/>
  <c r="K549" i="27"/>
  <c r="M549" i="27" s="1"/>
  <c r="X549" i="27" s="1"/>
  <c r="K548" i="27"/>
  <c r="M548" i="27" s="1"/>
  <c r="X548" i="27" s="1"/>
  <c r="K547" i="27"/>
  <c r="M547" i="27" s="1"/>
  <c r="X547" i="27" s="1"/>
  <c r="K546" i="27"/>
  <c r="M546" i="27" s="1"/>
  <c r="X546" i="27" s="1"/>
  <c r="K545" i="27"/>
  <c r="M545" i="27" s="1"/>
  <c r="X545" i="27" s="1"/>
  <c r="K544" i="27"/>
  <c r="M544" i="27" s="1"/>
  <c r="X544" i="27" s="1"/>
  <c r="K543" i="27"/>
  <c r="M543" i="27" s="1"/>
  <c r="X543" i="27" s="1"/>
  <c r="K542" i="27"/>
  <c r="M542" i="27" s="1"/>
  <c r="X542" i="27" s="1"/>
  <c r="K541" i="27"/>
  <c r="V540" i="27"/>
  <c r="X540" i="27" s="1"/>
  <c r="M540" i="27"/>
  <c r="V539" i="27"/>
  <c r="M539" i="27"/>
  <c r="V538" i="27"/>
  <c r="M538" i="27"/>
  <c r="V537" i="27"/>
  <c r="M537" i="27"/>
  <c r="X537" i="27" s="1"/>
  <c r="V536" i="27"/>
  <c r="M536" i="27"/>
  <c r="V535" i="27"/>
  <c r="X535" i="27" s="1"/>
  <c r="M535" i="27"/>
  <c r="V534" i="27"/>
  <c r="M534" i="27"/>
  <c r="V533" i="27"/>
  <c r="M533" i="27"/>
  <c r="V532" i="27"/>
  <c r="M532" i="27"/>
  <c r="X531" i="27"/>
  <c r="V531" i="27"/>
  <c r="M531" i="27"/>
  <c r="V530" i="27"/>
  <c r="M530" i="27"/>
  <c r="V529" i="27"/>
  <c r="M529" i="27"/>
  <c r="X529" i="27" s="1"/>
  <c r="V528" i="27"/>
  <c r="M528" i="27"/>
  <c r="V527" i="27"/>
  <c r="X527" i="27" s="1"/>
  <c r="M527" i="27"/>
  <c r="V526" i="27"/>
  <c r="X526" i="27" s="1"/>
  <c r="M526" i="27"/>
  <c r="V525" i="27"/>
  <c r="M525" i="27"/>
  <c r="X525" i="27" s="1"/>
  <c r="V524" i="27"/>
  <c r="X524" i="27" s="1"/>
  <c r="M524" i="27"/>
  <c r="V523" i="27"/>
  <c r="X523" i="27" s="1"/>
  <c r="M523" i="27"/>
  <c r="V522" i="27"/>
  <c r="M522" i="27"/>
  <c r="V521" i="27"/>
  <c r="M521" i="27"/>
  <c r="V520" i="27"/>
  <c r="M520" i="27"/>
  <c r="X519" i="27"/>
  <c r="V519" i="27"/>
  <c r="M519" i="27"/>
  <c r="V518" i="27"/>
  <c r="M518" i="27"/>
  <c r="V517" i="27"/>
  <c r="M517" i="27"/>
  <c r="V516" i="27"/>
  <c r="M516" i="27"/>
  <c r="X515" i="27"/>
  <c r="V515" i="27"/>
  <c r="M515" i="27"/>
  <c r="V514" i="27"/>
  <c r="X514" i="27" s="1"/>
  <c r="M514" i="27"/>
  <c r="V513" i="27"/>
  <c r="M513" i="27"/>
  <c r="X513" i="27" s="1"/>
  <c r="V512" i="27"/>
  <c r="X512" i="27" s="1"/>
  <c r="M512" i="27"/>
  <c r="V511" i="27"/>
  <c r="M511" i="27"/>
  <c r="V510" i="27"/>
  <c r="X510" i="27" s="1"/>
  <c r="M510" i="27"/>
  <c r="V509" i="27"/>
  <c r="M509" i="27"/>
  <c r="V508" i="27"/>
  <c r="X508" i="27" s="1"/>
  <c r="M508" i="27"/>
  <c r="V507" i="27"/>
  <c r="M507" i="27"/>
  <c r="V506" i="27"/>
  <c r="X506" i="27" s="1"/>
  <c r="M506" i="27"/>
  <c r="V505" i="27"/>
  <c r="M505" i="27"/>
  <c r="V504" i="27"/>
  <c r="X504" i="27" s="1"/>
  <c r="M504" i="27"/>
  <c r="V503" i="27"/>
  <c r="M503" i="27"/>
  <c r="V502" i="27"/>
  <c r="X502" i="27" s="1"/>
  <c r="M502" i="27"/>
  <c r="V501" i="27"/>
  <c r="M501" i="27"/>
  <c r="V500" i="27"/>
  <c r="X500" i="27" s="1"/>
  <c r="M500" i="27"/>
  <c r="V499" i="27"/>
  <c r="M499" i="27"/>
  <c r="V498" i="27"/>
  <c r="X498" i="27" s="1"/>
  <c r="M498" i="27"/>
  <c r="V497" i="27"/>
  <c r="M497" i="27"/>
  <c r="V496" i="27"/>
  <c r="X496" i="27" s="1"/>
  <c r="M496" i="27"/>
  <c r="V495" i="27"/>
  <c r="M495" i="27"/>
  <c r="V494" i="27"/>
  <c r="X494" i="27" s="1"/>
  <c r="M494" i="27"/>
  <c r="V493" i="27"/>
  <c r="M493" i="27"/>
  <c r="V492" i="27"/>
  <c r="X492" i="27" s="1"/>
  <c r="M492" i="27"/>
  <c r="V491" i="27"/>
  <c r="M491" i="27"/>
  <c r="V490" i="27"/>
  <c r="X490" i="27" s="1"/>
  <c r="M490" i="27"/>
  <c r="V489" i="27"/>
  <c r="M489" i="27"/>
  <c r="V488" i="27"/>
  <c r="X488" i="27" s="1"/>
  <c r="M488" i="27"/>
  <c r="V487" i="27"/>
  <c r="M487" i="27"/>
  <c r="V486" i="27"/>
  <c r="X486" i="27" s="1"/>
  <c r="M486" i="27"/>
  <c r="V485" i="27"/>
  <c r="M485" i="27"/>
  <c r="V484" i="27"/>
  <c r="X484" i="27" s="1"/>
  <c r="M484" i="27"/>
  <c r="V483" i="27"/>
  <c r="M483" i="27"/>
  <c r="V482" i="27"/>
  <c r="X482" i="27" s="1"/>
  <c r="M482" i="27"/>
  <c r="V481" i="27"/>
  <c r="M481" i="27"/>
  <c r="V480" i="27"/>
  <c r="X480" i="27" s="1"/>
  <c r="M480" i="27"/>
  <c r="V479" i="27"/>
  <c r="M479" i="27"/>
  <c r="V478" i="27"/>
  <c r="X478" i="27" s="1"/>
  <c r="M478" i="27"/>
  <c r="V477" i="27"/>
  <c r="M477" i="27"/>
  <c r="V476" i="27"/>
  <c r="X476" i="27" s="1"/>
  <c r="M476" i="27"/>
  <c r="V475" i="27"/>
  <c r="M475" i="27"/>
  <c r="V474" i="27"/>
  <c r="X474" i="27" s="1"/>
  <c r="M474" i="27"/>
  <c r="V473" i="27"/>
  <c r="M473" i="27"/>
  <c r="V472" i="27"/>
  <c r="X472" i="27" s="1"/>
  <c r="M472" i="27"/>
  <c r="V471" i="27"/>
  <c r="M471" i="27"/>
  <c r="V470" i="27"/>
  <c r="X470" i="27" s="1"/>
  <c r="M470" i="27"/>
  <c r="V469" i="27"/>
  <c r="M469" i="27"/>
  <c r="V468" i="27"/>
  <c r="X468" i="27" s="1"/>
  <c r="M468" i="27"/>
  <c r="V467" i="27"/>
  <c r="M467" i="27"/>
  <c r="V466" i="27"/>
  <c r="X466" i="27" s="1"/>
  <c r="M466" i="27"/>
  <c r="V465" i="27"/>
  <c r="M465" i="27"/>
  <c r="V464" i="27"/>
  <c r="X464" i="27" s="1"/>
  <c r="M464" i="27"/>
  <c r="V463" i="27"/>
  <c r="M463" i="27"/>
  <c r="V462" i="27"/>
  <c r="X462" i="27" s="1"/>
  <c r="M462" i="27"/>
  <c r="V461" i="27"/>
  <c r="M461" i="27"/>
  <c r="V460" i="27"/>
  <c r="X460" i="27" s="1"/>
  <c r="M460" i="27"/>
  <c r="V459" i="27"/>
  <c r="M459" i="27"/>
  <c r="V458" i="27"/>
  <c r="X458" i="27" s="1"/>
  <c r="M458" i="27"/>
  <c r="V457" i="27"/>
  <c r="M457" i="27"/>
  <c r="V456" i="27"/>
  <c r="X456" i="27" s="1"/>
  <c r="M456" i="27"/>
  <c r="V455" i="27"/>
  <c r="M455" i="27"/>
  <c r="V454" i="27"/>
  <c r="X454" i="27" s="1"/>
  <c r="M454" i="27"/>
  <c r="V453" i="27"/>
  <c r="M453" i="27"/>
  <c r="V452" i="27"/>
  <c r="X452" i="27" s="1"/>
  <c r="M452" i="27"/>
  <c r="V451" i="27"/>
  <c r="M451" i="27"/>
  <c r="V450" i="27"/>
  <c r="X450" i="27" s="1"/>
  <c r="M450" i="27"/>
  <c r="V449" i="27"/>
  <c r="M449" i="27"/>
  <c r="V448" i="27"/>
  <c r="X448" i="27" s="1"/>
  <c r="M448" i="27"/>
  <c r="V447" i="27"/>
  <c r="M447" i="27"/>
  <c r="V446" i="27"/>
  <c r="X446" i="27" s="1"/>
  <c r="M446" i="27"/>
  <c r="V445" i="27"/>
  <c r="M445" i="27"/>
  <c r="V444" i="27"/>
  <c r="X444" i="27" s="1"/>
  <c r="M444" i="27"/>
  <c r="V443" i="27"/>
  <c r="M443" i="27"/>
  <c r="V442" i="27"/>
  <c r="X442" i="27" s="1"/>
  <c r="M442" i="27"/>
  <c r="V441" i="27"/>
  <c r="M441" i="27"/>
  <c r="V440" i="27"/>
  <c r="X440" i="27" s="1"/>
  <c r="M440" i="27"/>
  <c r="V439" i="27"/>
  <c r="M439" i="27"/>
  <c r="V438" i="27"/>
  <c r="X438" i="27" s="1"/>
  <c r="M438" i="27"/>
  <c r="V437" i="27"/>
  <c r="M437" i="27"/>
  <c r="V436" i="27"/>
  <c r="X436" i="27" s="1"/>
  <c r="M436" i="27"/>
  <c r="V435" i="27"/>
  <c r="M435" i="27"/>
  <c r="V434" i="27"/>
  <c r="X434" i="27" s="1"/>
  <c r="M434" i="27"/>
  <c r="V433" i="27"/>
  <c r="M433" i="27"/>
  <c r="V432" i="27"/>
  <c r="X432" i="27" s="1"/>
  <c r="M432" i="27"/>
  <c r="V431" i="27"/>
  <c r="M431" i="27"/>
  <c r="V430" i="27"/>
  <c r="X430" i="27" s="1"/>
  <c r="M430" i="27"/>
  <c r="V429" i="27"/>
  <c r="M429" i="27"/>
  <c r="V428" i="27"/>
  <c r="X428" i="27" s="1"/>
  <c r="M428" i="27"/>
  <c r="V427" i="27"/>
  <c r="M427" i="27"/>
  <c r="V426" i="27"/>
  <c r="X426" i="27" s="1"/>
  <c r="M426" i="27"/>
  <c r="V425" i="27"/>
  <c r="M425" i="27"/>
  <c r="V424" i="27"/>
  <c r="X424" i="27" s="1"/>
  <c r="M424" i="27"/>
  <c r="V423" i="27"/>
  <c r="M423" i="27"/>
  <c r="V422" i="27"/>
  <c r="X422" i="27" s="1"/>
  <c r="M422" i="27"/>
  <c r="V421" i="27"/>
  <c r="M421" i="27"/>
  <c r="V420" i="27"/>
  <c r="X420" i="27" s="1"/>
  <c r="M420" i="27"/>
  <c r="V419" i="27"/>
  <c r="M419" i="27"/>
  <c r="V418" i="27"/>
  <c r="X418" i="27" s="1"/>
  <c r="M418" i="27"/>
  <c r="V417" i="27"/>
  <c r="M417" i="27"/>
  <c r="V416" i="27"/>
  <c r="X416" i="27" s="1"/>
  <c r="M416" i="27"/>
  <c r="V415" i="27"/>
  <c r="M415" i="27"/>
  <c r="V414" i="27"/>
  <c r="X414" i="27" s="1"/>
  <c r="M414" i="27"/>
  <c r="V413" i="27"/>
  <c r="M413" i="27"/>
  <c r="V412" i="27"/>
  <c r="X412" i="27" s="1"/>
  <c r="M412" i="27"/>
  <c r="V411" i="27"/>
  <c r="M411" i="27"/>
  <c r="V410" i="27"/>
  <c r="X410" i="27" s="1"/>
  <c r="M410" i="27"/>
  <c r="V409" i="27"/>
  <c r="M409" i="27"/>
  <c r="V408" i="27"/>
  <c r="X408" i="27" s="1"/>
  <c r="M408" i="27"/>
  <c r="V407" i="27"/>
  <c r="M407" i="27"/>
  <c r="V406" i="27"/>
  <c r="X406" i="27" s="1"/>
  <c r="M406" i="27"/>
  <c r="V405" i="27"/>
  <c r="M405" i="27"/>
  <c r="V404" i="27"/>
  <c r="X404" i="27" s="1"/>
  <c r="M404" i="27"/>
  <c r="V403" i="27"/>
  <c r="M403" i="27"/>
  <c r="X402" i="27"/>
  <c r="V402" i="27"/>
  <c r="M402" i="27"/>
  <c r="V401" i="27"/>
  <c r="X401" i="27" s="1"/>
  <c r="M401" i="27"/>
  <c r="V400" i="27"/>
  <c r="M400" i="27"/>
  <c r="X400" i="27" s="1"/>
  <c r="V399" i="27"/>
  <c r="X399" i="27" s="1"/>
  <c r="M399" i="27"/>
  <c r="V398" i="27"/>
  <c r="M398" i="27"/>
  <c r="V397" i="27"/>
  <c r="X397" i="27" s="1"/>
  <c r="M397" i="27"/>
  <c r="V396" i="27"/>
  <c r="M396" i="27"/>
  <c r="X396" i="27" s="1"/>
  <c r="V395" i="27"/>
  <c r="X395" i="27" s="1"/>
  <c r="M395" i="27"/>
  <c r="V394" i="27"/>
  <c r="M394" i="27"/>
  <c r="V393" i="27"/>
  <c r="M393" i="27"/>
  <c r="V392" i="27"/>
  <c r="M392" i="27"/>
  <c r="X392" i="27" s="1"/>
  <c r="V391" i="27"/>
  <c r="M391" i="27"/>
  <c r="V390" i="27"/>
  <c r="X390" i="27" s="1"/>
  <c r="M390" i="27"/>
  <c r="V389" i="27"/>
  <c r="M389" i="27"/>
  <c r="V388" i="27"/>
  <c r="M388" i="27"/>
  <c r="V387" i="27"/>
  <c r="M387" i="27"/>
  <c r="X386" i="27"/>
  <c r="V386" i="27"/>
  <c r="M386" i="27"/>
  <c r="V385" i="27"/>
  <c r="M385" i="27"/>
  <c r="V384" i="27"/>
  <c r="M384" i="27"/>
  <c r="X384" i="27" s="1"/>
  <c r="V383" i="27"/>
  <c r="M383" i="27"/>
  <c r="V382" i="27"/>
  <c r="X382" i="27" s="1"/>
  <c r="M382" i="27"/>
  <c r="V381" i="27"/>
  <c r="X381" i="27" s="1"/>
  <c r="M381" i="27"/>
  <c r="V380" i="27"/>
  <c r="M380" i="27"/>
  <c r="X380" i="27" s="1"/>
  <c r="V379" i="27"/>
  <c r="X379" i="27" s="1"/>
  <c r="M379" i="27"/>
  <c r="V378" i="27"/>
  <c r="X378" i="27" s="1"/>
  <c r="M378" i="27"/>
  <c r="V377" i="27"/>
  <c r="M377" i="27"/>
  <c r="V376" i="27"/>
  <c r="M376" i="27"/>
  <c r="V375" i="27"/>
  <c r="M375" i="27"/>
  <c r="X374" i="27"/>
  <c r="V374" i="27"/>
  <c r="M374" i="27"/>
  <c r="V373" i="27"/>
  <c r="M373" i="27"/>
  <c r="V372" i="27"/>
  <c r="M372" i="27"/>
  <c r="V371" i="27"/>
  <c r="M371" i="27"/>
  <c r="X370" i="27"/>
  <c r="V370" i="27"/>
  <c r="M370" i="27"/>
  <c r="V369" i="27"/>
  <c r="X369" i="27" s="1"/>
  <c r="M369" i="27"/>
  <c r="V368" i="27"/>
  <c r="M368" i="27"/>
  <c r="X368" i="27" s="1"/>
  <c r="V367" i="27"/>
  <c r="X367" i="27" s="1"/>
  <c r="M367" i="27"/>
  <c r="V366" i="27"/>
  <c r="M366" i="27"/>
  <c r="V365" i="27"/>
  <c r="X365" i="27" s="1"/>
  <c r="M365" i="27"/>
  <c r="V364" i="27"/>
  <c r="M364" i="27"/>
  <c r="X364" i="27" s="1"/>
  <c r="V363" i="27"/>
  <c r="X363" i="27" s="1"/>
  <c r="M363" i="27"/>
  <c r="V362" i="27"/>
  <c r="M362" i="27"/>
  <c r="V361" i="27"/>
  <c r="M361" i="27"/>
  <c r="V360" i="27"/>
  <c r="M360" i="27"/>
  <c r="X360" i="27" s="1"/>
  <c r="V359" i="27"/>
  <c r="M359" i="27"/>
  <c r="V358" i="27"/>
  <c r="X358" i="27" s="1"/>
  <c r="M358" i="27"/>
  <c r="V357" i="27"/>
  <c r="M357" i="27"/>
  <c r="V356" i="27"/>
  <c r="M356" i="27"/>
  <c r="V355" i="27"/>
  <c r="M355" i="27"/>
  <c r="X354" i="27"/>
  <c r="V354" i="27"/>
  <c r="M354" i="27"/>
  <c r="V353" i="27"/>
  <c r="M353" i="27"/>
  <c r="V352" i="27"/>
  <c r="M352" i="27"/>
  <c r="X352" i="27" s="1"/>
  <c r="V351" i="27"/>
  <c r="M351" i="27"/>
  <c r="V350" i="27"/>
  <c r="X350" i="27" s="1"/>
  <c r="M350" i="27"/>
  <c r="V349" i="27"/>
  <c r="X349" i="27" s="1"/>
  <c r="M349" i="27"/>
  <c r="V348" i="27"/>
  <c r="M348" i="27"/>
  <c r="V347" i="27"/>
  <c r="M347" i="27"/>
  <c r="V346" i="27"/>
  <c r="M346" i="27"/>
  <c r="V345" i="27"/>
  <c r="X345" i="27" s="1"/>
  <c r="M345" i="27"/>
  <c r="X344" i="27"/>
  <c r="V344" i="27"/>
  <c r="M344" i="27"/>
  <c r="V343" i="27"/>
  <c r="M343" i="27"/>
  <c r="V342" i="27"/>
  <c r="M342" i="27"/>
  <c r="V341" i="27"/>
  <c r="M341" i="27"/>
  <c r="X340" i="27"/>
  <c r="V340" i="27"/>
  <c r="M340" i="27"/>
  <c r="V339" i="27"/>
  <c r="X339" i="27" s="1"/>
  <c r="M339" i="27"/>
  <c r="V338" i="27"/>
  <c r="M338" i="27"/>
  <c r="V337" i="27"/>
  <c r="X337" i="27" s="1"/>
  <c r="M337" i="27"/>
  <c r="V336" i="27"/>
  <c r="M336" i="27"/>
  <c r="X336" i="27" s="1"/>
  <c r="V335" i="27"/>
  <c r="X335" i="27" s="1"/>
  <c r="M335" i="27"/>
  <c r="V334" i="27"/>
  <c r="M334" i="27"/>
  <c r="X334" i="27" s="1"/>
  <c r="V333" i="27"/>
  <c r="X333" i="27" s="1"/>
  <c r="M333" i="27"/>
  <c r="V332" i="27"/>
  <c r="M332" i="27"/>
  <c r="V331" i="27"/>
  <c r="X331" i="27" s="1"/>
  <c r="M331" i="27"/>
  <c r="V330" i="27"/>
  <c r="M330" i="27"/>
  <c r="X330" i="27" s="1"/>
  <c r="V329" i="27"/>
  <c r="X329" i="27" s="1"/>
  <c r="M329" i="27"/>
  <c r="V328" i="27"/>
  <c r="X328" i="27" s="1"/>
  <c r="M328" i="27"/>
  <c r="V327" i="27"/>
  <c r="M327" i="27"/>
  <c r="V326" i="27"/>
  <c r="M326" i="27"/>
  <c r="V325" i="27"/>
  <c r="M325" i="27"/>
  <c r="X324" i="27"/>
  <c r="V324" i="27"/>
  <c r="M324" i="27"/>
  <c r="V323" i="27"/>
  <c r="M323" i="27"/>
  <c r="V322" i="27"/>
  <c r="M322" i="27"/>
  <c r="V321" i="27"/>
  <c r="M321" i="27"/>
  <c r="V320" i="27"/>
  <c r="M320" i="27"/>
  <c r="X320" i="27" s="1"/>
  <c r="V319" i="27"/>
  <c r="X319" i="27" s="1"/>
  <c r="M319" i="27"/>
  <c r="V318" i="27"/>
  <c r="M318" i="27"/>
  <c r="X318" i="27" s="1"/>
  <c r="V317" i="27"/>
  <c r="X317" i="27" s="1"/>
  <c r="M317" i="27"/>
  <c r="V316" i="27"/>
  <c r="M316" i="27"/>
  <c r="V315" i="27"/>
  <c r="X315" i="27" s="1"/>
  <c r="M315" i="27"/>
  <c r="V314" i="27"/>
  <c r="M314" i="27"/>
  <c r="X314" i="27" s="1"/>
  <c r="V313" i="27"/>
  <c r="X313" i="27" s="1"/>
  <c r="M313" i="27"/>
  <c r="V312" i="27"/>
  <c r="X312" i="27" s="1"/>
  <c r="M312" i="27"/>
  <c r="V311" i="27"/>
  <c r="M311" i="27"/>
  <c r="V310" i="27"/>
  <c r="M310" i="27"/>
  <c r="X310" i="27" s="1"/>
  <c r="V309" i="27"/>
  <c r="M309" i="27"/>
  <c r="V308" i="27"/>
  <c r="X308" i="27" s="1"/>
  <c r="M308" i="27"/>
  <c r="V307" i="27"/>
  <c r="M307" i="27"/>
  <c r="V306" i="27"/>
  <c r="M306" i="27"/>
  <c r="V305" i="27"/>
  <c r="M305" i="27"/>
  <c r="X304" i="27"/>
  <c r="V304" i="27"/>
  <c r="M304" i="27"/>
  <c r="V303" i="27"/>
  <c r="M303" i="27"/>
  <c r="V302" i="27"/>
  <c r="M302" i="27"/>
  <c r="X302" i="27" s="1"/>
  <c r="V301" i="27"/>
  <c r="M301" i="27"/>
  <c r="V300" i="27"/>
  <c r="X300" i="27" s="1"/>
  <c r="M300" i="27"/>
  <c r="V299" i="27"/>
  <c r="X299" i="27" s="1"/>
  <c r="M299" i="27"/>
  <c r="V298" i="27"/>
  <c r="M298" i="27"/>
  <c r="V297" i="27"/>
  <c r="X297" i="27" s="1"/>
  <c r="M297" i="27"/>
  <c r="V296" i="27"/>
  <c r="M296" i="27"/>
  <c r="X296" i="27" s="1"/>
  <c r="V295" i="27"/>
  <c r="M295" i="27"/>
  <c r="V294" i="27"/>
  <c r="M294" i="27"/>
  <c r="X294" i="27" s="1"/>
  <c r="V293" i="27"/>
  <c r="M293" i="27"/>
  <c r="V292" i="27"/>
  <c r="X292" i="27" s="1"/>
  <c r="M292" i="27"/>
  <c r="V291" i="27"/>
  <c r="X291" i="27" s="1"/>
  <c r="M291" i="27"/>
  <c r="V290" i="27"/>
  <c r="M290" i="27"/>
  <c r="V289" i="27"/>
  <c r="X289" i="27" s="1"/>
  <c r="M289" i="27"/>
  <c r="X288" i="27"/>
  <c r="V288" i="27"/>
  <c r="M288" i="27"/>
  <c r="V287" i="27"/>
  <c r="M287" i="27"/>
  <c r="V286" i="27"/>
  <c r="X286" i="27" s="1"/>
  <c r="M286" i="27"/>
  <c r="V285" i="27"/>
  <c r="X285" i="27" s="1"/>
  <c r="M285" i="27"/>
  <c r="V284" i="27"/>
  <c r="M284" i="27"/>
  <c r="V283" i="27"/>
  <c r="X283" i="27" s="1"/>
  <c r="M283" i="27"/>
  <c r="V282" i="27"/>
  <c r="M282" i="27"/>
  <c r="V281" i="27"/>
  <c r="X281" i="27" s="1"/>
  <c r="M281" i="27"/>
  <c r="X280" i="27"/>
  <c r="V280" i="27"/>
  <c r="M280" i="27"/>
  <c r="V279" i="27"/>
  <c r="M279" i="27"/>
  <c r="X278" i="27"/>
  <c r="V278" i="27"/>
  <c r="M278" i="27"/>
  <c r="V277" i="27"/>
  <c r="X277" i="27" s="1"/>
  <c r="M277" i="27"/>
  <c r="V276" i="27"/>
  <c r="M276" i="27"/>
  <c r="V275" i="27"/>
  <c r="X275" i="27" s="1"/>
  <c r="M275" i="27"/>
  <c r="V274" i="27"/>
  <c r="M274" i="27"/>
  <c r="V273" i="27"/>
  <c r="X273" i="27" s="1"/>
  <c r="M273" i="27"/>
  <c r="V272" i="27"/>
  <c r="M272" i="27"/>
  <c r="X272" i="27" s="1"/>
  <c r="V271" i="27"/>
  <c r="X271" i="27" s="1"/>
  <c r="M271" i="27"/>
  <c r="V270" i="27"/>
  <c r="M270" i="27"/>
  <c r="V269" i="27"/>
  <c r="X269" i="27" s="1"/>
  <c r="M269" i="27"/>
  <c r="V268" i="27"/>
  <c r="M268" i="27"/>
  <c r="X268" i="27" s="1"/>
  <c r="V267" i="27"/>
  <c r="X267" i="27" s="1"/>
  <c r="M267" i="27"/>
  <c r="V266" i="27"/>
  <c r="M266" i="27"/>
  <c r="X266" i="27" s="1"/>
  <c r="V265" i="27"/>
  <c r="X265" i="27" s="1"/>
  <c r="M265" i="27"/>
  <c r="V264" i="27"/>
  <c r="X264" i="27" s="1"/>
  <c r="M264" i="27"/>
  <c r="V263" i="27"/>
  <c r="M263" i="27"/>
  <c r="X262" i="27"/>
  <c r="V262" i="27"/>
  <c r="M262" i="27"/>
  <c r="V261" i="27"/>
  <c r="M261" i="27"/>
  <c r="V260" i="27"/>
  <c r="M260" i="27"/>
  <c r="V259" i="27"/>
  <c r="M259" i="27"/>
  <c r="V258" i="27"/>
  <c r="M258" i="27"/>
  <c r="V257" i="27"/>
  <c r="M257" i="27"/>
  <c r="V256" i="27"/>
  <c r="M256" i="27"/>
  <c r="X256" i="27" s="1"/>
  <c r="V255" i="27"/>
  <c r="X255" i="27" s="1"/>
  <c r="M255" i="27"/>
  <c r="V254" i="27"/>
  <c r="M254" i="27"/>
  <c r="V253" i="27"/>
  <c r="X253" i="27" s="1"/>
  <c r="M253" i="27"/>
  <c r="V252" i="27"/>
  <c r="M252" i="27"/>
  <c r="X252" i="27" s="1"/>
  <c r="V251" i="27"/>
  <c r="X251" i="27" s="1"/>
  <c r="M251" i="27"/>
  <c r="V250" i="27"/>
  <c r="M250" i="27"/>
  <c r="X250" i="27" s="1"/>
  <c r="V249" i="27"/>
  <c r="X249" i="27" s="1"/>
  <c r="M249" i="27"/>
  <c r="V248" i="27"/>
  <c r="X248" i="27" s="1"/>
  <c r="M248" i="27"/>
  <c r="V247" i="27"/>
  <c r="M247" i="27"/>
  <c r="V246" i="27"/>
  <c r="X246" i="27" s="1"/>
  <c r="M246" i="27"/>
  <c r="V245" i="27"/>
  <c r="M245" i="27"/>
  <c r="V244" i="27"/>
  <c r="M244" i="27"/>
  <c r="V243" i="27"/>
  <c r="M243" i="27"/>
  <c r="V242" i="27"/>
  <c r="M242" i="27"/>
  <c r="V241" i="27"/>
  <c r="M241" i="27"/>
  <c r="V240" i="27"/>
  <c r="M240" i="27"/>
  <c r="V239" i="27"/>
  <c r="M239" i="27"/>
  <c r="X238" i="27"/>
  <c r="V238" i="27"/>
  <c r="M238" i="27"/>
  <c r="V237" i="27"/>
  <c r="M237" i="27"/>
  <c r="V236" i="27"/>
  <c r="X236" i="27" s="1"/>
  <c r="M236" i="27"/>
  <c r="V235" i="27"/>
  <c r="X235" i="27" s="1"/>
  <c r="M235" i="27"/>
  <c r="V234" i="27"/>
  <c r="M234" i="27"/>
  <c r="V233" i="27"/>
  <c r="X233" i="27" s="1"/>
  <c r="M233" i="27"/>
  <c r="V232" i="27"/>
  <c r="M232" i="27"/>
  <c r="V231" i="27"/>
  <c r="X231" i="27" s="1"/>
  <c r="M231" i="27"/>
  <c r="V230" i="27"/>
  <c r="M230" i="27"/>
  <c r="X230" i="27" s="1"/>
  <c r="V229" i="27"/>
  <c r="M229" i="27"/>
  <c r="V228" i="27"/>
  <c r="X228" i="27" s="1"/>
  <c r="M228" i="27"/>
  <c r="V227" i="27"/>
  <c r="X227" i="27" s="1"/>
  <c r="M227" i="27"/>
  <c r="V226" i="27"/>
  <c r="M226" i="27"/>
  <c r="V225" i="27"/>
  <c r="X225" i="27" s="1"/>
  <c r="M225" i="27"/>
  <c r="V224" i="27"/>
  <c r="M224" i="27"/>
  <c r="V223" i="27"/>
  <c r="X223" i="27" s="1"/>
  <c r="M223" i="27"/>
  <c r="X222" i="27"/>
  <c r="V222" i="27"/>
  <c r="M222" i="27"/>
  <c r="V221" i="27"/>
  <c r="M221" i="27"/>
  <c r="V220" i="27"/>
  <c r="X220" i="27" s="1"/>
  <c r="M220" i="27"/>
  <c r="V219" i="27"/>
  <c r="X219" i="27" s="1"/>
  <c r="M219" i="27"/>
  <c r="V218" i="27"/>
  <c r="M218" i="27"/>
  <c r="V217" i="27"/>
  <c r="X217" i="27" s="1"/>
  <c r="M217" i="27"/>
  <c r="V216" i="27"/>
  <c r="M216" i="27"/>
  <c r="V215" i="27"/>
  <c r="M215" i="27"/>
  <c r="V214" i="27"/>
  <c r="M214" i="27"/>
  <c r="V213" i="27"/>
  <c r="X213" i="27" s="1"/>
  <c r="M213" i="27"/>
  <c r="X212" i="27"/>
  <c r="V212" i="27"/>
  <c r="M212" i="27"/>
  <c r="V211" i="27"/>
  <c r="M211" i="27"/>
  <c r="V210" i="27"/>
  <c r="M210" i="27"/>
  <c r="V209" i="27"/>
  <c r="M209" i="27"/>
  <c r="X208" i="27"/>
  <c r="V208" i="27"/>
  <c r="M208" i="27"/>
  <c r="V207" i="27"/>
  <c r="M207" i="27"/>
  <c r="V206" i="27"/>
  <c r="M206" i="27"/>
  <c r="V205" i="27"/>
  <c r="X205" i="27" s="1"/>
  <c r="M205" i="27"/>
  <c r="V204" i="27"/>
  <c r="M204" i="27"/>
  <c r="V203" i="27"/>
  <c r="M203" i="27"/>
  <c r="V202" i="27"/>
  <c r="M202" i="27"/>
  <c r="V201" i="27"/>
  <c r="X201" i="27" s="1"/>
  <c r="M201" i="27"/>
  <c r="V200" i="27"/>
  <c r="M200" i="27"/>
  <c r="V199" i="27"/>
  <c r="M199" i="27"/>
  <c r="V198" i="27"/>
  <c r="M198" i="27"/>
  <c r="V197" i="27"/>
  <c r="X197" i="27" s="1"/>
  <c r="M197" i="27"/>
  <c r="V196" i="27"/>
  <c r="M196" i="27"/>
  <c r="X196" i="27" s="1"/>
  <c r="V195" i="27"/>
  <c r="X195" i="27" s="1"/>
  <c r="M195" i="27"/>
  <c r="V194" i="27"/>
  <c r="M194" i="27"/>
  <c r="V193" i="27"/>
  <c r="X193" i="27" s="1"/>
  <c r="M193" i="27"/>
  <c r="V192" i="27"/>
  <c r="M192" i="27"/>
  <c r="X192" i="27" s="1"/>
  <c r="V191" i="27"/>
  <c r="X191" i="27" s="1"/>
  <c r="M191" i="27"/>
  <c r="V190" i="27"/>
  <c r="M190" i="27"/>
  <c r="X190" i="27" s="1"/>
  <c r="V189" i="27"/>
  <c r="X189" i="27" s="1"/>
  <c r="M189" i="27"/>
  <c r="V188" i="27"/>
  <c r="X188" i="27" s="1"/>
  <c r="M188" i="27"/>
  <c r="V187" i="27"/>
  <c r="M187" i="27"/>
  <c r="X186" i="27"/>
  <c r="V186" i="27"/>
  <c r="M186" i="27"/>
  <c r="V185" i="27"/>
  <c r="M185" i="27"/>
  <c r="V184" i="27"/>
  <c r="M184" i="27"/>
  <c r="V183" i="27"/>
  <c r="M183" i="27"/>
  <c r="V182" i="27"/>
  <c r="M182" i="27"/>
  <c r="V181" i="27"/>
  <c r="M181" i="27"/>
  <c r="V180" i="27"/>
  <c r="M180" i="27"/>
  <c r="X180" i="27" s="1"/>
  <c r="V179" i="27"/>
  <c r="X179" i="27" s="1"/>
  <c r="M179" i="27"/>
  <c r="M178" i="27"/>
  <c r="V178" i="27" s="1"/>
  <c r="X178" i="27" s="1"/>
  <c r="V177" i="27"/>
  <c r="M177" i="27"/>
  <c r="V176" i="27"/>
  <c r="M176" i="27"/>
  <c r="X176" i="27" s="1"/>
  <c r="V175" i="27"/>
  <c r="X175" i="27" s="1"/>
  <c r="M175" i="27"/>
  <c r="V174" i="27"/>
  <c r="M174" i="27"/>
  <c r="V173" i="27"/>
  <c r="X173" i="27" s="1"/>
  <c r="M173" i="27"/>
  <c r="V172" i="27"/>
  <c r="M172" i="27"/>
  <c r="X172" i="27" s="1"/>
  <c r="V171" i="27"/>
  <c r="X171" i="27" s="1"/>
  <c r="M171" i="27"/>
  <c r="V170" i="27"/>
  <c r="M170" i="27"/>
  <c r="X170" i="27" s="1"/>
  <c r="V169" i="27"/>
  <c r="X169" i="27" s="1"/>
  <c r="M169" i="27"/>
  <c r="V168" i="27"/>
  <c r="X168" i="27" s="1"/>
  <c r="M168" i="27"/>
  <c r="V167" i="27"/>
  <c r="M167" i="27"/>
  <c r="V166" i="27"/>
  <c r="X166" i="27" s="1"/>
  <c r="M166" i="27"/>
  <c r="V165" i="27"/>
  <c r="M165" i="27"/>
  <c r="V164" i="27"/>
  <c r="M164" i="27"/>
  <c r="V163" i="27"/>
  <c r="M163" i="27"/>
  <c r="V162" i="27"/>
  <c r="M162" i="27"/>
  <c r="V161" i="27"/>
  <c r="M161" i="27"/>
  <c r="X160" i="27"/>
  <c r="V160" i="27"/>
  <c r="M160" i="27"/>
  <c r="V159" i="27"/>
  <c r="M159" i="27"/>
  <c r="V158" i="27"/>
  <c r="M158" i="27"/>
  <c r="X158" i="27" s="1"/>
  <c r="V157" i="27"/>
  <c r="X157" i="27" s="1"/>
  <c r="M157" i="27"/>
  <c r="V156" i="27"/>
  <c r="M156" i="27"/>
  <c r="X156" i="27" s="1"/>
  <c r="V155" i="27"/>
  <c r="X155" i="27" s="1"/>
  <c r="M155" i="27"/>
  <c r="V154" i="27"/>
  <c r="M154" i="27"/>
  <c r="X154" i="27" s="1"/>
  <c r="V153" i="27"/>
  <c r="X153" i="27" s="1"/>
  <c r="M153" i="27"/>
  <c r="V152" i="27"/>
  <c r="X152" i="27" s="1"/>
  <c r="M152" i="27"/>
  <c r="V151" i="27"/>
  <c r="X151" i="27" s="1"/>
  <c r="M151" i="27"/>
  <c r="V150" i="27"/>
  <c r="X150" i="27" s="1"/>
  <c r="M150" i="27"/>
  <c r="V149" i="27"/>
  <c r="M149" i="27"/>
  <c r="V148" i="27"/>
  <c r="M148" i="27"/>
  <c r="V147" i="27"/>
  <c r="M147" i="27"/>
  <c r="V146" i="27"/>
  <c r="M146" i="27"/>
  <c r="V145" i="27"/>
  <c r="M145" i="27"/>
  <c r="X144" i="27"/>
  <c r="V144" i="27"/>
  <c r="M144" i="27"/>
  <c r="V143" i="27"/>
  <c r="M143" i="27"/>
  <c r="V142" i="27"/>
  <c r="M142" i="27"/>
  <c r="X142" i="27" s="1"/>
  <c r="X141" i="27"/>
  <c r="V141" i="27"/>
  <c r="M141" i="27"/>
  <c r="V140" i="27"/>
  <c r="M140" i="27"/>
  <c r="V139" i="27"/>
  <c r="M139" i="27"/>
  <c r="V138" i="27"/>
  <c r="X138" i="27" s="1"/>
  <c r="M138" i="27"/>
  <c r="V137" i="27"/>
  <c r="X137" i="27" s="1"/>
  <c r="M137" i="27"/>
  <c r="V136" i="27"/>
  <c r="X136" i="27" s="1"/>
  <c r="M136" i="27"/>
  <c r="V135" i="27"/>
  <c r="M135" i="27"/>
  <c r="X135" i="27" s="1"/>
  <c r="V134" i="27"/>
  <c r="M134" i="27"/>
  <c r="X134" i="27" s="1"/>
  <c r="X133" i="27"/>
  <c r="V133" i="27"/>
  <c r="M133" i="27"/>
  <c r="V132" i="27"/>
  <c r="M132" i="27"/>
  <c r="V131" i="27"/>
  <c r="M131" i="27"/>
  <c r="V130" i="27"/>
  <c r="X130" i="27" s="1"/>
  <c r="M130" i="27"/>
  <c r="V129" i="27"/>
  <c r="X129" i="27" s="1"/>
  <c r="M129" i="27"/>
  <c r="V128" i="27"/>
  <c r="X128" i="27" s="1"/>
  <c r="M128" i="27"/>
  <c r="V127" i="27"/>
  <c r="M127" i="27"/>
  <c r="X127" i="27" s="1"/>
  <c r="V126" i="27"/>
  <c r="M126" i="27"/>
  <c r="X126" i="27" s="1"/>
  <c r="V125" i="27"/>
  <c r="X125" i="27" s="1"/>
  <c r="M125" i="27"/>
  <c r="V124" i="27"/>
  <c r="M124" i="27"/>
  <c r="V123" i="27"/>
  <c r="M123" i="27"/>
  <c r="V122" i="27"/>
  <c r="X122" i="27" s="1"/>
  <c r="M122" i="27"/>
  <c r="V121" i="27"/>
  <c r="M121" i="27"/>
  <c r="X121" i="27" s="1"/>
  <c r="V120" i="27"/>
  <c r="X120" i="27" s="1"/>
  <c r="M120" i="27"/>
  <c r="V119" i="27"/>
  <c r="M119" i="27"/>
  <c r="X119" i="27" s="1"/>
  <c r="X118" i="27"/>
  <c r="V118" i="27"/>
  <c r="M118" i="27"/>
  <c r="V117" i="27"/>
  <c r="X117" i="27" s="1"/>
  <c r="M117" i="27"/>
  <c r="V116" i="27"/>
  <c r="M116" i="27"/>
  <c r="V115" i="27"/>
  <c r="M115" i="27"/>
  <c r="V114" i="27"/>
  <c r="X114" i="27" s="1"/>
  <c r="M114" i="27"/>
  <c r="V113" i="27"/>
  <c r="M113" i="27"/>
  <c r="X113" i="27" s="1"/>
  <c r="V112" i="27"/>
  <c r="X112" i="27" s="1"/>
  <c r="M112" i="27"/>
  <c r="V111" i="27"/>
  <c r="M111" i="27"/>
  <c r="X111" i="27" s="1"/>
  <c r="X110" i="27"/>
  <c r="V110" i="27"/>
  <c r="M110" i="27"/>
  <c r="V109" i="27"/>
  <c r="X109" i="27" s="1"/>
  <c r="M109" i="27"/>
  <c r="V108" i="27"/>
  <c r="M108" i="27"/>
  <c r="V107" i="27"/>
  <c r="M107" i="27"/>
  <c r="V106" i="27"/>
  <c r="X106" i="27" s="1"/>
  <c r="M106" i="27"/>
  <c r="V105" i="27"/>
  <c r="M105" i="27"/>
  <c r="X105" i="27" s="1"/>
  <c r="V104" i="27"/>
  <c r="X104" i="27" s="1"/>
  <c r="M104" i="27"/>
  <c r="V103" i="27"/>
  <c r="M103" i="27"/>
  <c r="X103" i="27" s="1"/>
  <c r="X102" i="27"/>
  <c r="V102" i="27"/>
  <c r="M102" i="27"/>
  <c r="V101" i="27"/>
  <c r="X101" i="27" s="1"/>
  <c r="M101" i="27"/>
  <c r="V100" i="27"/>
  <c r="M100" i="27"/>
  <c r="V99" i="27"/>
  <c r="M99" i="27"/>
  <c r="V98" i="27"/>
  <c r="X98" i="27" s="1"/>
  <c r="M98" i="27"/>
  <c r="V97" i="27"/>
  <c r="M97" i="27"/>
  <c r="X97" i="27" s="1"/>
  <c r="V96" i="27"/>
  <c r="X96" i="27" s="1"/>
  <c r="M96" i="27"/>
  <c r="V95" i="27"/>
  <c r="M95" i="27"/>
  <c r="X95" i="27" s="1"/>
  <c r="X94" i="27"/>
  <c r="V94" i="27"/>
  <c r="M94" i="27"/>
  <c r="V93" i="27"/>
  <c r="X93" i="27" s="1"/>
  <c r="M93" i="27"/>
  <c r="V92" i="27"/>
  <c r="M92" i="27"/>
  <c r="V91" i="27"/>
  <c r="M91" i="27"/>
  <c r="V90" i="27"/>
  <c r="X90" i="27" s="1"/>
  <c r="M90" i="27"/>
  <c r="V89" i="27"/>
  <c r="M89" i="27"/>
  <c r="X89" i="27" s="1"/>
  <c r="V88" i="27"/>
  <c r="X88" i="27" s="1"/>
  <c r="M88" i="27"/>
  <c r="V87" i="27"/>
  <c r="M87" i="27"/>
  <c r="X87" i="27" s="1"/>
  <c r="X86" i="27"/>
  <c r="V86" i="27"/>
  <c r="M86" i="27"/>
  <c r="V85" i="27"/>
  <c r="X85" i="27" s="1"/>
  <c r="M85" i="27"/>
  <c r="V84" i="27"/>
  <c r="M84" i="27"/>
  <c r="V83" i="27"/>
  <c r="M83" i="27"/>
  <c r="V82" i="27"/>
  <c r="X82" i="27" s="1"/>
  <c r="M82" i="27"/>
  <c r="V81" i="27"/>
  <c r="M81" i="27"/>
  <c r="X81" i="27" s="1"/>
  <c r="V80" i="27"/>
  <c r="X80" i="27" s="1"/>
  <c r="M80" i="27"/>
  <c r="V79" i="27"/>
  <c r="M79" i="27"/>
  <c r="X79" i="27" s="1"/>
  <c r="X78" i="27"/>
  <c r="V78" i="27"/>
  <c r="M78" i="27"/>
  <c r="V77" i="27"/>
  <c r="M77" i="27"/>
  <c r="V76" i="27"/>
  <c r="X76" i="27" s="1"/>
  <c r="M76" i="27"/>
  <c r="V75" i="27"/>
  <c r="M75" i="27"/>
  <c r="X75" i="27" s="1"/>
  <c r="V74" i="27"/>
  <c r="M74" i="27"/>
  <c r="X74" i="27" s="1"/>
  <c r="V73" i="27"/>
  <c r="X73" i="27" s="1"/>
  <c r="M73" i="27"/>
  <c r="V72" i="27"/>
  <c r="M72" i="27"/>
  <c r="V71" i="27"/>
  <c r="M71" i="27"/>
  <c r="V70" i="27"/>
  <c r="X70" i="27" s="1"/>
  <c r="M70" i="27"/>
  <c r="M69" i="27"/>
  <c r="V69" i="27" s="1"/>
  <c r="X69" i="27" s="1"/>
  <c r="V68" i="27"/>
  <c r="M68" i="27"/>
  <c r="X68" i="27" s="1"/>
  <c r="X67" i="27"/>
  <c r="V67" i="27"/>
  <c r="M67" i="27"/>
  <c r="V66" i="27"/>
  <c r="M66" i="27"/>
  <c r="V65" i="27"/>
  <c r="X65" i="27" s="1"/>
  <c r="M65" i="27"/>
  <c r="V64" i="27"/>
  <c r="M64" i="27"/>
  <c r="X64" i="27" s="1"/>
  <c r="V63" i="27"/>
  <c r="M63" i="27"/>
  <c r="X63" i="27" s="1"/>
  <c r="V62" i="27"/>
  <c r="X62" i="27" s="1"/>
  <c r="M62" i="27"/>
  <c r="V61" i="27"/>
  <c r="M61" i="27"/>
  <c r="V60" i="27"/>
  <c r="M60" i="27"/>
  <c r="V59" i="27"/>
  <c r="X59" i="27" s="1"/>
  <c r="M59" i="27"/>
  <c r="V58" i="27"/>
  <c r="X58" i="27" s="1"/>
  <c r="M58" i="27"/>
  <c r="V57" i="27"/>
  <c r="M57" i="27"/>
  <c r="V56" i="27"/>
  <c r="M56" i="27"/>
  <c r="V55" i="27"/>
  <c r="X55" i="27" s="1"/>
  <c r="M55" i="27"/>
  <c r="V54" i="27"/>
  <c r="M54" i="27"/>
  <c r="V53" i="27"/>
  <c r="X53" i="27" s="1"/>
  <c r="M53" i="27"/>
  <c r="V52" i="27"/>
  <c r="M52" i="27"/>
  <c r="X52" i="27" s="1"/>
  <c r="X51" i="27"/>
  <c r="V51" i="27"/>
  <c r="M51" i="27"/>
  <c r="V50" i="27"/>
  <c r="M50" i="27"/>
  <c r="V49" i="27"/>
  <c r="X49" i="27" s="1"/>
  <c r="M49" i="27"/>
  <c r="V48" i="27"/>
  <c r="M48" i="27"/>
  <c r="X48" i="27" s="1"/>
  <c r="V47" i="27"/>
  <c r="M47" i="27"/>
  <c r="X47" i="27" s="1"/>
  <c r="V46" i="27"/>
  <c r="X46" i="27" s="1"/>
  <c r="M46" i="27"/>
  <c r="V45" i="27"/>
  <c r="M45" i="27"/>
  <c r="V44" i="27"/>
  <c r="M44" i="27"/>
  <c r="V43" i="27"/>
  <c r="X43" i="27" s="1"/>
  <c r="M43" i="27"/>
  <c r="V42" i="27"/>
  <c r="X42" i="27" s="1"/>
  <c r="M42" i="27"/>
  <c r="V41" i="27"/>
  <c r="M41" i="27"/>
  <c r="V40" i="27"/>
  <c r="M40" i="27"/>
  <c r="V39" i="27"/>
  <c r="X39" i="27" s="1"/>
  <c r="M39" i="27"/>
  <c r="V38" i="27"/>
  <c r="M38" i="27"/>
  <c r="V37" i="27"/>
  <c r="X37" i="27" s="1"/>
  <c r="M37" i="27"/>
  <c r="V36" i="27"/>
  <c r="M36" i="27"/>
  <c r="X36" i="27" s="1"/>
  <c r="X35" i="27"/>
  <c r="V35" i="27"/>
  <c r="M35" i="27"/>
  <c r="V34" i="27"/>
  <c r="M34" i="27"/>
  <c r="V33" i="27"/>
  <c r="X33" i="27" s="1"/>
  <c r="M33" i="27"/>
  <c r="V32" i="27"/>
  <c r="M32" i="27"/>
  <c r="X32" i="27" s="1"/>
  <c r="V31" i="27"/>
  <c r="M31" i="27"/>
  <c r="X31" i="27" s="1"/>
  <c r="V30" i="27"/>
  <c r="X30" i="27" s="1"/>
  <c r="M30" i="27"/>
  <c r="V29" i="27"/>
  <c r="M29" i="27"/>
  <c r="V28" i="27"/>
  <c r="M28" i="27"/>
  <c r="V27" i="27"/>
  <c r="X27" i="27" s="1"/>
  <c r="M27" i="27"/>
  <c r="V26" i="27"/>
  <c r="X26" i="27" s="1"/>
  <c r="M26" i="27"/>
  <c r="V25" i="27"/>
  <c r="M25" i="27"/>
  <c r="V24" i="27"/>
  <c r="M24" i="27"/>
  <c r="V23" i="27"/>
  <c r="X23" i="27" s="1"/>
  <c r="M23" i="27"/>
  <c r="V22" i="27"/>
  <c r="M22" i="27"/>
  <c r="V21" i="27"/>
  <c r="X21" i="27" s="1"/>
  <c r="M21" i="27"/>
  <c r="V20" i="27"/>
  <c r="M20" i="27"/>
  <c r="X20" i="27" s="1"/>
  <c r="X19" i="27"/>
  <c r="V19" i="27"/>
  <c r="M19" i="27"/>
  <c r="V18" i="27"/>
  <c r="M18" i="27"/>
  <c r="V17" i="27"/>
  <c r="X17" i="27" s="1"/>
  <c r="M17" i="27"/>
  <c r="V16" i="27"/>
  <c r="M16" i="27"/>
  <c r="X16" i="27" s="1"/>
  <c r="V15" i="27"/>
  <c r="M15" i="27"/>
  <c r="X15" i="27" s="1"/>
  <c r="V14" i="27"/>
  <c r="X14" i="27" s="1"/>
  <c r="M14" i="27"/>
  <c r="V13" i="27"/>
  <c r="M13" i="27"/>
  <c r="V12" i="27"/>
  <c r="M12" i="27"/>
  <c r="V11" i="27"/>
  <c r="X11" i="27" s="1"/>
  <c r="M11" i="27"/>
  <c r="V10" i="27"/>
  <c r="X10" i="27" s="1"/>
  <c r="M10" i="27"/>
  <c r="V9" i="27"/>
  <c r="M9" i="27"/>
  <c r="V8" i="27"/>
  <c r="M8" i="27"/>
  <c r="V7" i="27"/>
  <c r="X7" i="27" s="1"/>
  <c r="M7" i="27"/>
  <c r="V6" i="27"/>
  <c r="M6" i="27"/>
  <c r="V5" i="27"/>
  <c r="X5" i="27" s="1"/>
  <c r="M5" i="27"/>
  <c r="K2" i="27"/>
  <c r="I2" i="27"/>
  <c r="I3" i="27" s="1"/>
  <c r="X9" i="27" l="1"/>
  <c r="X25" i="27"/>
  <c r="X34" i="27"/>
  <c r="X41" i="27"/>
  <c r="X66" i="27"/>
  <c r="X77" i="27"/>
  <c r="X177" i="27"/>
  <c r="X183" i="27"/>
  <c r="X237" i="27"/>
  <c r="X259" i="27"/>
  <c r="X270" i="27"/>
  <c r="X303" i="27"/>
  <c r="X323" i="27"/>
  <c r="X332" i="27"/>
  <c r="X511" i="27"/>
  <c r="X528" i="27"/>
  <c r="X539" i="27"/>
  <c r="X565" i="27"/>
  <c r="X6" i="27"/>
  <c r="X8" i="27"/>
  <c r="X13" i="27"/>
  <c r="X22" i="27"/>
  <c r="X24" i="27"/>
  <c r="X29" i="27"/>
  <c r="X38" i="27"/>
  <c r="X40" i="27"/>
  <c r="X45" i="27"/>
  <c r="X54" i="27"/>
  <c r="X56" i="27"/>
  <c r="X61" i="27"/>
  <c r="X72" i="27"/>
  <c r="X84" i="27"/>
  <c r="X92" i="27"/>
  <c r="X100" i="27"/>
  <c r="X108" i="27"/>
  <c r="X116" i="27"/>
  <c r="X124" i="27"/>
  <c r="X131" i="27"/>
  <c r="X139" i="27"/>
  <c r="X145" i="27"/>
  <c r="X147" i="27"/>
  <c r="X149" i="27"/>
  <c r="X161" i="27"/>
  <c r="X163" i="27"/>
  <c r="X165" i="27"/>
  <c r="X174" i="27"/>
  <c r="X221" i="27"/>
  <c r="X232" i="27"/>
  <c r="X234" i="27"/>
  <c r="X239" i="27"/>
  <c r="X241" i="27"/>
  <c r="X245" i="27"/>
  <c r="X254" i="27"/>
  <c r="X287" i="27"/>
  <c r="X298" i="27"/>
  <c r="X305" i="27"/>
  <c r="X307" i="27"/>
  <c r="X316" i="27"/>
  <c r="X342" i="27"/>
  <c r="X351" i="27"/>
  <c r="X353" i="27"/>
  <c r="X362" i="27"/>
  <c r="X366" i="27"/>
  <c r="X383" i="27"/>
  <c r="X385" i="27"/>
  <c r="X394" i="27"/>
  <c r="X398" i="27"/>
  <c r="X521" i="27"/>
  <c r="X18" i="27"/>
  <c r="X50" i="27"/>
  <c r="X57" i="27"/>
  <c r="X132" i="27"/>
  <c r="X140" i="27"/>
  <c r="X159" i="27"/>
  <c r="X181" i="27"/>
  <c r="X185" i="27"/>
  <c r="X194" i="27"/>
  <c r="X257" i="27"/>
  <c r="X261" i="27"/>
  <c r="X301" i="27"/>
  <c r="X321" i="27"/>
  <c r="X530" i="27"/>
  <c r="X12" i="27"/>
  <c r="X28" i="27"/>
  <c r="X44" i="27"/>
  <c r="X60" i="27"/>
  <c r="X71" i="27"/>
  <c r="X83" i="27"/>
  <c r="X91" i="27"/>
  <c r="X99" i="27"/>
  <c r="X107" i="27"/>
  <c r="X115" i="27"/>
  <c r="X123" i="27"/>
  <c r="X146" i="27"/>
  <c r="X148" i="27"/>
  <c r="X162" i="27"/>
  <c r="X164" i="27"/>
  <c r="X216" i="27"/>
  <c r="X218" i="27"/>
  <c r="X282" i="27"/>
  <c r="X284" i="27"/>
  <c r="X326" i="27"/>
  <c r="X346" i="27"/>
  <c r="X376" i="27"/>
  <c r="X566" i="27"/>
  <c r="X591" i="27"/>
  <c r="X355" i="27"/>
  <c r="X357" i="27"/>
  <c r="X371" i="27"/>
  <c r="X373" i="27"/>
  <c r="X387" i="27"/>
  <c r="X389" i="27"/>
  <c r="X403" i="27"/>
  <c r="X405" i="27"/>
  <c r="X407" i="27"/>
  <c r="X409" i="27"/>
  <c r="X411" i="27"/>
  <c r="X413" i="27"/>
  <c r="X415" i="27"/>
  <c r="X417" i="27"/>
  <c r="X419" i="27"/>
  <c r="X421" i="27"/>
  <c r="X423" i="27"/>
  <c r="X425" i="27"/>
  <c r="X427" i="27"/>
  <c r="X429" i="27"/>
  <c r="X431" i="27"/>
  <c r="X433" i="27"/>
  <c r="X435" i="27"/>
  <c r="X437" i="27"/>
  <c r="X439" i="27"/>
  <c r="X441" i="27"/>
  <c r="X443" i="27"/>
  <c r="X445" i="27"/>
  <c r="X447" i="27"/>
  <c r="X449" i="27"/>
  <c r="X451" i="27"/>
  <c r="X453" i="27"/>
  <c r="X455" i="27"/>
  <c r="X457" i="27"/>
  <c r="X459" i="27"/>
  <c r="X461" i="27"/>
  <c r="X463" i="27"/>
  <c r="X465" i="27"/>
  <c r="X467" i="27"/>
  <c r="X469" i="27"/>
  <c r="X471" i="27"/>
  <c r="X473" i="27"/>
  <c r="X475" i="27"/>
  <c r="X477" i="27"/>
  <c r="X479" i="27"/>
  <c r="X481" i="27"/>
  <c r="X483" i="27"/>
  <c r="X485" i="27"/>
  <c r="X487" i="27"/>
  <c r="X489" i="27"/>
  <c r="X491" i="27"/>
  <c r="X493" i="27"/>
  <c r="X495" i="27"/>
  <c r="X497" i="27"/>
  <c r="X499" i="27"/>
  <c r="X501" i="27"/>
  <c r="X503" i="27"/>
  <c r="X505" i="27"/>
  <c r="X507" i="27"/>
  <c r="X509" i="27"/>
  <c r="X516" i="27"/>
  <c r="X518" i="27"/>
  <c r="X532" i="27"/>
  <c r="X534" i="27"/>
  <c r="X556" i="27"/>
  <c r="X558" i="27"/>
  <c r="X560" i="27"/>
  <c r="X563" i="27"/>
  <c r="X568" i="27"/>
  <c r="X571" i="27"/>
  <c r="X573" i="27"/>
  <c r="X575" i="27"/>
  <c r="X577" i="27"/>
  <c r="X579" i="27"/>
  <c r="X581" i="27"/>
  <c r="X583" i="27"/>
  <c r="X585" i="27"/>
  <c r="X587" i="27"/>
  <c r="X589" i="27"/>
  <c r="X167" i="27"/>
  <c r="X182" i="27"/>
  <c r="X184" i="27"/>
  <c r="X187" i="27"/>
  <c r="X200" i="27"/>
  <c r="X204" i="27"/>
  <c r="X209" i="27"/>
  <c r="X224" i="27"/>
  <c r="X226" i="27"/>
  <c r="X229" i="27"/>
  <c r="X240" i="27"/>
  <c r="X242" i="27"/>
  <c r="X247" i="27"/>
  <c r="X258" i="27"/>
  <c r="X260" i="27"/>
  <c r="X263" i="27"/>
  <c r="X274" i="27"/>
  <c r="X276" i="27"/>
  <c r="X279" i="27"/>
  <c r="X290" i="27"/>
  <c r="X293" i="27"/>
  <c r="X295" i="27"/>
  <c r="X306" i="27"/>
  <c r="X309" i="27"/>
  <c r="X311" i="27"/>
  <c r="X322" i="27"/>
  <c r="X325" i="27"/>
  <c r="X327" i="27"/>
  <c r="X338" i="27"/>
  <c r="X341" i="27"/>
  <c r="X343" i="27"/>
  <c r="X356" i="27"/>
  <c r="X359" i="27"/>
  <c r="X361" i="27"/>
  <c r="X372" i="27"/>
  <c r="X375" i="27"/>
  <c r="X377" i="27"/>
  <c r="X388" i="27"/>
  <c r="X391" i="27"/>
  <c r="X393" i="27"/>
  <c r="X517" i="27"/>
  <c r="X520" i="27"/>
  <c r="X522" i="27"/>
  <c r="X533" i="27"/>
  <c r="X536" i="27"/>
  <c r="X538" i="27"/>
  <c r="K600" i="27"/>
  <c r="X143" i="27"/>
  <c r="X555" i="27"/>
  <c r="X557" i="27"/>
  <c r="X574" i="27"/>
  <c r="X576" i="27"/>
  <c r="X578" i="27"/>
  <c r="X580" i="27"/>
  <c r="X582" i="27"/>
  <c r="X584" i="27"/>
  <c r="X586" i="27"/>
  <c r="X588" i="27"/>
  <c r="X590" i="27"/>
  <c r="V600" i="27"/>
  <c r="X199" i="27"/>
  <c r="X202" i="27"/>
  <c r="X207" i="27"/>
  <c r="X210" i="27"/>
  <c r="X215" i="27"/>
  <c r="X243" i="27"/>
  <c r="X348" i="27"/>
  <c r="X198" i="27"/>
  <c r="X203" i="27"/>
  <c r="X206" i="27"/>
  <c r="X211" i="27"/>
  <c r="X214" i="27"/>
  <c r="X244" i="27"/>
  <c r="X347" i="27"/>
  <c r="M541" i="27"/>
  <c r="X541" i="27" s="1"/>
  <c r="M600" i="27" l="1"/>
  <c r="E44" i="24"/>
  <c r="E43" i="23"/>
  <c r="E24" i="21"/>
  <c r="E17" i="20"/>
  <c r="E16" i="18"/>
</calcChain>
</file>

<file path=xl/sharedStrings.xml><?xml version="1.0" encoding="utf-8"?>
<sst xmlns="http://schemas.openxmlformats.org/spreadsheetml/2006/main" count="25662" uniqueCount="6671">
  <si>
    <t>(N) Nit Del Sujeto Vigilado</t>
  </si>
  <si>
    <t>(C) Nombre Del Sujeto Vigilado</t>
  </si>
  <si>
    <t>(C) Rubro Presupuestal De Gastos Que Se Afecta Al Celebrar El Contrato</t>
  </si>
  <si>
    <t>(C) Sector Del Cual Proviene El Recursos Contratado</t>
  </si>
  <si>
    <t>(C) Número Del Contrato</t>
  </si>
  <si>
    <t>(C) Régimen Contractual De La Entidad</t>
  </si>
  <si>
    <t>(C) Modalidad De Contratación</t>
  </si>
  <si>
    <t>(C) Tipologia De Contrato</t>
  </si>
  <si>
    <t>(N) Valor Inicial Del Contrato</t>
  </si>
  <si>
    <t>(N) Valor de la Adicion</t>
  </si>
  <si>
    <t>(N) Valor de la Disminucion</t>
  </si>
  <si>
    <t>(N) Nit (-) O Numero De Cedula Del Contratista</t>
  </si>
  <si>
    <t>(C) Nombre Del Contratista</t>
  </si>
  <si>
    <t>(C) Objeto Del Contrato</t>
  </si>
  <si>
    <t>(F) Fecha De Suscripción  (yyyy/mm/dd)</t>
  </si>
  <si>
    <t>(F) Fecha De Inicio (yyyy/mm/dd)</t>
  </si>
  <si>
    <t>(N) Valor Cancelado</t>
  </si>
  <si>
    <t>(N) Valor Adeudado</t>
  </si>
  <si>
    <t>(N) Porcentaje de Ejecucion (%)</t>
  </si>
  <si>
    <t>(N) Numero De Identificación Del Supervisor O Interventor</t>
  </si>
  <si>
    <t>(C) Nombre Del Supervisor O Interventor</t>
  </si>
  <si>
    <t>TOTALES</t>
  </si>
  <si>
    <t>Delegatario del Gasto:</t>
  </si>
  <si>
    <t>Periodosausteridad</t>
  </si>
  <si>
    <t>Delegatarios</t>
  </si>
  <si>
    <t>Vicerrector Administrativo</t>
  </si>
  <si>
    <t>Vicerrector Académico</t>
  </si>
  <si>
    <t>Vicerrector de Investigación</t>
  </si>
  <si>
    <t>Vicerrector de Extensión y Proyección Social</t>
  </si>
  <si>
    <t>Director CREO</t>
  </si>
  <si>
    <t>Director Centro de Posgrados y Formación Continua</t>
  </si>
  <si>
    <t>Jefe Departamento de Estudios Generales e Idiomas</t>
  </si>
  <si>
    <t>Decano Facultad Ciencias Empresariales y Económicas</t>
  </si>
  <si>
    <t>Decano Facultad de Ingeniería</t>
  </si>
  <si>
    <t>Decano Facultad de Ciencias Básicas</t>
  </si>
  <si>
    <t>Decano Facultad de Humanidades</t>
  </si>
  <si>
    <t>Decano Facultad de Ciencias de la Salud</t>
  </si>
  <si>
    <t>Decano Facultad de Ciencias de la Educación</t>
  </si>
  <si>
    <t>Director Administrativo</t>
  </si>
  <si>
    <t>Jefe Oficina Asesora Jurídica</t>
  </si>
  <si>
    <t>cortea</t>
  </si>
  <si>
    <t xml:space="preserve">Enero </t>
  </si>
  <si>
    <t>Febrero</t>
  </si>
  <si>
    <t>Marzo</t>
  </si>
  <si>
    <t>Abril</t>
  </si>
  <si>
    <t>Mayo</t>
  </si>
  <si>
    <t>Junio</t>
  </si>
  <si>
    <t>Julio</t>
  </si>
  <si>
    <t>Agosto</t>
  </si>
  <si>
    <t>Septiembre</t>
  </si>
  <si>
    <t>Octubre</t>
  </si>
  <si>
    <t>Noviembre</t>
  </si>
  <si>
    <t>Diciembre</t>
  </si>
  <si>
    <t>(C) Requiere Anticipo</t>
  </si>
  <si>
    <t>(C) Requiere Pago Anticipado</t>
  </si>
  <si>
    <t>UNIVERSIDAD DEL MAGDALENA</t>
  </si>
  <si>
    <t>rubro</t>
  </si>
  <si>
    <t>FUNCIONAMIENTO</t>
  </si>
  <si>
    <t>INVERSION</t>
  </si>
  <si>
    <t>FUNCIONAMIENTO/INVERSION</t>
  </si>
  <si>
    <t>OTRO</t>
  </si>
  <si>
    <t>OTRO SECTOR</t>
  </si>
  <si>
    <t>REGIMEN ESPECIAL</t>
  </si>
  <si>
    <t>modalidad</t>
  </si>
  <si>
    <t>CONTRATACION DIRECTA</t>
  </si>
  <si>
    <t>LICITACION PÚBLICA</t>
  </si>
  <si>
    <t>SELECCION ABREVIADA</t>
  </si>
  <si>
    <t>CONCURSO DE MÉRITOS</t>
  </si>
  <si>
    <t>URGENCIA MANIFIESTA</t>
  </si>
  <si>
    <t>MINIMA CUANTIA</t>
  </si>
  <si>
    <t>OTRA</t>
  </si>
  <si>
    <t>tipologia</t>
  </si>
  <si>
    <t>CONTRATO DE OBRAS</t>
  </si>
  <si>
    <t>SUMINISTROS</t>
  </si>
  <si>
    <t>PRESTACION DE SERVICIOS</t>
  </si>
  <si>
    <t>CONTRATO DE CONSULTORIA</t>
  </si>
  <si>
    <t>CONTRATO DE INTERVENTORIA</t>
  </si>
  <si>
    <t>CONTRATO INTERADMINISTRIVO</t>
  </si>
  <si>
    <t>CONTRATO LLAVE EN MANO</t>
  </si>
  <si>
    <t>CONTRATO DE CONCESION</t>
  </si>
  <si>
    <t>OTROS TIPOS</t>
  </si>
  <si>
    <t>Publicación en Plataformas</t>
  </si>
  <si>
    <t>SIA OBSERVA</t>
  </si>
  <si>
    <t>SIGEP</t>
  </si>
  <si>
    <t>SECOP (Link)</t>
  </si>
  <si>
    <t>Periodo del Reporte CONSOLIDADO (corte a):</t>
  </si>
  <si>
    <t>SMMLV</t>
  </si>
  <si>
    <t>ADMINISTRADOS</t>
  </si>
  <si>
    <t>Sobre los recursos de Funcionamiento, Inversión y Administrados del presupuesto de gastos de la universidad</t>
  </si>
  <si>
    <t>Sobre los recursos y fondos que segun las funciones esten a su cargo, proyectos del plan de acción que sea responsable, y aquellos generados en convenios o contratos</t>
  </si>
  <si>
    <t>Sobre los recursos que segun las funciones esten a su cargo, y proyectos del plan de acción que sea responsable</t>
  </si>
  <si>
    <t>Delegatario ordenados ascendente</t>
  </si>
  <si>
    <t>Recursos</t>
  </si>
  <si>
    <t>Sobre los recursos</t>
  </si>
  <si>
    <t>Pesos</t>
  </si>
  <si>
    <r>
      <t xml:space="preserve">OBSERVACIONES Y/O CONSIDERACIONES </t>
    </r>
    <r>
      <rPr>
        <b/>
        <u/>
        <sz val="10"/>
        <color theme="1"/>
        <rFont val="Calibri"/>
        <family val="2"/>
        <scheme val="minor"/>
      </rPr>
      <t>PARTICULARES</t>
    </r>
  </si>
  <si>
    <t>(F) Fecha Aprobación Poliza - SI requiere (yyyy/mm/dd)</t>
  </si>
  <si>
    <t>Enero - Marzo (1er Trim)</t>
  </si>
  <si>
    <t>Enero - Junio (Semestral)</t>
  </si>
  <si>
    <t>Julio - Septiembre (3er Trim)</t>
  </si>
  <si>
    <t>Enero - Diciembre (Anual)</t>
  </si>
  <si>
    <t>MAX Cuantia Delegada 
para Contratar:</t>
  </si>
  <si>
    <t>Seleccione Ordenador</t>
  </si>
  <si>
    <t>Seleccione Periodo</t>
  </si>
  <si>
    <t xml:space="preserve">(N) Cantidad de OTRO SI de Adición y/o Disminución en Valor </t>
  </si>
  <si>
    <t>(F) Fecha Final Pactada en Contrato (yyyy/mm/dd)</t>
  </si>
  <si>
    <t>(F) Fecha Final Pactada en OTRO SI de Adición y/o Disminución en Plazo  
(yyyy/mm/dd)</t>
  </si>
  <si>
    <t xml:space="preserve">(N) Cantidad Total de OTROS SI (Adición y/o Disminución en Valor/Plazo, Modificatorio) </t>
  </si>
  <si>
    <t>(N) Valor Final Del Contrato</t>
  </si>
  <si>
    <t>No Aplica</t>
  </si>
  <si>
    <t>Periodo en listado contrato ascendente</t>
  </si>
  <si>
    <t>Periodo en Austeridad</t>
  </si>
  <si>
    <t>Selecciones Periodo en pestaña LISTADO DE CONTRATOS</t>
  </si>
  <si>
    <t>Enero - Marzo (1er Trimestre)</t>
  </si>
  <si>
    <t>Julio - Septiembre (3er Trimestre)</t>
  </si>
  <si>
    <r>
      <t xml:space="preserve">Valor Salario Minimo en pesos </t>
    </r>
    <r>
      <rPr>
        <b/>
        <sz val="8"/>
        <color rgb="FFFF0000"/>
        <rFont val="Calibri"/>
        <family val="2"/>
        <scheme val="minor"/>
      </rPr>
      <t>(2023)</t>
    </r>
  </si>
  <si>
    <t>OPSP-FEE-0001-2023</t>
  </si>
  <si>
    <t>DIANA MARCELA GRANADOS MARIN</t>
  </si>
  <si>
    <t>REALIZAR EL CARGUE DE LA DOCUMENTACIÓN REQUERIDA PRE CONTRACTUAL, CONTRACTUAL Y POS CONTRACTUAL DE LOS ENTES DE CONTROL SECOP II, SIA OBSERVA Y SIGEP II 2) ELABORAR MENSUALMENTE INDICADORES ESTADÍSTICOS EN LOS QUE SE IDENTIFIQUEN LOS AVANCES DE LAS PLATAFORMAS DE CONTROL SECOP II, SIGEP II Y SIA OBSERVA 3) REALIZAR LOS TRÁMITES CORRESPONDIENTES PRE CONTRACTUALES Y CONTRACTUALES NECESARIOS PARA LA ELABORACIÓN DE ÓRDENES DE SERVICIOS PROFESIONALES Y DE APOYO A LA GESTIÓN QUE REQUIERA LA FACULTAD DE CIENCIAS EMPRESARIALES Y ECONÓMICAS</t>
  </si>
  <si>
    <t>ANDREA CAROLINA MONTERO RODRIGUEZ</t>
  </si>
  <si>
    <t>NO</t>
  </si>
  <si>
    <t>https://community.secop.gov.co/Public/Tendering/OpportunityDetail/Index?noticeUID=CO1.NTC.3909544&amp;isFromPublicArea=True&amp;isModal=False</t>
  </si>
  <si>
    <t>SI</t>
  </si>
  <si>
    <t>OPSP-FEE-0002-2023</t>
  </si>
  <si>
    <t>LIYIMIT MARBET PALMA SOCARRÁS</t>
  </si>
  <si>
    <t xml:space="preserve">REALIZAR ACTIVIDADES QUE SE ASIGNEN EN EL MARCO DE LOS PROCESOS DE CONSTRUCCIÓN DEL DOCUMENTO PARA SOLICITUD DE REGISTRO CALIFICADO DEL PROGRAMA DE PREGRADO PROFESIONAL EN GASTRONOMÍA, PROCESO DE RENOVACIÓN DE LAS CERTIFICACIONES INTERNACIONALES TEDQUAL Y EQUAA, PARA LOS PROGRAMAS DE TECNOLOGÍA EN GESTIÓN HOTELERA Y TURÍSTICA Y ADMINISTRACIÓN DE EMPRESAS TURÍSTICAS Y HOTELERAS – POR CICLOS PROPEDÉUTICOS PROCESOS QUE DEBEN SER ENTREGADOS EN 2023 ANTE LOS ENTES CORRESPONDIENTES
</t>
  </si>
  <si>
    <t>HUMBERTO CALABRIA ARRIETA</t>
  </si>
  <si>
    <t>https://community.secop.gov.co/Public/Tendering/OpportunityDetail/Index?noticeUID=CO1.NTC.3928333&amp;isFromPublicArea=True&amp;isModal=False</t>
  </si>
  <si>
    <t>OPSP-FEE-0003-2023</t>
  </si>
  <si>
    <t>ANA ELIETH TARAZONA DE LA ROSA</t>
  </si>
  <si>
    <t>APOYAR LA CONSTRUCCIÓN DE INFORME DEL SEGUIMIENTO DEL PLAN DE MEJORAMIENTO CON FINES DE LA RENOVACIÓN DE LA ACREDITACIÓN POR ALTA CALIDAD DEL PROGRAMA DE ECONOMÍA 2) APOYAR LA RECOLECCIÓN, ORGANIZACIÓN Y ANÁLISIS DE ESTADÍSTICA DOCUMENTAL PARA EL INFORME DE AUTOEVALUACIÓN DEL PROGRAMA CON FINES DE LA RENOVACIÓN DE LA ACREDITACIÓN POR ALTA CALIDAD DEL PROGRAMA DE ECONOMÍA 3) APOYAR EL ANÁLISIS Y VALORACIÓN DEL PLAN DE MEJORAMIENTO DEL PROGRAMA EN EL MARCO DEL PROCESO DE RENOVACIÓN DE LA ACREDITACIÓN DEL PROGRAMA DE ECONOMÍA</t>
  </si>
  <si>
    <t>JAIRO DE LEON ACOSTA</t>
  </si>
  <si>
    <t>https://community.secop.gov.co/Public/Tendering/OpportunityDetail/Index?noticeUID=CO1.NTC.3972340&amp;isFromPublicArea=True&amp;isModal=False</t>
  </si>
  <si>
    <t>OPSP-FEE-0004-2023</t>
  </si>
  <si>
    <t>SANDRA MILENA CHAPARRO HOREJARENA</t>
  </si>
  <si>
    <t xml:space="preserve">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t>
  </si>
  <si>
    <t>https://community.secop.gov.co/Public/Tendering/OpportunityDetail/Index?noticeUID=CO1.NTC.3971491&amp;isFromPublicArea=True&amp;isModal=False</t>
  </si>
  <si>
    <t>OPSP-FEE-0005-2023</t>
  </si>
  <si>
    <t>DIANA PATRICIA MALDONADO CÁRDENAS</t>
  </si>
  <si>
    <t xml:space="preserve">REALIZAR PROYECCIONES FINANCIERAS DEL PRESUPUESTO DE EJECUCIÓN DE LOS DIPLOMADOS OFERTADOS POR LA FACULTAD DE CIENCIAS EMPRESARIALES Y ECONOMICAS DURANTE EL PERIODO 2022-1 2)PRESENTAR A LA DECANATURA LA PROGRAMACIÓN DE LAS ACTIVIDADES ACADÉMICAS Y EL PERFIL DE LOS DOCENTES POSTULADOS POR LAS DIRECCIONES DE PROGRAMA PARA EL DESARROLLO DE ESTOS DIPLOMADOS 3)ACOMPAÑAR A LAS DIRECCIONES DE PROGRAMA EN LOS PROCESO CONTRACTUALES Y POS-CONTRACTUALES DE LOS DOCENTES PARTICIPANTES EN LOS DIPLOMADOS, PARA LOS TRAMITES DE VINCULACIÓN Y PAGOS
</t>
  </si>
  <si>
    <t>https://community.secop.gov.co/Public/Tendering/OpportunityDetail/Index?noticeUID=CO1.NTC.3976242&amp;isFromPublicArea=True&amp;isModal=False</t>
  </si>
  <si>
    <t>OPSP-FEE-0006-2023</t>
  </si>
  <si>
    <t>MADELEIN NATALIA CARREÑO CALDERON</t>
  </si>
  <si>
    <t xml:space="preserve">REALIZAR PROYECCIONES FINANCIERAS DEL PRESUPUESTO DE EJECUCIÓN DE LOS DIPLOMADOS OFERTADOS POR LA FACULTAD DE CIENCIAS EMPRESARIALES Y ECONOMICAS DURANTE EL PERIODO 2022-1 2) PRESENTAR A LA DECANATURA LA PROGRAMACIÓN DE LAS ACTIVIDADES ACADÉMICAS Y EL PERFIL DE LOS DOCENTES POSTULADOS POR LAS DIRECCIONES DE PROGRAMA PARA EL DESARROLLO DE ESTOS DIPLOMADOS 3)ACOMPAÑAR A LAS DIRECCIONES DE PROGRAMA EN LOS PROCESO CONTRACTUALES Y POS-CONTRACTUALES DE LOS DOCENTES PARTICIPANTES EN LOS DIPLOMADOS PARA LOS TRAMITES DE VINCULACIÓN Y PAGOS
</t>
  </si>
  <si>
    <t>ALEXANDER MALDONADO ATENCIO</t>
  </si>
  <si>
    <t>https://community.secop.gov.co/Public/Tendering/OpportunityDetail/Index?noticeUID=CO1.NTC.3994373&amp;isFromPublicArea=True&amp;isModal=False</t>
  </si>
  <si>
    <t>OPSP-FEE-0007-2023</t>
  </si>
  <si>
    <t>ANGIE GREYCI RAMIREZ MENDOZA</t>
  </si>
  <si>
    <t xml:space="preserve">APOYAR Y EJECUTAR ACTIVIDADES DE PROMOCIÓN, DIFUSIÓN Y MERCADEO PARA EL POSICIONAMIENTO DEL PROGRAMA MAESTRÍA EN DESARROLLO TERRITORIAL SOSTENIBLE 2) ASESORAR Y HACER SEGUIMIENTO A LOS PROCESOS DE INSCRIPCIÓN Y MATRÍCULA DE LOS ESTUDIANTES PARA LA APERTURA DE NUEVAS COHORTES 3) APOYAR EN LA FORMULACIÓN LA ELABORACIÓN PROGRAMACIÓN ACADÉMICA ANUAL Y LA ESTIMACIÓN DEL PRESUPUESTO 
</t>
  </si>
  <si>
    <t>https://community.secop.gov.co/Public/Tendering/OpportunityDetail/Index?noticeUID=CO1.NTC.4003801&amp;isFromPublicArea=True&amp;isModal=False</t>
  </si>
  <si>
    <t>OPSP-FEE-0008-2023</t>
  </si>
  <si>
    <t>ISABEL MARIA OSORIO CASADIEGO</t>
  </si>
  <si>
    <t xml:space="preserve">APOYAR Y EJECUTAR ACTIVIDADES DE PROMOCIÓN, DIFUSIÓN Y MERCADEO PARA EL POSICIONAMIENTO DEL PROGRAMA MAESTRÍA EN ADMINISTRACIÓN 2)ASESORAR Y HACER SEGUIMIENTO A LOS PROCESOS DE INSCRIPCIÓN Y MATRÍCULA DE LOS ESTUDIANTES PARA LA APERTURA DE NUEVAS COHORTES 3) APOYAR EN LA FORMULACIÓN LA ELABORACIÓN PROGRAMACIÓN ACADÉMICA ANUAL Y LA ESTIMACIÓN DEL PRESUPUESTO
</t>
  </si>
  <si>
    <t>https://community.secop.gov.co/Public/Tendering/OpportunityDetail/Index?noticeUID=CO1.NTC.4004005&amp;isFromPublicArea=True&amp;isModal=False</t>
  </si>
  <si>
    <t>OPSP-FEE-0009-2023</t>
  </si>
  <si>
    <t>SARAY PATRICIA COTES CALA</t>
  </si>
  <si>
    <t xml:space="preserve">APOYAR Y EJECUTAR ACTIVIDADES DE PROMOCIÓN, DIFUSIÓN Y MERCADEO PARA EL POSICIONAMIENTO DE LOS PROGRAMAS ESPECIALIZACIÓN EN FINANZAS Y ESPECIALIZACIÓN EN GESTIÓN ESTRATÉGICA DEL TALENTO HUMANO 2) ASESORAR Y HACER SEGUIMIENTO A LOS PROCESOS DE INSCRIPCIÓN Y MATRÍCULA DE LOS ESTUDIANTES PARA LA APERTURA DE NUEVAS COHORTES 3) APOYAR EN LA FORMULACIÓN LA ELABORACIÓN PROGRAMACIÓN ACADÉMICA ANUAL Y LA ESTIMACIÓN DEL PRESUPUESTO
</t>
  </si>
  <si>
    <t>ROSMERY HERRERA MESA</t>
  </si>
  <si>
    <t>https://community.secop.gov.co/Public/Tendering/OpportunityDetail/Index?noticeUID=CO1.NTC.4003779&amp;isFromPublicArea=True&amp;isModal=False</t>
  </si>
  <si>
    <t>OPSP-FEE-0010-2023</t>
  </si>
  <si>
    <t>YELEINIS DANESSA RODRIGUEZ MEJIA</t>
  </si>
  <si>
    <t xml:space="preserve">APOYAR EN EL PROCESO DE ADMISIÓN A LOS PROGRAMAS DE ESPECIALIZACIÓN EN GESTIÓN ESTRATÉGICA DEL TALENTO HUMANO Y ESPECIALIZACIÓN EN GERENCIA DE MERCADEO 2) REALIZAR LA PROGRAMACIÓN DE ACTIVIDADES ACADÉMICAS 3) APOYAR EN LA PROYECCIÓN Y ELABORACIÓN DEL PRESUPUESTO DE INGRESOS Y GASTOS 4) VERIFICAR LA ORGANIZACIÓN Y MARCHA DE LOS PROGRAMAS
</t>
  </si>
  <si>
    <t>https://community.secop.gov.co/Public/Tendering/OpportunityDetail/Index?noticeUID=CO1.NTC.4052612&amp;isFromPublicArea=True&amp;isModal=False</t>
  </si>
  <si>
    <t>OPSP-FEE-0011-2023</t>
  </si>
  <si>
    <t>ANUAR NICOLAS HERNANDEZ ANAYA</t>
  </si>
  <si>
    <t xml:space="preserve">APOYAR EN EL PROCESO DE ADMISIÓN A LOS PROGRAMAS ESPECIALIZACIÓN EN GESTIÓN PARA EL DESARROLLO TERRITORIAL Y MAESTRÍA EN DESARROLLO TERRITORIAL SOSTENIBLE 2) REALIZAR LA PROGRAMACIÓN DE ACTIVIDADES ACADÉMICA 3) APOYAR EN LA PROYECCIÓN Y ELABORACIÓN DEL PRESUPUESTO DE INGRESOS Y GASTO  4) VERIFICAR LA ORGANIZACIÓN Y MARCHA DE LOS PROGRAMAS 5) RENDIR INFORMES REQUERIDOS EN LOS QUE SE PLANTEEN LOS BALANCES SOBRE LA SITUACIÓN ACADÉMICA Y FINANCIERA DE LOS ESTUDIANTES DE LOS PROGRAMAS
</t>
  </si>
  <si>
    <t>https://community.secop.gov.co/Public/Tendering/OpportunityDetail/Index?noticeUID=CO1.NTC.4068358&amp;isFromPublicArea=True&amp;isModal=False</t>
  </si>
  <si>
    <t xml:space="preserve">OAG-FEE-0001-2023 </t>
  </si>
  <si>
    <t>CESAR ZEGARRA VILLALOBOS</t>
  </si>
  <si>
    <t xml:space="preserve">RECIBIR, ALISTAR, ALMACENAR Y CONTROLAR LA MATERIA PRIMA PARA CADA CLASE, HACIENDO ENTREGA AL DOCENTE Y CONTROLANDO EL BUEN USO DE LA MISMA 2) APOYAR EN EL DESARROLLO DE LAS SESIONES DE CLASE DE ALIMENTOS Y BEBIDAS III Y EN EL DESARROLLO DE EVENTOS INSTITUCIONALES, PARA LA PRODUCCIÓN DE ALIMENTOS Y EL MONTAJE DE EVENTOS 3) APOYAR EN LA SUPERVISIÓN DEL ASEO PERIÓDICO DE NEVERAS, EQUIPOS, HORNOS, ALACENAS, VAJILLAS, MENAJE Y CUBERTERÍA PARA EL BUEN FUNCIONAMIENTO DEL LABORATORIO
</t>
  </si>
  <si>
    <t>https://community.secop.gov.co/Public/Tendering/OpportunityDetail/Index?noticeUID=CO1.NTC.3976960&amp;isFromPublicArea=True&amp;isModal=False</t>
  </si>
  <si>
    <t xml:space="preserve">OAG-FEE-0002-2023 </t>
  </si>
  <si>
    <t>LEONARDO FABIO MONSALVO MARQUEZ</t>
  </si>
  <si>
    <t xml:space="preserve">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3) APOYAR EN EL DISEÑO DE PIEZAS GRÁFICAS PARA LOS PROGRAMAS DE PREGRADO Y DECANATURA DE LA FACULTAD
</t>
  </si>
  <si>
    <t>GILBERTO MONTOYA BERBEN</t>
  </si>
  <si>
    <t>https://community.secop.gov.co/Public/Tendering/OpportunityDetail/Index?noticeUID=CO1.NTC.3994424&amp;isFromPublicArea=True&amp;isModal=False</t>
  </si>
  <si>
    <t>OAG-FEE-0003-2023</t>
  </si>
  <si>
    <t>ROQUE ARTURO RODRIGUEZ QUIROZ</t>
  </si>
  <si>
    <t xml:space="preserve">APOYAR EN LA ACTUALIZACIÓN DE LA REGLAMENTACIÓN INTERNA DE LOS DIPLOMADOS OFERTADOS POR LA FACULTAD DE CIENCIAS EMPRESARIALES Y ECONOMICAS 2) ORGANIZAR EL PRESUPUESTO DE EJECUCIÓN DEL DIPLOMADO EN GESTION FINANCIERA PÚBLICA, PERIODO 2023-1 3) ACOMPAÑAR A LA DIRECCIÓN DEL PROGRAMA CONTADURIA PÚBLICA EN LOS PROCESO CONTRACTUALES Y POS-CONTRACTUALES DE LOS DOCENTES PARTICIPANTES EN EL DIPLOMADO EN G.F.P. PARA LOS TRAMITES DE VINCULACIÓN Y PAGOS 
</t>
  </si>
  <si>
    <t>https://community.secop.gov.co/Public/Tendering/OpportunityDetail/Index?noticeUID=CO1.NTC.4075863&amp;isFromPublicArea=True&amp;isModal=False</t>
  </si>
  <si>
    <t>OSM-FEE-0001-2023</t>
  </si>
  <si>
    <t>800164453-9</t>
  </si>
  <si>
    <t>VIAJES Y TURISMO MUNDIALES S.A.S</t>
  </si>
  <si>
    <t>EL SUMINISTRO DE TIQUETES AÉREOS NACIONALES E INTERNACIONALES PARA DOCENTES DE PLANTA, CATEDRÁTICOS, ADMINISTRATIVOS, Y DOCENTES INVITADOS A DESARROLLAR ACTIVIDADES ACADÉMICAS PLANIFICADAS POR LA FACULTAD DE CIENCIAS EMPRESARIALES Y ECONÓMICAS</t>
  </si>
  <si>
    <t>CARLOS ANDRES ACOSTA MAIGUEL</t>
  </si>
  <si>
    <t>NA por TIPO Contrato</t>
  </si>
  <si>
    <t>OPS-FEE-0001-2023</t>
  </si>
  <si>
    <t>819001433-1</t>
  </si>
  <si>
    <t>ASOCIACION COLOMBIANA DE LA INDUSTRIA GASTRONOMICA CAPITULO MAGDALENA</t>
  </si>
  <si>
    <t>SERVICIO DE CAPACITACIÓN CERTIFICADA, LABORATORIOS, VALORACIÓN MEDICA Y CARNETIZACIÓN EN BUENAS PRÁCTICAS DE MANUFACTURA, DE ACUERDO A LO ESTIPULADO POR EL MINISTERIO DE SALUD, REQUERIDOS PARA REALIZACIÓN DE COMPONENTE PRACTICO DE LA ASIGNATURA ALIMENTOS Y BEBIDAS III: COCINA Y SERVICIO DE COMEDOR Y BAR, DIRIGIDO A 76 ESTUDIANTES DEL PROGRAMA DE TECNOLOGÍA EN GESTIÓN HOTELERA Y TURÍSTICA POR CICLOS PROPEDÉUTICOS DE FACULTAD DE CIENCIAS EMPRESARIALES Y ECONÓMICAS, CHEF Y COORDINADOR , EN PRO DE FORTALECER EL PROCESO DE ENSEÑANZA-APRENDIZAJE DE LOS CONTENIDOS PROGRAMÁTICOS DE LA ASIGNATURA Y FACILITAR LA PERMANENCIA DE LOS ESTUDIANTES. LA PROPUESTA HACE PARTE INTEGRAL DE LA PRESENTE ORDEN.</t>
  </si>
  <si>
    <t>HUMBERTO NICOLAS CALABRIA ARRIETA</t>
  </si>
  <si>
    <t>OPS-FEE-0002-2023</t>
  </si>
  <si>
    <t>900929739-7</t>
  </si>
  <si>
    <t>STANZIA SANTA MARTA S.A.S</t>
  </si>
  <si>
    <t>EL SERVICIO DE ALOJAMIENTO PARA DOCENTES INVITADOS A DESARROLLAR ACTIVIDADES ACADÉMICAS PLANIFICADAS POR LA FACULTAD DE CIENCIAS EMPRESARIALES Y ECONÓMICAS,  ACOMODACIÓN SENCILLA CON ALIMENTACIÓN INCLUIDA. LA PROPUESTA HACE PARTE INTEGRAL DE LA PRESENTE ORDEN.</t>
  </si>
  <si>
    <t>EDGAR ANDRES PABON RUBIO</t>
  </si>
  <si>
    <t>Fortalecer los procesos logísticos y organizativos de las actividades relacionadas con el funcionamiento de las cohortes dentro del programa de la Maestría en Argumentación Jurídica para el periodo académico 2023 - 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</si>
  <si>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GIOVANNA MARIA SIMANCAS TINOCO</t>
  </si>
  <si>
    <t>https://community.secop.gov.co/Public/Tendering/OpportunityDetail/Index?noticeUID=CO1.NTC.3950331&amp;isFromPublicArea=True&amp;isModal=False</t>
  </si>
  <si>
    <t>GINNA LIZETH GONZALEZ CAMPO</t>
  </si>
  <si>
    <t>Fortalecer los procesos logísticos y organizativos de las actividades relacionadas con el funcionamiento de las cohortes dentro del programa de la Maestría en Producción Audiovisual Creativa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</si>
  <si>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ARMANDO JOSE SILVA HAMBURGER</t>
  </si>
  <si>
    <t>https://community.secop.gov.co/Public/Tendering/OpportunityDetail/Index?noticeUID=CO1.NTC.3950648&amp;isFromPublicArea=True&amp;isModal=False</t>
  </si>
  <si>
    <t>HIRAN DAVID RAMIREZ MONROY</t>
  </si>
  <si>
    <t>Fortalecer los procesos logísticos y organizativos de las actividades relacionadas con el funcionamiento de las cohortes dentro del programa de la Especialización en Derecho Procesal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</si>
  <si>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https://community.secop.gov.co/Public/Tendering/OpportunityDetail/Index?noticeUID=CO1.NTC.3951150&amp;isFromPublicArea=True&amp;isModal=False</t>
  </si>
  <si>
    <t>LUIS EDUARDO GOENAGA NAVARRO</t>
  </si>
  <si>
    <t>Fortalecer los procesos logísticos y organizativos de las actividades relacionadas con el funcionamiento de las cohortes dentro del programa de la Maestría en Promoción y Protección de los Derechos Humanos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</si>
  <si>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https://community.secop.gov.co/Public/Tendering/OpportunityDetail/Index?noticeUID=CO1.NTC.3951990&amp;isFromPublicArea=True&amp;isModal=False</t>
  </si>
  <si>
    <t>MARGIE MILENA SILVA OLAYA</t>
  </si>
  <si>
    <t>Fortalecer los procesos logísticos y organizativos de las actividades relacionadas con el funcionamiento de las cohortes dentro del programa de la Maestría en Escrituras Audiovisuales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</si>
  <si>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https://community.secop.gov.co/Public/Tendering/OpportunityDetail/Index?noticeUID=CO1.NTC.3952398&amp;isFromPublicArea=True&amp;isModal=False</t>
  </si>
  <si>
    <t>OSWALTH ADRIAN ALZATE LOPEZ</t>
  </si>
  <si>
    <t>Fortalecer los procesos logísticos y organizativos de las actividades relacionadas con el funcionamiento de las cohortes dentro del programa de la Especialización en Derecho Administrativo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</si>
  <si>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https://community.secop.gov.co/Public/Tendering/OpportunityDetail/Index?noticeUID=CO1.NTC.3952818&amp;isFromPublicArea=True&amp;isModal=False</t>
  </si>
  <si>
    <t>YAMILETH FLORIAN MARTINEZ</t>
  </si>
  <si>
    <t>Fortalecer los procesos logísticos y organizativos de las
actividades relacionadas con el funcionamiento de las cohortes dentro del programa de la Maestría en
Antropología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Antropología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Antropología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</si>
  <si>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HUGO DAVID DURAN GAMARRA</t>
  </si>
  <si>
    <t>https://community.secop.gov.co/Public/Tendering/OpportunityDetail/Index?noticeUID=CO1.NTC.3952774&amp;isFromPublicArea=True&amp;isModal=False</t>
  </si>
  <si>
    <t>JESUS DAVID VARELA MUJICA</t>
  </si>
  <si>
    <t>Fortalecer los procesos logísticos y organizativos de las actividades relacionadas con el funcionamiento de las cohortes dentro del programa de la Especialización en Derechos Humanos y Derecho Internacional Humanitario para el periodo académico 2023-1.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Decana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administrativa y financiera de los estudiantes del programa.
9.Mantener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</si>
  <si>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https://community.secop.gov.co/Public/Tendering/OpportunityDetail/Index?noticeUID=CO1.NTC.3953990&amp;isFromPublicArea=True&amp;isModal=False</t>
  </si>
  <si>
    <t>DAYANA GUTIERREZ GUERRERO</t>
  </si>
  <si>
    <t>Asesorar jurídicamente los procesos de contratación de la Facultad de Humanidades en el periodo 2023-I cumpliendo con los requisitos establecidos en la ley, desarrollando las siguientes actividades:
1. Realizar activación de usuarios del personal a contratar en la Facultad de Humanidades en las plataformas GEDOCO y SIGEP II para la contratación del periodo 2023-I. 2. Revisar, validar y aprobar la información y soportes del personal a contratar de la Facultad de Humanidades en las plataformas GEDOCO Y SIGEP II según los requisitos de ley. 3. Mantener actualizadas las plataformas de publicación del estado (SIGEP II, SECOP II Y SIA-OBSERVA) y los expedientes contractuales en las etapas Precontractual, Contractual y Post-contractual de la Facultad de Humanidades. 4. Proyectar informes solicitados por los entes internos y externos relacionados con la contratación de la Facultad de Humanidades. 5. Asesorar la contratación en sus diferentes etapas Precontractual, Contractual y Post-contractual de la Facultad de Humanidades. 6.Proyectar resoluciones de pago de bonificación y de actividades de la Facultad de Humanidades. 7.Proyectar órdenes de servicios (Profesionales, apoyo a la gestión, Suministro, etc) de la Facultad de Humanidades. 8.Proyectar contratos de catedra de la Facultad de Humanidades. 5.Revisar la documentación para elaboración de Resoluciones en el marco de la Resolución 308 del 12 de Julio de 2022. 9. Llenar los formatos requeridos por parte de la oficina de talento Humano para tramites de afiliación a la seguridad social de los Docentes catedráticos de Pregrado y Posgrados de la Facultad de Humanidades. 10. Revisar y dar trámite a las solicitudes recibidas en la correspondencia relacionada con la contratación de la Facultad de Humanidades. 11.Realizar seguimiento a los trámites de pago de los docentes en el marco de la Resolución 308 del 12 de Julio de 2022. 9.Rendir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</si>
  <si>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ROSANA MARGARITA LIZCANO OROZCO</t>
  </si>
  <si>
    <t>https://community.secop.gov.co/Public/Tendering/OpportunityDetail/Index?noticeUID=CO1.NTC.3955937&amp;isFromPublicArea=True&amp;isModal=False</t>
  </si>
  <si>
    <t>ELIANA MARCELA POLO MALDONADO</t>
  </si>
  <si>
    <t>Apoyar la organización y logística, de las actividades administrativas y académicas relacionadas con los procesos de creación de Programas de los programas de Posgrados de la Facultad de Humanidades para el periodo 2023-I, desarrollando las siguientes actividades: 1. Realizar seguimiento a los procesos de creación de programas de los Posgrados de la Facultad de Humanidades. 2. Mantener actualizada la información relacionada con los procesos de creación de programas de los Posgrados de la Facultad de Humanidades. 3. Participar, apoyar, contribuir en la elaboración del proceso de creación de programas. 4. Mantener actualizado y organizado el archivo documental relacionado con los procesos de creación de programas de los Posgrados de la Facultad de Humanidades. 5.Presentar mensualmente a la Decana de la Facultad de Humanidades un informe detallado que dé cuenta sobre el cumplimiento de sus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</si>
  <si>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https://community.secop.gov.co/Public/Tendering/OpportunityDetail/Index?noticeUID=CO1.NTC.4011709&amp;isFromPublicArea=True&amp;isModal=False</t>
  </si>
  <si>
    <t>MAGNELLYS PATRICIA VESGA ACOSTA</t>
  </si>
  <si>
    <t>Apoyar al Programa de Cine y Audiovisuales con los procesos
de matrícula e inscripción de cursos de los estudiantes de profesionalización. Proyectar informes de gestión
para Proimagenes. Diligenciar formatos, horarios, y reportes de notas de los cursos. Recibir comunicaciones de
estudiantes y docentes del proyecto de profesionalización.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</si>
  <si>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https://community.secop.gov.co/Public/Tendering/OpportunityDetail/Index?noticeUID=CO1.NTC.4209788&amp;isFromPublicArea=True&amp;isModal=False</t>
  </si>
  <si>
    <t>OPSP-FHU-0001-2023</t>
  </si>
  <si>
    <t>OPSP-FHU-0002-2023</t>
  </si>
  <si>
    <t>OPSP-FHU-0003-2023</t>
  </si>
  <si>
    <t>OPSP-FHU-0004-2023</t>
  </si>
  <si>
    <t>OPSP-FHU-0005-2023</t>
  </si>
  <si>
    <t>OPSP-FHU-0006-2023</t>
  </si>
  <si>
    <t>OPSP-FHU-0007-2023</t>
  </si>
  <si>
    <t>OPSP-FHU-0008-2023</t>
  </si>
  <si>
    <t>OPSP-FHU-0009-2023</t>
  </si>
  <si>
    <t>OPSP-FHU-0010-2023</t>
  </si>
  <si>
    <t>OPSP-FHU-0011-2023</t>
  </si>
  <si>
    <t>CYNTHIA MILENA YEPEZ CAMPO</t>
  </si>
  <si>
    <t>ASESORAR Y COORDINAR  LA ORGANIZACIÓN Y LOGÍSTICA DE LAS ACTIVIDADES RELACIONADAS CON EL FUNCIONAMIENTO DE LAS COHORTES ACTIVAS DE LOS PROGRAMAS DE  LA DOCTORADO EN CIENCIA DEL MAR, CIENCIAS FÍSICAS Y MAESTRÍA EN CIENCIAS FÍSICAS.</t>
  </si>
  <si>
    <t>SAMUEL GUILLERMO NUÑEZ RICARDO</t>
  </si>
  <si>
    <t>https://www.secop.gov.co/CO1BusinessLine/Tendering/BuyerWorkArea/Index?docUniqueIdentifier=CO1.BDOS.3865479&amp;prevCtxUrl=https%3a%2f%2fwww.secop.gov.co%2fCO1BusinessLine%2fTendering%2fBuyerDossierWorkspace%2fIndex%3fcreateDateFrom%3d02%2f08%2f2022+21%3a26%3a53%26createDateTo%3d02%2f02%2f2023+21%3a26%3a53%26filteringState%3d1%26sortingState%3dLastModifiedDESC%26showAdvancedSearch%3dFalse%26showAdvancedSearchFields%3dFalse%26folderCode%3dALL%26selectedDossier%3dCO1.BDOS.3865479%26selectedRequest%3dCO1.REQ.3961504%26&amp;prevCtxLbl=Procesos+de+la+Entidad+Estatal</t>
  </si>
  <si>
    <t>ALEJANDRO CELY JIMENEZ</t>
  </si>
  <si>
    <t>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APOYAR EN LA COORDINACIÓN Y LA ORGANIZACIÓN LOGÍSTICA LAS ACTIVIDADES RELACIONADAS CON EL FUNCIONAMIENTO DE LOS PROGRAMAS DE FORMACIÓN CONTINUA Y DIPLOMADOS ADSCRITOS A LA FACULTAD DE CIENCIAS BÁSICAS 3)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t>
  </si>
  <si>
    <t>ALBERTO ANTONIO RUIZ MIER</t>
  </si>
  <si>
    <t>https://www.secop.gov.co/CO1BusinessLine/Tendering/BuyerWorkArea/Index?docUniqueIdentifier=CO1.BDOS.3866067&amp;prevCtxUrl=https%3a%2f%2fwww.secop.gov.co%2fCO1BusinessLine%2fTendering%2fBuyerDossierWorkspace%2fIndex%3fcreateDateFrom%3d03%2f08%2f2022+15%3a29%3a15%26createDateTo%3d03%2f02%2f2023+15%3a29%3a15%26filteringState%3d1%26sortingState%3dLastModifiedDESC%26showAdvancedSearch%3dFalse%26showAdvancedSearchFields%3dFalse%26folderCode%3dALL%26selectedDossier%3dCO1.BDOS.3866067%26selectedRequest%3dCO1.REQ.3961576%26&amp;prevCtxLbl=Procesos+de+la+Entidad+Estatal</t>
  </si>
  <si>
    <t>OLGA MARIA CAMACHO HADAD</t>
  </si>
  <si>
    <t xml:space="preserve"> ASEGURAR EL CUMPLIMIENTO DEL REGLAMENTO ACUERDO SUPERIOR 19 Y DEMÁS NORMAS UNIVERSITARIAS EN EL PROGRAMA A SU CARGO COORDINAR EL PROCESO DE ADMISIÓN AL PROGRAMA CON LA COLABORACIÓN DEL GRUPO DE ADMISIONES REGISTROS Y CONTROL ACADÉMICO MONITOREAR LA ORGANIZACIÓN Y MARCHA DEL PROGRAMA EN CONSONANCIA CON LAS DETERMINACIONES DEL CONSEJO DE PROGRAMA Y EL CONSEJO DE FACULTAD LIDERAR LOS PROCESOS DE AUTOEVALUACIÓN DE EVALUACIÓN POR PARES Y DE ACREDITACIÓN DEL RESPECTIVO PROGRAMA  PRESIDIR EL CONSEJO DE PROGRAMA EN AUSENCIA DEL DECANO Y MANTENER UN ARCHIVO CON LAS ACTAS Y DOCUMENTOS OFICIALES DEL PROGRAMA DE POSGRADO</t>
  </si>
  <si>
    <t>https://www.secop.gov.co/CO1BusinessLine/Tendering/BuyerWorkArea/Index?docUniqueIdentifier=CO1.BDOS.4076329&amp;prevCtxUrl=https%3a%2f%2fwww.secop.gov.co%2fCO1BusinessLine%2fTendering%2fBuyerDossierWorkspace%2fIndex%3fcreateDateFrom%3d01%2f09%2f2022+21%3a31%3a55%26createDateTo%3d01%2f03%2f2023+21%3a31%3a55%26filteringState%3d1%26sortingState%3dLastModifiedDESC%26showAdvancedSearch%3dFalse%26showAdvancedSearchFields%3dFalse%26folderCode%3dALL%26selectedDossier%3dCO1.BDOS.4076329%26selectedRequest%3dCO1.REQ.4172294%26&amp;prevCtxLbl=Procesos+de+la+Entidad+Estatal</t>
  </si>
  <si>
    <t>HAROLD DE JESUS ARAQUE GARCIA</t>
  </si>
  <si>
    <t xml:space="preserve">  ASESORAR EN LOS PROCESOS DE CREACIÓN DE NUEVOS PROGRAMAS DE LA FACULTAD DE CIENCIAS BÁSICAS, EN ARTICULACIÓN CON LA OFICINA DE ASEGURAMIENTO DE LA CALIDAD  APOYAR EN LOS PROCESO Y REVISIÓN DE LOS DOCUMENTOS NECESARIOS PARA LA SOLICITUD DE LOS REGISTROS CALIFICADOS NUEVOS REALIZAR LA REVISIÓN DE ESTILO GRAMÁTICA Y REDACCIÓN DE LAS DIFERENTES CONDICIONES DE CALIDAD PARA SOLICITUD DE REGISTRO CALIFICADO ORGANIZAR LAS EVIDENCIAS, ANEXOS TÉCNICOS Y DEMÁS DOCUMENTOS QUE REQUIERA LA PLATAFORMA PARA OBTENCIÓN DE REGISTROS CALIFICADOS APOYAR EN LA RECOPILACIÓN DE INFORMACIÓN PARA LA CREACIÓN DE NUEVOS PROGRAMAS (CONSULTA A PÁGINAS DEL GOBIERNO NACIONAL, SNIES, OBSERVATORIO LABORAL ETC</t>
  </si>
  <si>
    <t>OPSP-FCB-001-2023</t>
  </si>
  <si>
    <t>OPSP-FCB-002-2023</t>
  </si>
  <si>
    <t>OPSP-FCB-003 -2023</t>
  </si>
  <si>
    <t>OPSP-FCB-004-2023</t>
  </si>
  <si>
    <t>ALYDAYANA GARCERANT VILLEGAS</t>
  </si>
  <si>
    <t>ANGELA VERONICA ROMERO CARDENAS</t>
  </si>
  <si>
    <t xml:space="preserve"> OPSP-FCS-0001-2023</t>
  </si>
  <si>
    <t>APOYAR LA ORGANIZACIÓN Y LOGÍSTICA DE LAS ACTIVIDADES RELACIONADAS CON EL FUNCIONAMIENTO DE LAS COHORTES ACTIVAS DE LOS PROGRAMAS MAESTRÍA EN SALUD FAMILIAR Y COMUNITARIA Y MAESTRÍA EN SALUD MENTAL Y COMUNIDADES DIVERSAS</t>
  </si>
  <si>
    <t>https://community.secop.gov.co/Public/Tendering/OpportunityDetail/Index?noticeUID=CO1.NTC.3829529&amp;isFromPublicArea=True&amp;isModal=true&amp;asPopupView=true</t>
  </si>
  <si>
    <t xml:space="preserve"> OPSP-FCS-0002-2023</t>
  </si>
  <si>
    <t>GLORIA PATRICIA PEÑA SALAZAR</t>
  </si>
  <si>
    <t>APOYAR LA ORGANIZACIÓN Y LOGÍSTICA DE LAS ACTIVIDADES RELACIONADAS CON EL FUNCIONAMIENTO DE LAS COHORTES ACTIVAS DE LOS PROGRAMAS DE LA ESPECIALIZACIÓN EN SEGURIDAD Y SALUD EN EL TRABAJO Y LA MAESTRÍA EN EPIDEMIOLOGÍA</t>
  </si>
  <si>
    <t>https://community.secop.gov.co/Public/Tendering/OpportunityDetail/Index?noticeUID=CO1.NTC.3835037&amp;isFromPublicArea=True&amp;isModal=true&amp;asPopupView=true</t>
  </si>
  <si>
    <t xml:space="preserve"> OPSP-FCS-0003-2023</t>
  </si>
  <si>
    <t>NOHORA BENISSA MEZA CAMPO</t>
  </si>
  <si>
    <t xml:space="preserve">CARGAR EN LA PLATAFORMA SECOP II LA CONTRATACIÓN Y NOVEDADES DE CONTRATACIÓN REALIZADAS POR LA FACULTAD CIENCIAS DE LA SALUD Y DILIGENCIAR LOS FORMATOS REQUERIDOS PARA EL PROCESO DE CONTRATACIÓN DONDE LA FACULTAD CIENCIAS DE LA SALUD ACTÚA EN CALIDAD DE SUPERVISOR. </t>
  </si>
  <si>
    <t>https://community.secop.gov.co/Public/Tendering/OpportunityDetail/Index?noticeUID=CO1.NTC.3835503&amp;isFromPublicArea=True&amp;isModal=true&amp;asPopupView=true</t>
  </si>
  <si>
    <t xml:space="preserve"> OPSP-FCS-0004-2023</t>
  </si>
  <si>
    <t>SIBEL ALEXANDER CASTAÑEDA HERNANDEZ</t>
  </si>
  <si>
    <t>APOYAR LA ORGANIZACIÓN Y LOGÍSTICA DE LAS ACTIVIDADES RELACIONADAS CON EL FUNCIONAMIENTO DE LAS COHORTES ACTIVAS DE LOS PROGRAMAS MAESTRÍA EN PSICOLOGÍA CLÍNICA, JURÍDICA Y FORENSE Y MAESTRÍA EN PSICOLOGÍA DE LAS ORGANIZACIONES Y DEL TRABAJO</t>
  </si>
  <si>
    <t>https://community.secop.gov.co/Public/Tendering/OpportunityDetail/Index?noticeUID=CO1.NTC.3835236&amp;isFromPublicArea=True&amp;isModal=true&amp;asPopupView=true</t>
  </si>
  <si>
    <t>OAG-FCS-0001-2023</t>
  </si>
  <si>
    <t>MARIA CONCEPCIÓN ROBLES ALVAREZ</t>
  </si>
  <si>
    <t xml:space="preserve">APOYAR EN LA LOGÍSTICA Y ORGANIZACIÓN DEL LABORATORIO DE CLÍNICA DE SIMULACIÓN PARA LAS PRÁCTICAS Y SERVICIOS REQUERIDOS EN EL MISMO, DE CONFORMIDAD CON LA PROGRAMACIÓN ESTABLECIDA PARA LOS PROGRAMAS ACADÉMICOS Y DE EDUCACIÓN CONTINUA. </t>
  </si>
  <si>
    <t>https://community.secop.gov.co/Public/Tendering/OpportunityDetail/Index?noticeUID=CO1.NTC.4033053&amp;isFromPublicArea=True&amp;isModal=true&amp;asPopupView=true</t>
  </si>
  <si>
    <t xml:space="preserve"> ODC-FCS-0001-2023</t>
  </si>
  <si>
    <t>LA PREVISORA S.A COMPAÑÍA DE SEGUROS</t>
  </si>
  <si>
    <t xml:space="preserve">LA PRESENTE ORDEN TIENE POR OBJETO LA COMPRA DE UNA POLIZA DE RESPONSABILIDAD CIVIL PROFESIONAL MEDICA PARA LOS DOCENTES LOS ESTUDIANTES DE LOS PROGRAMAS ACADÉMICOS DE LA FACULTAD DE CIENCIAS DE LA SALUD </t>
  </si>
  <si>
    <t>https://community.secop.gov.co/Public/Tendering/OpportunityDetail/Index?noticeUID=CO1.NTC.3924561&amp;isFromPublicArea=True&amp;isModal=true&amp;asPopupView=true</t>
  </si>
  <si>
    <t xml:space="preserve"> ODC-FCS-0002-2023</t>
  </si>
  <si>
    <t>DIANA ROSA PICON PAHUANA</t>
  </si>
  <si>
    <t>LA PRESENTE ORDEN TIENE POR OBJETO LA COMPRA DE CIENTO DIESIOCHO BATAS EN TELA ANTIFLUIDO DE LAFAYETTE CON BORDADO INSTITUCIONAL Y PUÑO DE RESORTE</t>
  </si>
  <si>
    <t>https://community.secop.gov.co/Public/Tendering/OpportunityDetail/Index?noticeUID=CO1.NTC.3998498&amp;isFromPublicArea=True&amp;isModal=true&amp;asPopupView=true</t>
  </si>
  <si>
    <t>OPSP-FCS-0005-2023</t>
  </si>
  <si>
    <t>MARY LUZ PEÑARANDA REALES</t>
  </si>
  <si>
    <t>COORDINAR LAS ACTIVIDADES ACADEMICAS ATENCIÓN A DOCENTES RELACIONADAS CON LA OFERTA MERCADEO Y FUNCIONAMIENTO DE LA ESPECIALIZACION EN SEGURIDAD Y SALUD EN EL TRABAJO</t>
  </si>
  <si>
    <t>https://community.secop.gov.co/Public/Tendering/OpportunityDetail/Index?noticeUID=CO1.NTC.3965888&amp;isFromPublicArea=True&amp;isModal=true&amp;asPopupView=true</t>
  </si>
  <si>
    <t>OPSP-FCS-0006-2023</t>
  </si>
  <si>
    <t>GUILLERMO ORLANDO TROUT GUARDIOLA</t>
  </si>
  <si>
    <t>COORDINAR LAS ACTIVIDADES ACADÉMICAS ATENCIÓN A DOCENTES RELACIONADAS CON LA OFERTA MERCADEO Y FUNCIONAMIENTO DE LA DE LA MAESTRIA EN EPIDEMIOLOGIA</t>
  </si>
  <si>
    <t>ttps://community.secop.gov.co/Public/Tendering/OpportunityDetail/Index?noticeUID=CO1.NTC.3968462&amp;isFromPublicArea=True&amp;isModal=true&amp;asPopupView=true</t>
  </si>
  <si>
    <t>OPSP-FCS-0007-2023</t>
  </si>
  <si>
    <t>MAYA ALEJANDRA CADENA TEJEDA</t>
  </si>
  <si>
    <t>COORDINAR LAS ACTIVIDADES ACADEMICAS ATENCION A DOCENTES RELACIONADAS CON LA OFERTA MERCADEO Y FUNCIONAMIENTO DE LA DE LA MAESTRIA EN PSICOLOGIA JURIDICA Y FORENSE</t>
  </si>
  <si>
    <t>https://community.secop.gov.co/Public/Tendering/OpportunityDetail/Index?noticeUID=CO1.NTC.4028406&amp;isFromPublicArea=True&amp;isModal=true&amp;asPopupView=true</t>
  </si>
  <si>
    <t>OPSP-FCS-0008-2023</t>
  </si>
  <si>
    <t>GUILLERMO JOSE ZUBIETA CABALLERO</t>
  </si>
  <si>
    <t>APOYAR LAS ACTIVIDADES ADMINISTRATIVAS DE LOS PROGRAMAS DE EDUCACIÓN CONTINUA DE LA FACULTAD DE CIENCIAS DE LA SALUD</t>
  </si>
  <si>
    <t>https://community.secop.gov.co/Public/Tendering/OpportunityDetail/Index?noticeUID=CO1.NTC.4048258&amp;isFromPublicArea=True&amp;isModal=true&amp;asPopupView=true</t>
  </si>
  <si>
    <t>OAG-FCS-0002-2023</t>
  </si>
  <si>
    <t>EMMANUEL BERNAL MONTOYA</t>
  </si>
  <si>
    <t>REALIZAR PIEZAS AUDIOVISUALES PARA LAS ACTIVIDADES Y EVENTOS DE LOS DIFERENTES PROGRAMAS DE LA FACULTAD DE CIENCIAS DE LA SALUD APOYAR EN LAS ACTIVIDADES Y CON EL MANEJO DE LAS PLATAFORMAS Y LAS CUENTAS INSTITUCIONALES DE LA FACULTAD</t>
  </si>
  <si>
    <t>https://community.secop.gov.co/Public/Tendering/OpportunityDetail/Index?noticeUID=CO1.NTC.4321896&amp;isFromPublicArea=True&amp;isModal=true&amp;asPopupView=true</t>
  </si>
  <si>
    <t>NO HA INICIADO</t>
  </si>
  <si>
    <t>OPSP-FCE-001-2023</t>
  </si>
  <si>
    <t>YESSICA PATRICIA PALLARE MARTINEZ</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</si>
  <si>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</si>
  <si>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HENRY SANCHEZ</t>
  </si>
  <si>
    <t>https://community.secop.gov.co/Public/Tendering/OpportunityDetail/Index?noticeUID=CO1.NTC.3907998&amp;isFromPublicArea=True&amp;isModal=true&amp;asPopupView=true</t>
  </si>
  <si>
    <t>OPSP-FCE-002-2023</t>
  </si>
  <si>
    <t>VIRGINIA ISABEL BARRERO TONCEL</t>
  </si>
  <si>
    <t>APOYAR, COORDINAR Y ORGANIZAR LAS ACTIVIDADES RELACIONADAS CON EL FUNCIONAMIENTO DE LA MAESTRÍA EN ENSEÑANZA DEL LENGUAJE Y LA LENGUA CASTELLANA.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</si>
  <si>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https://community.secop.gov.co/Public/Tendering/OpportunityDetail/Index?noticeUID=CO1.NTC.3908474&amp;isFromPublicArea=True&amp;isModal=true&amp;asPopupView=true</t>
  </si>
  <si>
    <t>OPSP-FCE-003-2023</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</si>
  <si>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</si>
  <si>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</si>
  <si>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ELIZABETH CORDOBA</t>
  </si>
  <si>
    <t>https://community.secop.gov.co/Public/Tendering/OpportunityDetail/Index?noticeUID=CO1.NTC.3909615&amp;isFromPublicArea=True&amp;isModal=true&amp;asPopupView=true</t>
  </si>
  <si>
    <t>OPSP-FCE-004-2023</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</si>
  <si>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</si>
  <si>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</si>
  <si>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https://community.secop.gov.co/Public/Tendering/OpportunityDetail/Index?noticeUID=CO1.NTC.3912601&amp;isFromPublicArea=True&amp;isModal=true&amp;asPopupView=true</t>
  </si>
  <si>
    <t>OPSP-FCE-005-2023</t>
  </si>
  <si>
    <t>MARGARITA ROSA BARRAZA HERAS</t>
  </si>
  <si>
    <t>APOYAR EN EL CUMPLIMIENTO DE LOS PROCEDIMIENTOS, PROTOCOLOS, GUÍAS Y AGENDAS DISEÑADOS PARA EL ÓPTIMO FUNCIONAMIENTO DEL PROGRAMA DE LICENCIATURA EN LENGUAS EXTRANJERAS CON ÉNFASIS EN INGLÉS.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t>
  </si>
  <si>
    <t>https://community.secop.gov.co/Public/Tendering/OpportunityDetail/Index?noticeUID=CO1.NTC.3918710&amp;isFromPublicArea=True&amp;isModal=true&amp;asPopupView=true</t>
  </si>
  <si>
    <t>OPSP-FCE-006-2023</t>
  </si>
  <si>
    <t xml:space="preserve">LORENA PATRICIA BERMUDEZ CASTAÑEDA </t>
  </si>
  <si>
    <t>QUE LA CONTRATISTA DESARROLLE LAS SIGUIENTES ACTIVIDADES EN LA COORDINACIÓN DE LA ESPECIALIZACIÓN EN DOCENCIA UNIVERSITARIA Y EN LA COORDINACIÓN DE EDUCACIÓN CONTINUA DE LA FACULTAD DE EDUCACIÓN: 1) ASESORAR, COORDINAR Y LA ORGANIZACIÓN LOGÍSTICA LAS ACTIVIDADES RELACIONADAS CON EL FUNCIONAMIENTO DE LAS COHORTES ACTIVAS DEL PROGRAMA DE ESPECIALIZACIÓN EN DOCENCIA UNIVERSITARIA. 2) PRESENTAR DENTRO DE LAS FECHAS ESTABLECIDAS LA PROGRAMACIÓN DE ACTIVIDADES ACADÉMICAS Y DE REQUERIMIENTOS DE CADA COHORTE, JUNTO CON EL RESPECTIVO PRESUPUESTO DE INGRESOS Y GASTOS, CON EL VISTO BUENO DEL DIRECTOR DE PROGRAMA Y DECANO DE LA FACULTAD A LA CUAL SE ENCUENTRA (N) ADSCRITO (S) EL (LOS) PROGRAMA (S). REALIZAR EL CONTROL, SEGUIMIENTO Y EVALUACIÓN DE LAS ACTIVIDADES ACADÉMICAS DE PROGRAMA. 3.) APOYAR EN LA REALIZACIÓN DE LA DIVULGACIÓN Y PUBLICIDAD DE LOS PROGRAMAS DE POSTGRADOS Y FORMACIÓN CONTINUA 4) ASESORAR Y HACER SEGUIMIENTO AL PROCESO DE MATRÍCULA DE LOS ESTUDIANTES DE LOS PROGRAMAS. 5)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6) HACER SEGUIMIENTO Y PRESENTAR LOS INFORMES REQUERIDOS ACERCA DE LA SITUACIÓN ACADÉMICA Y FINANCIERA DE LOS ESTUDIANTES DEL PROGRAMA. 7) MANTENER ACTUALIZADA UNA BASE DE DATOS HISTÓRICA CON INFORMACIÓN ACADÉMICA Y FINANCIERA DE LOS PROGRAMAS. 8) PARTICIPAR, APOYAR, CONTRIBUIR EN LA ELABORACIÓN DEL PROCESO DE AUTOEVALUACIÓN Y REGISTRO CALIFICADO. 9) DAR A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11) HACER PRESENCIA Y VELAR POR EL CUMPLIMIENTO DE LOS HORARIOS DE CLASES CONTEMPLADOS EN LA PROGRAMACIÓN SEMANAL; Y FORMALMENTE MANIFESTAR CUALQUIER NOVEDAD EN LA PROGRAMACIÓN ACADÉMICA, CON EL VISTO BUENO DEL DECANO DE LA FACULTAD DE CIENCIAS DE LA EDUCACIÓN. 12) VELAR Y APOYAR LA GESTIÓN Y EL CUMPLIMIENTO DE LAS DECISIONES RELACIONADAS CON LOS ESTUDIANTES EN LOS RESPECTIVOS CONSEJOS DE LA INSTITUCIÓN Y MANTENER UN ARCHIVO ACTUALIZADO CON LAS ACTAS DE LOS CONSEJOS REALIZADOS. 13) PRESENTAR MENSUALMENTE AL DECANO DE LA FACULTAD DE CIENCIAS DE LA EDUCACIÓN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17) VELAR QUE LA ENTREGA DE NOTAS DE LOS DOCENTES DE LOS PROGRAMAS, SE HAGA EN LOS TIEMPOS ESTABLECIDOS POR EL CENTRO DE POSTGRADOS Y FORMACIÓN CONTINUA. 18) RENDIR INFORME DE LAS ACTIVIDADES DESARROLLADAS DURANTE EL MES. 19) PROMOVER Y REALIZAR LA DIVULGACIÓN Y PUBLICIDAD DE LOS DIFERENTES PROGRAMAS O DIPLOMADOS DE FORMACIÓN CONTINUA. 20) ASESORAR Y HACER SEGUIMIENTO DURANTE EL PROCESO DE MATRÍCULA DE LOS ESTUDIANTES DE LOS PROGRAMAS O DIPLOMADOS. 21) HACER MENSUALMENTE SEGUIMIENTO E INFORMES REQUERIDOS ACERCA DE LA SITUACIÓN ACADÉMICA Y FINANCIERA DE LOS ESTUDIANTES DE LOS PROGRAMAS O DIPLOMADOS DE FORMACIÓN CONTINUA. 22) MANTENER ACTUALIZADA UNA BASE DE DATOS HISTÓRICA CON INFORMACIÓN ACADÉMICA Y FINANCIERA DE LOS PROGRAMAS O DIPLOMADOS. 23) DAR A CONOCER A LOS ESTUDIANTES MEDIANTE UNA INDUCCIÓN AL PROGRAMA: PROGRAMACIONES, MICRODISEÑO Y MATERIAL PEDAGÓGICO DE LAS ASIGNATURAS O MÓDULOS QUE VAN A CURSAR Y EL SOBRE EL MANEJO DE LAS PLATAFORMAS VIRTUALES. 24) APOYAR Y HACER SEGUIMIENTO A LAS PETICIONES, QUEJAS, RECLAMOS Y TRÁMITES PRESENTADOS.</t>
  </si>
  <si>
    <t>https://community.secop.gov.co/Public/Tendering/OpportunityDetail/Index?noticeUID=CO1.NTC.3918715&amp;isFromPublicArea=True&amp;isModal=true&amp;asPopupView=true</t>
  </si>
  <si>
    <t>OPSP-FCE-007-2023</t>
  </si>
  <si>
    <t>LUISA LAVALLE PERILLA</t>
  </si>
  <si>
    <t>APOYAR, COORDINAR Y ORGANIZAR LAS ACTIVIDADES RELACIONADAS CON EL FUNCIONAMIENTO DE LA MAESTRÍA EN ENSEÑANZA DE LAS MATEMÁTICAS.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</si>
  <si>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https://community.secop.gov.co/Public/Tendering/OpportunityDetail/Index?noticeUID=CO1.NTC.3918782&amp;isFromPublicArea=True&amp;isModal=true&amp;asPopupView=true</t>
  </si>
  <si>
    <t>OPSP-FCE-008-2023</t>
  </si>
  <si>
    <t>DAMAR EDUARDO FONTALVO SANCHEZ</t>
  </si>
  <si>
    <t>EN EL MARCO DEL DOCTORADO EN CIENCIAS DE LA EDUCACIÓN – RUDECOLOMBIA EL CONTRATISTA DESARROLLARÁ LAS SIGUIENTES ACTIVIDADES: 1) COORDINAR LA CONSTRUCCIÓN, SISTEMATIZACIÓN Y ENVÍO DE COMPLETITUDES REQUERIDAS POR LOS PARES ACADÉMICOS DEL CONSEJO NACIONAL DE ACREDITACIÓN - CNA COMO PARTE DE LA VISITA DESARROLLADA EN DICIEMBRE DEL 2022 EN MIRAS A LA ACREDITACIÓN EN ALTA CALIDAD DEL PROGRAMA EN RED. 2) REALIZAR LA SISTEMATIZACIÓN DE DOCUMENTOS GENERALES DEL DOCTORADO QUE ESTRUCTURAN LA ORGANIZACIÓN PREVIA EN EL PROCESO DE RENOVACIÓN DEL REGISTRO CALIFICADO DEL PROGRAMA. 3) DIVULGAR DE LAS ACTIVIDADES ACADÉMICAS E INVESTIGATIVAS DEL DOCTORADO A TRAVÉS DE REDES SOCIALES Y CORREOS ELECTRÓNICOS DE LOS ACTORES QUE HACE PARTE DE LA COMUNIDAD DEL PROGRAMA</t>
  </si>
  <si>
    <t>IVAN SANCHEZ</t>
  </si>
  <si>
    <t>https://community.secop.gov.co/Public/Tendering/OpportunityDetail/Index?noticeUID=CO1.NTC.3969944&amp;isFromPublicArea=True&amp;isModal=true&amp;asPopupView=true</t>
  </si>
  <si>
    <t>OPSP-FCE-009-2023</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</si>
  <si>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</si>
  <si>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</si>
  <si>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https://community.secop.gov.co/Public/Tendering/OpportunityDetail/Index?noticeUID=CO1.NTC.3971412&amp;isFromPublicArea=True&amp;isModal=true&amp;asPopupView=true</t>
  </si>
  <si>
    <t>OPSP-FCE-010-2023</t>
  </si>
  <si>
    <t>ANA KAROLINA MELENDEZ VARELA</t>
  </si>
  <si>
    <t>EN EL MARCO DEL DOCTORADO EN CIENCIAS DE LA EDUCACIÓN EL CONTRATISTA DESARROLLARÁ LAS SIGUIENTES ACTIVIDADES: 1) RESPONDER LAS SOLICITUDES DE DEPENDENCIAS, DOCENTES Y ESTUDIANTES RECEPCIONADAS EN EL PERÍODO DE VACACIONES COLECTIVAS. 2) GESTIONAR EL ARCHIVO DEL CADE PARA ORGANIZAR LA PRIMERA SESIÓN ORDINARIA VIRTUAL, NECESARIA PARA DAR RESPUESTA A SOLICITUDES ENVIADAS EN PERÍODO DE VACACIONES. 3) CARGAR EN EL SISTEMA DE ADMISIONES LAS NOTAS NECESARIAS PARA INICIAR TRÁMITE DE GRADO A ESTUDIANTES Y GENERAR PAZ Y SALVO. 4) ORGANIZAR LOS SOPORTES Y EVIDENCIAS CORRESPONDIENTES A LAS SUFICIENCIAS Y DEFENSAS DE TESIS REALIZADAS EN EL CIERRE DEL 2022-2.</t>
  </si>
  <si>
    <t>https://community.secop.gov.co/Public/Tendering/OpportunityDetail/Index?noticeUID=CO1.NTC.3971969&amp;isFromPublicArea=True&amp;isModal=true&amp;asPopupView=true</t>
  </si>
  <si>
    <t>OPSP-FCE-011-2023</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</si>
  <si>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</si>
  <si>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</si>
  <si>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https://community.secop.gov.co/Public/Tendering/OpportunityDetail/Index?noticeUID=CO1.NTC.3978826&amp;isFromPublicArea=True&amp;isModal=true&amp;asPopupView=true</t>
  </si>
  <si>
    <t>OPSP-FCE-012-2023</t>
  </si>
  <si>
    <t>NATALIA VASQUEZ VILORIA</t>
  </si>
  <si>
    <t xml:space="preserve">EN EL MARCO DEL DOCTORADO EN EDUCACIÓN, INTERCULTURALIDAD Y TERRITORIO EL CONTRATISTA DESARROLLARÁ LAS SIGUIENTES ACTIVIDADES: 1) GENERAR UNA CONSOLIDACIÓN Y POSTERIOR REVISIÓN DE LAS PONENCIAS ENMARCADAS EN EL EVENTO DEL III COLOQUIO INTERNACIONAL EN EDUCACIÓN, INTERCULTURALIDAD Y TERRITORIO. 2) DISEÑAR LA PUBLICACIÓN DE LA TERCERA VERSIÓN DE LAS MEMORIAS Y COMPARTIR CON LOS PONENTES EN CALIDAD DE ACADÉMICOS, Y ESTUDIANTES DE MAESTRÍA O DOCTORADO. 3) DIVULGAR A LA COMUNIDAD ACADÉMICA NACIONAL E INTERNACIONAL LA CUARTA VERSIÓN DEL COLOQUIO INTERNACIONAL. 4) REALIZAR SEGUIMIENTO DE FORMA PERMANENTE AL DISEÑO Y REMISIÓN DE ELEMENTOS DE PUBLICIDAD, POR PARTE DE LAS DEPENDENCIAS INTERNAS DE LA UNIVERSIDAD DEL MAGDALENA. </t>
  </si>
  <si>
    <t>OPS-FCE-001-2023</t>
  </si>
  <si>
    <t>INVESIONES FERNATH S.A.S</t>
  </si>
  <si>
    <t>SERVICIO DE HOSPEDAJE Y ALIMENTACIÓN EN LA CIUDAD DE SANTA MARTA PARA CONFERENCISTAS, VISITANTES E INVITADOS ESPECIALES EN EL MARCO DE LAS ACTIVIDADES ACADÉMICAS Y DE EXTENSIÓN QUE SE DESARROLLAN EN LA UNIVERSIDAD DEL MAGDALENA, DURANTE LA VIGENCIA 2023</t>
  </si>
  <si>
    <t>https://community.secop.gov.co/Public/Tendering/OpportunityDetail/Index?noticeUID=CO1.NTC.4056061&amp;isFromPublicArea=True&amp;isModal=true&amp;asPopupView=true</t>
  </si>
  <si>
    <t>OPSP-FCE-013-2023</t>
  </si>
  <si>
    <t>EN EL MARCO DEL DOCTORADO EN CIENCIAS DE LA EDUCACIÓN – RUDECOLOMBIA EL CONTRATISTA DESARROLLARÁ LAS SIGUIENTES ACTIVIDADES: 1) APOYAR EN LA CONSTRUCCIÓN, SISTEMATIZACIÓN Y ENVÍO DE COMPLETITUDES REQUERIDAS POR LOS PARES ACADÉMICOS DEL CNA EN MIRAS HACIA LA ACREDITACIÓN EN ALTA CALIDAD DEL DOCTORADO. 2) APOYAR EN LA COORDINACIÓN DE REUNIONES CON EL COMITÉ ACADÉMICO DEL DOCTORADO – CADE, RELACIONADAS CON LAS COMPLETITUDES REQUERIDAS POR LOS PARES ACADÉMICOS DEL CNA. 3) APOYAR EN LA DIGITALIZACIÓN Y SISTEMATIZACIÓN DE LA PRODUCCIÓN ACADÉMICA DE LOS GRUPOS DE INVESTIGACIÓN QUE SOPORTAN LAS LÍNEAS DE FORMACIÓN DOCTORAL DEL PROGRAMA. 4) PRESENTAR LOS INFORMES SOLICITADOS POR LA DIRECCIÓN ACADÉMICA DEL PROGRAMA, LA DIRECCIÓN NACIONAL DE RUDECOLOMBIA Y LA UNIVERSIDAD, RELACIONADOS CON LAS COMPLETITUDES EXIGIDAS POR LOS PARES ACADÉMICOS DEL CNA EN MIRAS HACIA LA ACREDITACIÓN EN ALTA CALIDAD DEL DOCTORADO. 5) APOYAR EN LA SISTEMATIZACIÓN Y CONSOLIDACIÓN DE DOCUMENTACIÓN REQUERIDA PARA EL INICIO DEL PROCESO DE RENOVACIÓN DEL REGISTRO CALIFICADO DEL PROGRAMA. 6) APOYAR EN LA GESTIÓN Y SEGUIMIENTO DEL PLAN DE MEJORAMIENTO DEL DOCTORADO. 7) APOYAR EN LA DIVULGACIÓN DE LAS ACTIVIDADES ACADÉMICAS E INVESTIGATIVAS DEL DOCTORADO A TRAVÉS DE REDES SOCIALES Y CORREOS ELECTRÓNICOS. 8) ASISTIR A LAS ACTIVIDADES GENERALES PROGRAMADAS POR LA FACULTAD DE CIENCIAS DE LA EDUCACIÓN Y LA DIRECCIÓN DE CENTRO DE POSTGRADOS Y FORMACIÓN CONTINUA.</t>
  </si>
  <si>
    <t>https://community.secop.gov.co/Public/Tendering/OpportunityDetail/Index?noticeUID=CO1.NTC.4077279&amp;isFromPublicArea=True&amp;isModal=true&amp;asPopupView=true</t>
  </si>
  <si>
    <t>OPSP-FCE-014-2023</t>
  </si>
  <si>
    <t xml:space="preserve">EN EL MARCO DEL DOCTORADO EN EDUCACIÓN, INTERCULTURALIDAD Y TERRITORIO EL CONTRATISTA DESARROLLARÁ LAS SIGUIENTES ACTIVIDADES: 1) APOYAR A LA GESTIÓN DE LOS RECURSOS DE APOYO TÉCNICO Y LOGÍSTICO PARA EL FUNCIONAMIENTO DEL DOCTORADO. 2) RECEPCIONAR Y ENVIAR CORRESPONDENCIA, ATENCIÓN TELEFÓNICA Y DIGITAL, SISTEMATIZACIÓN DEL ARCHIVO DOCUMENTAL (FÍSICO Y DIGITAL) DEL DOCTORADO. ATENCIÓN DE ASPIRANTES, ESTUDIANTES Y DOCENTES INVITADOS DEL PROGRAMA DE DOCTORADO. 3) APOYAR PROFESIONAL PARA LA FORMULACIÓN, SEGUIMIENTO Y EVALUACIÓN DEL PLAN DE ACCIÓN DEL DOCTORADO. 4) APOYAR EN LA ELABORACIÓN TÉCNICA DEL PRESUPUESTO ANUAL DE FUNCIONAMIENTO DEL PROGRAMA, EN EL MARCO DE LOS PROCESOS Y PROCEDIMIENTOS INSTITUCIONALES. 5) APOYAR ADMINISTRATIVO EN EL PROCESO DE MATRÍCULA Y REGISTRO ACADÉMICO DE LOS ESTUDIANTES, ASÍ COMO SEGUIMIENTO Y GESTIÓN DE LA CARTERA FINANCIERA DEL DOCTORADO. 6) ELABORAR Y ANALIZAR DE REPORTES ADMINISTRATIVOS Y FINANCIEROS DEL DOCTORADO. 7) APOYAR LA CONSTRUCCIÓN Y MANEJO DE BASES DE DATOS DEL DOCTORADO. 8) APOYAR A LA GESTIÓN DE LOS PROCESOS DE VINCULACIÓN Y EVALUACIÓN DE LOS DOCENTES INVITADOS AL DOCTORADO, COORDINAR LOS REQUERIMIENTOS PARA LA REALIZACIÓN DE SUS ACTIVIDADES, VELAR POR LA BUENA ADMINISTRACIÓN DE LOS RECURSOS DEL PROGRAMA. 9) APOYAR LA ACTUALIZACIÓN DE INFORMACIÓN EN LA PÁGINA WEB DEL PROGRAMA Y APOYAR LA VISIBILIDAD DE LA MISMA. 10) ASISTIR A LAS ACTIVIDADES GENERALES, ELABORACIÓN Y PRESENTACIÓN DE INFORMES E INFORMACIÓN SOLICITADA POR LA FACULTAD Y/O CENTRO DE POSTGRADOS Y FORMACIÓN CONTINUA. </t>
  </si>
  <si>
    <t>https://community.secop.gov.co/Public/Tendering/OpportunityDetail/Index?noticeUID=CO1.NTC.4077283&amp;isFromPublicArea=True&amp;isModal=true&amp;asPopupView=true</t>
  </si>
  <si>
    <t>OPSP-FCE-015-2023</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</si>
  <si>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</si>
  <si>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https://community.secop.gov.co/Public/Tendering/OpportunityDetail/Index?noticeUID=CO1.NTC.4077433&amp;isFromPublicArea=True&amp;isModal=true&amp;asPopupView=true</t>
  </si>
  <si>
    <t>OPSP-FCE-016-2023</t>
  </si>
  <si>
    <t xml:space="preserve">EN EL MARCO DEL DOCTORADO EN EDUCACIÓN, INTERCULTURALIDAD Y TERRITORIO EL CONTRATISTA DESARROLLARÁ LAS SIGUIENTES ACTIVIDADES: 1) APOYAR EN FORMULACIÓN, SEGUIMIENTO Y DESARROLLO DEL CRONOGRAMA ACADÉMICO DEL DOCTORADO. 2) ATENDER A LOS ASPIRANTES, ESTUDIANTES Y DOCENTES INVITADOS DEL PROGRAMA DE DOCTORADO, ATENCIÓN TELEFÓNICA Y DIGITAL, ENVÍO DE CORRESPONDENCIA DEL DOCTORADO. 3) SISTEMATIZAR LOS PROGRAMAS Y MICRODISEÑOS CURRICULARES DEL PROGRAMA. 4) APOYAR A LA ASISTENCIA ACADÉMICA EN LA RECEPCIÓN DE TRÁMITES Y SOLICITUDES PRESENTADAS ANTE EL CONSEJO DE PROGRAMA DEL DOCTORADO Y LA ELABORACIÓN DE ACTAS E INFORMES DE LA ACTIVIDAD DESARROLLADA POR EL MISMO. 5) APOYAR EL SEGUIMIENTO, GENERACIÓN DE INFORMES, REPORTE DE LA SITUACIÓN ACADÉMICA DE LOS ESTUDIANTES. 6) APOYAR EL SEGUIMIENTO A LA SUSCRIPCIÓN Y VINCULACIÓN ACTIVA DE LOS ESTUDIANTES A LOS GRUPOS DE INVESTIGACIÓN DEL DOCTORADO. 7) APOYAR EL REGISTRO Y CONTROLAR EL INGRESO DE NOTAS FINALES DE LOS ESTUDIANTES, SEGUIMIENTO A CRÉDITOS CURSADOS Y PENDIENTES EN EL DOCTORADO. 8) APOYAR A LA GESTIÓN Y ORGANIZACIÓN DE LAS ACTIVIDADES ACADÉMICAS DE DOCENTES INVITADOS EN LA REALIZACIÓN DE TALLERES Y SEMINARIOS, COORDINAR LOS REQUERIMIENTOS PARA SU REALIZACIÓN, VELAR POR LA BUENA ADMINISTRACIÓN DE LOS RECURSOS DEL PROGRAMA. 9) ASISTIR A LAS ACTIVIDADES GENERALES PROGRAMADAS POR LA FACULTAD DE CIENCIAS DE LA EDUCACIÓN Y LA DIRECCIÓN DE CENTRO DE POSTGRADOS Y FORMACIÓN CONTINUA. </t>
  </si>
  <si>
    <t>https://community.secop.gov.co/Public/Tendering/OpportunityDetail/Index?noticeUID=CO1.NTC.4078192&amp;isFromPublicArea=True&amp;isModal=true&amp;asPopupView=true</t>
  </si>
  <si>
    <t>OPSP-FCE-017-2023</t>
  </si>
  <si>
    <t xml:space="preserve">EN EL MARCO DEL DOCTORADO EN EDUCACIÓN, INTERCULTURALIDAD Y TERRITORIO EL CONTRATISTA DESARROLLARÁ LAS SIGUIENTES ACTIVIDADES: 1) ORGANIZAR Y PONDERAR LOS RESÚMENES DE PONENCIAS DE LOS PARTICIPANTES DEL III COLOQUIO INTERNACIONAL EN EDUCACIÓN, INTERCULTURALIDAD Y TERRITORIO. 2) ORGANIZAR LOS FORMATOS DE CESIÓN DE DERECHOS EN LAS CARPETAS RELACIONADAS. 3) REVISAR LOS FORMATOS DE CESIÓN DEBIDAMENTE DILIGENCIADO ESTABLECIENDO LAS RESPECTIVAS FIRMAS DE AUTORIZACIÓN POR CADA PONENTE. 4) ORGANIZAR Y PONDERAR LOS RESÚMENES DE PONENCIA DEL III COLOQUIO EN LA CONSTRUCCIÓN DE LAS MEMORIAS. 5) APOYAR A LA ELABORACIÓN DEL INFORME FINAL ACADÉMICO EN CALIDAD DE PONENTES ACADÉMICOS Y PONENTES ESTUDIANTES DE MAESTRÍA O DOCTORADO DEL MAGNO EVENTO. 6) APOYAR EN EL INFORME FINAL FINANCIERO DE LOS INGRESOS Y GASTOS DEL III COLOQUIO INTERNACIONAL EN EDUCACIÓN, INTERCULTURALIDAD Y TERRITORIO. 7) REALIZAR LA PRESENTACIÓN DE DIAPOSITIVAS CON RESULTADOS ACADÉMICOS Y FINANCIEROS ESTABLECIENDO UN BALANCE GENERAL. 8) SOCIALIZAR EL INFORME FINAL ACADÉMICO Y FINANCIERO DESDE LOS RESULTADOS PONDERADOS DE LOS PARTICIPANTES. 9) ACTUALIZAR LA INFORMACIÓN EN LA PÁGINA WEB DEL III COLOQUIO INTERNACIONAL EN EDUCACIÓN, INTERCULTURALIDAD Y TERRITORIO. 10) ORGANIZAR Y APOYAR EN REUNIÓN DE SOCIALIZACIÓN DE RESULTADOS PONDERADOS DE LOS PARTICIPANTES. 11) ACTUALIZAR LA INFORMACIÓN REFERENTE AL PROCESO DE PUBLICACIÓN EN LAS MEMORIAS DEL III COLOQUIO INTERNACIONAL EN EDUCACIÓN, INTERCULTURALIDAD Y TERRITORIO A LOS PARTICIPANTES. 12) ENVIAR LAS COMUNICACIONES A LAS DIFERENTES DEPENDENCIAS EN ARAS A LA ESTRUCTURACIÓN DEL INFORME FINAL. 13) SISTEMATIZAR A LOS PARTICIPANTES EN CALIDAD DE ACADÉMICOS, ESTUDIANTES DE MAESTRÍA O DOCTORADO Y ASISTENTES EN FORMATOS DE REGISTROS. 14) SISTEMATIZAR LAS INSTITUCIONES Y UNIVERSIDADES PARTICIPANTES EN EL III COLOQUIO INTERNACIONAL EN EDUCACIÓN, INTERCULTURALIDAD Y TERRITORIO. 15) ORGANIZAR Y APOYAR EN REUNIONES CON LAS DIFERENTES DEPENDENCIAS EN ARAS AL RESPECTIVO APOYO AL MAGNO EVENTO. 16) ENVIAR Y RECEPCIONAR LA CORRESPONDENCIA DOCUMENTAL PERTINENTE DEL EVENTO. </t>
  </si>
  <si>
    <t>https://community.secop.gov.co/Public/Tendering/OpportunityDetail/Index?noticeUID=CO1.NTC.4078503&amp;isFromPublicArea=True&amp;isModal=true&amp;asPopupView=true</t>
  </si>
  <si>
    <t>OPSP-FCE-018-2023</t>
  </si>
  <si>
    <t xml:space="preserve">NATALIA SUAREZ CORTINA </t>
  </si>
  <si>
    <t>APOYAR EN EL CUMPLIMIENTO DE LOS PROCEDIMIENTOS, PROTOCOLOS, GUÍAS Y AGENDAS DISEÑADOS PARA EL ÓPTIMO FUNCIONAMIENTO DEL PROGRAMA DE LICENCIATURA EN ARTES.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t>
  </si>
  <si>
    <t>https://community.secop.gov.co/Public/Tendering/ContractNoticePhases/View?PPI=CO1.PPI.23875782&amp;isFromPublicArea=True&amp;isModal=False</t>
  </si>
  <si>
    <t>ALEXIS RAFAEL MERCADO GARCIA</t>
  </si>
  <si>
    <t xml:space="preserve">LA PRESENTE ORDEN TIENE POR OBJETO LAS SIGUIENTES ACTIVIDADES1 APOYAR EN LA ORGANIZACION Y LOGISTICA DE LAS ACTIVIDADES RELACIONADAS CON EL FUNCIONAMIENTO DE LAS COHORTES ACTIVAS DE LOS PROGRAMAS DE LA MAESTRIA EN INGENIERIA Y DOCTORADO EN INGENIERIA. 2 APOYAR EN LA REALIZACION DE LA DIVULGACION Y PUBLICIDAD DE LOS PROGRAMAS DE POSTGRADOS DE LA FACULTAD DE INGENIERIA 3 APOYAR EL PROCESO DE INSCRIPCION Y MATRICULA DE LOS ESTUDIANTES A PARTICIPAR EN LA MAESTRIA EN INGENIERIA Y DOCTORADO EN INGENIERIA. </t>
  </si>
  <si>
    <t>JORGE GOMEZ ROJAS</t>
  </si>
  <si>
    <t>https://community.secop.gov.co/Public/Tendering/ContractNoticePhases/View?PPI=CO1.PPI.23000608&amp;isFromPublicArea=True&amp;isModal=False</t>
  </si>
  <si>
    <t>ANANDA MONTENEGRO GONZALEZ</t>
  </si>
  <si>
    <t>LA PRESENTE ORDEN TIENE POR OBJETO LAS SIGUIENTES ACTIVIDADES 1 APOYAR EN LA ORGANIZACION Y LOGISTICA DE LAS ACTIVIDADES RELACIONADAS CON EL FUNCIONAMIENTO DE LAS COHORTES ACTIVAS DE LOS PROGRAMAS DE LA ESPECIALIZACION EN LOGISTICA Y TRANSPORTE INTERNACIONAL Y MAESTRIA EN LOGISTICA Y  CADENA DE SUMINISTROS. 2 APOYAR EN LA REALIZACION DE LA DIVULGACION Y PUBLICIDAD DE LOS PROGRAMAS DE POSTGRADOS DE LA FACULTAD DE INGENIERIA 3 APOYAR EL PROCESO DE INSCRIPCION Y MATRICULA DE LOS ESTUDIANTES A PARTICIPAR EN LOS PROGRAMAS ESPECIALIZACION EN LOGISTICA Y TRANSPORTE INTERNACIONAL Y MAESTRIA EN LOGISTICA Y CADENA DE SUMINISTROS</t>
  </si>
  <si>
    <t>PEDRO LUIS SALCEDO RAMIREZ</t>
  </si>
  <si>
    <t>https://community.secop.gov.co/Public/Tendering/ContractNoticePhases/View?PPI=CO1.PPI.23001759&amp;isFromPublicArea=True&amp;isModal=False</t>
  </si>
  <si>
    <t>CEINY GIMENA JIMENEZ TURIZO</t>
  </si>
  <si>
    <t>LA PRESENTE ORDEN TIENE POR OBJETO 1 APOYAR EN LA ORGANIZACION Y LOGISTICA DE LAS ACTIVIDADES RELACIONADAS CON EL FUNCIONAMIENTO DE LAS COHORTES ACTIVAS DE LOS PROGRAMAS DE LA MAESTRIA EN CIENCIAS AGRARIAS. 2 APOYAR EN LA REALIZACION DE LA DIVULGACION Y PUBLICIDAD DE LOS PROGRAMAS DE POSTGRADOS Y LA FACULTAD DE INGENIERIA. 3 APOYAR EL PROCESO DE INSCRIPCION Y MATRICULA DE LOS ESTUDIANTES A PARTICIPAR EN LA MAESTRIA EN CIENCIAS AGRARIAS.</t>
  </si>
  <si>
    <t>LILIANA MARGARITA CORTINA PEÑARANDA</t>
  </si>
  <si>
    <t>https://community.secop.gov.co/Public/Tendering/ContractNoticePhases/View?PPI=CO1.PPI.23002711&amp;isFromPublicArea=True&amp;isModal=False</t>
  </si>
  <si>
    <t>ADRIANA MARIA PATIÑO LOPEZ</t>
  </si>
  <si>
    <t>LA PRESENTE ORDEN TIENE POR OBJETO 1 APOYAR EN LA ORGANIZACION Y LOGISTICA DE LAS ACTIVIDADES RELACIONADAS CON EL FUNCIONAMIENTO DE LAS COHORTES ACTIVAS DE LOS PROGRAMAS DE MAESTRIA EN SISTEMAS DE GESTION. 2 APOYAR EN LA REALIZACION DE LA DIVULGACION Y PUBLICIDAD DE LOS PROGRAMAS DE POSTGRADOS DE LA FACULTAD DE INGENIERIA 3 APOYAR EL PROCESO DE INSCRIPCION Y MATRICULA DE LOS ESTUDIANTES A PARTICIPAR DE LA MAESTRIA EN SISTEMAS DE GESTION.</t>
  </si>
  <si>
    <t>https://community.secop.gov.co/Public/Tendering/ContractNoticePhases/View?PPI=CO1.PPI.23002728&amp;isFromPublicArea=True&amp;isModal=False</t>
  </si>
  <si>
    <t>EDARGDO JOSE DIAZ OÑATE</t>
  </si>
  <si>
    <t>LA PRESENTE ORDEN TIENE POR OBJETO LAS SIGUIENTES ACTIVIDADES 1 ASEGURAR EL CUMPLIMIENTO DEL REGLAMENTO CONTEMPLADO EN EL ACUERDO SUPERIOR NO. 019 DE 2018 Y DEMAS NORMAS UNIVERSITARIAS EN EL PROGRAMA DE POSTGRADO ESPECIALIZACION EN GERENCIA DE PROYECTOS DE INGENIERIA. 2 COORDINAR EL PROCESO DE ADMISION AL PROGRAMA, CON LA COLABORACION DEL GRUPO DE ADMISIONES, REGISTROS Y CONTROL ACADEMICO.</t>
  </si>
  <si>
    <t>KATHERINE YISETH OLIVOS COLLANTES</t>
  </si>
  <si>
    <t>https://community.secop.gov.co/Public/Tendering/ContractNoticePhases/View?PPI=CO1.PPI.23002772&amp;isFromPublicArea=True&amp;isModal=False</t>
  </si>
  <si>
    <t>TAYDIS PATRICIA ALVAREZ ARIZA</t>
  </si>
  <si>
    <t>LA PRESENTE ORDEN TIENE POR OBJETO LAS SIGUIENTES ACTIVIDADES 1 APOYAR EN LA ORGANIZACION Y LOGISTICA DE LAS ACTIVIDADES RELACIONADAS CON EL FUNCIONAMIENTO DE LAS COHORTES ACTIVAS DE LOS PROGRAMAS DE MAESTRIA EN PESQUERIAS TROPICALES. 2 APOYAR EN LA REALIZACION DE LA DIVULGACION Y  PUBLICIDAD DE LOS PROGRAMAS DE POSTGRADOS DE LA FACULTAD DE INGENIERIA 3 APOYAR EL PROCESO DE INSCRIPCION Y MATRICULA DE LOS ESTUDIANTES A PARTICIPAR DE LA MAESTRIA EN PESQUERIAS TROPICALES.</t>
  </si>
  <si>
    <t>HARLEY ZUÑIGA CLAVIJO</t>
  </si>
  <si>
    <t>https://community.secop.gov.co/Public/Tendering/ContractNoticePhases/View?PPI=CO1.PPI.23021608&amp;isFromPublicArea=True&amp;isModal=False</t>
  </si>
  <si>
    <t>DANIEL ESTEBAN BERMUDEZ VARGAS</t>
  </si>
  <si>
    <t xml:space="preserve">LA PRESENTE ORDEN TIENE POR OBJETO LAS SIGUIENTES ACTIVIDADES 1 APOYAR EN LA ORGANIZACION Y LOGISTICA DE LAS ACTIVIDADES RELACIONADAS CON EL FUNCIONAMIENTO DE LAS COHORTES ACTIVAS DE LOS PROGRAMAS DE LA ESPECIALIZACION EN GESTION Y LEGISLACION AMBIENTAL. 2 APOYAR EN LA REALIZACION  DE LA DIVULGACION Y PUBLICIDAD DE LOS PROGRAMAS DE POSTGRADOS DE LA FACULTAD DE INGENIERIA 3 APOYAR EL PROCESO DE INSCRIPCION Y MATRICULA DE LOS ESTUDIANTES A PARTICIPAR EN LA ESPECIALIZACION EN GESTION Y LEGISLACION AMBIENTAL. </t>
  </si>
  <si>
    <t>CARLOS ENRIQUE BARRAZA HERAS</t>
  </si>
  <si>
    <t>https://community.secop.gov.co/Public/Tendering/ContractNoticePhases/View?PPI=CO1.PPI.23022740&amp;isFromPublicArea=True&amp;isModal=False</t>
  </si>
  <si>
    <t xml:space="preserve">LA PRESENTE ORDEN TIENE POR OBJETO 1 ASEGURAR EL CUMPLIMIENTO DEL REGLAMENTO CONTEMPLADO EN EL ACUERDO SUPERIOR NO. 019 DE 2018 Y DEMAS NORMAS UNIVERSITARIAS EN EL PROGRAMA DE POSTGRADO ESPECIALIZACION DESARROLLO DE SOFTWARE 2 COORDINAR EL PROCESO DE ADMISION AL PROGRAMA, CON LA COLABORACION DEL GRUPO DE ADMISIONES, REGISTROS Y CONTROL ACADEMICO. </t>
  </si>
  <si>
    <t>AQUILES ALFONSO COHEN LLANES</t>
  </si>
  <si>
    <t>https://community.secop.gov.co/Public/Tendering/ContractNoticePhases/View?PPI=CO1.PPI.23023913&amp;isFromPublicArea=True&amp;isModal=False</t>
  </si>
  <si>
    <t>DAGY ENRIQUE CABARCAS SAUMETH</t>
  </si>
  <si>
    <t>LA PRESENTE ORDEN TIENE POR OBJETO 1 APOYO EN EL DILIGENCIAMIENTO DE PLANTILLAS, FORMATOS Y OTROS INSTRUMENTOS DE COMPILACION DE INFORMACION REQUERIDOS POR EL CONSEJO NACIONAL DE ACREDITACION  CNA PARA LA AUTOEVALUACION DE PROGRAMAS ACADEMICOS DE LA FACULTAD DE INGENIERIA. 2 APOYO EN LA ELABORACION DEL SISTEMA DE INFORMACION DE INDICADORES DE CALIDAD CON ENFOQUE DE GENERO EN LA FACULTAD DE INGENIERIA. 3 APOYO EN ELABORACION DE MATRIZ DE INDICADORES POR FACTOR DE ALTA CALIDAD DE PROGRAMAS ACADEMICOS DE LA FACULTAD DE INGENIERIA.</t>
  </si>
  <si>
    <t>YINIVA CAMARGO CAICEDO</t>
  </si>
  <si>
    <t>https://community.secop.gov.co/Public/Tendering/ContractNoticePhases/View?PPI=CO1.PPI.23024775&amp;isFromPublicArea=True&amp;isModal=False</t>
  </si>
  <si>
    <t>CAMILO DAVID QUINTANA GAMARRA</t>
  </si>
  <si>
    <t>LA PRESENTE ORDEN TIENE POR OBJETO 1 APOYAR EN LA RECOLECCION DE INFORMACION DOCUMENTAL PARA LA CONSTRUCCION DEL DOCUMENTO DE AUTOEVALUACION CON FINES DE ACREDITACION POR ALTA CALIDAD DE LOS PROGRAMAS DE LA FACULTAD DE INGENIERIA. 2 APOYAR EN LA APLICACION DE INSTRUMENTOS DE PERCEPCION A ESTUDIANTES, DOCENTES, DIRECTIVOS Y EGRESADOS DE LOS PROGRAMAS DE LA FACULTAD DE INGENIERIA PARA LA CONSTRUCCION DEL DOCUMENTO DE AUTOEVALUACION CON FINES DE ACREDITACION POR ALTA CALIDAD DEL PROGRAMA.</t>
  </si>
  <si>
    <t>RONALD MARTINEZ ABUABARA</t>
  </si>
  <si>
    <t>https://community.secop.gov.co/Public/Tendering/ContractNoticePhases/View?PPI=CO1.PPI.23025579&amp;isFromPublicArea=True&amp;isModal=False</t>
  </si>
  <si>
    <t>KRISTELL JOHANA MARTINEZ GARCIA</t>
  </si>
  <si>
    <t xml:space="preserve">LA PRESENTE ORDEN TIENE POR OBJETO 1 APOYAR EN LA RECOLECCION DE INFORMACION DOCUMENTAL PARA LA CONSTRUCCION DEL DOCUMENTO DE AUTOEVALUACION CON FINES DE ACREDITACION POR ALTA CALIDAD DEL PROGRAMA DE INGENIERIA INDUSTRIAL. 2 APOYAR EN LA APLICACION DE INSTRUMENTOS DE PERCEPCION A ESTUDIANTES, DOCENTES,DIRECTIVOS Y EGRESADOS DEL PROGRAMA DE INGENIERIA INDUSTRIAL PARA LA CONSTRUCCION DEL DOCUMENTO DE AUTOEVALUACION CON FINES DE ACREDITACION POR ALTA CALIDAD DEL PROGRAMA. </t>
  </si>
  <si>
    <t>https://community.secop.gov.co/Public/Tendering/ContractNoticePhases/View?PPI=CO1.PPI.23181813&amp;isFromPublicArea=True&amp;isModal=False</t>
  </si>
  <si>
    <t>JUAN BAUTISTA RODRIGUEZ BARROS</t>
  </si>
  <si>
    <t>LA PRESENTE ORDEN TIENE POR OBJETO 1 ASESORAR Y APOYAR EN LA COORDINACION DE LA FORMACION EN EDUCACION CONTINUADA QUE OFERTA LA FACULTAD DE INGENIERIA. 2 APOYAR EN LA REALIZACION DE LOS COBROS POR VENTAS DE SERVICIOS DE EDUCACION CONTINUADA DE LA FACULTAD DE INGENIERIA.</t>
  </si>
  <si>
    <t>https://community.secop.gov.co/Public/Tendering/ContractNoticePhases/View?PPI=CO1.PPI.23182169&amp;isFromPublicArea=True&amp;isModal=False</t>
  </si>
  <si>
    <t>JESUS DAVID SUAREZ LOBATO</t>
  </si>
  <si>
    <t>LA PRESENTE ORDEN TIENE POR OBJETO 1 RECOLECCION DE INFORMACION DOCUMENTAL PARA LA CONSTRUCCION DE LOS DOCUMENTOS QUE SE REQUIERAN EN LOS PROCESOS DE REGISTRO CALIFICADO Y DE ASEGURAMIENTO DE LA CALIDAD DE LOS PROGRAMAS DE LA FACULTAD DE INGENIERIA. 2 CONSTRUCCION Y APLICACION DE INSTRUMENTOS PARA RECOLECTAR INFORMACION COMO INSUMO A LOS PROCESOS REGISTRO CALIFICADO Y ASEGURAMIENTO DE LA CALIDAD DE LA FACULTAD DE INGENIERIA.</t>
  </si>
  <si>
    <t>https://community.secop.gov.co/Public/Tendering/ContractNoticePhases/View?PPI=CO1.PPI.23442909&amp;isFromPublicArea=True&amp;isModal=False</t>
  </si>
  <si>
    <t>DISTRIBUIDORA COLOMBIANA DE SOFTWARE S.A.S</t>
  </si>
  <si>
    <t>LA PRESENTE ORDEN TIENE POR OBJETO LA COMPRA DE 33 UNIDADES DE LICENCIA DEL SOFTWARE LUMION 12.X FACULTY  1 SEAT, SKU LUMION.FACULTY.12.PRO CON VIGENCIA POR 12 MESES, PARA ENTREGARLOS A LOS ESTUDIANTES QUE PARTICIPAN EN EL DIPLOMADO EN BUILDING INFORMATION MODELING BIM AVANZADO PARA LA  APLICACION EN EL DESARROLLO, GERENCIA Y CONSTRUCCION DE PROYECTOS DE INGENIERIA</t>
  </si>
  <si>
    <t>https://community.secop.gov.co/Public/Tendering/ContractNoticePhases/View?PPI=CO1.PPI.23472077&amp;isFromPublicArea=True&amp;isModal=False</t>
  </si>
  <si>
    <t>OPSP-FIN-0001-2023</t>
  </si>
  <si>
    <t>OPSP-FIN-0002-2023</t>
  </si>
  <si>
    <t>OPSP-FIN-0003-2023</t>
  </si>
  <si>
    <t>OPSP-FIN-0004-2023</t>
  </si>
  <si>
    <t>OPSP-FIN-0005-2023</t>
  </si>
  <si>
    <t>OPSP-FIN-0006-2023</t>
  </si>
  <si>
    <t>OPSP-FIN-0007-2023</t>
  </si>
  <si>
    <t>OPSP-FIN-0008-2023</t>
  </si>
  <si>
    <t>OPSP-FIN-0009-2023</t>
  </si>
  <si>
    <t>OAG-FIN-0010-2023</t>
  </si>
  <si>
    <t>OAG-FIN-0011-2023</t>
  </si>
  <si>
    <t>OPSP-FIN-0012-2023</t>
  </si>
  <si>
    <t>OPSP-FIN-0013-2023</t>
  </si>
  <si>
    <t>ODC-FIN-0001-2023</t>
  </si>
  <si>
    <t>OPSP-CREO-0001-2023</t>
  </si>
  <si>
    <t>JORGE ALBERTO MOZO GALVIS</t>
  </si>
  <si>
    <t>DESARROLLAR LAS SIGUIENTES ACTIVIDADES DE APOYO EN LA ASESORÍA DE LOS PROCESOS DE CONTRATACIÓN DEL CENTRO PARA LA REGIONALIZACIÓN DE LA EDUCACIÓN Y LAS OPORTUNIDADES-CREO PARA EL PERIODO2023-I: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CATEDRÁICOS VINCULADOS AL CREO. 3.) ASESORAR Y APOYAR EN LA REALIZACIÓN DE LAS LIQUIDACIONES DE VIATICÓS,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PARA ENTES DE CONTROL, MEN, SNIES, CREE, Y AUDITORÍAS INTERNAS Y EXTERNAS. 8.) APOYAR EN LA PREPARACIÓN DE INFORMES SOLICITADOS POR OTRAS DEPENDENCIAS DE LA UNIMAGDALENA. 9.) APOYAR EN LA CREACIÓN Y ALTA DE USUARIOS PARA EL REGISTRO DE HOJAS DE VIDA EN EL SISTEMA DE INFORMACIÓN Y GESTIÓN DEL EMPLEO PÚBLICO - SIGEP. 10.) APOYO EN EL CARGUE DE LA INFORMACION DE CONTRATOS EN EL SISTEMA DE INFORMACIÓN Y GESTIÓN DEL EMPLEO PÚBLICO – SIGEP Y SECOP II SOBRE ORDENES DE APOYO A LA GESTIÓN Y PROFESIONALES. 11) CUMPLIR CON LOS PROCEDIMIENTOS DEL PROCESO DE GESTIÓN DEL SISTEMA INTEGRAL DE LA CALIDAD "COGUI +". 12.) APOYAR EN LA ORGANIZACIÓN EL ARCHIVO DE HOJAS DE VIDA DE CONTRATISTAS.</t>
  </si>
  <si>
    <t>RUTH ISABEL SEVERICHE MONTAGUTH</t>
  </si>
  <si>
    <t>https://community.secop.gov.co/Public/Tendering/ContractNoticePhases/View?PPI=CO1.PPI.22816019&amp;isFromPublicArea=True&amp;isModal=False</t>
  </si>
  <si>
    <t>OAG -CREO-0002-2023</t>
  </si>
  <si>
    <t>RONAL ANDRES GARCIA MIRANDA</t>
  </si>
  <si>
    <t xml:space="preserve">
DESARROLLAR LAS SIGUIENTES ACTIVIDADES DE APOYO OPERATIVO EN CENTRO PARA LA REGIONALIZACION DE LA EDUCACIÓN Y LAS OPORTUNIDADES-CREO PARA EL PERIODO2023-I: 1. APOYAR AL GRUPO INTERNO DE SERVICIOS GENERALES EN LA INSPECCIÓN DEL ESPACIO FÍSICOS DEL CREO. 2.) APOYAR LAAPERTURA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LAPRESENTE ORDEN, DE LO CUAL DEBERÁ DEJARSE CONSTANCIA ESCRITA.</t>
  </si>
  <si>
    <t>BIERIS OFFIR JIMENEZ TORRES</t>
  </si>
  <si>
    <t>https://community.secop.gov.co/Public/Tendering/ContractNoticePhases/View?PPI=CO1.PPI.22818482&amp;isFromPublicArea=True&amp;isModal=False</t>
  </si>
  <si>
    <t>OAG -CREO-0003-2023</t>
  </si>
  <si>
    <t>DIANA MILEIDY FERNANDEZ VARGAS</t>
  </si>
  <si>
    <t>DESARROLLAR LAS SIGUIENTES ACTIVIDADES DE APOYO EN EL PROCESO DE VINCULACIÓN DOCENTE DEL CENTRO PARA LA REGIONALIZACIÓN DE LA EDUCACIÓN Y LAS OPORTUNIDADES-CREO PARA EL PERIODO2023-I: 1.) APOYAR CON EL PROCESO DE FIRMA DE ACTAS DE VINCULACIÓN DE LOS CATEDRÁTICOS. 2) APOYAR EN LA REVISION DE DOCUMENTOS Y EN EL REGISTRO DE VINCULACIONES DE DOCENTES QUE SE REQUIERA EN LA PLATAFORMA SIGEP. 3.) APOYAR EN LA REVISIÓN DE DOCUMENTOS Y EN EL REGISTRO DE CONTRATOS DE DOCENTES EN LA PLATAFORMA GEDOCO. 4.) APOYAR EN LA LIQUIDACIÓN DE DESPLAZAMIENTOS DE DOCENTES. 5.) APOYAR EN EL PROCESO DE AFILIACIONES DE DOCENTES DE CÁTEDRA A LA ARL, SISTEMA DE SEURIDAD SOCIAL INTEGRAL, Y LA CAJA DE COMPENSACIÓN FAMILIAR. 6.) APOYAR EN EL PROCESO DE RECONOCIMIENTO DE BONIFICACIONES A DOCENTES DE PLANTA Y FUNCIONARIOS QUE DESARROLLARON CATEDRAS EN PROGRAMAS ACADÉMICOS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</si>
  <si>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DAVID RAFAEL DE LA ROSA CERVANTES</t>
  </si>
  <si>
    <t>https://community.secop.gov.co/Public/Tendering/ContractNoticePhases/View?PPI=CO1.PPI.22819863&amp;isFromPublicArea=True&amp;isModal=False</t>
  </si>
  <si>
    <t>OPSP-CREO-0004-2023</t>
  </si>
  <si>
    <t>ANGEL CUSTODIO MUÑOZ ARIAS</t>
  </si>
  <si>
    <t>DESARROLLAR LAS SIGUIENTES ACTIVIDADES ADMINISTRATIVAS EN LA ASESORÍA DE LOS PROCESOS DE GESTIÓN DE LA CALIDAD DEL CENTRO PARA LA REGIONALIZACIÓN DE LA EDUCACIÓN Y LAS OPORTUNIDADES-CREO PARA EL PERIODO 2023-I: 1) APOYAR EN LA DOCUMENTACIÓN EL PROCESO DE GESTIÓN ACADÉMICA DEL SISTEMA DE GESTIÓN INTEGRAL INSTITUCIONAL– SISTEMA COGUI+, CONFORME A LAS ACTIVIDADES DEL CREO. 2)ASESORAR EN LA FORMULACIÓN Y REALIZACIÓN DE LA MEDICIÓN DE INDICADORES DE CALIDAD E INDICADORES DE GESTIÓN DEL CREO. 3)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 APOYAR EN LA PREPARACIÓN Y ATENCIÓN DE AUDITORÍAS INTERNAS Y EXTERNAS DE CALIDAD. 7) APOYAR EN EL DISEÑO, COORDINACIÓN Y EVALUACIÓN ESTRATEGIAS PARA LA EVALUACIÓN DE LA SATISFACCIÓN DEL CLIENTE.8) BRINDAR APOYO EN LA ELABORACIÓN INFORMES QUE ESTÉN RELACIONADOS CON LA GESTIÓN DE LA CALIDAD DEL CREO. 9) BRINDAR APOYO EN EL MANTENIENDO, ORGANIZACIÓN Y CLASIFICACIÓN DEL ARCHIVO DE LOS DOCUMENTOS CONFORME A LAS DISPOSICIONES QUE EN MATERIA DE GESTIÓN DOCUMENTAL SE ADOPTEN EN LA UNIMAGDALENA.10.) BRINDAR APOYO EN LA ATENCIÓN DE ESTUDIANTES Y ASPIRANTES PARA BRINDAR INFORMACIÓN DE MATRÍCULAS, PROCESOS DE CRÉDITOS ENTRO OTRAS CONSULTAS QUE GENEREN. 11.) APOYAR EN LA PROMOCIÓN DE LOS DIFERENTES PROGRAMAS OFERTADOS POR EL CREO.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</si>
  <si>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CLEILA VEGA BAQUERO</t>
  </si>
  <si>
    <t>https://community.secop.gov.co/Public/Tendering/ContractNoticePhases/View?PPI=CO1.PPI.22821200&amp;isFromPublicArea=True&amp;isModal=False</t>
  </si>
  <si>
    <t>OAG -CREO-0005-2023</t>
  </si>
  <si>
    <t>MARISOL ACUÑA CANTILLO</t>
  </si>
  <si>
    <r>
      <t>DESARROLLAR LAS SIGUIENTES ACTIVIDADES DE APOYO ADMINISTRATIVO PARA EL PERIODO2023-I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LA ORGANIZACIÓN Y CLASIFICACIÓN DEL ARCHIVO HISTÓRICO DEL CREO, ADEMÁS EN LAS CONSULTAS QUE SE REQUIERAN DEL MISMO. 3.) APOYAR EN LOS PROCESOS DE REVISIÓN DEL SIGEP Y GEDOCO DE DOCENTES DEL CREO. 4.) APOYAR EN EL TRÁMITE Y LEGALIZACIÓN DE LOS DESPLAZAMIENTOS DE DOCENTES DEL CREO. 5.) CUMPLIR CON LOS PROCEDIMIENTOS DEL PROCESO DE GESTIÓN DEL SISTEMA INTEGRAL DE LA CALIDAD "COGUI +"</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</si>
  <si>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https://community.secop.gov.co/Public/Tendering/ContractNoticePhases/View?PPI=CO1.PPI.22822073&amp;isFromPublicArea=True&amp;isModal=False</t>
  </si>
  <si>
    <t>OAG -CREO-0006-2023</t>
  </si>
  <si>
    <t>MILTON JOSE MANJARRES MARTINEZ</t>
  </si>
  <si>
    <t xml:space="preserve">DESARROLLAR LAS SIGUIENTES ACTIVIDADES DE APOYO PARA EL PERIODO2023-I EN EL PROGRAMA DE TENOLOGÍA EN EDUCACIÓN FÍSICA RECREACIÓN Y DEPORTE DEL CENTRO PARA LA REGIONALIZACIÓN DE LA EDUCACIÓN Y LAS OPORTUNIDADES-CREO: 1.) APOYAR EL REGISTRO DE ESTUDIANTES EN AYRE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</si>
  <si>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NELSON DAZA GOENAGA</t>
  </si>
  <si>
    <t>https://community.secop.gov.co/Public/Tendering/ContractNoticePhases/View?PPI=CO1.PPI.22850132&amp;isFromPublicArea=True&amp;isModal=False</t>
  </si>
  <si>
    <t>OPSP-CREO-0007-2023</t>
  </si>
  <si>
    <t>SILENYS ELISA ARIAS VARGAS</t>
  </si>
  <si>
    <t>DESARROLLAR LAS SIGUIENTES ACTIVIDADES EN EL CENTRO PARA LA REGIONALIZACIÓN DE LA EDUCACIÓN Y LAS OPORTUNIDADES-CREO PARA EL PERIODO2023-I: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 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10.) REALIZAR INFORME DE LAS ACTIVIDADES DESARROLLADAS. 11.)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</si>
  <si>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https://community.secop.gov.co/Public/Tendering/ContractNoticePhases/View?PPI=CO1.PPI.22850578&amp;isFromPublicArea=True&amp;isModal=False</t>
  </si>
  <si>
    <t>OAG -CREO-0008-2023</t>
  </si>
  <si>
    <t>ALEJANDRO DAVID MARTINEZ JIMENEZ</t>
  </si>
  <si>
    <t>DESARROLLAR LAS SIGUIENTES ACTIVIDADES ADMINISTRATIVAS EN EL MANEJO DOCUMENTAL DEL CENTRO PARA LA REGIONALIZACIÓN DE LA EDUCACIÓN Y LAS OPORTUNIDADES – CREO: 1) APOYO EN LA ORGANIZACIÓN, ESCANEO Y PREPARACIÓN PARA LA TRASFERENCIA AL ARCHIVO HISTÓRICO DEL CREO AL ARCHIVO CENTRAL DE UNIMAGDALENA. 2) ORGANIZAR LOS DOCUMENTOS Y EXPEDIENTES DEL ARCHIVO HISTÓRICO DEL CREO. 3) ELABORAR INVENTARIO DOCUMENTAL DE LOS ARCHIVOS EN EL CREO. 4) APOYAR EN LAS LABORES DE REPROGRAFÍA EN LO REFERENTE AL MANEJO DEL ARCHIVO HISTÓRICO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</si>
  <si>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MONICA PATRICIA PACHECO BENJUMEA</t>
  </si>
  <si>
    <t>https://community.secop.gov.co/Public/Tendering/ContractNoticePhases/View?PPI=CO1.PPI.22852221&amp;isFromPublicArea=True&amp;isModal=False</t>
  </si>
  <si>
    <t>OAG -CREO-0009-2023</t>
  </si>
  <si>
    <t>JOEL BISMAR DIAZ RODRIGUEZ</t>
  </si>
  <si>
    <t>DESARROLLAR LAS SIGUIENTES ACTIVIDADES DE APOYO EN LOS PROCESOS ADMINISTRATIVOS DE LA VINCULACIÓN DOCENTE DEL PERIODO 2023-I DEL CENTRO PARA LA REGIONALIZACIÓN DE LA EDUCACIÓN Y LAS OPORTUNIDADES-CREO: 1.) APOYAR EN EL PROCESO DE LA VINCULACIÓN DE DOCENTES DE CÁTEDRA DEL CREO EN EL 2023-I.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DE CONTRATACIÓN DOCENTE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 PARÁGRAFO PRIMERO: EN EL CASO QUE EL CONTRATISTA LO REQUIERA, UNIMAGDALENA PODRÁ FACILITARLE LOS EQUIPOS Y ESPACIO FÍSICO NECESARIO DENTRO DEL CAMPUS PARA LA EJECUCIÓN DELOBJETO DE LA PRESENTE ORDEN. PARÁGRAFO SEGUNDO: EL CONTRATISTA PODRÁ ACORDAR CON EL SUPERVISOR DE LA PRESENTEORDEN CRONOGRAMAS PARA EL DESARROLLO DE LAS ACTIVIDADES OBJETO DE LA PRESENTE ORDEN, DE LO CUAL DEBERÁ DEJARSE CONSTANCIA ESCRITA.</t>
  </si>
  <si>
    <t>https://community.secop.gov.co/Public/Tendering/ContractNoticePhases/View?PPI=CO1.PPI.22856939&amp;isFromPublicArea=True&amp;isModal=False</t>
  </si>
  <si>
    <t>OAG -CREO-0010-2023</t>
  </si>
  <si>
    <t>LINDA PATRICIA ALVARADO DE LA OSSA</t>
  </si>
  <si>
    <t>DESARROLLAR LAS SIGUIENTES ACTIVIDADES DE APOYO EN EL CENTRO PARA LA REGIONALIZACIÓN DE LA EDUCACIÓN Y LAS OPORTUNIDADES-CREO PARA EL PERIODO 2023-I;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BRINDAR APOYO EN EL MANTENIENDO, ORGANIZACIÓN Y CLASIFICACIÓN DEL ARCHIVO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</si>
  <si>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MIGUEL ANGEL MONSALVO MENDOZA</t>
  </si>
  <si>
    <t>https://community.secop.gov.co/Public/Tendering/ContractNoticePhases/View?PPI=CO1.PPI.22857813&amp;isFromPublicArea=True&amp;isModal=False</t>
  </si>
  <si>
    <t>OAG -CREO-0011-2023</t>
  </si>
  <si>
    <t>YULITZA ESTHER MARTINEZ LARA</t>
  </si>
  <si>
    <t>DESARROLLAR LAS SIGUIENTES ACTIVIDADES DE APOYO EN EL PROGRAMA DE LICENCIATURA EN LITERATUA Y LENGUA CASTELLANA DEL CENTRO PARA LA REGIONALIZACIÓN DE LA EDUCACIÓN Y LAS OPORTUNIDADES-CREO PARA EL PERIODO 2023-I: 1.) BRINDAR APOYO DE LAS SOLICITUDES, INQUIETUDES O REQUERIMIENTOSDE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</si>
  <si>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https://community.secop.gov.co/Public/Tendering/ContractNoticePhases/View?PPI=CO1.PPI.22859207&amp;isFromPublicArea=True&amp;isModal=False</t>
  </si>
  <si>
    <t>OAG -CREO-0012-2023</t>
  </si>
  <si>
    <t>JENNIFER PAOLA SALAS CALDERON</t>
  </si>
  <si>
    <r>
      <t>DESARROLLAR LAS SIGUIENTES ACTIVIDADES DE APOYO PARA EL PERIODO 2023-I EN EL PROGRAMA DE TÉCNICO PROFESIONALES EN PREVENCIÓN DE RIESGOS LABORALES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PROCESO DE GRADO. 3.) CUMPLIR CON LOS PROCEDIMIENTOS DEL PROCESO DE GESTIÓN DEL SISTEMA INTEGRAL DE LA CALIDAD "COGUI +". 4) APOYAR EN LA ORGANIZACIÓN Y CLASIFICACIÓN DE LOS ARCHIVOS CONFORME A LAS DISPOCISIONES QUE EN MATERIA DE GESTION DOCUMENTAL SE ADOPTEN EN LA UNIMAGDALENA.</t>
    </r>
    <r>
      <rPr>
        <b/>
        <sz val="10"/>
        <color theme="1"/>
        <rFont val="Calibri"/>
        <family val="2"/>
        <scheme val="minor"/>
      </rPr>
      <t>.</t>
    </r>
    <r>
      <rPr>
        <sz val="10"/>
        <color theme="1"/>
        <rFont val="Calibri"/>
        <family val="2"/>
        <scheme val="minor"/>
      </rPr>
      <t xml:space="preserve">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DESARROLLODE LAS ACTIVIDADES OBJETO DE LA PRESENTE ORDEN, DE LO CUAL DEBERÁ DEJARSE CONSTANCIA ESCRITA.</t>
    </r>
  </si>
  <si>
    <t>RUBEN DARIO LOPEZ SEPULVEDA</t>
  </si>
  <si>
    <t>https://community.secop.gov.co/Public/Tendering/ContractNoticePhases/View?PPI=CO1.PPI.22860213&amp;isFromPublicArea=True&amp;isModal=False</t>
  </si>
  <si>
    <t>OAG -CREO-0013-2023</t>
  </si>
  <si>
    <t>MARIA TERESA GARAY PAEZ</t>
  </si>
  <si>
    <t>DESARROLLAR LAS SIGUIENTES ACTIVIDADES PARA EL PERIODO 2023-I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</si>
  <si>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https://community.secop.gov.co/Public/Tendering/ContractNoticePhases/View?PPI=CO1.PPI.22861026&amp;isFromPublicArea=True&amp;isModal=False</t>
  </si>
  <si>
    <t>OAG -CREO-0014-2023</t>
  </si>
  <si>
    <t>MELISSA LEONOR SUAREZ DIAZ</t>
  </si>
  <si>
    <r>
      <t>DESARROLLAR LAS SIGUIENTES ACTIVIDADES DE APOYO PARA EL PERIODO 2023-I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</si>
  <si>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https://community.secop.gov.co/Public/Tendering/ContractNoticePhases/View?PPI=CO1.PPI.22861978&amp;isFromPublicArea=True&amp;isModal=False</t>
  </si>
  <si>
    <t>OAG -CREO-0015-2023</t>
  </si>
  <si>
    <t>LOLIENA PAOLA ROJAS NUÑEZ</t>
  </si>
  <si>
    <r>
      <t xml:space="preserve">DESARROLLAR LAS SIGUIENTES ACTIVIDADES DE APOYO ADMINISTRATIVO EN EL PROGRAMA ADMINISTRACIÓN PÚBLICA Y TECNOLOGÍA EN GESTIÓN PÚBLICA TERRITORIAL DEL CENTRO PARA LA REGIONALIZACIÓN DE LA EDUCACIÓN Y LAS OPORTUNIDADES-CREO PARA EL PERIODO 2023-I: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</si>
  <si>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https://community.secop.gov.co/Public/Tendering/ContractNoticePhases/View?PPI=CO1.PPI.22863727&amp;isFromPublicArea=True&amp;isModal=False</t>
  </si>
  <si>
    <t>OAG -CREO-0016-2023</t>
  </si>
  <si>
    <t>LAURA CAROLINA MARMOL CARRACEDO</t>
  </si>
  <si>
    <r>
      <t xml:space="preserve">DESARROLLAR LAS SIGUIENTES ACTIVIDADES DE APOYO EN LA CONTRATACIÓN DEL PERSONAL ADMINISTRATIVO Y DOCENTE PARA EL PERIODO 2023-I, EN EL CENTRO PARA LA REGIONALIZACIÓN DE LA EDUCACIÓN Y LAS OPORTUNIDADES - CREO: 1.) BRINDAR APOYO EN LA ORGANIZACIÓN Y ARCHIVO DE LOS DOCUMENTOS PARA EL TRÁMITE DE PAGO DE ÓRDENES DE SERVICIOS Y DE CÁTEDRAS DEL CREO. 2.) APOYAR EN LA ORGANIZACIÓN EL ARCHIVO DE LAS ORDENES DE PRESTACIÓN DE SERVICIOS Y CATEDRÁTICOS DEL CREO. 3.) BRINDAR APOYO EN LAS SOLICITUDES, INQUIETUDES O REQUERIMIENTOS DE LOS CONTRATISTAS Y DOCENTES DEL CREO. 4.) APOYAR EN LA DESCARGA DE ARCHIVOS REQUERIDOS DE DOCENTES PARA EL TRAMITE DE AFILIACIONES DE EPS, CAJA DE DOMPENSANCIÓN, ARL Y REGISTRO DE CUENTAS BANCARIAS. 5.) APOYAR EN LA BUSQUEDA DE INFORMCIÓN CONTRACTUAL PARA LA ELABORACIÓN DE CERTIFICADOS, DERECHOS DE PETICIÓN Y PQR'S DE DOCENTES Y CONTRATISTAS DEL CREO. 6.) APOYAR EN LA REVISIÓN DE DOCUMENTOS PRECONTRACTUALES DE CONTRATISTAS Y DOCENTES DEL CREO. 7.) APOYO EN LA REVISION DE DOCUMENTOS DE PAGO DE CONTRATISTAS.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</si>
  <si>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https://community.secop.gov.co/Public/Tendering/ContractNoticePhases/View?PPI=CO1.PPI.22865261&amp;isFromPublicArea=True&amp;isModal=False</t>
  </si>
  <si>
    <t>OAG -CREO-0017-2023</t>
  </si>
  <si>
    <t>ELEDIS ELENA CATAÑO SOSA</t>
  </si>
  <si>
    <r>
      <t xml:space="preserve">DESARROLLAR LAS SIGUIENTES ACTIVIDADES DE APOYO PARA EL PERIODO 2023-I,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</si>
  <si>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https://community.secop.gov.co/Public/Tendering/ContractNoticePhases/View?PPI=CO1.PPI.22866067&amp;isFromPublicArea=True&amp;isModal=False</t>
  </si>
  <si>
    <t>OAG -CREO-0018-2023</t>
  </si>
  <si>
    <t>RAFAEL EMILIO COLLANTE BALLEN</t>
  </si>
  <si>
    <r>
      <t xml:space="preserve">DESARROLLAR LAS SIGUIENTES ACTIVIDADES DE APOYO PARA EL PERIODO 2023-I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</si>
  <si>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https://community.secop.gov.co/Public/Tendering/ContractNoticePhases/View?PPI=CO1.PPI.22867216&amp;isFromPublicArea=True&amp;isModal=False</t>
  </si>
  <si>
    <t>OAG-CREO-0019-2023</t>
  </si>
  <si>
    <t>MARTHA SANCHEZ GARCIA</t>
  </si>
  <si>
    <r>
      <t xml:space="preserve">DESARROLLAR LAS SIGUIENTES ACTIVIDADES DE APOYO PARA EL PERIODO 2023-I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SUPERVISORDE LA PRESENTE ORDEN CRONOGRAMAS PARA EL DESARROLLO DE LAS ACTIVIDADES OBJETO DE LA PRESENTE ORDEN, DE LO CUAL DEBERÁ DEJARSE CONSTANCIA ESCRITA.</t>
    </r>
  </si>
  <si>
    <t>ANDERSON IGNACIO MARIN VIDAL</t>
  </si>
  <si>
    <t>https://community.secop.gov.co/Public/Tendering/ContractNoticePhases/View?PPI=CO1.PPI.22868005&amp;isFromPublicArea=True&amp;isModal=False</t>
  </si>
  <si>
    <t>OAG-CREO-0020-2023</t>
  </si>
  <si>
    <t>ANGELICA SANCHEZ MANGA</t>
  </si>
  <si>
    <t>DESARROLLAR LAS SIGUIENTES ACTIVIDADES EN EL GRUPO DE TESORERÍADE LA UNIVERSIDAD DEL MAGDALENA PARA EL PERIODO 2023-I: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ELCONTRATISTA LO REQUIERA, UNIMAGDALENA PODRÁ FACILITARLE LOS EQUIPOS Y ESPACIO FÍSICO NECESARIO DENTRO DELCAMPUS PARA LA EJECUCIÓN DEL OBJETO DE LA PRESENTE ORDEN. PARÁGRAFO SEGUNDO: EL CONTRATISTA PODRÁ ACORDAR CON EL SUPERVISOR DE LA PRESENTE ORDEN CRONOGRAMAS PARA EL DESARROLLO DE LAS ACTIVIDADES OBJETO DE LA PRESENTEORDEN, DE LO CUAL DEBERÁ DEJARSE CONSTANCIA ESCRITA.</t>
  </si>
  <si>
    <t>BERNARDO JOSE SAADE MEJIA</t>
  </si>
  <si>
    <t>https://community.secop.gov.co/Public/Tendering/ContractNoticePhases/View?PPI=CO1.PPI.22867975&amp;isFromPublicArea=True&amp;isModal=False</t>
  </si>
  <si>
    <t>OAG-CREO-0021-2023</t>
  </si>
  <si>
    <t>EUGENIA MORELLI DAZA</t>
  </si>
  <si>
    <r>
      <t>DESARROLLAR LAS SIGUIENTES ACTIVIDADES DE APOYO AL PROGRAMA PROFESIONAL EN DEPORTE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</si>
  <si>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https://community.secop.gov.co/Public/Tendering/ContractNoticePhases/View?PPI=CO1.PPI.22901539&amp;isFromPublicArea=True&amp;isModal=False</t>
  </si>
  <si>
    <t>OAG-CREO-0022-2023</t>
  </si>
  <si>
    <t>DIGNA MARIA JARABA GONZALEZ</t>
  </si>
  <si>
    <r>
      <t xml:space="preserve">DESARROLLAR LAS SIGUIENTES ACTIVIDADES PARA EL PERIODO 2023-I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</si>
  <si>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https://community.secop.gov.co/Public/Tendering/ContractNoticePhases/View?PPI=CO1.PPI.23040574&amp;isFromPublicArea=True&amp;isModal=False</t>
  </si>
  <si>
    <t>OAG-CREO-0023-2023</t>
  </si>
  <si>
    <t>GABRIELA MERCEDES ESTRADA NIETO</t>
  </si>
  <si>
    <r>
      <t xml:space="preserve">DESARROLLAR LAS SIGUIENTES ACTIVIDADES ADMINISTRATIVAS EN EL CENTRO TUTORIAL DE EL BANCO DEL CENTRO PARA LA REGIONALIZACIÓN DE LA EDUCACIÓN Y LAS OPORTUNIDADES-CREO PARA EL PERIODO 2023-I: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ORGANIZADO Y CLASIFICADO EL ARCHIVO DE LOS DOCUMENTOS CONFORME A LAS DISPOSICIONES QUE EN MATERIA DE GESTIÓN DOCUMENTAL SE ADOPTEN EN LA UNIMAGDALENA.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</si>
  <si>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https://community.secop.gov.co/Public/Tendering/ContractNoticePhases/View?PPI=CO1.PPI.23066682&amp;isFromPublicArea=True&amp;isModal=False</t>
  </si>
  <si>
    <t>OPSP-CREO-0024-2023</t>
  </si>
  <si>
    <t>GERMAN LEONARDO PEÑA MARTINEZ</t>
  </si>
  <si>
    <r>
      <t xml:space="preserve">DESARROLLAR LAS SIGUIENTES ACTIVIDADES DE APOYO EN LA PLATAFORMAS DE AMBIENTES VIRTUALES DEL CENTRO PARA LA REGIONALIZACIÓN DE LA EDUCACIÓN Y LAS OPORTUNIDADES-CREO DURANTE EL PERIODO 2023-I: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4.)APOYAR LA ELABORACIÓN DE INFORMES DE USO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</si>
  <si>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DI ESTEFANO PEDERNERA BARCELO SANCHEZ</t>
  </si>
  <si>
    <t>https://community.secop.gov.co/Public/Tendering/ContractNoticePhases/View?PPI=CO1.PPI.23067427&amp;isFromPublicArea=True&amp;isModal=False</t>
  </si>
  <si>
    <t>OAG -CREO-0025-2023</t>
  </si>
  <si>
    <t>AURELIO MANUEL BONETT SOLANO</t>
  </si>
  <si>
    <r>
      <t>DESARROLLAR LAS SIGUIENTES ACTIVIDADES DE APOYO PARA EL PERIODO 2023-I EN EL CENTRO PARA LA REGIONALIZACIÓN DE LA EDUCACIÓN Y LAS OPORTUNIDADES-CREO: 1) APOYO EN LA ORGANIZACIÓN Y ESCANEO DE LOS ARCHIVOS DEL CREO. 2) APOYO EN LA ORGANIZACIÓN DEL INVENTARIO DOCUMENTAL DE LOS ARCHIVOS EN EL CREO. 3.) APOYAR EN EL TRASLADO DE DOCUMENTOS ENTRE LAS DIFERENTES SEDES DE UNIMAGDALENA. 4.) CUMPLIR CON LOS PROCEDIMIENTOS DEL PROCESO DE GESTIÓN DEL SISTEMA INTEGRAL DE LA CALIDAD "COGUI +". 5.) APOYAR EN EL MANTENIMIENTO, ORGANIZACIÓN Y CLASIFICACIÓN DEL ARCHIVO DE LOS DOCUMENTOS CONFORME A LAS DISPOSICIONES QUE EN MATERIA DE GESTIÓN DOCUMENTAL SE ADOPTEN EN LA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</si>
  <si>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https://community.secop.gov.co/Public/Tendering/ContractNoticePhases/View?PPI=CO1.PPI.23069640&amp;isFromPublicArea=True&amp;isModal=False</t>
  </si>
  <si>
    <t>OAG -CREO-0026-2023</t>
  </si>
  <si>
    <t>CHAUNI ALEJANDRA LOPEZ PATERNINA</t>
  </si>
  <si>
    <r>
      <t xml:space="preserve">DESARROLLAR LAS SIGUIENTES ACTIVIDADES PARA EL PERIODO 2023-I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</si>
  <si>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https://community.secop.gov.co/Public/Tendering/ContractNoticePhases/View?PPI=CO1.PPI.23070593&amp;isFromPublicArea=True&amp;isModal=False</t>
  </si>
  <si>
    <t>OAG -CREO-0027-2023</t>
  </si>
  <si>
    <t>TANIA ESTHER OLIVEROS ACOSTA</t>
  </si>
  <si>
    <r>
      <t xml:space="preserve">DESARROLLAR LAS SIGUIENTES ACTIVIDADES DE APOYO ADMINISTRATIVO EN LA REVISIÓN DE DOCUMENTOS DE LOS INSCRITOS A LOS PROGRAMAS DEL CENTRO PARA LA REGIONALIZACIÓN DE LA EDUCACIÓN Y LAS OPORTUNIDADES-CREO PARA EL PERIODO DE INGRESO DE 2023-I: 1) APOYAR EN LA REVISIÓN DE LA DOCUMENTACIÓN DE LOS ASPIRANTES A LOS DISTINTOS PROGRAMAS OFERTADOS PARA EL 2023-I DEL CREO. 2) APOYAR EN LA REALIZACIÓN DE LAS OBSERVACIONES QUE CONTENGAN LOS DOCUMENTOS DE LOS ASPIRANTES PARA QUE SEAN SUBSANADOS, 3.) CUMPLIR CON LOS PROCEDIMIENTOS DEL PROCESO DE GESTIÓN DEL SISTEMA INTEGRAL DE LA CALIDAD "COGUI +".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</si>
  <si>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https://community.secop.gov.co/Public/Tendering/ContractNoticePhases/View?PPI=CO1.PPI.23071822&amp;isFromPublicArea=True&amp;isModal=False</t>
  </si>
  <si>
    <t>OPSP-CREO-0028-2023</t>
  </si>
  <si>
    <t>ERIKA PATRICIA FRANCO USUGA</t>
  </si>
  <si>
    <r>
      <t xml:space="preserve">DESARROLLAR LAS SIGUIENTES ACTIVIDADES DE ASESORÍA EN LA PLATAFORMAS DE AMBIENTES VIRTUALES DEL CENTRO PARA LA REGIONALIZACIÓN DE LA EDUCACIÓN Y LAS OPORTUNIDADES- CREO DURANTE EL PERIODO 2023-I: 1.) ASESORAR Y BRINDAR APOYO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POYAR LA ELABORACIÓN DE INFORMES DE USO DE LA PLATAFORMA DE AMBIENTES VIRTUALES, DE LOS CURSOS Y DE LOS USUARIOS REGISTRADOS EN LA MISMA. 5.) BRINDAR APOYO EN LA PREPARACIÓN DE LA INFORMACIÓN, ACTIVACIÓN Y ENTREGA DE LOS RESULTADOS DE LA EVALUACIÓN DOCENTE. 6.) BRINDAR APOYO EN LA PUBLICACIÓN DE NOTICIAS, ARTÍCULOS Y ELEMENTOS MULTIMEDIA EN EL PORTAL INSTITUCIONAL.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</si>
  <si>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https://community.secop.gov.co/Public/Tendering/ContractNoticePhases/View?PPI=CO1.PPI.23102184&amp;isFromPublicArea=True&amp;isModal=False</t>
  </si>
  <si>
    <t>OPSP-CREO-0029-2023</t>
  </si>
  <si>
    <t>ELIEL MOISES GUEVARA CARIAGA</t>
  </si>
  <si>
    <r>
      <t xml:space="preserve">DESARROLLAR LAS SIGUIENTES ACTIVIDADES DE ASESORÍA EN EL MARCO DEL REDISEÑO DE LA OFERTA DEL CENTRO PARA LA REGIONALIZACIÓN DE LA EDUCACIÓN Y LAS OPORTUNIDADES-CREO: 1.)ASESORAR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Y ORIENTAR LA METODOLOGÍA DE TRABAJO, REVISAR Y EMITIR ORIENTACIONES DE MEJORA Y COMPLEMENTACIÓN DE LAS CONDICIONES; DENOMINACIÓN, JUSTIFICACIÓN Y/O ASPECTOS CURRICULARES, CORRESPONDIENTE A LOS RESPECTIVOS PROGRAMAS EN PROCESO DE CREACIÓN Y/O AJUSTE NORMATIVO, VERIFICANDO EL CUMPLIMIENTO NORMATIVO, VERIFICANDO ADEMÁS EL AVANCE EN LA DOCUMENTACIÓN DE LAS EVIDENCIAS E INDICADORES DE LAS MENCIONADAS CONDICIONES, DE ACUERDO A LA NORMATIVIDAD VIGENTE. 3) ASESORAR, REVISAR Y EMITIR ORIENTACIONES DE MEJORA Y COMPLEMENTACIÓN DE LAS CONDICIONES; ASPECTOS CURRICULARES, SECTOR EXTERNO E INVESTIGACIÓN, CORRESPONDIENTE A LOS RESPECTIVOS PROGRAMAS EN PROCESO DE CREACIÓN Y/O AJUSTE NORMATIVO, VERIFICANDO EL CUMPLIMIENTO NORMATIVO, VERIFICANDO ADEMÁS EL AVANCE EN LA DOCUMENTACIÓN DE LAS EVIDENCIAS E INDICADORES DE LAS MENCIONADAS CONDICIONES, SEGÚN LA NORMATIVIDAD VIGENTE Y SEGÚN AVANCE DE CADA PROGRAMA ASIGNADO. 4) ASESORAR Y REVISAR Y EMITIR ORIENTACIONES DE MEJORA Y COMPLEMENTACIÓN DE LAS CONDICIONES; PROFESORES, MEDIOS EDUCATIVOS E INFRAESTRUCTURA, CORRESPONDIENTE A LOS RESPECTIVOS PROGRAMAS EN PROCESO DE CREACIÓN Y/O AJUSTE NORMATIVO, VERIFICANDO EL CUMPLIMIENTO NORMATIVO, VERIFICANDO ADEMÁS EL AVANCE EN LA DOCUMENTACIÓN DE LAS EVIDENCIAS E INDICADORES DE LAS MENCIONADAS CONDICIONES, SEGÚN NORMATIVIDAD VIGENTE Y SEGÚN AVANCE DE CADA PROGRAMA ASIGNADO. 5) ASESORAR Y APOYAR LA PREPARACIÓN DOCUMENTAL, AL MOMENTO DE PRESENTAR EL NUEVO PROGRAMA ANTE LOS RESPECTIVOS CUERPOS COLEGIADOS DE LA INSTITUCIÓN. 6) APOYAR LA SOCIALIZACIÓN DE LAS PROPUESTAS DE NUEVOS PROGRAMAS, ANTE LOS CONSEJOS DE FACULTAD RESPECTIVOS Y/O CONSEJO ACADÉMICO. 7) APOYAR EL ALISTAMIENTO DOCUMENTAL DE LOS PROGRAMAS QUE HAN SIDO APROBADOS POR CONSEJO ACADÉMICO, PARA SER SUBIDOS A LA PLATAFORMA SACES (RADICACIÓN ANTE EL MEN). 8) APOYAR EN LAS EVENTUALES RESPUESTAS Y/O REQUERIMIENTOS DEL MEN, EN EL MARCO DEL PROCESO DE OTORGAMIENTO DEL REGISTRO CALIFICADO DE LOS PROGRAMAS NUEVOS. 9.) CUMPLIR CON LOS PROCEDIMIENTOS DEL PROCESO DE GESTIÓN DEL SISTEMA INTEGRAL DE LA CALIDAD "COGUI +". </t>
    </r>
    <r>
      <rPr>
        <b/>
        <sz val="10"/>
        <color rgb="FF000000"/>
        <rFont val="Arial"/>
        <family val="2"/>
      </rPr>
      <t xml:space="preserve">PARÁGRAFO PRIMERO: </t>
    </r>
    <r>
      <rPr>
        <sz val="10"/>
        <color rgb="FF000000"/>
        <rFont val="Arial"/>
        <family val="2"/>
      </rPr>
      <t xml:space="preserve">EN EL CASO QUE </t>
    </r>
    <r>
      <rPr>
        <b/>
        <sz val="10"/>
        <color rgb="FF000000"/>
        <rFont val="Arial"/>
        <family val="2"/>
      </rPr>
      <t xml:space="preserve">EL CONTRATISTA </t>
    </r>
    <r>
      <rPr>
        <sz val="10"/>
        <color rgb="FF000000"/>
        <rFont val="Arial"/>
        <family val="2"/>
      </rPr>
      <t xml:space="preserve">LO REQUIERA, </t>
    </r>
    <r>
      <rPr>
        <b/>
        <sz val="10"/>
        <color rgb="FF000000"/>
        <rFont val="Arial"/>
        <family val="2"/>
      </rPr>
      <t xml:space="preserve">UNIMAGDALENA </t>
    </r>
    <r>
      <rPr>
        <sz val="10"/>
        <color rgb="FF000000"/>
        <rFont val="Arial"/>
        <family val="2"/>
      </rPr>
      <t xml:space="preserve">PODRÁ FACILITARLE LOS EQUIPOS Y ESPACIO FÍSICO NECESARIO DENTRO DEL CAMPUS PARA LA EJECUCIÓN DEL OBJETO DE LA PRESENTE ORDEN. </t>
    </r>
    <r>
      <rPr>
        <b/>
        <sz val="10"/>
        <color rgb="FF000000"/>
        <rFont val="Arial"/>
        <family val="2"/>
      </rPr>
      <t xml:space="preserve">PARÁGRAFO SEGUNDO: EL CONTRATISTA </t>
    </r>
    <r>
      <rPr>
        <sz val="10"/>
        <color rgb="FF000000"/>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</si>
  <si>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https://community.secop.gov.co/Public/Tendering/ContractNoticePhases/View?PPI=CO1.PPI.23125769&amp;isFromPublicArea=True&amp;isModal=False</t>
  </si>
  <si>
    <t>OPSP-CREO-0030-2023</t>
  </si>
  <si>
    <t>OSMERY DE LA LUZ REALEZ AGON</t>
  </si>
  <si>
    <r>
      <t xml:space="preserve">DESARROLLAR LAS SIGUIENTES ACTIVIDADES DE ASESORÍA PARA EL PERIODO 2023-I EN EL FORTALECIMIENTO DE LA OFERTA INCLUSIVA DEL CENTRO PARA LA REGIONALIZACIÓN DE LA EDUCACIÓN Y LAS OPORTUNIDADES-CREO, COMO SON LAS SIGUIENTES: 1.) ASESORAR EN LA PROMOCIÓN DE LA OFERTA ACADÉMICA DEL CREO. 2.) ASESORAR AL CREO EN EL MANEJO DE LOS ESTUDIANTES CON NECESIDADES EDUCATIVAS ESPECIALES EN LAS ACTIVIDADES ACADÉMICAS,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t>
    </r>
    <r>
      <rPr>
        <b/>
        <sz val="10"/>
        <color rgb="FF000000"/>
        <rFont val="Arial"/>
        <family val="2"/>
      </rPr>
      <t xml:space="preserve">PARÁGRAFO PRIMERO: </t>
    </r>
    <r>
      <rPr>
        <sz val="10"/>
        <color rgb="FF000000"/>
        <rFont val="Arial"/>
        <family val="2"/>
      </rPr>
      <t xml:space="preserve">EN EL CASO QUE </t>
    </r>
    <r>
      <rPr>
        <b/>
        <sz val="10"/>
        <color rgb="FF000000"/>
        <rFont val="Arial"/>
        <family val="2"/>
      </rPr>
      <t xml:space="preserve">EL CONTRATISTA </t>
    </r>
    <r>
      <rPr>
        <sz val="10"/>
        <color rgb="FF000000"/>
        <rFont val="Arial"/>
        <family val="2"/>
      </rPr>
      <t xml:space="preserve">LO REQUIERA, </t>
    </r>
    <r>
      <rPr>
        <b/>
        <sz val="10"/>
        <color rgb="FF000000"/>
        <rFont val="Arial"/>
        <family val="2"/>
      </rPr>
      <t xml:space="preserve">UNIMAGDALENA </t>
    </r>
    <r>
      <rPr>
        <sz val="10"/>
        <color rgb="FF000000"/>
        <rFont val="Arial"/>
        <family val="2"/>
      </rPr>
      <t xml:space="preserve">PODRÁ FACILITARLE LOS EQUIPOS Y ESPACIO FÍSICO NECESARIO DENTRO DEL CAMPUS PARA LA EJECUCIÓN DEL OBJETO DE LA PRESENTE ORDEN. </t>
    </r>
    <r>
      <rPr>
        <b/>
        <sz val="10"/>
        <color rgb="FF000000"/>
        <rFont val="Arial"/>
        <family val="2"/>
      </rPr>
      <t>PARÁGRAFO SEGUNDO: EL</t>
    </r>
    <r>
      <rPr>
        <sz val="10"/>
        <color rgb="FF000000"/>
        <rFont val="Arial"/>
        <family val="2"/>
      </rPr>
      <t xml:space="preserve"> </t>
    </r>
    <r>
      <rPr>
        <b/>
        <sz val="10"/>
        <color rgb="FF000000"/>
        <rFont val="Arial"/>
        <family val="2"/>
      </rPr>
      <t xml:space="preserve">CONTRATISTA </t>
    </r>
    <r>
      <rPr>
        <sz val="10"/>
        <color rgb="FF000000"/>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</si>
  <si>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https://community.secop.gov.co/Public/Tendering/ContractNoticePhases/View?PPI=CO1.PPI.23199601&amp;isFromPublicArea=True&amp;isModal=False</t>
  </si>
  <si>
    <t>OPSP-CREO-0031-2023</t>
  </si>
  <si>
    <t>MARINELA JOHANNA TRUJILLO ESMERAL</t>
  </si>
  <si>
    <r>
      <t xml:space="preserve">DESARROLLAR LAS SIGUIENTES ACTIVIDADES ADMINISTRATIVAS PARA EL PERIODO 2023-I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BRINDAR APOYO EN LA ATENCIÓN DE LOS REQUERIMIENTOS DE PROCESOS DE INTERVENTORÍA DEL CONVENIO. 5.) BRINDAR APOYO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BRINDAR APOYO EN LA ATENCIÓN SOLICITUDES, INQUIETUDES Y REQUERIMIENTOS DE LOS ESTUDIANTES DEL CONVENIO. 9.) BRINDAR APOYO EN LAS VISITAS DE VERIFICACIÓN Y SEGUIMIENTO DEL CONVENIO. 10) CUMPLIR CON LOS PROCEDIMIENTOS DEL PROCESO DE GESTIÓN DEL SISTEMA INTEGRAL DE LA CALIDAD "COGUI +". 11) BRINDAR APOYO EN EL MANTENIENDO, ORGANIZACIÓN Y CLASIFICACIÓN DEL ARCHIVO DE LOS DOCUMENTOS CONFORME A LAS DISPOSICIONES QUE EN MATERIA DE GESTIÓN DOCUMENTAL SE ADOPTEN EN LA UNIMAGDALENA..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PARÁGRAFO</t>
    </r>
    <r>
      <rPr>
        <sz val="10"/>
        <color theme="1"/>
        <rFont val="Arial"/>
        <family val="2"/>
      </rPr>
      <t xml:space="preserve"> </t>
    </r>
    <r>
      <rPr>
        <b/>
        <sz val="10"/>
        <color theme="1"/>
        <rFont val="Arial"/>
        <family val="2"/>
      </rPr>
      <t xml:space="preserve">SEGUNDO: EL CONTRATISTA </t>
    </r>
    <r>
      <rPr>
        <sz val="10"/>
        <color theme="1"/>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</si>
  <si>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https://community.secop.gov.co/Public/Tendering/ContractNoticePhases/View?PPI=CO1.PPI.23199681&amp;isFromPublicArea=True&amp;isModal=False</t>
  </si>
  <si>
    <t>OPSP-CREO-0032-2023</t>
  </si>
  <si>
    <t>MAYELIS DEL CARMEN MUÑOZ GOMEZ</t>
  </si>
  <si>
    <r>
      <t xml:space="preserve">DESARROLLAR LAS SIGUIENTES ACTIVIDADES EN COMUNICACIONES Y PRENSA DEL CENTRO PARA LA REGIONALIZACIÓN DE LA EDUCACIÓN Y LAS OPORTUNIDADES - CREO EN COORDINACIÓN CON LA DIRECCIÓN DE COMUNICACIONES DE LA UNIVERSIDAD DEL MAGDALENA PARA EL PERIODO 2023-I: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ADMINISTRACIÓN DE LAS REDES SOCIALES DEL CENTRO. 4.) APOYAR EN LA ELABORACIÓN DE LOS PROTOCOLOS Y REALIZAR LA PRESENTACIÓN DE EVENTOS ORGANIZADOS POR EL CENTRO. 5.) APOYAR EN EL SEGUIMIENTO A LA INFORMACIÓN PUBLICADA EN LOS DIFERENTES MEDIOS DE COMUNICACIÓN LOCAL, REGIONAL Y NACIONAL. 6.) APOYAR Y ELABORAR LOS TEXTOS DE LAS CUÑAS PUBLICITARIAS DEL CENTRO. 7.) APOYAR EN LA ELABORACIÓN DE LOS BOLETINES DE PRENSA PARA LA DIFUSIÓN EN LOS DIFERENTES MEDIOS DE COMUNICACIÓN Y EN EL PORTAL </t>
    </r>
    <r>
      <rPr>
        <sz val="10"/>
        <color theme="1"/>
        <rFont val="ArialMT"/>
      </rPr>
      <t>INSTITUCIONAL. 8.) CUMPLIR CON LOS PROCEDIMIENTOS DEL PROCESO DE GESTIÓN DEL SISTEMA INTEGRAL A LA CALIDAD “COGUI</t>
    </r>
    <r>
      <rPr>
        <sz val="10"/>
        <color theme="1"/>
        <rFont val="Arial"/>
        <family val="2"/>
      </rPr>
      <t xml:space="preserve"> </t>
    </r>
    <r>
      <rPr>
        <sz val="10"/>
        <color theme="1"/>
        <rFont val="ArialMT"/>
      </rPr>
      <t xml:space="preserve">+”. 9.) APOYAR EN EL MANTENIMIENTO, ORGANIZACIÓN Y </t>
    </r>
    <r>
      <rPr>
        <sz val="10"/>
        <color theme="1"/>
        <rFont val="Arial"/>
        <family val="2"/>
      </rPr>
      <t xml:space="preserve">CLASIFICACIÓN DEL ARCHIVO DE LOS DOCUMENTOS CONFORME A LAS DISPOSICIONES QUE EN MATERIA DE GESTIÓN DOCUMENTAL SE ADOPTEN EN LA UNIVERSIDAD.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</si>
  <si>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https://community.secop.gov.co/Public/Tendering/ContractNoticePhases/View?PPI=CO1.PPI.23200608&amp;isFromPublicArea=True&amp;isModal=False</t>
  </si>
  <si>
    <t>OPSP-CREO-0033-2023</t>
  </si>
  <si>
    <t>MILTON MAURICIO CASTRO LEON</t>
  </si>
  <si>
    <r>
      <t xml:space="preserve">DESARROLLAR LAS SIGUIENTES ACTIVIDADES DE MARKETING PARA EL PERIODO 2023-I EN EL CENTRO PARA LA REGIONALIZACIÓN DE LA EDUCACIÓN Y LAS OPORTUNIDADES-CREO : 1) ASESORAR EN LA CREACIÓN Y DESARROLLO DE CAMPAÑAS DE MAILIST PARA LOS DIFERENTES PROGRAMAS OFERTADOS POR LA INSTITUCIÓN. 2)ASESORAR EN EL DESARROLLO DE CAMPAÑAS EN LA SOCIAL MEDIA DONDE SE OFERTARÁN LAS ACTIVIDADES RELACIONADAS CON LOS PROGRAMAS EDUCATIVOS. 3) ASESORAR CAMPAÑAS SMS COMO REFUERZO EN LAS DIFERENTES ACTIVIDADES RELACIONADAS CON TEMAS DE RELEVANCIA PARA LOS DIFERENTES PROGRAMAS. 4) 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 APOYAR EN EL MANTENIMIENTO ORGANIZADO Y CLASIFICADO EL ARCHIVO DE LOS DOCUMENTOS CONFORME A LAS DISPOSICIONES QUE EN MATERIA DE GESTIÓN DOCUMENTAL SE ADOPTEN EN LA UNIVERSIDAD.. </t>
    </r>
    <r>
      <rPr>
        <b/>
        <sz val="10"/>
        <color theme="1"/>
        <rFont val="Arial"/>
        <family val="2"/>
      </rPr>
      <t>PARÁGRAFO</t>
    </r>
    <r>
      <rPr>
        <sz val="10"/>
        <color theme="1"/>
        <rFont val="Arial"/>
        <family val="2"/>
      </rPr>
      <t xml:space="preserve"> </t>
    </r>
    <r>
      <rPr>
        <b/>
        <sz val="10"/>
        <color theme="1"/>
        <rFont val="Arial"/>
        <family val="2"/>
      </rPr>
      <t xml:space="preserve">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</si>
  <si>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https://community.secop.gov.co/Public/Tendering/ContractNoticePhases/View?PPI=CO1.PPI.23235679&amp;isFromPublicArea=True&amp;isModal=False</t>
  </si>
  <si>
    <t>OAG-CREO-0034-2023</t>
  </si>
  <si>
    <t>ROSITA CARMEN VALENCIA NAVARRO</t>
  </si>
  <si>
    <t>DESARROLLAR LAS SIGUIENTES ACTIVIDADES DE APOYO PARA EL PERIODO 2023-I EN EL PROGRAMA DE PROFESIONAL EN ADMINISTRACIÓN DE LA SEGURIDAD Y SALUD EN EL TRABAJO POR CICLOS PROPEDÉUTICOS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PROCESO DE GRADO. 5.) CUMPLIR CON LOS PROCEDIMIENTOS DEL PROCESO DE GESTIÓN DEL SISTEMA INTEGRAL A LA CALIDAD “COGUI +”. 6.) APOYAR EN LA ORGANIZACIÓN Y CLASIFICACIÓN DE LOS ARCHIVOS CONFORME A LAS DISPOSICIONES QUE EN MATERIA DE GESTIÓN DOCUMENTAL SE ADOPTEN EN LA UNIMAGDALENA. 7.) APOYAR A LOS ESTUDIANTES EN EL PROCESO DE CRÉDITO A CORTO PLAZO CON UNIMAGDALENA. 8,) APOYAR EL SEGUIMIENTO A LOS CURSOS DE LA PLATAFORMA VIRTUAL DEL PROGRAMA Y HACER SEGUIMIENTO A LAS ACTIVIDADES DOCENTES Y DE ESTUDIANTES EN LA PLATAFORMA.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</si>
  <si>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https://community.secop.gov.co/Public/Tendering/ContractNoticePhases/View?PPI=CO1.PPI.23669507&amp;isFromPublicArea=True&amp;isModal=False</t>
  </si>
  <si>
    <t>OAG-CREO-0035-2023</t>
  </si>
  <si>
    <t>LORELEY VANESSA NOVOA LIZCANO</t>
  </si>
  <si>
    <t>DESARROLLAR LAS SIGUIENTES ACTIVIDADES DE APOYO ADMINISTRATIVO PARA EL PERIODO 2023-I, EN LAS DIFERENTES MODALIDADES DE GRADO DEL PROGRAMA ADMINISTRACIÓN PÚBLICA POR CICLOS PROPEDÉUTICOS, EN SUS 3 NIVELES: 1.) APOYAR EN LA ORIENTACIÓN A LOS ESTUDIANTES DE LAS MODALIDADES DE GRADO OFRECIDAS POR EL PROGRAMA. 2.) APOYAR EN LA ATENCIÓN DE SOLICITUDES, INQUIETUDES O REQUERIMIENTOS DE LOS ESTUDIANTES. 3.) APOYAR EN LA VERIFICACIÓN DE LOS REQUISITOS PARA LAS MODALIDADES DE GRADO DE LOS ESTUDIANTES DEL PROGRAMA. 4.) CUMPLIR CON LOS PROCEDIMIENTOS DEL PROCESO DE GESTIÓN DEL SISTEMA INTEGRAL A LA CALIDAD “COGUI +”. 5.)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</si>
  <si>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https://community.secop.gov.co/Public/Tendering/ContractNoticePhases/View?PPI=CO1.PPI.23692299&amp;isFromPublicArea=True&amp;isModal=False</t>
  </si>
  <si>
    <t>OAG-CREO-0036-2023</t>
  </si>
  <si>
    <t xml:space="preserve">LUIS AROLDO TURIZO </t>
  </si>
  <si>
    <r>
      <t xml:space="preserve">DESARROLLAR LAS SIGUIENTES ACTIVIDADES ADMINISTRATIVAS DURANTE EL PERIODO 2023-I,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5.CUMPLIR CON LOS PROCEDIMIENTOS DEL PROCESO DE GESTIÓN DEL SISTEMA INTEGRAL DE LA CALIDAD "COGUI +".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</si>
  <si>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https://community.secop.gov.co/Public/Tendering/ContractNoticePhases/View?PPI=CO1.PPI.23823141&amp;isFromPublicArea=True&amp;isModal=False</t>
  </si>
  <si>
    <t>OAG-CREO-0037-2023</t>
  </si>
  <si>
    <t>SILENA ALCENDRA MARTINEZ</t>
  </si>
  <si>
    <t>DESARROLLAR LAS SIGUIENTES ACTIVIDADES DE APOYO AL PROGRAMA TECNOLOGÍA EN ATENCIÓN A LA PRIMERA INFANCIA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MANTENER ORGANIZADO Y CLASIFICADO EL ARCHIVO DE LOS DOCUMENTOS CONFORME A LAS DISPOSICIONES QUE EN MATERIA DE GESTIÓN DOCUMENTAL SE ADOPTEN EN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</si>
  <si>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https://community.secop.gov.co/Public/Tendering/ContractNoticePhases/View?PPI=CO1.PPI.23896157&amp;isFromPublicArea=True&amp;isModal=False</t>
  </si>
  <si>
    <t xml:space="preserve">    </t>
  </si>
  <si>
    <t>OAG-CREO-0038-2023</t>
  </si>
  <si>
    <t>CAMILA ANDREA GUTIERREZ MACIAS</t>
  </si>
  <si>
    <t>DESARROLLAR LAS SIGUIENTES ACTIVIDADES DE APOYO EN LA ATENCIÓN DE LOS USUARIOS DEL CREO EN EL GRUPO DE ADMISIONES, REGISTRO Y CONTROL ACADÉMICO: 1. APOYAR EN LA ATENCIÓN EN LOS DIFERENTES USUARIOS DEL CREO QUE SE PRESENTAN EN LOS DIFERENTES MEDIOS DE ATENCIÓN QUE DISPONE EL GRUPO DE ADMISIONES, REGISTRO Y CONTROL ACADÉMICO. 2. APOYAR EN LA RECEPCIÓN DE LA DOCUMENTACIÓN REQUERIDA A LOS NUEVOS ESTUDIANTES DE LOS DIFERENTES PROGRAMAS DEL CREO DE LA UNIVERSIDAD DEL MAGDALENA. 3. APOYAR EL PROCESO DE ARCHIVO DE LA DOCUMENTACIÓN DE LOS HISTORIALES ACADÉMICOS, DISCIPLINARIOS Y FINANCIEROS EN LA MEDIDA EN QUE SEAN GENERADOS O REMITIDOS EN O HACIA EL GRUPO DE ADMISIONES, REGISTRO Y CONTROL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</si>
  <si>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https://community.secop.gov.co/Public/Tendering/ContractNoticePhases/View?PPI=CO1.PPI.23987534&amp;isFromPublicArea=True&amp;isModal=False</t>
  </si>
  <si>
    <t>ANDRES ALBERTO SANCHEZ LARA</t>
  </si>
  <si>
    <t>APOYAR EN LOS ASPECTOS LEGALES DE LA EJECUCION DE LOS PROYECTOS DE REGALIAS EJECUTADAS POR EL CENTRO DE POSGRADOS, ASESORAR JURIDICAMENTE EN LA ELABORACION DE CONVENIOS PARA LA VENTA DE SERVICIOS ACADEMICOS DEL CENTRO, PRESTAR ASESORIA Y ELABORAR LOS MODELOS DE LOS ACUERDOS ACADEMICOS EN LA CREACION DE LOS NUEVOS PROGRAMAS DE POSTGRADOS, PRESTAR ASESORIA JURIDICA AL CENTRO DE POSTGRADOS, REVISAR Y/O CORREGIR LAS RESOLUCIONES ELABORADAS EN EL CENTRO DE POSTGRADOS, REVISAR Y/O CORREGIR LAS ORDENES DE SERVICIOS PROFESIONALES ELABORADAS POR LA DEPENDENCIA, REVISAR Y/O CORREGIR LAS ORDENES DE COMPRA ELABORADAS EN EL CENTRO DE POSTGRADOS, COMPILAR Y ACTUALIZAR LAS NORMAS LEGALES, DE JURISPRUDENCIA DOCTRINA Y DE LOS CONCEPTOS QUE TENGAN RELACION CON EL AMBITO DE COMPETENCIA DEL CENTRO, RENDIR INFORMES MENSUALES, SOBRE LAS ACTIVIDADES DESARROLLADAS, EN CUMPLIMIENTO DE LA PRESENTE ORDEN DE PRESTACION DE SERVICIOS, CUMPLIR CON LOS PROCEDIMIENTOS DEL PROCESO DE GESTION DE LA CONTRATACION DEL SISTEMA INTEGRAL DE LA CALIDAD "COGUI",  VERIFICAR QUE LOS CONTRATISTAS APORTEN LAS HOJAS DE VIDA DE LA FUNCION PUBLICA Y DOCUMENTO SOPORTES, TENIENDO EN CUENTA LAS DIRECTRICES DADAS POR EL GRUPO DE CONTRATACION DE LA INSTITUCION, REVISAR EN LOS CONVENIOS QUE HA ESTABLECIDO EL CENTRO DE POSTGRADOS Y FORMACION CONTINUA, LA VIGENCIA Y PRORROGA DE LOS MISMOS, PROYECTAR LAS RESPUESTAS DE LOS DERECHOS DE PETICION Y TUTELAS, ELABORAR Y REVISAR LOS CONTRATOS DE CATEDRA, ORDENES DE PRESTACION DE SERVICIOS PROFESIONALES Y DE APOYO A LA GESTION, RESOLUCIONES DE PAGO Y REEMBOLSO, CONVENIOS Y DEMAS ACTOS ADMINISTRATIVOS QUE SE GENEREN, ABSOLVER CONSULTAS DE TIPO JURIDICO, REPRESENTAR JURIDICAMENTE A LA INSTITUCION EN LOS PROCESOS JUDICIALES Y/O ADMINISTRATIVOS QUE SE REQUIERAN, ELABORAR Y REVISAR LOS PROYECTOS DE RESOLUCION PARA LA FIRMA DEL DIRECTOR, REVISAR Y APOYAR EN LA ELABORACION DE CONVENIOS INTERINSTITUCIONALES, REVISAR Y APROBAR DOCUMENTACION EN GEDOCO</t>
  </si>
  <si>
    <t>JUANA MARIN PINEDA</t>
  </si>
  <si>
    <t>https://community.secop.gov.co/Public/Tendering/OpportunityDetail/Index?noticeUID=CO1.NTC.3869667&amp;isFromPublicArea=True&amp;isModal=False</t>
  </si>
  <si>
    <t>LUCY RAQUEL GRACIA GAMARRA</t>
  </si>
  <si>
    <t>APOYAR LA ORGANIZACION Y CARGUE DE LA INFORMACION DE CONTRATOS EN LA PLATAFORMA GEDOCO, APOYAR EN EL CARGUE DE INFORMACION DE CONTRATOS EN LA PLATAFORMA SIAOBSERVA, REALIZAR Y RENDIR INFORMES CONSERNIENTES A PLATAFORMA SIAOBSERVA, ASESORAR LA ORGANIZACION Y LOGISTICA DE LAS ACTIVIDADES RELACIONADAS CON LOS PROCESOS PARA EL FUNCIONAMIENTO DEL CENTRO DE POSTGRADOS Y FORMACION CONTINUA EN LOS PROCESOS DE CALIDAD, ASESORAR EN LA ORGANIZACION E IMPLEMENTACION EL MANUAL DE PROCESOS Y PROCEDIMIENTOS, REALIZAR LA REORGANIZACION DE LOS PROCESOS DE LOS PROGRAMAS DEL CENTRO DE POSTGRADOS Y FORMACION CONTINUA, REVISAR LOS PRESUPUESTOS PRESENTADOS PARA LA APERTURA DE DIPLOMADOS DEL CENTRO DE POSTGRADOS Y FORMACION CONTINUA, PRESENTAR LOS INFORMES REQUERIDOS DE LA PLANEACION ESTRATEGICA DEL CENTRO DE POSTGRADOS Y FORMACION CONTINUA, REALIZAR, IMPLEMENTAR Y EVALUAR EL PLAN ESTRATEGICO DEL CENTRO DE POSTGRADOS Y FORMACION CONTINUA, APOYAR EN LA ACTUALIZACION DEL MANUAL NORMAS ACADEMICAS Y ADMINISTRATIVAS PARA LA CONVIVENCIA EN LOS PROGRAMAS DE POSGRADOS</t>
  </si>
  <si>
    <t>https://community.secop.gov.co/Public/Tendering/OpportunityDetail/Index?noticeUID=CO1.NTC.3869678&amp;isFromPublicArea=True&amp;isModal=False</t>
  </si>
  <si>
    <t>MARGARITA CECILIA LABARCES ROBLES</t>
  </si>
  <si>
    <t>APOYAR EN LA ORGANIZACION DE LA DOCUMENTACION DE CONTRATACION 2023 Y ORGANIZACION DE LA DOCUMENTACION PARA PAGOS, APOYAR A LOS COORDINADORES Y DIRECTORES EN LA ELABORACION DE LA PROGRAMACION DE LOS ESPACIOS FISICOS PARA LAS CLASES DE DIPLOMADOS, ESPECIALIZACIONES Y MAESTRIAS DEL CENTRO DE POSTGRADOS Y FORMACION CONTINUA, APOYAR EN TODO LO RELACIONADO CON EL MANEJO DE EQUIPOS AUDIOVISUALES Y REQUERIMIENTOS DE CAFETERIA PARA LOS PROGRAMAS DEL CENTRO DE POSTGRADOS Y FORMACION CONTINUA, APOYAR EN LAS DECARGAS DE COMPROBANTES DE EGRESOS DEL SINAP, VERIFICAR LAS ADECUADAS CONDICIONES LOGISTICAS PARA EL DESARROLLO DE LAS ACTIVIDADES ACADEMICAS CONTEMPLADAS EN LA PROGRAMACION SEMANAL, APOYAR EN LA ACTUALIZACION DE TABLAS DOCUMENTALES DEL CENTRO DE POSTGRADOS</t>
  </si>
  <si>
    <t>https://community.secop.gov.co/Public/Tendering/OpportunityDetail/Index?noticeUID=CO1.NTC.3953953&amp;isFromPublicArea=True&amp;isModal=False</t>
  </si>
  <si>
    <t>MERCEDES NOHEMY SANTRICH MANJARRES</t>
  </si>
  <si>
    <t>APOYAR EN LA CREACION DE CUENTAS EN EL SIGEP, APOYAR EN LA VERIFICACION DE LA DOCUMENTACION CONTRACTUAL DE LOS CONTRATISTAS DEL CENTRO DE POSTGRADOS Y FORMACION CONTINUA EN EL SIGEP, APOYAR EN LA APROBACION Y CARGUE DE CONTRATOS EN LA PLATAFORMA DE SIGEP II, APOYAR EN LA ORGANIZACION Y CARGUE DE LOS MICRODISEÑOS DE LOS PROGRAMAS DE POSTGRADOS EN LA PLATAFORMA VIRTUAL, APOYAR EN LOS PROCESOS DE ACREDITACION DE LOS PROGRAMAS EXISTENTES Y ELABORACION DE LOS NUEVOS PROGRAMAS DEL CENTRO DE POSTGRADOS Y FORMACION CONTINUA, APOYAR EN LA PRESENTACION LOS INFORMES REQUERIDOS DE LA PLANEACION ESTRATEGICA DEL CENTRO DE POSTGRADOS Y FORMACION CONTINUA, APOYAR ACTIVAMENTE EN LOS PROCESOS DE AUTOEVALUACION A LOS DIRECTORES DEL PROGRAMA O AL EQUIPO DESIGNADO PARA TAL FIN, APOYAR EN LA REALIZACION, IMPLEMENTACION Y EVALUACION DEL PLAN ESTRATEGICO DEL CENTRO DE POSTGRADOS Y FORMACION CONTINUA</t>
  </si>
  <si>
    <t>https://community.secop.gov.co/Public/Tendering/OpportunityDetail/Index?noticeUID=CO1.NTC.3871971&amp;isFromPublicArea=True&amp;isModal=False</t>
  </si>
  <si>
    <t>JAIME ALONSO BAENA FERNANDEZ</t>
  </si>
  <si>
    <t>APOYAR EN LA ORGANIZACION Y SEGUIMIENTO PRESUPUESTAL DEL CENTRO DE POSTGRADOS Y TODOS LOS PROGRAMAS DE POSTGRADOS DE LA UNIVERSIDAD DEL MAGDALENA, APOYO AL AREA FINANCIERA DEL CENTRO DE POSTGRADOS Y FORMACION CONTINUA DE LA UNIVERSIDAD DEL MAGDALENA, APOYAR EN LA CONTRATACION DEL CENTRO DE POSTGRADOS, APOYAR EN LA ELABORACION Y RENDICION DE INFORMES PRESUPUESTALES, APOYAR EN LA VALIDACION Y ELABORACION DE PRESUPUESTOS, APOYAR EN LA GENERACION Y PRESENTACION DE INFORMES DE CONTRATACION, APOYAR EN LOS PROYECTOS Y CONVENIOS INTERINSTITUCIONALES PARA VENTA DE SERVICIO, APOYAR EN EL CARGE DE LA INFORMACION DEL PLAN DE ACCION DEL CENTRO DE POSTGRADOS EN LA PLATAFORMA SISPLAN, APOYAR EN LA ELABORACION Y RENDICION DE INFORMES RELACIONADOS CON LA INFORMACION CARGADA EN SISPLAN DEL PLAN DE ACCION DEL CENTRO DE POSTGRADOS</t>
  </si>
  <si>
    <t>https://community.secop.gov.co/Public/Tendering/OpportunityDetail/Index?noticeUID=CO1.NTC.3872022&amp;isFromPublicArea=True&amp;isModal=Fals</t>
  </si>
  <si>
    <t>ASESORAR EN LOS PROCESOS DE CREACION DE NUEVOS PROGRAMAS VIRTUALES DEL CENTRO DE POSTGRADOS Y FORMACION CONTINUA (MAESTRIA EN GESTION DEL TURISMO SOSTENIBLE) EN ARTICULACION CON LA OFICINA DE ASEGURAMIENTO DE LA CALIDAD, APOYAR EN LOS PROCESOS DE CARGUE Y REVISION DE LOS DOCUMENTOS NECESARIOS PARA LA SOLICITUD DE LOS REGISTROS CALIFICADOS NUEVOS (MAESTRIA EN GESTION HOSPITALARIA DE LA FACULTAD CIENCIAS DE LA SALUD) Y LAS RENOVACIONES DE PROGRAMAS, REALIZAR LA REVISION DE ESTILO, GRAMATICA Y REDACCION DE LOS DOCUMENTOS PARA SOLICITUD DE REGISTRO CALIFICADO, ORGANIZAR LAS EVIDENCIAS, ANEXOS TECNICOS Y DEMAS DOCUMENTOS QUE REQUIERA LA PLATAFORMA SACES, PARA OBTENCION DE REGISTROS CALIFICADOS, SEGUIMIENTO Y CONTROL A LOS PROGRAMAS PARA SOLICITUD DE REGISTRO CALIFICADO EN ARTICULACION CON LA OFICINA DE ASEGURAMIENTO DE LA CALIDAD, APOYAR EN LAS SOLICITUDES DE RENOVACION DE REGISTRO CALIFICADOS DE LOS PROGRAMAS ACTIVOS DEL CENTRO DE POSGRADOS Y FORMACION CONTINUA, APOYAR EN LA RECOPILACION DE INFORMACION PARA LA CREACION DE NUEVOS PROGRAMAS (CONSULTA A PAGINAS DEL GOBIERNO NACIONAL, PLANES DE GOBIERNO, PLANES DE ACCION, SNIES, OBSERVATORIO LABORAL ETC), PRESENTAR INFORMES MENSUALES DEL AVANCE DE LA CREACION DE LOS PROGRAMAS ASIGNADOS, ASISTIR A TODAS LAS REUNIONES PROGRAMADAS POR LA OFICINA DE ASEGURAMIENTO DE LA CALIDAD, LAS FACULTADES Y EL MINISTERIO DE EDUCACION CORRESPONDIENTE A CAPACITACIONES Y SOCIALIZACIONES CON RESPECTO A LA NORMATIVIDAD VIGENTE</t>
  </si>
  <si>
    <t>https://community.secop.gov.co/Public/Tendering/OpportunityDetail/Index?noticeUID=CO1.NTC.3870156&amp;isFromPublicArea=True&amp;isModal=False</t>
  </si>
  <si>
    <t>STEPHANIE PEÑARANDA MEZA</t>
  </si>
  <si>
    <t>APOYAR AL CENTRO DE POSGRADOS Y FORMACION CONTINUA EN ARTICULACION CON LA OFICINA DE ASEGURAMIENTO DE LA CALIDAD Y LAS FACULTADES LOS PROCESOS DE AUTOEVALUACION, MODIFICACION Y RENOVACION DE LOS REGISTROS CALIFICADOS DE LOS PROGRAMAS DE POSGRADOS DE LA FACULTAD DE HUMANIDADES, ESPECIALIZACION DE DERECHOS ADMINISTRATIVOS, APOYAR EN LOS PROCESOS DE CREACIÓN DE LOS PROGRAMAS NUEVOS DE DOCTORADO EN HUMANIDADES, APOYAR EN LA CREACIÓN DE PROGRAMA NUEVO EN LA MAESTRIA EN DERECHO PROCESAL Y JUSTICIA DIGITAL DE LA FACULTAD DE HUMANIDADES, APOYAR EN LA LOGÍSTICA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</si>
  <si>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https://community.secop.gov.co/Public/Tendering/OpportunityDetail/Index?noticeUID=CO1.NTC.3885910&amp;isFromPublicArea=True&amp;isModal=False</t>
  </si>
  <si>
    <t>DIANA PATRICIA LOBO OSORIO</t>
  </si>
  <si>
    <t>APOYAR EN LOS PROCESOS DE CONSTRUCCION DE LOS PROGRAMAS NUEVOS DE POSGRADOS MEDICO QUIRURGICAS (ESPECIALIZACION EN MEDICINA INTERNA Y MAESTRIA EN GESTION HOSPITALARIA), APOYO EN EL COMITE DE GESTION DE LA CALIDAD EN SALUD PARA LA HABILITACION DEL SISTEMA DE GESTION DE LA CALIDAD A LAS UNIDADES QUE PRESTAN SERVICIOS DE SALUD EN LA UNIVERSIDAD DEL MAGDALENA, LABORATORIO DE BIOLOGIA MOLECULAR, PROGRAMA DE ATENCION SICOLOGICA, SERVICIO DE BIENESTAR UNIVERSITARIO, CENTRO DE INNOVACION EN SALUD, Y DEMAS ACTIVIDADES DEL SISTEMA DE GESTION DE GARANTIA DE LA CALIDAD EN SERVICIOS DE SALUD DE LA UNIVERSIDAD DEL MAGDALENA, ASISTENCIA A LOS EVENTOS PROGRAMADOS POR LA RED COLOMBIANA DE POSGRADOS,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CREACION Y AUTOEVALUACION, CAPACITACIONES Y SOCIALIZACIONES CON RESPECTO A LA NORMATIVIDAD VIGENTE,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</si>
  <si>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ÁNGELA ROMERO CÁRDENAS</t>
  </si>
  <si>
    <t>YADIRA MARIA CABAS AGUILAR</t>
  </si>
  <si>
    <t>APOYAR EN LA ORGANIZACION DE LOS ESPACIOS FISICOS DE LOS DIPLOMADOS, ESPECIALIZACIONES Y MAESTRIAS Y DOCTORADOS DEL CENTRO DE POSTGRADOS Y FORMACION CONTINUA, APOYO EN LA ATENCION DE LOS USUARIOS DEL CENTRO DE POSTGRADOS Y FORMACION CONTINUA, APOYAR EN LA REALIZACION DE LLAMADAS PARA LAS PERSONAS DE LAS BASES DE DATOS DE POSTGRADOS, APOYO LOGISTICO EN LOS EVENTOS Y SESIONES EDUCATIVAS REALIZADOS POR EL CENTRO DE POSTGRADOS Y FORMACION CONTINUA, SUMINISTRAR INFORMACION Y MOTIVAR A LOS ESTUDIANTES EN LOS ULTIMOS SEMESTRES DE LAS UNIVERSIDADES DE LA REGION, APOYAR EN LA ORGANIZACION DE LOS PROCESOS DE MERCADEO Y MARKETING</t>
  </si>
  <si>
    <t>https://community.secop.gov.co/Public/Tendering/OpportunityDetail/Index?noticeUID=CO1.NTC.3872030&amp;isFromPublicArea=True&amp;isModal=False</t>
  </si>
  <si>
    <t>SANDRA MARIA GAMARRA PINEDA</t>
  </si>
  <si>
    <t>APOYAR EN LA LOGISTICA DE LOS EVENTOS ACADÉMICOS, ACTIVIDADES DE AUTOEVALUACION Y PLANES DE MEJORAMIENTO DEL PROGRAMA DE POSGRADOS DE LA FACULTAD DE CIENCIAS DE LA EDUCACION, APOYAR AL CENTRO DE POSGRADOS Y FORMACION CONTINUA EN ARTICULACION CON LA OFICINA DE ASEGURAMIENTO DE LA CALIDAD LOS PROCESOS DE AUTOEVALUACION, MODIFICACION Y RENOVACION DE LOS REGISTROS CALIFICADOS DE LOS PROGRAMAS DE POSGRADOS DE LA FACULTAD DE CIENCIAS DE LA EDUCACION (MAESTRIA EN ENSEÑANZA DEL LENGUAJE Y LA LENGUA CASTELLANA, MAESTRIA EN ENSEÑANZA DE LAS MATEMATICAS, DOCTORADO EN CIENCIAS DE LA EDUCACION,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</si>
  <si>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JOSÉ MANUEL PACHECO RICAURTE</t>
  </si>
  <si>
    <t>https://community.secop.gov.co/Public/Tendering/OpportunityDetail/Index?noticeUID=CO1.NTC.3871983&amp;isFromPublicArea=True&amp;isModal=False</t>
  </si>
  <si>
    <t>CLAUDIA PATRICIA ILLIDGE BUITRAGO</t>
  </si>
  <si>
    <t>APOYAR EN LA REALIZACION DE VISITAS A EMPRESAS, INFORMANDO Y MOTIVANDO A ESTUDIANTES EN LOS ULTIMOS SEMESTRES DE LAS UNIVERSIDADES DE LA REGION Y PUBLICO EN GENERAL, APOYAR EN LAS ACTIVIDADES RELACIONADAS CON ESTABLECER RELACIONES Y CONVENIOS CON EMPRESAS DEL SECTOR PUBLICO Y SECTOR PRIVADO EN APOYO EN LA ELABORACION DE ESTO A TRAVES DE PLANIFICACION DE VISITAS COMERCIALES, SEGUIMIENTO Y CONTROL, APOYAR EN LOS PROCESOS DE CONSTRUCCION DE LOS PROGRAMAS DE POSGRADOS DE MAESTRIA Y DOCTORADOS,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</si>
  <si>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https://community.secop.gov.co/Public/Tendering/OpportunityDetail/Index?noticeUID=CO1.NTC.3873422&amp;isFromPublicArea=True&amp;isModal=False</t>
  </si>
  <si>
    <t>NATALIA CAMILA OSORIO MARIN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</si>
  <si>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(MAESTRIA EN ADMINISTRACION, ESPECIALIZACION EN GERENCIA DE MERCADEO, ESPECIALIZACION EN ALTA GERENCIA, ESPECIALIZACION EN FORMULACION Y GESTION INTEGRAL DE PROYECTOS,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</si>
  <si>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RAFAEL ROIMAN GARCIA LUNA</t>
  </si>
  <si>
    <t>https://community.secop.gov.co/Public/Tendering/OpportunityDetail/Index?noticeUID=CO1.NTC.3873426&amp;isFromPublicArea=True&amp;isModal=False</t>
  </si>
  <si>
    <t>GENITH ISABEL GARZON ALVAREZ</t>
  </si>
  <si>
    <t>APOYAR LOS TRABAJOS RELATIVOS A LA GESTORIA DE COBRANZA Y RECUPERACION DE CARTERA CONSISTENTES EN EL LEVANTAMIENTO, VERIFICACION, DEPURACION, CONSOLIDACION Y COBRO DE LAS OBLIGACIONES EN MORA DE LOS CREDITOS EDUCATIVOS QUE CONCEDE UNIMAGDALENA A LOS EDUCANDOS DEL CENTRO DE POSTGRADOS Y FORMACION CONTINUA SEGUN LAS CONDICIONES ESTABLECIDAS EN LA REGLAMENTACION DEL SISTEMA DE FINANCIACION DE MATRICULAS DE LA ALMA MATER, APOYAR EN LA ATENCION AL PUBLICO CON CARTERA MOROSA EN COBRO PRE JURIDICO Y/O JURIDICO, APOYAR EN LA ELABORACION DE VOLANTES DE CONSIGNACION PARA EL PAGO DE LAS CUOTAS MENSUALES (RECAUDO VIGENCIAS ANTERIORES), INTIMAR AL PAGO A LOS DEUDORES Y CODEUDORES MOROSOS, MEDIANTE LA ELABORACION Y ENVIO DE NOTIFICACIONES Y/O COMUNICACIONES A SU DOMICILIO REAL Y LABORAL, LLAMADAS TELEFONICAS, VISITAS PERSONALES Y CUALQUIER OTRO MEDIO EFICAZ PARA COMUNICAR AL DEUDOR Y CODEUDOR DE SU SITUACION; DE ESTAS ACTIVIDADES, SE LLEVARA UN CONTROL VERIFICABLE DE ESTAS ACTIVIDADES PREFERENCIALMENTE EN CUADROS DE EXCEL, ELABORAR Y VERIFICAR LA SUSCRIPCION DE LOS ACUERDOS DE PAGO QUE SE LOGRE CON LOS DEUDORES Y CODEUDORES Y HACERLE SEGUIMIENTO, ACTUALIZAR LOS DATOS DE CONTACTO DE LOS DEUDORES Y CODEUDORES QUE LOGRE CONSOLIDAR Y REPORTARLOS A UNIMAGDALENA, APOYAR EN LA EXPEDICION DE CERTIFICACIONES RELACIONADAS CON LAS OBLIGACIONES COBRADAS Y REQUERIDAS POR LOS DEUDORES Y/O CODEUDORES, DIAGNOSTICAR Y REPORTAR LOS CREDITOS QUE NO PUDO RECUPERAR, EJECUTAR LOS PROCEDIMIENTOS COGUI RELACIONADAS CON LAS ACTIVIDADES DESARROLLADAS, REALIZAR INFORMES DETALLADO DEL RESULTADO Y CONCLUSIONES DE LA COBRANZA REALIZADA, LOS CONVENIOS DE PAGO FIRMADOS Y LAS DEMANDAS PRESENTADAS, DONDE SE INCLUIRA UNA RELACION DE LOS TRAMITES ADELANTADOS INDICANDO EN QUE ESTADO SE ENCUENTRA CADA COBRO, CONVENIO O PROCESO PRESENTADO, APLICAR ENCUESTAS DE SATISFACCION, ORGANIZAR, RELACIONAR Y ENTREGAR PARA SU ARCHIVO TODA LA DOCUMENTACION QUE GENERE EL DESARROLLO DE SUS ACTIVIDADES PARA EL ARCHIVO DE GESTION</t>
  </si>
  <si>
    <t>https://community.secop.gov.co/Public/Tendering/OpportunityDetail/Index?noticeUID=CO1.NTC.3873430&amp;isFromPublicArea=True&amp;isModal=False</t>
  </si>
  <si>
    <t>MIGUEL ANTONIO SILVA ARRIETA</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</si>
  <si>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PSICOLOGIA CLINICA, JURIDICA Y FORENSE), APOYAR EN LA CREACION DE NUEVOS PROGRAMAS MEDICO - QUIRURGICAS EN ESPECILAIZACION EN GINECOLOGIA,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</si>
  <si>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https://community.secop.gov.co/Public/Tendering/OpportunityDetail/Index?noticeUID=CO1.NTC.3873577&amp;isFromPublicArea=True&amp;isModal=False</t>
  </si>
  <si>
    <t>DARY LUZ FONTALVO MUÑOZ</t>
  </si>
  <si>
    <t>APOYAR EN LA ATENCION DE LOS USUARIOS DEL CENTRO DE POSTGRADOS Y FORMACION CONTINUA, APOYAR EN LA DIGITACION DE LA CONTRATACION DE AÑOS ANTERIORES PARA SER REPORTADA AL SISTEMA IMPLEMENTADO POR LA UNIVERSIDAD LLAMADO GEDOCO, APOYAR EN LA REALIZACION DE LLAMADAS A LAS PERSONAS DE LAS BASES DE DATOS DEL CENTRO DE POSTGRADOS, APOYAR EN LA LOGISTICA DE LOS EVENTOS VIRTUALES, PRESENCIALES Y SESIONES EDUCATIVAS REALIZADOS POR EL CENTRO DE POSTGRADOS Y FORMACION CONTINUA, APOYAR EN LA ENTREGA DE INFORMACION DE LA OFERTA ACADEMICA DEL CENTRO DE POSGRADOS Y MOTIVAR A LOS ESTUDIANTES EN LOS ULTIMOS SEMESTRES DE LAS UNIVERSIDADES DE LA REGION Y A NIVEL NACIONAL PARA QUE INGRESE A LOS POSGRADOS DE LA UNIVERSIDAD DEL MAGDALENA, APOYAR EN LA ORGANIZACION DE LOS PROCESOS DE MERCADEO Y MARKETING</t>
  </si>
  <si>
    <t>https://community.secop.gov.co/Public/Tendering/OpportunityDetail/Index?noticeUID=CO1.NTC.3929349&amp;isFromPublicArea=True&amp;isModal=False</t>
  </si>
  <si>
    <t>LUIS CARLOS MENDOZA BERMUDEZ</t>
  </si>
  <si>
    <t>APOYAR EN LOS PROCESOS DE CREACION DE LOS PROGRAMAS NUEVOS DE DOCTORADO DE LA FACULTAD EMPRESARIALES (DOCTORADO GESTION ECONOMIA Y DESARROLLO) DEL CENTRO DE POSGRADOS Y FORMACION CONTINUA, REALIZAR LA REVISION DE ESTILO, GRAMATICA Y REDACCION DE LOS DOCUMENTOS PARA SOLICITUD DE REGISTRO CALIFICADO, DESARROLLAR EN LAS PLANTILLAS DEFINIDAS POR EL MINISTERIO DE EDUCACION LA ESTRUCTURA DE LOS PROGRAMAS DE POSGRADOS A VIRTUALIZAR SEGUN LAS CONDICIONES DE CALIDAD DESCRITAS EN LA NORMATIVIDAD VIGENTE, APOYO EN LA ORGANIZACION DE LAS EVIDENCIAS Y ANEXOS TECNICOS PARA EL CARGUE DE LOS DOCUMENTOS EN EL SACES, APOYAR AL CENTRO DE POSGRADOS Y FORMACION CONTINUA EN ARTICULACION CON LA OFICINA DE ASEGURAMIENTO DE LA CALIDAD Y LAS FACULTADES LOS PROCESOS DE MODIFICACION Y RENOVACION DE LOS REGISTROS CALIFICADOS DE LOS PROGRAMAS DE POSGRADOS, ASISTIR A TODAS LAS REUNIONES PROGRAMADAS POR LA OFICINA DE ASEGURAMIENTO DE LA CALIDAD, LAS FACULTADES Y EL MINISTERIO DE EDUCACION CORRESPONDIENTE A CAPACITACIONES Y SOCIALIZACIONES CON RESPECTO A LA NORMATIVIDAD VIGENTE, ORGANIZAR LAS EVIDENCIAS Y DEMAS DOCUMENTOS QUE REQUIERAN LOS PROGRAMAS A VIRTUALIZAR PARA EL CARGUE EN EL APLICATIVO SACES DE LOS PROGRAMAS DE POSGRADOS ASIGNADOS (CONSULTA A PAGINAS DEL GOBIERNO NACIONAL, PLANES DE GOBIERNO, PLANES DE ACCION, SNIES, OBSERVATORIO LABORAL, NORMATIVIDAD INTERNA ETC), PRESENTAR INFORMES MENSUALES DEL AVANCE DE LA CREACION DE LOS PROGRAMAS ASIGNADOS</t>
  </si>
  <si>
    <t>https://community.secop.gov.co/Public/Tendering/OpportunityDetail/Index?noticeUID=CO1.NTC.3886025&amp;isFromPublicArea=True&amp;isModal=False</t>
  </si>
  <si>
    <t>BIATNETT ELIANA CAMPO HUGUETT</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</si>
  <si>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EN EPIDEMIOLOGIA),  APOYAR EN LA CREACION DE PROGRAMAS NUEVOS MEDICO – QUIRURGICAS EN ESPECIALIZACION EN CIRUGIA,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</si>
  <si>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https://community.secop.gov.co/Public/Tendering/OpportunityDetail/Index?noticeUID=CO1.NTC.3885860&amp;isFromPublicArea=True&amp;isModal=False</t>
  </si>
  <si>
    <t>JAVIER ALONSO MARTINEZ CUVIDES</t>
  </si>
  <si>
    <t>APOYAR EN LA FORMULACIÓN, PRESENTACION Y LEGALIZACION DE PROYECTOS DE REGALIAS QUE SE POSTULEN Y SE APRUEBEN POR MINCIENCIAS PARA SER SUPERVISADOS POR LA DIRECCION DEL CENTRO DE POSGRADOS Y FORMACION CONTINUA, APOYAR AL CENTRO DE POSGRADOS Y FORMACION CONTINUA EN ARTICULACION CON LA OFICINA DE ASEGURAMIENTO DE LA CALIDAD Y LAS FACULTADES LOS PROCESOS DE AUTOEVALUACION, MODIFICACION Y RENOVACION DE LOS REGISTROS CALIFICADOS DE LOS PROGRAMAS DE POSGRADOS DE LA FACULTAD DE INGENIERIA, APOYAR EN LA CREACION DE NUEVOS PROGRAMAS DEL CENTRO DE POSGRADOS EN ARTICULACION CON LA OFICINA ASEGURAMIENTO DE LA CALIDAD, APOYO EN EL SEGUIMIENTO ADMINISTRATIVO Y FINANCIERO DEL PROYECTO BPIN 2019000100048 "FORMACION DE CAPITAL HUMANO DE ALTO NIVEL UNIVERSIDAD DEL MAGDALENA", CONVOCATORIA BECAS DE EXCELENCIA DOCTORADO DEL BICENTENARIO, APOYAR EN LA PRESENTACION DE INFORMES AL DNP Y OFICINA DE PLANEACION DE UNIMAGDALENA CON RESPECTO A LA EJECUCION MENSUAL DE LOS PROYECTOS A CARGO DEL CENTRO DE POSGRADOS Y FORMACION CONTINUA, APOYAR EN LA BUSQUEDA DE INFORMACION EN LAS PLATAFORMAS DEL OBSERVATORIO LABORAL, SNIES PARA LA CREACION DE NUEVOS PROGRAMAS DEL CENTRO DE POSGRADOS Y FORMACION CONTINUA, REVISAR EL ESTILO Y LA GRAMATICA DE LOS DOCUMENTOS, TABLAS, PLANTILLAS Y ANEXOS TECNICOS QUE REQUIERA EL MINISTERIO DE EDUCACION PARA LA RADICACION DE NUEVOS PROGRAMAS DE POSGRADOS</t>
  </si>
  <si>
    <t>ANETH RIVAS CASTRO</t>
  </si>
  <si>
    <t>https://community.secop.gov.co/Public/Tendering/OpportunityDetail/Index?noticeUID=CO1.NTC.3929482&amp;isFromPublicArea=True&amp;isModal=False</t>
  </si>
  <si>
    <t>ALBERTO EDUARDO DUARTE FLOREZ</t>
  </si>
  <si>
    <t>APOYAR EN EL SEGUIMIENTO ACADEMICO Y FINANCIERO DE LOS BENEFICIARIOS DEL PROYECTO "FORMACION DE CAPITAL HUMANO DE ALTO NIVEL DE FORMACION II CONVOCATORIA UNIVERSIDAD DEL MAGDALENA" CON BPIN2020000100480 FCTEL DEPARTAMENTO DEL MAGDALENA Y CESAR, APOYAR AL CENTRO DE POSGRADOS Y FORMACION CONTINUA EN ARTICULACION CON LA OFICINA DE ASEGURAMIENTO DE LA CALIDAD Y LAS FACULTADES LOS PROCESOS DE AUTOEVALUACION, MODIFICACION Y RENOVACION DE LOS REGISTROS CALIFICADOS DE LOS PROGRAMAS DE POSGRADOS DE LA FACULTAD DE CIENCIA EMPRESARIALES Y ECONOMICAS, APOYAR EN LA CREACION DE NUEVOS PROGRAMAS DEL CENTRO DE POSGRADOS EN ARTICULACION CON LA OFICINA ASEGURAMIENTO DE LA CALIDAD, APOYAR EN LA SUPERVISION DEL PROYECTO "FORMACION DE CAPITAL HUMANO DE ALTO NIVEL II CONVOCATORIA UNIVERSIDAD DEL MAGDALENA" CON BPIN2020000100480 FCTEL DEPARTAMENTO DEL MAGDALENA Y CESAR REFERENTE AL MANEJO DEL APLICATIVO GESPROY 3,0 DEL DNP, APOYAR EN EL CARGUE DE LA PROGRAMACION, CONTRATACION, EJECUCION Y REVISION DE ALERTAS GENERADAS EN EL APLICATIVO GESPROY 3,0 CORRESPONDIENTE AL PROYECTO BPIN2020000100480, APOYAR EN LA GESTION DEL ARCHIVO DIGITAL Y FISICO EN CARPETAS DE TODA LA INFORMACION CORRESPONDIENTE A CADA BENEFICIARIO DEL PROYECTO QUE DEN CUENTA DE LA EJECUCION DEL PROYECTO "FORMACION DE CAPITAL HUMANO DE ALTO NIVEL II CONVOCATORIA UNIVERSIDAD DEL MAGDALENA" CON BPIN2020000100480 FCTEL DEPARTAMENTO DEL MAGDALENA Y CESAR, APOYAR EN LA REALIZACION DE LOS INFORMES MENSUALES DEL PROYECTO PARA ENVIAR A LA OFICINA DE PLANEACION UNIMAGDALENA, ACOMPAÑAR EN LA ASISTENCIA A TODAS LAS REUNIONES, CAPACITACIONES Y SOCIALIZACIONES PROGRAMADAS POR UNIMAGDALENA, MINCIENCIAS Y EL DNP</t>
  </si>
  <si>
    <t>https://community.secop.gov.co/Public/Tendering/OpportunityDetail/Index?noticeUID=CO1.NTC.3929490&amp;isFromPublicArea=True&amp;isModal=False</t>
  </si>
  <si>
    <t>JOHANA BARROS PEREZ</t>
  </si>
  <si>
    <t>DILZO RAFAEL RADA CANTILLO</t>
  </si>
  <si>
    <t>REALIZAR Y ASESORAR TODO LO REFERENTE AL DISEÑO Y PUBLICIDAD PARA EL MEJORAMIENTO DE LA IMAGEN DEL CENTRO DE POSGRADOS Y FORMACION CONTINUA, ELABORAR TODO LO REFERENTE A LA IDENTIDAD CORPORATIVA DEL CENTRO DE POSGRADOS, REALIZAR TODO LO REFERENTE AL DISEÑO DEL ARTE GRAFICO DE LOS PROGRAMAS DEL CENTRO DE POSGRADOS Y FORMACION CONTINUA, CREAR LOS DISEÑOS DE LA PUBLICIDAD DE LOS PROGRAMAS EXISTENTES Y DE LOS NUEVOS PROGRAMAS DEL CENTRO DE POSGRADOS Y FORMACION CONTINUA, REALIZAR LOS INTROS INTERACTIVOS DE LOS CURSOS VIRTUALES, DISEÑAR LAS ACTIVIDADES INTERACTIVAS DE LOS MATERIALES DE ESTUDIO DE TODOS LOS MODULOS DE LOS PROGRAMAS VIRTUALES, DETERMINAR Y CREAR TODA LA PUBLICIDAD AUDIOVISUAL DE LOS PROGRAMAS EXISTENTES Y DE LOS NUEVOS PROGRAMAS DEL CENTRO DE POSGRADOS Y FORMACION CONTINUA, CREAR TODOS LOS DISEÑOS DE LA PUBLICIDAD SOBRE EL DISEÑO WEB Y DE APPS, REALIZAR TODAS LA CREACIONES DE LAS ANIMACIONES 2D Y 3D CON REFERENCIA DE LOS PROGRAMAS EXISTENTES Y DE LOS NUEVOS PROGRAMAS DEL CENTRO DE POSGRADOS Y FORMACION CONTINUA, APOYAR ACTIVAMENTE EN LOS PROCESOS DE PUBLICIDAD Y MERCADEO O AL EQUIPO DESIGNADO PARA TAL FIN</t>
  </si>
  <si>
    <t>https://community.secop.gov.co/Public/Tendering/OpportunityDetail/Index?noticeUID=CO1.NTC.3973910&amp;isFromPublicArea=True&amp;isModal=False</t>
  </si>
  <si>
    <t>RIDET DELFINA SANJUANELO GUZMAN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</si>
  <si>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(ESPECIALIZACION EN FINANZA, ESPECIALIZACION EN GESTION PARA EL DESARROLLO TERRITORIAL Y MAESTRIA EN DESARROLLO TERRITORIAL,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PÁGINAS DEL GOBIERNO NACIONAL, PLANES DE GOBIERNO, PLANES DE ACCION, SNIES, OBSERVATORIO LABORAL, NORMATIVIDAD INTERNA ETC), RENDIR INFORMES MENSUALES A LA DIRECCION DEL CENTRO DE POSGRADOS ACERCA DE LOS PROCESOS DE AUTOEVALUACION DE LOS PROGRAMAS ASIGNADOS Y DEMAS ACTIVIDADES, SEGUIMIENTO A PROYECTOS DE POSGRADOS</t>
  </si>
  <si>
    <t>https://community.secop.gov.co/Public/Tendering/OpportunityDetail/Index?noticeUID=CO1.NTC.3985501&amp;isFromPublicArea=True&amp;isModal=False</t>
  </si>
  <si>
    <t>MIGUEL ANGEL DURAN GOMEZ</t>
  </si>
  <si>
    <t>APOYAR EN LA REALIZACION DE VISITAS A EMPRESAS DE LA REGION, APOYAR EN LAS ACTIVIDADES RELACIONADAS CON ESTABLECER RELACIONES Y CONVENIOS CON EMPRESAS DEL SECTOR PUBLICO Y SECTOR PRIVADO, APOYO EN LA ELABORACION DE ESTO A TRAVES DE PLANIFICACION DE VISITAS COMERCIALES, SEGUIMIENTO Y CONTROL</t>
  </si>
  <si>
    <t>https://community.secop.gov.co/Public/Tendering/OpportunityDetail/Index?noticeUID=CO1.NTC.3985338&amp;isFromPublicArea=True&amp;isModal=False</t>
  </si>
  <si>
    <t>CLAUDIA MARCELA CLARO ZARAZA</t>
  </si>
  <si>
    <t>APOYAR EN EL CARGUE DE LA DOCUMENTACION E INFORMACION EN LA PLATAFORMA GEDOCO, ALIMENTAR EN LA BASE DATOS E INFORMACION NECESARIA EN LO REFERENTE LA CONTRATACION NECESARIA EN LOS ORGANOS DE CONTROL, APOYAR EN LA VERIFICACION DE LA DOCUMENTACION CONTRACTUAL DE LOS CONTRATISTAS DEL CENTRO DE POSTGRADOS Y FORMACION CONTINUA</t>
  </si>
  <si>
    <t>https://community.secop.gov.co/Public/Tendering/OpportunityDetail/Index?noticeUID=CO1.NTC.3991056&amp;isFromPublicArea=True&amp;isModal=False</t>
  </si>
  <si>
    <t>BIVIANA AMADOR OROZCO</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</si>
  <si>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APOYAR EN LA CREACION DE NUEVOS PROGRAMAS MEDICO - QUIRURGICAS EN ESPECIALIZACION EN PEDIATRIA</t>
  </si>
  <si>
    <t>https://community.secop.gov.co/Public/Tendering/OpportunityDetail/Index?noticeUID=CO1.NTC.3990674&amp;isFromPublicArea=True&amp;isModal=False</t>
  </si>
  <si>
    <t>ERIKA DE JESUS LOPEZ ESTRADA</t>
  </si>
  <si>
    <t>APOYO A LA SUPERVISION PARA SEGUIMIENTO ADMINISTRATIVO Y FINANCIERO DE LOS PROYECTOS BPIN2019000100048 "FORMACION DE CAPITAL HUMANO DE ALTO NIVEL UNIVERSIDAD DEL MAGDALENA NACIONAL" Y BPIN 2020000100480 "FORMACION DE CAPITAL HUMANO DE ALTO NIVEL II CONVOCATORIA UNIVERSIDAD DEL MAGDALENA" CONVOCATORIA BECAS DE EXCELENCIA DOCTORAL DEL BICENTENARIO, APOYAR EN LA PRESENTACION DE INFORMES AL DNP Y OFICINA DE PLANEACION DE UNIMAGDALENA CON RESPECTO A LA EJECUCION MENSUAL DE LOS PROYECTOS BPIN2019000100048 "FORMACION DE CAPITAL HUMANO DE ALTO NIVEL UNIVERSIDAD DEL MAGDALENA NACIONAL", Y BPIN 2020000100480 "FORMACION CAPITAL HUMANO DE ALTO NIVEL II CONVOCATORIA UNIVERSIDAD DEL MAGDALENA", A CARGO DEL CENTRO DE POSGRADOS Y FORMACION CONTINUA, APOYO EN EL CARGUE DE INFORMACION DE AVANCES DE EJECUCION DE LOS PROYECTOS EN EL APLICATIVO GESPROY DE LOS PROYECTOS BPIN 2019000100048 "FORMACION DE CAPITAL HUMANO DE ALTO NIVEL UNIVERSIDAD DEL MAGDALENA NACIONAL", Y BPIN 2020000100480 "FORMACION DE CAPITAL HUMANO DE ALTO NIVEL II CONVOCATORIA UNIVERSIDAD DEL MAGDALENA", ASISTENCIA A TODAS LAS REUNIONES CONVOCADAS POR LAS VICERRECTORIAS DE LA UNIVERSIDAD DEL MAGDALENA Y LOS ENTES DE CONTROL, APOYO EN LA GENERACION DE INFORMES DE LOS PROYECTOS BPIN 2019000100048 "FORMACION DE CAPITAL HUMANO DE ALTO NIVEL UNIVERSIDAD DEL MAGDALENA NACIONAL", Y BPIN 2020000100480 "FORMACION DE CAPITAL HUMANO DE ALTO NIVEL II CONVOCATORIA UNIVERSIDAD DEL MAGDALENA", PARA LOS ENTES DE CONTROL, MANTENER ACTUALIZADO LOS ARCHIVOS DIGITALES DE LA EJECUCION ADMINISTRATIVA Y FINANCIERA DE LOS PROYECTOS BPIN 2019000100048 "FORMACION DE CAPITAL HUMANO DE ALTO NIVEL UNIVERSIDAD DEL MAGDALENA NACIONAL", Y BPIN 2020000100480 "FORMACION DE CAPITAL HUMANO DE ALTO NIVEL II CONVOCATORIA UNIVERSIDAD DEL MAGDALENA", ATENDER TODAS LAS CONSULTAS Y SOLICITUDES POR PARTE DE LOS BECARIOS DE LOS PROYECTOS BPIN 2019000100048 "FORMACION DE CAPITAL HUMANO DE ALTO NIVEL UNIVERSIDAD DEL MAGDALENA NACIONAL", Y BPIN 2020000100480 "FORMACION DE CAPITAL HUMANO DE ALTO NIVEL II CONVOCATORIA UNIVERSIDAD DEL MAGDALENA", APOYAR EN LA ORGANIZACIÓN DE LA INFORMACIÓN, ORGANIZACIÓN Y LOGÍSTICA DE LAS REUNIONES DE PRESENTACION DE INFORMES DE CIERRE DE SEMESTRE CON LA UNIVERSIDAD DEL MAGDALENA Y COLFUTUROS</t>
  </si>
  <si>
    <t>https://community.secop.gov.co/Public/Tendering/OpportunityDetail/Index?noticeUID=CO1.NTC.4005577&amp;isFromPublicArea=True&amp;isModal=False</t>
  </si>
  <si>
    <t>ALFREDO DANIEL FLOREZ MARTINEZ</t>
  </si>
  <si>
    <t>APOYAR AL CENTRO DE POSGRADOS Y FORMACION CONTINUA EN ARTICULACION CON LA OFICINA DE ASEGURAMIENTO DE LA CALIDAD Y LAS FACULTADES LOS PROCESOS DE AUTOEVALUACION, MODIFICACION Y RENOVACION DE LOS REGISTROS CALIFICADOS DE LOS PROGRAMAS DE POSGRADOS DE LA FACULTAD DE INGENIERIA, APOYAR EN LA CREACIÓN DE NUEVOS PROGRAMAS MÉDICO - QUIRURGICAS EN ESPECIALIZACION DE LA FACULTAD CIENCIAS DE LA SALUD, APOYAR EN LOS CARGUES DE PROGRAMAS NUEVOS Y RENOVACION DE REGISTROS CALIFICADOS DEL CENTRO DE POSGRADOS EN ARTICULACION CON LA OFICINA ASEGURAMIENTO DE LA CALIDAD, APOYAR EN LA REDACCION Y PRESENTACION DE LOS INFORMES DE AUTOEVALUACION, DE LOS PROGRAMAS DE POSGRADOS ASIGNADOS CON LAS EVIDENCIAS CORRESPONDIENTES, ASISTIR A TODAS LAS REUNIONES PROGRAMADAS POR LA OFICINA DE ASEGURAMIENTO DE LA CALIDAD, LAS FACULTADES Y EL MINISTERIO DE EDUCACIÓN CORRESPONDIENTE A PROCESOS DE AUTOEVALUACION, CAPACITACIONES Y SOCIALIZACIONES CON RESPECTO A LA NORMATIVIDAD VIGENTE, APOYAR EN LA RECOPILACION Y ORGANIZACION DE LAS EVIDENCIAS Y DEMÁS DOCUMENTOS QUE REQUIERAN LOS INFORMES DE AUTOEVALUACIÓN (CONSULTA A PAGINAS DEL GOBIERNO NACIONAL, PLANES DE GOBIERNO, PLANES DE ACCION, SNIES, OBSERVATORIO LABORAL, NORMATIVIDAD INTERNA ETC.), RENDIR INFORMES MENSUALES A LA DIRECCION DEL CENTRO DE POSGRADOS ACERCA DE LOS PROCESOS DE AUTOEVALUACIÓN DE LOS PROGRAMAS ASIGNADOS Y DEMAS ACTIVIDADES</t>
  </si>
  <si>
    <t>https://community.secop.gov.co/Public/Tendering/ContractNoticePhases/View?PPI=CO1.PPI.23544695&amp;isFromPublicArea=True&amp;isModal=False</t>
  </si>
  <si>
    <t>INGRID YOHANA COQUIES PACHECO</t>
  </si>
  <si>
    <t>APOYAR EN EL CUMPLIMIENTO DE LOS PROCEDIMIENTOS, PROTOCOLOS, GUIAS Y AGENDAS DISEÑADOS PARA EL ÓPTIMO FUNCIONAMIENTO DEL PROGRAMA, APOYAR EN LA PROYECCION, RADICACION Y GESTION DE LAS COMUNICACIONES INTERNAS Y EXTERNAS DEL PROGRAMA, APOYAR EN LA ACTUALIZACION DEL ARCHIVO DE GESTION DEL PROGRAMA Y VERIFICAR SU ADECUADO USO Y CONSERVACION, CUMPLIENDO CON LAS NORMAS Y PROCEDIMIENTOS DISPUESTOS PARA TAL FIN, APOYAR EN LA ADMINISTRACION Y ACTUALIZACION DEL INVENTARIO DE BIENES, MATERIALES E INSUMOS DEL PROGRAMA, VERIFICANDO SU EFICIENTE Y ADECUADO USO, ASÍ COMO ELABORAR Y PRESENTAR LOS INFORMES RESPECTIVOS, APOYAR EL DISEÑO Y MEDICIÓN DE INDICADORES DE GESTION DEL AREA DEL PROGRAMA, APOYAR LA ELABORACIÓN Y PRESENTACIÓN DE RESULTADOS DE LA GESTION DEL PROGRAMA, APOYAR EN LA ADECUADA, OPORTUNA, EFICIENTE, EFICAZ Y AMABLE ATENCIÓN AL USUARIO, EN LA PRESTACIÓN DE SERVICIOS DE ESTUDIANTES Y DOCENTES, INFORMAR OPORTUNAMENTE SOBRE SITUACIONES QUE AFECTEN EL DESARROLLO DE LAS ACTIVIDADES DEL PROGRAMA, APOYAR EN LA ATENCION OPORTUNA Y ADECUADA DE LAS PETICIONES, QUEJAS, RECLAMOS Y SUGERENCIAS, RELACIONADAS CON LOS SERVICIOS DEL PROGRAMA, DE ESTUDIANTES Y DOCENTES, APOYAR EN EL CUMPLIMIENTO DE LAS NORMAS Y PROTOCOLOS DEL PLAN INSTITUCIONAL DE GESTION AMBIENTAL – PIGA, APOYAR EL CUMPLIMIENTO DE LAS RESPONSABILIDADES Y COMPETENCIAS ESTABLECIDAS EN LOS SISTEMAS DE GESTIÓN INTEGRAL Y EL MODELO ESTÁNDAR DE CONTROL INTERNO, ASÍ COMO FACILITAR LOS DOCUMENTOS Y SOPORTES QUE LE SEAN SOLICITADOS POR LAS INSTANCIAS COMPETENTES, CUMPLIR CON LAS ACTIVIDADES Y RESPONSABILIDADES ESTABLECIDAS EN LAS LEYES QUE ENMARCAN EL SISTEMA DE GESTIÓN DE SEGURIDAD Y SALUD EN EL TRABAJO, APOYAR LA PLANEACIÓN, EJECUCIÓN Y SEGUIMIENTO DE LAS ACTIVIDADES ACADÉMICO-ADMINISTRATIVAS Y PROYECTOS DEL PROGRAMA, ELABORAR COMUNICACIONES, ACTOS ADMINISTRATIVOS, DOCUMENTOS E INFORMES DE GESTIÓN DEL PROGRAMA, PROYECTAR, DESARROLLAR, RECOMENDAR Y EJECUTAR ACCIONES QUE PERMITAN MEJORAR LA GESTIÓN DE LOS SERVICIOS A CARGO DEL PROGRAMA, APOYAR LOS PROCESOS DE REGISTRO, ANÁLISIS Y PROCESAMIENTO DE BASES DE DATOS Y ESTADÍSTICAS DEL PROGRAMA, APOYAR EN LA ACTUALIZACION Y PROTECCIÓN DE LOS REGISTROS EN LOS SISTEMAS DE INFORMACION ASOCIADOS A SUS ACTIVIDADES EN ELABORACIÓN TECNICA DEL PRESUPUESTO ANUAL DE FUNCIONAMIENTO DEL PROGRAMA, GESTION, SEGUIMIENTO, CONTROL Y EVALUACIÓN TÉCNICA DE LA EJECUCION PRESUPUESTAL DEL PROGRAMA, EN EL MARCO DE LOS PROCESOS Y PROCEDIMIENTOS INSTITUCIONALES, SEGUIMIENTO Y GESTIÓN DE LA CARTERA FINANCIERA DEL DOCTORADO, ELABORACIÓN Y ANÁLISIS DE REPORTES ADMINISTRATIVOS Y FINANCIEROS DEL DOCTORADO, APOYAR EN LA CONSTRUCCION Y MANEJO DE BASES DE DATOS, GESTION DE LOS PROCESOS DE VINCULACIÓN Y EVALUACIÓN DE LOS DOCENTES INVITADOS AL DOCTORADO</t>
  </si>
  <si>
    <t>IVAN MANUEL SANCHEZ</t>
  </si>
  <si>
    <t>https://community.secop.gov.co/Public/Tendering/ContractNoticePhases/View?PPI=CO1.PPI.23545174&amp;isFromPublicArea=True&amp;isModal=False</t>
  </si>
  <si>
    <t>HOTEL GRAN MARINA SAS</t>
  </si>
  <si>
    <t>SERVICIO DE HOSPEDAJE Y ALIMENTACION PARA LOS DOCENTES E INVITADOS DE LOS DIFERENTES PROGRAMAS DE POSTGRADOS DE LA UNIVESIDAD DEL MAGDALNEA, EN EL AC HOTEL MARRIOT EN LA CIUDAD DE SANTA MARTA (MAGDLAENA)</t>
  </si>
  <si>
    <t>https://community.secop.gov.co/Public/Tendering/ContractNoticePhases/View?PPI=CO1.PPI.23676132&amp;isFromPublicArea=True&amp;isModal=False</t>
  </si>
  <si>
    <t>INVERSIONES FERNATH SAS</t>
  </si>
  <si>
    <t>SERVICIO DE HOSPEDAJE Y ALIMENTACION PARA LOS DOCENTES E INVITADOS DE LOS DIFERENTES PROGRAMAS DE POSTGRADOS DE LA UNIVESIDAD DEL MAGDALNEA, EN EL AC HOTEL BOUTIQUE CHUNÚÚ EN LA CIUDAD DE SANTA MARTA (MAGDLAENA)</t>
  </si>
  <si>
    <t>https://community.secop.gov.co/Public/Tendering/ContractNoticePhases/View?PPI=CO1.PPI.23676365&amp;isFromPublicArea=True&amp;isModal=False</t>
  </si>
  <si>
    <t>LA PRESENTE ORDEN TIENE POR OBJETO EL SERVICIO DE HOSPEDAJE Y ALIMENTACION, PARA LOS DOCENTES E INVITADOS DE LOS DIFERENTES PROGRAMAS DE POSGRADOS DE LA UNIVERSIDAD DEL MAGDALENA, EN EL BEST WESTER PLUS EN LA CIUDAD DE SANTA MARTA (MAGDALENA)</t>
  </si>
  <si>
    <t>https://community.secop.gov.co/Public/Tendering/ContractNoticePhases/View?PPI=CO1.PPI.23872000&amp;isFromPublicArea=True&amp;isModal=False</t>
  </si>
  <si>
    <t xml:space="preserve">APOYAR EN LOS ASPECTOS LEGALES DE LA EJECUCIÓN DE LOS PROYECTOS DE REGALÍAS EJECUTADAS POR EL CENTRO DE POSGRADOS. ASESORAR JURÍDICAMENTE EN LA ELABORACION DE CONVENIOS PARA LA VENTA DE SERVICIOS ACADÉMICOS DEL CENTRO DE POSTRADOS. PRESTAR ASESORÍA Y ELABORAR LOS MODELOS DE LOS ACUERDOS ACADÉMICOS EN LA CREACIÓN DE LOS NUEVOS PROGRAMAS DE POSTGRADOS. PRESTAR ASESORÍA JURÍDICA AL CENTRO DE POSTGRADOS, REVISAR Y/O CORREGIR LAS RESOLUCIONES ELABORADAS EN EL CENTRO DE POSTGRADOS. REVISAR Y/O CORREGIR LAS ÓRDENES ELABORADAS POR LA DEPENDENCIA. COMPILAR Y ACTUALIZAR LAS NORMAS LEGALES, DE JURISPRUDENCIA DOCTRINA Y DE LOS CONCEPTOS QUE TENGAN RELACIÓN CON EL ÁMBITO DE COMPETENCIA DEL CENTRO DE POSTGRADOS. CUMPLIR CON LOS PROCEDIMIENTOS DEL PROCESO DE GESTIÓN DE LA CONTRATACIÓN DEL SISTEMA INTEGRAL DE LA CALIDAD "COGUI". VERIFICAR QUE LOS CONTRATISTAS APORTEN LAS HOJAS DE VIDA DE LA FUNCIÓN PÚBLICA Y DOCUMENTO SOPORTES, TENIENDO EN CUENTA LAS DIRECTRICES DADAS POR EL GRUPO DE CONTRATACIÓN DE LA INSTITUCIÓN. REVISAR EN LOS CONVENIOS QUE HA ESTABLECIDO EL CENTRO DE POSTGRADOS Y FORMACIÓN CONTINUA, LA VIGENCIA Y PRÓRROGA DE LOS MISMOS. PROYECTAR LAS RESPUESTAS DE LOS DERECHOS DE PETICIÓN Y TUTELAS. ELABORAR Y REVISAR LOS CONTRATOS DE CÁTEDRA,  RESOLUCIONES DE PAGO Y REEMBOLSO, CONVENIOS Y DEMÁS ACTOS ADMINISTRATIVOS QUE SE GENEREN. ABSOLVER CONSULTAS DE TIPO JURÍDICO. REPRESENTAR JURÍDICAMENTE A LA INSTITUCIÓN EN LOS PROCESOS JUDICIALES Y/O ADMINISTRATIVOS QUE SE REQUIERAN. REVISAR Y APROBAR DOCUMENTACIÓN EN GEDOCO. </t>
  </si>
  <si>
    <t>https://community.secop.gov.co/Public/Tendering/ContractNoticePhases/View?PPI=CO1.PPI.24592416&amp;isFromPublicArea=True&amp;isModal=False</t>
  </si>
  <si>
    <t xml:space="preserve">APOYAR EN EL CARGUE DE INFORMACIÓN DE CONTRATOS EN LA PLATAFORMA SIAOBSERVA. REALIZAR Y RENDIR INFORMES CONCERNIENTES A PLATAFORMA SIAOBSERVA, INFORME F20 LEY DE TRANSPARENCIA E INFORME F20 CONTRALORIA. APOYAR LA ORGANIZACIÓN Y CARGUE DE LA INFORMACIÓN DE CONTRATOS EN LA PLATAFORMA GEDOCO. ASESORAR LA ORGANIZACIÓN Y LOGÍSTICA DE LAS ACTIVIDADES RELACIONADAS CON LOS PROCESOS PARA EL FUNCIONAMIENTO DEL CENTRO DE POSTGRADOS Y FORMACIÓN CONTINUA EN LOS PROCESOS DE CALIDAD. REVISAR LOS PRESUPUESTOS PRESENTADOS PARA LA APERTURA DE DIPLOMADOS DEL CENTRO DE POSTGRADOS Y FORMACIÓN CONTINUA. REALIZAR, IMPLEMENTAR Y EVALUAR EL PLAN ESTRATÉGICO DEL CENTRO DE POSTGRADOS Y FORMACIÓN CONTINUA. </t>
  </si>
  <si>
    <t>https://community.secop.gov.co/Public/Tendering/ContractNoticePhases/View?PPI=CO1.PPI.24599381&amp;isFromPublicArea=True&amp;isModal=False</t>
  </si>
  <si>
    <t xml:space="preserve">APOYAR EN LA ORGANIZACIÓN Y SEGUIMIENTO PRESUPUESTAL DEL CENTRO DE POSTGRADOS Y TODOS LOS PROGRAMAS DE POSTGRADOS DE LA UNIVERSIDAD DEL MAGDALENA. APOYAR EL ÁREA FINANCIERA DEL CENTRO DE POSTGRADOS Y FORMACIÓN CONTINUA DE LA UNIVERSIDAD DEL MAGDALENA. APOYAR EN LA CONTRATACIÓN DEL CENTRO DE POSTGRADOS. APOYAR EN LA ELABORACIÓN Y RENDICIÓN DE INFORMES PRESUPUESTALES. APOYAR EN LA VALIDACIÓN Y ELABORACIÓN DE PRESUPUESTOS. APOYAR EN LA GENERACIÓN Y PRESENTACIÓN DE INFORMES DE CONTRATACIÓN. APOYAR EN LOS PROYECTOS Y CONVENIOS INTERINSTITUCIONALES PARA VENTA DE SERVICIO. APOYAR EN EL CARGE DE LA INFORMACIÓN DEL PLAN DE ACCIÓN DEL CENTRO DE POSTGRADOS EN LA PLATAFORMA SISPLAN. APOYAR EN LA ELABORACIÓN Y RENDICIÓN DE INFORMES RELACIONADOS CON LA INFORMACIÓN CARGADA EN SISPLAN DEL PLAN DE ACCIÓN DEL CENTRO DE POSTGRADOS. </t>
  </si>
  <si>
    <t>YAJAIRA LILIANA MACHADO ZARAZA</t>
  </si>
  <si>
    <t>https://community.secop.gov.co/Public/Tendering/ContractNoticePhases/View?PPI=CO1.PPI.24605911&amp;isFromPublicArea=True&amp;isModal=False</t>
  </si>
  <si>
    <t>https://community.secop.gov.co/Public/Tendering/ContractNoticePhases/View?PPI=CO1.PPI.24606418&amp;isFromPublicArea=True&amp;isModal=False</t>
  </si>
  <si>
    <t>APOYAR LOS TRABAJOS RELATIVOS A LA GESTORÍA DE COBRANZA Y RECUPERACIÓN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DE LA ALMA MATER. APOYAR EN LA ATENCIÓN AL PÚBLICO CON CARTERA MOROSA EN COBRO PRE JURÍDICO Y/O JURÍDICO. APOYAR EN LA ELABORACIÓN DE VOLANTES DE CONSIGNACIÓN PARA EL PAGO DE LAS CUOTAS MENSUALES (RECAUDO VIGENCIAS ANTERIORES). INTIMAR AL PAGO A LOS DEUDORES Y CODEUDORES MOROSOS, MEDIANTE LA ELABORACIÓN Y ENVIÓ DE NOTIFICACIONES Y/O COMUNICACIONES A SU DOMICILIO REAL Y LABORAL, LLAMADAS TELEFÓNICAS, VISITAS PERSONALES Y CUALQUIER OTRO MEDIO EFICAZ PARA COMUNICAR AL DEUDOR Y CODEUDOR DE SU SITUACIÓN; DE ESTAS ACTIVIDADES, SE LLEVARÁ UN CONTROL VERIFICABLE DE ESTAS ACTIVIDADES PREFERENCIALMENTE EN CUADROS DE EXCEL. ELABORAR Y VERIFICAR LA SUSCRIPCIÓN DE LOS ACUERDOS DE PAGO QUE SE LOGRE CON LOS DEUDORES Y CODEUDORES Y HACERLE SEGUIMIENTO. ACTUALIZAR LOS DATOS DE CONTACTO DE LOS DEUDORES Y CODEUDORES QUE LOGRE CONSOLIDAR Y REPORTARLOS A UNIMAGDALENA. APOYAR EN LA EXPEDICIÓN DE CERTIFICACIONES RELACIONADAS CON LAS OBLIGACIONES COBRADAS Y REQUERIDAS POR LOS DEUDORES Y/O CODEUDORES. DIAGNOSTICAR Y REPORTAR LOS CRÉDITOS QUE NO PUDO RECUPERAR. EJECUTAR LOS PROCEDIMIENTOS COGUI RELACIONADAS CON LAS ACTIVIDADES DESARROLLADAS. REALIZAR INFORMES DETALLADO DEL RESULTADO Y CONCLUSIONES DE LA COBRANZA REALIZADA, LOS CONVENIOS DE PAGO FIRMADOS Y LAS DEMANDAS PRESENTADAS, DONDE SE INCLUIRÁ UNA RELACIÓN DE LOS TRAMITES ADELANTADOS INDICANDO EN QUÉ ESTADO SE ENCUENTRA CADA COBRO, CONVENIO O PROCESO PRESENTADO. APLICAR ENCUESTAS DE SATISFACCIÓN. ORGANIZAR, RELACIONAR Y ENTREGAR PARA SU ARCHIVO TODA LA DOCUMENTACIÓN QUE GENERE EL DESARROLLO DE SUS ACTIVIDADES PARA EL ARCHIVO DE GESTIÓN.</t>
  </si>
  <si>
    <t>https://community.secop.gov.co/Public/Tendering/ContractNoticePhases/View?PPI=CO1.PPI.24620995&amp;isFromPublicArea=True&amp;isModal=False</t>
  </si>
  <si>
    <t>APOYAR AL CENTRO DE POSGRADOS Y FORMACIÓN CONTINUA EN ARTICULACIÓN CON LA OFICINA DE ASEGURAMIENTO DE LA CALIDAD Y LAS FACULTADES EN LOS PROCESOS DE CREACIÓN, MODIFICACIÓN Y RENOVACIÓN DE LOS REGISTROS CALIFICADOS DE LOS PROGRAMAS DE POSGRADOS DE LA FACULTAD DE INGENIERÍA. RENOVACIÓN DEL REGISTRO CALIFICADO DE LA MAESTRÍA EN CIENCIAS AGRARIAS, MAESTRÍA EN PESQUERIAS TROPICALES Y MAESTRÍA EN INGENIERÍA. APOYAR EN LOS CARGUES DE PROGRAMAS ANTE LA PLATAFORMA SACES DEL MINISTERIO DE EDUCACIÓN EN ARTICULACIÓN CON LA OFICINA ASEGURAMIENTO DE LA CALIDAD. APOYAR EN LAS ACTIVIDADES ACADÉMICAS,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t>
  </si>
  <si>
    <t>https://community.secop.gov.co/Public/Tendering/ContractNoticePhases/View?PPI=CO1.PPI.24634351&amp;isFromPublicArea=True&amp;isModal=False</t>
  </si>
  <si>
    <t>APOYAR AL CENTRO DE POSGRADOS Y FORMACIÓN CONTINUA EN ARTICULACIÓN CON LA OFICINA DE ASEGURAMIENTO DE LA CALIDAD Y LAS FACULTADES EN LOS PROCESOS DE CREACIÓN, MODIFICACIÓN Y RENOVACIÓN DE LOS REGISTROS CALIFICADOS DE LOS PROGRAMAS DE POSGRADOS DE LA FACULTAD DE CIENCIAS EMPRESARIALES Y ECONÓMICAS. RENOVACIÓN DEL REGISTRO CALIFICADO DE LA ESPECIALIZACION EN ALTA GERENCIA, ESPECIALIZACION EN FORMULACION Y GESTIÓN INTEGRAL DE PROYECTOS. APOYAR EN LOS CARGUES DE PROGRAMAS ANTE LA PLATAFORMA SACES DEL MINISTERIO DE EDUCACIÓN EN ARTICULACIÓN CON LA OFICINA ASEGURAMIENTO DE LA CALIDAD. APOYAR EN LAS ACTIVIDADES ACADÉMICAS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t>
  </si>
  <si>
    <t>https://community.secop.gov.co/Public/Tendering/ContractNoticePhases/View?PPI=CO1.PPI.24634285&amp;isFromPublicArea=True&amp;isModal=False</t>
  </si>
  <si>
    <t xml:space="preserve">REALIZAR Y ASESORAR TODO LO REFERENTE AL DISEÑO Y PUBLICIDAD PARA EL MEJORAMIENTO DE LA IMAGEN DEL CENTRO DE POSGRADOS Y FORMACIÓN CONTINUA. ELABORAR TODO LO REFERENTE A LA IDENTIDAD CORPORATIVA DEL CENTRO DE POSGRADOS. REALIZAR TODO LO REFERENTE AL DISEÑO DEL ARTE GRÁFICO DE LOS PROGRAMAS DEL CENTRO DE POSGRADOS Y FORMACIÓN CONTINUA. CREAR LOS DISEÑOS DE LA PUBLICIDAD DE LOS PROGRAMAS EXISTENTES Y DE LOS NUEVOS PROGRAMAS DEL CENTRO DE POSGRADOS Y FORMACIÓN CONTINUA. REALIZAR LOS INTROS INTERACTIVOS DE LOS CURSOS VIRTUALES. DISEÑAR LAS ACTIVIDADES INTERACTIVAS DE LOS MATERIALES DE ESTUDIO DE TODOS LOS MÓDULOS DE LOS PROGRAMAS VIRTUALES. CREAR TODOS LOS DISEÑOS DE LA PUBLICIDAD SOBRE EL DISEÑO WEB Y DE APPS. REALIZAR TODAS LA CREACIONES DE LAS ANIMACIONES 2D Y 3D CON REFERENCIA DE LOS PROGRAMAS EXISTENTES Y DE LOS NUEVOS PROGRAMAS DEL CENTRO DE POSGRADOS Y FORMACIÓN CONTINUA. APOYAR ACTIVAMENTE EN LOS PROCESOS DE PUBLICIDAD Y MERCADEO O AL EQUIPO DESIGNADO PARA TAL FIN. </t>
  </si>
  <si>
    <t>https://community.secop.gov.co/Public/Tendering/ContractNoticePhases/View?PPI=CO1.PPI.24634636&amp;isFromPublicArea=True&amp;isModal=False</t>
  </si>
  <si>
    <t>OPSP-CPF-001-2023</t>
  </si>
  <si>
    <t>OPSP-CPF-002-2023</t>
  </si>
  <si>
    <t>OAG-CPF-003-2023</t>
  </si>
  <si>
    <t>OAG-CPF-004-2023</t>
  </si>
  <si>
    <t>OPSP-CPF-005-2023</t>
  </si>
  <si>
    <t>OPSP-CPF-006-2023</t>
  </si>
  <si>
    <t>OPSP-CPF-007-2023</t>
  </si>
  <si>
    <t>OPSP-CPF-008-2023</t>
  </si>
  <si>
    <t>OAG-CPF-009-2023</t>
  </si>
  <si>
    <t>OPSP-CPF-010-2023</t>
  </si>
  <si>
    <t>OPSP-CPF-011-2023</t>
  </si>
  <si>
    <t>OPSP-CPF-012-2023</t>
  </si>
  <si>
    <t>OPSP-CPF-013-2023</t>
  </si>
  <si>
    <t>OPSP-CPF-014-2023</t>
  </si>
  <si>
    <t>OAG-CPF-015-2023</t>
  </si>
  <si>
    <t>OPSP-CPF-016-2023</t>
  </si>
  <si>
    <t>OPSP-CPF-017-2023</t>
  </si>
  <si>
    <t>OPSP-CPF-018-2023</t>
  </si>
  <si>
    <t>OPSP-CPF-019-2023</t>
  </si>
  <si>
    <t>OPSP-CPF-020-2023</t>
  </si>
  <si>
    <t>OPSP-CPF-021-2023</t>
  </si>
  <si>
    <t>OPSP-CPF-022-2023</t>
  </si>
  <si>
    <t>OAG-CPF-023-2023</t>
  </si>
  <si>
    <t>OAG-CPF-024-2023</t>
  </si>
  <si>
    <t>OPSP-CPF-025-2023</t>
  </si>
  <si>
    <t>OAG-CPF-026-2023</t>
  </si>
  <si>
    <t>OPSP-CPF-027-2023</t>
  </si>
  <si>
    <t>OPSP-CPF-028-2023</t>
  </si>
  <si>
    <t>OPS-CPF-029-2023</t>
  </si>
  <si>
    <t>OPS-CPF-030-2023</t>
  </si>
  <si>
    <t>OPS-CPF-031-2023</t>
  </si>
  <si>
    <t>OPSP-CPF-032-2023</t>
  </si>
  <si>
    <t>OPSP-CPF-033-2023</t>
  </si>
  <si>
    <t>OPSP-CPF-034-2023</t>
  </si>
  <si>
    <t>OPSP-CPF-035-2023</t>
  </si>
  <si>
    <t>OPSP-CPF-036-2023</t>
  </si>
  <si>
    <t>OPSP-CPF-037-2023</t>
  </si>
  <si>
    <t>OPSP-CPF-038-2023</t>
  </si>
  <si>
    <t>OPSP-CPF-039-2023</t>
  </si>
  <si>
    <t>SERVICIO DE HOSPEDAJE Y ALIMENTACION EN LA CIUDAD DE SANTA MARTA PARA CONFERENCISTAS, VISITANTES E INVITADOS ESPECIALES EN EL MARCO DE LAS ACTIVIDADES ACADEMICAS QUE SE DESARROLLAN EN LA UNIVERSIDAD DEL MAGDALENA, DURANTE LA VIGENCIA 2023. EL SERVICIO DE HOSPEDAJE DEBE INCLUIR HABITACION CON AIRE ACONDICIONADO, DUCHA CON AGUA CALIENTE, CONEXION A RED WIFI Y LA ALIMENTACION DEBE INCLUIR DESAYUNO, ALMUERZO Y CENA EN PORCIONES PARA ADULTOS.</t>
  </si>
  <si>
    <t>2023/02/06</t>
  </si>
  <si>
    <t>2023/02/07</t>
  </si>
  <si>
    <t>ALICIA ESTHER CASTRO VILLEGAS</t>
  </si>
  <si>
    <t>https://community.secop.gov.co/Public/Tendering/OpportunityDetail/Index?noticeUID=CO1.NTC.3956017&amp;isFromPublicArea=True&amp;isModal=False</t>
  </si>
  <si>
    <t>STANZIA SANTA MARTA S.A.S BEST WESTERN PLUS SANTA MARTA HOTEL</t>
  </si>
  <si>
    <t>2023/02/13</t>
  </si>
  <si>
    <t>2023/02/14</t>
  </si>
  <si>
    <t>https://community.secop.gov.co/Public/Tendering/OpportunityDetail/Index?noticeUID=CO1.NTC.4001519&amp;isFromPublicArea=True&amp;isModal=False</t>
  </si>
  <si>
    <t>CARLOS MARIO LOPERA PALACIO</t>
  </si>
  <si>
    <t>SERVICIO DE ELABORACIÓN DE PRUEBA DENTRO DEL PROCESO DE CONVOCATORIA PARA PROVEER EL BANCO DE HOJAS DE VIDA DE ASPIRANTES ELEGIBLES, EN EL MARCO DEL CONCURSO PÚBLICO DE MÉRITOS PARA LA VINCULACIÓN DE PROFESORES DE PLANTA EN LA UNIVERSIDAD DEL MAGDALENA.</t>
  </si>
  <si>
    <t>LEYNIN ESTHER CAAMAÑO ROCHA</t>
  </si>
  <si>
    <t>https://community.secop.gov.co/Public/Tendering/OpportunityDetail/Index?noticeUID=CO1.NTC.4326550&amp;isFromPublicArea=True&amp;isModal=False</t>
  </si>
  <si>
    <t>ADMINISTRADORA DE HOTELES G.M.H. S.A.</t>
  </si>
  <si>
    <t xml:space="preserve">SERVICIO DE HOSPEDAJE Y ALIMENTACIÓN EN LA CIUDAD DE SANTA MARTA PARA CONFERENCISTAS, VISITANTES E INVITADOS ESPECIALES EN EL MARCO DE LAS ACTIVIDADES ACADÉMICAS QUE SE DESARROLLAN EN LA UNIVERSIDAD DEL MAGDALENA, DURANTE LA VIGENCIA 2023. EL SERVICIO DE HOSPEDAJE DEBE INCLUIR HABITACIÓN CON AIRE ACONDICIONADO, DUCHA CON AGUA CALIENTE, CONEXIÓN A RED WI-FI Y LA ALIMENTACIÓN DEBE INCLUIR DESAYUNO, ALMUERZO Y CENA EN PORCIONES PARA ADULTOS. </t>
  </si>
  <si>
    <t>https://community.secop.gov.co/Public/Tendering/OpportunityDetail/Index?noticeUID=CO1.NTC.4328204&amp;isFromPublicArea=True&amp;isModal=False</t>
  </si>
  <si>
    <t>OPS-VAC-0001-2023</t>
  </si>
  <si>
    <t>OPS-VAC-0002-2023</t>
  </si>
  <si>
    <t>OPS-VAC-0003-2023</t>
  </si>
  <si>
    <t>OPS-VAC-0004-2023</t>
  </si>
  <si>
    <r>
      <t xml:space="preserve">Valor Salario Minimo en pesos </t>
    </r>
    <r>
      <rPr>
        <b/>
        <sz val="8"/>
        <rFont val="Calibri"/>
        <family val="2"/>
        <scheme val="minor"/>
      </rPr>
      <t>(2023)</t>
    </r>
  </si>
  <si>
    <t>OPSP-VIN-0001-2023</t>
  </si>
  <si>
    <t>PRESTACIÓN DE SERVICIO</t>
  </si>
  <si>
    <t>ADALBERTO  DUICA BARRERA</t>
  </si>
  <si>
    <t>PRESTAR LOS SERVICIOS PROFESIONALES EN LA VICERRECTORÍA DE INVESTIGACIÓN. EL CONTRATISTA SE COMPROMETE A ADELANTAR PARA LA VICERRECTORÍA DE INVESTIGACIÓN EL DILIGENCIAMIENTO DE LOS FORMATOS DE SOLICITUDES DE CDP DE AFECTACIONES PRESUPUESTALES Y DE TRASLADOS INTERNOS ENTRE RUBROS PARA LOS PROYECTOS DE INVESTIGACIÓN O DEL PLAN DE ACCIÓN INSTITUCIONAL REVISAR Y VALIDAR LAS HOJAS DE VIDA CON SUS SOPORTES EN LA PLATAFORMA GEDOCO Y SIGEP II LOS DOCUMENTOS PRECONTRACTUALES NECESARIOS PARA ELABORACIÓN DE ÓRDENES DE SERVICIOS PROFESIONALES Y DE APOYO A LA GESTIÓN</t>
  </si>
  <si>
    <t>ANA CAMARGO</t>
  </si>
  <si>
    <t>https://community.secop.gov.co/Public/Tendering/OpportunityDetail/Index?noticeUID=CO1.NTC.3834187&amp;isFromPublicArea=True&amp;isModal=true&amp;asPopupView=true</t>
  </si>
  <si>
    <t>OPSP-VIN-0002-2023</t>
  </si>
  <si>
    <t>MANUEL ALEJANDRO UMAÑA GRANADOS</t>
  </si>
  <si>
    <t>PRESTAR LOS SERVICIOS PROFESIONALES COMO ABOGADO EN LA VICERRECTORÍA DE INVESTIGACIÓN EL CONTRATISTA SE COMPROMETE A PRESTAR ASESORÍA Y ORIENTACIÓN EN MATERIA JURÍDICA EN EL ÁREA DE CONTRATACIÓN ESTATAL EN LOS PROYECTOS Y CONVENIOS A CARGO DE LA VICERRECTORÍA APOYAR EN LA REVISIÓN ELABORACIÓN Y VALIDACIÓN DE LOS DOCUMENTOS PRECONTRACTUALES Y CONTRACTUALES DE LAS ORDENES DE GASTO ADELANTADOS POR LA VICERRECTORÍA DE INVESTIGACIÓN DE CONFORMIDAD CON EL ESTATUTO DE CONTRATACIÓN DE LA INSTITUCIÓN ASESORAR Y APOYAR A LA VICERRECTORÍA EN LA REVISIÓN ELABORACIÓN Y VALIDACIÓN DE LOS ACTOS ADMINISTRATIVOS QUE SE REQUIERA EXPEDIR POR EL DESPACHO DEL VICERRECTOR Y LOS DIRECTORES DE LAS UNIDADES CTEI</t>
  </si>
  <si>
    <t>https://community.secop.gov.co/Public/Tendering/OpportunityDetail/Index?noticeUID=CO1.NTC.3834478&amp;isFromPublicArea=True&amp;isModal=true&amp;asPopupView=true</t>
  </si>
  <si>
    <t>OPSP-VIN-0003-2023</t>
  </si>
  <si>
    <t>MONICA ISABEL CALDERON SOLANO</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</si>
  <si>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 COADYUVAR EN LA PROYECCIÓN DE LAS ÓRDENES DE GASTO Y FORMATOS AUTORIZADAS POR LA INSTITUCIÓN</t>
  </si>
  <si>
    <t>https://community.secop.gov.co/Public/Tendering/OpportunityDetail/Index?noticeUID=CO1.NTC.3834272&amp;isFromPublicArea=True&amp;isModal=true&amp;asPopupView=true</t>
  </si>
  <si>
    <t>OPSP-VIN-0004-2023</t>
  </si>
  <si>
    <t>LIZETH CAROLINA LOZANO VASQUEZ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</si>
  <si>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t>
  </si>
  <si>
    <t>https://community.secop.gov.co/Public/Tendering/OpportunityDetail/Index?noticeUID=CO1.NTC.3834650&amp;isFromPublicArea=True&amp;isModal=true&amp;asPopupView=true</t>
  </si>
  <si>
    <t>OPSP-VIN-0005-2023</t>
  </si>
  <si>
    <t>MABEL ELIANA ORDOÑEZ AGAMEZ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</si>
  <si>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COADYUVAR EN LA PROYECCIÓN DE LAS ÓRDENES DE GASTO Y FORMATOS AUTORIZADAS POR LA INSTITUCIÓN</t>
  </si>
  <si>
    <t>https://community.secop.gov.co/Public/Tendering/OpportunityDetail/Index?noticeUID=CO1.NTC.3834810&amp;isFromPublicArea=True&amp;isModal=true&amp;asPopupView=true</t>
  </si>
  <si>
    <t>OPSP-VIN-0006-2023</t>
  </si>
  <si>
    <t>RAY JESUS FANDIÑO GARCIA</t>
  </si>
  <si>
    <t>https://community.secop.gov.co/Public/Tendering/OpportunityDetail/Index?noticeUID=CO1.NTC.3834713&amp;isFromPublicArea=True&amp;isModal=true&amp;asPopupView=true</t>
  </si>
  <si>
    <t>OPSP-VIN-0007-2023</t>
  </si>
  <si>
    <t>ANGIE CAROLINA SERNA CARVAJAL</t>
  </si>
  <si>
    <t>https://community.secop.gov.co/Public/Tendering/OpportunityDetail/Index?noticeUID=CO1.NTC.3834680&amp;isFromPublicArea=True&amp;isModal=true&amp;asPopupView=true</t>
  </si>
  <si>
    <t>OPSP-VIN-0008-2023</t>
  </si>
  <si>
    <t xml:space="preserve">MARIO ANDRES NAVARRO TANO </t>
  </si>
  <si>
    <t>https://community.secop.gov.co/Public/Tendering/OpportunityDetail/Index?noticeUID=CO1.NTC.3835013&amp;isFromPublicArea=True&amp;isModal=true&amp;asPopupView=true</t>
  </si>
  <si>
    <t>OPSP-VIN-0009-2023</t>
  </si>
  <si>
    <t>LUIS FRANCISCO SIMMONS MARIN</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</si>
  <si>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APOYAR EN LA RECOLECCIÓN DE INFORMACIÓN PARA LA GESTIÓN DE PROCESOS Y PARTICIPAR EN LA FORMULACIÓN DISEÑO ORGANIZACIÓN EJECUCIÓN Y CONTROL DE PLANES Y PROYECTOS DE LA UNIDAD</t>
  </si>
  <si>
    <t>ELIAS GREGORIO GARCIA PEROZO</t>
  </si>
  <si>
    <t>https://community.secop.gov.co/Public/Tendering/OpportunityDetail/Index?noticeUID=CO1.NTC.3834586&amp;isFromPublicArea=True&amp;isModal=true&amp;asPopupView=true</t>
  </si>
  <si>
    <t>OPSP-VIN-0010-2023</t>
  </si>
  <si>
    <t>ANGELICA MARIA CORTES MARTINEZ</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</si>
  <si>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GESTIONAR LA PARTICIPACIÓN DE LA EDITORIAL EN FERIAS NACIONALES E INTERNACIONALES APOYAR EN LA ELABORACIÓN Y ENTREGA DE LOS DIVERSOS INFORMES QUE SOLICITAN LAS DEPENDENCIAS DE LA INSTITUCIÓN RELACIONADAS CON LAS ACTIVIDADES DE LA EDITORIAL</t>
  </si>
  <si>
    <t>RICARDO ADRIAN TETE MIELES</t>
  </si>
  <si>
    <t>https://community.secop.gov.co/Public/Tendering/OpportunityDetail/Index?noticeUID=CO1.NTC.3835022&amp;isFromPublicArea=True&amp;isModal=true&amp;asPopupView=true</t>
  </si>
  <si>
    <t>OPSP-VIN-0011-2023</t>
  </si>
  <si>
    <t>KEISY PAOLA MIRANDA ALVAREZ</t>
  </si>
  <si>
    <t>PRESTAR LOS SERVICIOS PROFESIONALES EN LA EDITORIAL UNIMAGDALENA EL CONTRATISTA SE COMPROMETE A APOYAR EN LOS TRÁMITES ADMINISTRATIVOS FINANCIEROS Y DE EJECUCIÓN PRESUPUESTAL DE LA EDITORIAL APOYAR EN LAS VENTAS Y DISTRIBUCIÓN DE LAS OBRAS DE LA EDITORIAL APOYAR CON EL SEGUIMIENTO Y GESTIÓN DEL ARCHIVO FÍSICO Y DIGITAL DE LAS OBRAS Y COMUNICACIONES DE LA EDITORIAL GESTIONAR EL INVENTARIO FÍSICO Y DIGITAL DE LAS OBRAS DE LA EDITORIAL APOYAR CON LA FACTURACIÓN Y SEGUIMIENTO DE PAGO DE FACTURAS EMITIDAS POR LA EDITORIAL</t>
  </si>
  <si>
    <t>https://community.secop.gov.co/Public/Tendering/OpportunityDetail/Index?noticeUID=CO1.NTC.3835161&amp;isFromPublicArea=True&amp;isModal=true&amp;asPopupView=true</t>
  </si>
  <si>
    <t>OPSP-VIN-0012-2023</t>
  </si>
  <si>
    <t>ANA MILENA LAGOS TOBIAS</t>
  </si>
  <si>
    <t>PRESTAR LOS SERVICIOS PROFESIONALES EN LA EDITORIAL UNIMAGDALENA EL CONTRATISTA SE COMPROMETE A APOYAR EL SEGUIMIENTO DE LA APLICACIÓN DE CRITERIOS DE CALIDAD NECESARIOS PARA LA PUBLICACIÓN Y PROMOCIÓN DE LA REVISTA INTROPICA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</si>
  <si>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https://community.secop.gov.co/Public/Tendering/OpportunityDetail/Index?noticeUID=CO1.NTC.3843172&amp;isFromPublicArea=True&amp;isModal=true&amp;asPopupView=true</t>
  </si>
  <si>
    <t>OPSP-VIN-0013-2023</t>
  </si>
  <si>
    <t>OSKARLY  PEREZ ANAYA</t>
  </si>
  <si>
    <t>PRESTAR LOS SERVICIOS PROFESIONALES EN LA EDITORIAL UNIMAGDALENA EL CONTRATISTA SE COMPROMETE A APOYAR EL SEGUIMIENTO DE LA APLICACIÓN DE CRITERIOS DE CALIDAD NECESARIOS PARA LA PUBLICACIÓN Y PROMOCIÓN DE LA REVISTA DUAZARY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</si>
  <si>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https://community.secop.gov.co/Public/Tendering/OpportunityDetail/Index?noticeUID=CO1.NTC.3843679&amp;isFromPublicArea=True&amp;isModal=true&amp;asPopupView=true</t>
  </si>
  <si>
    <t>OPSP-VIN-0014-2023</t>
  </si>
  <si>
    <t>YISETH PAOLA MEJIA MARTINEZ</t>
  </si>
  <si>
    <t>PRESTAR LOS SERVICIOS PROFESIONALES EN LA EDITORIAL UNIMAGDALENA EL CONTRATISTA SE COMPROMETE A APOYAR EL SEGUIMIENTO DE LA APLICACIÓN DE CRITERIOS DE CALIDAD NECESARIOS PARA LA PUBLICACIÓN Y PROMOCIÓN DE LA REVISTA JANGWA PANA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</si>
  <si>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https://community.secop.gov.co/Public/Tendering/OpportunityDetail/Index?noticeUID=CO1.NTC.3845006&amp;isFromPublicArea=True&amp;isModal=true&amp;asPopupView=true</t>
  </si>
  <si>
    <t>OPSP-VIN-0015-2023</t>
  </si>
  <si>
    <t>ANGIE PAOLA MONTERO LAGOS</t>
  </si>
  <si>
    <t>PRESTAR LOS SERVICIOS PROFESIONALES EN LA VICERRECTORÍA DE INVESTIGACIÓN EL CONTRATISTA SE COMPROMETE A COADYUVAR A LA GESTIÓN DE LA VIN EN LA REALIZACIÓN DE ACTIVIDADES DE PROYECTOS ESTRATÉGICOS ACOMPAÑAR LA ORGANIZACIÓN DE ACTIVIDADES ACADÉMICAS DE INVESTIGACIÓN Y DE DIVULGACIÓN CIENTÍFICA REALIZAR ACTIVIDADES DE ACOMPAÑAMIENTO AL VICERRECTOR DE INVESTIGACIÓN EN LA GESTIÓN Y CONSECUCIÓN DE RECURSOS DE FUENTES EXTERNAS Y RELACIONES CON EL ENTORNO</t>
  </si>
  <si>
    <t>DANA VANESSA CABALLERO NAVARRO</t>
  </si>
  <si>
    <t>https://community.secop.gov.co/Public/Tendering/OpportunityDetail/Index?noticeUID=CO1.NTC.3842592&amp;isFromPublicArea=True&amp;isModal=true&amp;asPopupView=true</t>
  </si>
  <si>
    <t>OPSP-VIN-0016-2023</t>
  </si>
  <si>
    <t>FANNY TATIANA GONZALEZ GAVIRIA</t>
  </si>
  <si>
    <t>PRESTAR LOS SERVICIOS PROFESIONALES EN LA EDITORIAL UNIMAGDALENA EL CONTRATISTA SE COMPROMETE A APOYAR LOS PROCESOS DE VERIFICACIÓN DE APLICACIÓN DE NORMAS Y DEMÁS REQUERIMIENTOS ESTABLECIDOS EN EL REGLAMENTO EDITORIAL UNIMAGDALENA POR PARTE DE LOS AUTORES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</si>
  <si>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https://community.secop.gov.co/Public/Tendering/OpportunityDetail/Index?noticeUID=CO1.NTC.3845262&amp;isFromPublicArea=True&amp;isModal=true&amp;asPopupView=true</t>
  </si>
  <si>
    <t>El contrato tiene terminación anticipada</t>
  </si>
  <si>
    <t>OPSP-VIN-0017-2023</t>
  </si>
  <si>
    <t>ELAINE ESTHER CAMARGO  NORIEGA</t>
  </si>
  <si>
    <t>PRESTAR LOS SERVICIOS PROFESIONALES EN LA EDITORIAL UNIMAGDALENA EL CONTRATISTA SE COMPROMETE A APOYAR EL SEGUIMIENTO DE LA APLICACIÓN DE CRITERIOS DE CALIDAD NECESARIOS PARA LA PUBLICACIÓN Y PROMOCIÓN DE LA REVISTA CLÍO AMÉRICA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</si>
  <si>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https://community.secop.gov.co/Public/Tendering/OpportunityDetail/Index?noticeUID=CO1.NTC.3845521&amp;isFromPublicArea=True&amp;isModal=true&amp;asPopupView=true</t>
  </si>
  <si>
    <t>OPSP-VIN-0018-2023</t>
  </si>
  <si>
    <t>ANISBETH DE JESUS DAZA PADILLA</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</si>
  <si>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</si>
  <si>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https://community.secop.gov.co/Public/Tendering/OpportunityDetail/Index?noticeUID=CO1.NTC.3842769&amp;isFromPublicArea=True&amp;isModal=true&amp;asPopupView=true</t>
  </si>
  <si>
    <t>OPSP-VIN-0019-2023</t>
  </si>
  <si>
    <t>LUZ ESTEFANIA CADENA WILCHES</t>
  </si>
  <si>
    <t>PRESTAR LOS SERVICIOS PROFESIONALES EN LA DIRECCIÓN DE TRANSFERENCIA DEL CONOCIMIENTO Y PROPIEDAD INTELECTUAL DE LA VICERRECTORÍA DE INVESTIGACIÓN EL CONTRATISTA SE COMPROMETE A APOYAR EN ACTIVIDADES DE ENTRENAMIENTO Y CAPACITACIONES PARA LA FORMACIÓN EN MATERIA DE PROPIEDAD INTELECTUAL APOYAR LOS EJERCICIOS DE BÚSQUEDA Y ANÁLISIS DE INFORMACIÓN TECNOLÓGICA PROPIEDAD INDUSTRIAL EN BASES DE DATOS DE PROPIEDAD INTELECTUAL BRINDAR APOYO A LA REALIZACIÓN DEL EJERCICIO DE IDENTIFICACIÓN DE ACTIVOS DE PROPIEDAD INTELECTUAL SUSCEPTIBLES DE PROTECCIÓN Y TRANSFERENCIA CON LOS GRUPOS DE INVESTIGACIÓN DE LA UNIVERSIDAD DEL MAGDALENA</t>
  </si>
  <si>
    <t>JORGE REYES CARREÑO</t>
  </si>
  <si>
    <t>https://community.secop.gov.co/Public/Tendering/OpportunityDetail/Index?noticeUID=CO1.NTC.3844438&amp;isFromPublicArea=True&amp;isModal=true&amp;asPopupView=true</t>
  </si>
  <si>
    <t>OPSP-VIN-0020-2023</t>
  </si>
  <si>
    <t>CLINTON ALBERTO RAMIREZ CONTRERAS</t>
  </si>
  <si>
    <t>PRESTAR LOS SERVICIOS PROFESIONALES EN LA EDITORIAL UNIMAGDALENA EL CONTRATISTA SE COMPROMETE A APOYAR A LA EDICIÓN DE LAS PUBLICACIONES REALIZADAS POR LA EDITORIAL UNIMAGDALENA ACOMPAÑAMIENTO A LOS AUTORES DE OBRAS SOMETIDAS A LA EDITORIAL EN EL PROCESO DE AJUSTES Y MODIFICACIONES SOLICITADAS POR LOS PARES EVALUADORES Y LA REVISIÓN DE ESTILO COADYUVAR EN LA REVISIÓN Y APROBACIÓN DE LA PRUEBA DURA FINAL DE LAS PUBLICACIONES DE LA EDITORIAL APOYAR EN LA REVISIÓN DE PROCESOS DE DIAGRAMACIÓN DE LAS PUBLICACIONES DE LA EDITORIAL APOYAR EN LOS EVENTOS ACADÉMICOS Y CULTURALES QUE REALICE LA EDITORIAL</t>
  </si>
  <si>
    <t>https://community.secop.gov.co/Public/Tendering/OpportunityDetail/Index?noticeUID=CO1.NTC.3845228&amp;isFromPublicArea=True&amp;isModal=true&amp;asPopupView=true</t>
  </si>
  <si>
    <t>OPSP-VIN-0021-2023</t>
  </si>
  <si>
    <t>ANDRES FELIPE MORENO TORO</t>
  </si>
  <si>
    <t>PRESTAR LOS SERVICIOS PROFESIONALES EN LA DIRECCIÓN DE TRANSFERENCIA DEL CONOCIMIENTO Y PROPIEDAD INTELECTUAL DE LA VICERRECTORÍA DE INVESTIGACIÓN EL CONTRATISTA SE COMPROMETE A APOYAR A LA DIRECCIÓN DE TRANSFERENCIA DE CONOCIMIENTO Y PROPIEDAD INTELECTUAL EN EL DISEÑO IDENTIDAD GRÁFICA Y DESARROLLO DE IMÁGENES PARA EVENTOS PRESENCIALES O VIRTUALES REALIZADOS POR LA VICERRECTORÍA DE INVESTIGACIÓN Y SUS UNIDADES APOYAR A LA DIRECCIÓN DE TRANSFERENCIA DE CONOCIMIENTO Y PROPIEDAD INTELECTUAL EN EL DISEÑO DE PIEZAS PROMOCIONALES FÍSICAS Y DIGITALES AFICHES BROCHOURE TARJETAS PENDONES VOLANTES PLEGABLES BANNERS BACKINGS BOTONES ESTANDARTES VALLAS MEMBRETES</t>
  </si>
  <si>
    <t>https://community.secop.gov.co/Public/Tendering/OpportunityDetail/Index?noticeUID=CO1.NTC.3845268&amp;isFromPublicArea=True&amp;isModal=true&amp;asPopupView=true</t>
  </si>
  <si>
    <t>OPSP-VIN-0022-2023</t>
  </si>
  <si>
    <t>OSCAR ALONSO HIDALGO MONTOYA</t>
  </si>
  <si>
    <t>PRESTAR LOS SERVICIOS PROFESIONALES EN LA DIRECCIÓN DE GESTIÓN DEL CONOCIMIENTO EL CONTRATISTA SE COMPROMETE A ASESORAR A LA VICERRECTORÍA DE INVESTIGACIÓN Y LA DIRECCIÓN DE GESTIÓN DEL CONOCIMIENTO EN EL ANÁLISIS FORMULACIÓN Y PRESENTACIÓN DE LAS PROPUESTAS DE INVESTIGACIÓN QUE PARTICIPAN EN LAS CONVOCATORIAS DEL PLAN BIENAL DE LA ASCTEI DEL SGR 2021 2022 QUE SE ENCUENTREN VIGENTES AL CIERRE DE LA OPS ASESORAR A LOS LÍDERES E INVESTIGADORES DE LOS PROYECTOS EN LA METODOLOGÍA FORMULACIÓN Y ESTRUCTURACIÓN DE PROPUESTAS DE PROYECTOS A SER PRESENTADAS EN LAS CONVOCATORIAS DEL PLAN BIENAL DE LA ASCTEI DEL SGR 2021 2022 QUE SE ENCUENTREN VIGENTES AL CIERRE DE LA OPS</t>
  </si>
  <si>
    <t>MÓNICA ZULBARÁN JIMÉNEZ</t>
  </si>
  <si>
    <t>https://community.secop.gov.co/Public/Tendering/OpportunityDetail/Index?noticeUID=CO1.NTC.3845631&amp;isFromPublicArea=True&amp;isModal=true&amp;asPopupView=true</t>
  </si>
  <si>
    <t>OPSP-VIN-0023-2023</t>
  </si>
  <si>
    <t>JENIFER PAOLA CANTILLO CEVERICHE</t>
  </si>
  <si>
    <t>PRESTAR LOS SERVICIOS PROFESIONALES EN LA DIRECCIÓN DE GESTIÓN DEL CONOCIMIENTO EL CONTRATISTA SE COMPROMETE A APOYAR LA FORMULACIÓN DE PROPUESTAS DE INVESTIGACIÓN QUE SEAN PRESENTADOS POR LA VICERRECTORÍA DE INVESTIGACIÓN ASÍ COMO EN EL CUMPLIMIENTO DE REQUISITOS DE LAS FUENTES DE FINANCIACIÓN CUANDO SEA REQUERIDO APOYO EN REVISIÓN DE DOCUMENTACIÓN COMO CARTAS DE AVAL MODELOS DE GOBERNANZA PRESUPUESTOS Y DEMÁS ANEXOS PARA LAS CONVOCATORIAS DEL SISTEMA GENERAL DE REGALÍAS SGR</t>
  </si>
  <si>
    <t>https://community.secop.gov.co/Public/Tendering/OpportunityDetail/Index?noticeUID=CO1.NTC.3845848&amp;isFromPublicArea=True&amp;isModal=true&amp;asPopupView=true</t>
  </si>
  <si>
    <t>OPSP-VIN-0024-2023</t>
  </si>
  <si>
    <t>JULY PAULIN TORRES HAMBURGER</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</si>
  <si>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VOLÚMENES DE LAS REVISTAS CIENTÍFICAS Y DE DIVULGACIÓN DE LA UNIVERSIDAD DEL MAGDALENA REALIZAR COPIAS DE SEGURIDAD DE LOS SISTEMAS DE INFORMACIÓN ANTES MENCIONADOS IDENTIFICAR LOS RIESGOS E IMPLEMENTAR CONTROLES EN LOS SISTEMAS DE INFORMACIÓN DE LA EDITORIAL UNIMAGDALENA</t>
  </si>
  <si>
    <t>https://community.secop.gov.co/Public/Tendering/OpportunityDetail/Index?noticeUID=CO1.NTC.3845852&amp;isFromPublicArea=True&amp;isModal=true&amp;asPopupView=true</t>
  </si>
  <si>
    <t>OPSP-VIN-0025-2023</t>
  </si>
  <si>
    <t>ROSANA CASTRO BROCHERO</t>
  </si>
  <si>
    <t>PRESTAR LOS SERVICIOS PROFESIONALES EN LA DIRECCIÓN DE GESTIÓN DEL CONOCIMIENTO DGC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</si>
  <si>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https://community.secop.gov.co/Public/Tendering/OpportunityDetail/Index?noticeUID=CO1.NTC.3855509&amp;isFromPublicArea=True&amp;isModal=true&amp;asPopupView=true</t>
  </si>
  <si>
    <t>OPSP-VIN-0026-2023</t>
  </si>
  <si>
    <t>VANYRA VANESSA MARTINEZ RAMOS</t>
  </si>
  <si>
    <t>https://community.secop.gov.co/Public/Tendering/OpportunityDetail/Index?noticeUID=CO1.NTC.3855728&amp;isFromPublicArea=True&amp;isModal=true&amp;asPopupView=true</t>
  </si>
  <si>
    <t>OPSP-VIN-0027-2023</t>
  </si>
  <si>
    <t>MARINA LUZ VILLAZON TURIZO</t>
  </si>
  <si>
    <t>PRESTAR LOS SERVICIOS PROFESIONALES EN LA DIRECCIÓN DE GESTIÓN DEL CONOCIMIENTO DGC DE LA UNIVERSIDAD DEL MAGDALENA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</si>
  <si>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https://community.secop.gov.co/Public/Tendering/OpportunityDetail/Index?noticeUID=CO1.NTC.3855759&amp;isFromPublicArea=True&amp;isModal=true&amp;asPopupView=true</t>
  </si>
  <si>
    <t>OPSP-VIN-0028-2023</t>
  </si>
  <si>
    <t>JULIETH OSORIO DE LA HOZ</t>
  </si>
  <si>
    <t>https://community.secop.gov.co/Public/Tendering/OpportunityDetail/Index?noticeUID=CO1.NTC.3856062&amp;isFromPublicArea=True&amp;isModal=true&amp;asPopupView=true</t>
  </si>
  <si>
    <t>OPSP-VIN-0029-2023</t>
  </si>
  <si>
    <t>LUIS  FELIPE MARQUEZ LORA</t>
  </si>
  <si>
    <t>PRESTAR LOS SERVICIOS PROFESIONALES COMO PROFESIONAL EN DISEÑO GRÁFICO EN LA EDITORIAL UNIMAGDALENA EL CONTRATISTA SE COMPROMETE A ELABORACIÓN DE LA DIAGRAMACIÓN DEL DIVERSO MATERIAL QUE PUBLICA LA EDITORIAL UNIMAGDALENA LIBROS REVISTAS BOLETINES CARTILLAS DOCUMENTOS INSTITUCIONALES AJUSTAR LOS TEXTOS EN VERSIÓN ELECTRÓNICA CUANDO SE REALICE LA REVISIÓN FINAL AL MACHOTE DEL TEXTO DESCRIBIR LAS ESPECIFICACIONES TÉCNICAS QUE TIENE CADA LIBRO Y REVISTA INSTITUCIONAL PARA SER ENVIADAS A LAS DISTINTAS EMPRESAS ENCARGADAS DE IMPRESIÓN DE LOS TEXTOS</t>
  </si>
  <si>
    <t>https://community.secop.gov.co/Public/Tendering/OpportunityDetail/Index?noticeUID=CO1.NTC.3856271&amp;isFromPublicArea=True&amp;isModal=true&amp;asPopupView=true</t>
  </si>
  <si>
    <t>OPSP-VIN-0030-2023</t>
  </si>
  <si>
    <t>STELLA JUDITH SALAS SALAZAR</t>
  </si>
  <si>
    <t>https://community.secop.gov.co/Public/Tendering/OpportunityDetail/Index?noticeUID=CO1.NTC.3855464&amp;isFromPublicArea=True&amp;isModal=true&amp;asPopupView=true</t>
  </si>
  <si>
    <t>OPSP-VIN-0031-2023</t>
  </si>
  <si>
    <t>ANA CECILIA RODRIGUEZ PERTUZ</t>
  </si>
  <si>
    <t>PRESTAR LOS SERVICIOS PROFESIONALES COMO PROFESIONAL EN LA EDITORIAL UNIMAGDALENA EL CONTRATISTA SE COMPROMETE A APOYAR EL SEGUIMIENTO DE LA APLICACIÓN DE CRITERIOS DE CALIDAD NECESARIOS PARA LA PUBLICACIÓN Y PROMOCIÓN DE LA REVISTA PRAXIS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</si>
  <si>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https://community.secop.gov.co/Public/Tendering/OpportunityDetail/Index?noticeUID=CO1.NTC.3856010&amp;isFromPublicArea=True&amp;isModal=true&amp;asPopupView=true</t>
  </si>
  <si>
    <t>OPSP-VIN-0032-2023</t>
  </si>
  <si>
    <t>JEYNNER KEVIN PAEZ VELEZ</t>
  </si>
  <si>
    <t>PRESTAR LOS SERVICIOS PROFESIONALES COMO PROFESIONAL EN DISEÑO GRÁFICO EN LA EDITORIAL UNIMAGDALENA EL CONTRATISTA SE COMPROMETE A LA ELABORACIÓN DE LA DIAGRAMACIÓN DEL DIVERSO MATERIAL LIBROS REVISTAS BOLETINES CARTILLAS QUE PUBLICA LA EDITORIAL UNIMAGDALENA AJUSTAR LOS TEXTOS EN VERSIÓN ELECTRÓNICA CUANDO SE REALICE LA REVISIÓN FINAL AL MACHOTE DE LA OBRA ENTREGA DE LA VERSIÓN DIGITAL DE LOS LIBROS APOYO EN LA ELABORACIÓN DE PIEZAS PUBLICITARIAS DE EVENTOS DE LA EDITORIAL</t>
  </si>
  <si>
    <t>https://community.secop.gov.co/Public/Tendering/OpportunityDetail/Index?noticeUID=CO1.NTC.3856201&amp;isFromPublicArea=True&amp;isModal=true&amp;asPopupView=true</t>
  </si>
  <si>
    <t>OPSP-VIN-0033-2023</t>
  </si>
  <si>
    <t>JENNY LICETH MACHADO VIDES</t>
  </si>
  <si>
    <t>PRESTAR LOS SERVICIOS PROFESIONALES EN LA VICERRECTORÍA DE INVESTIGACIÓN PARA FORTALECER LOS PROCESOS DE APROPIACIÓN SOCIAL DEL CONOCIMIENTO CON NUEVAS FORMAS DE TRANSFERENCIA Y DIVULGACIÓN DEL CONOCIMIENTO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t>
  </si>
  <si>
    <t>https://community.secop.gov.co/Public/Tendering/OpportunityDetail/Index?noticeUID=CO1.NTC.3856058&amp;isFromPublicArea=True&amp;isModal=true&amp;asPopupView=true</t>
  </si>
  <si>
    <t>OPSP-VIN-0034-2023</t>
  </si>
  <si>
    <t>ANA CAROLINA RAMOS BOTTO</t>
  </si>
  <si>
    <t>PRESTAR LOS SERVICIOS PROFESIONALES EN LA VICERRECTORÍA DE INVESTIGACIÓN EL CONTRATISTA SE COMPROMETE A APOYAR EN LA PLANEACIÓN DE LOS EVENTOS ACADÉMICOS CIENTÍFICOS CULTURALES Y ARTÍSTICOS EN LAS CUALES PARTICIPE Y O REALICE LA VICERRECTORÍA DE INVESTIGACIÓN APOYO EN LA PLANEACIÓN DE LAS FERIAS O FESTIVALES EN LAS CUALES PARTICIPE YO REALICE LA UNIMAGDALENA VELAR POR LA REALIZACIÓN DEL MATERIAL PUBLICITARIO QUE SE REQUIERA PARA LOS EVENTOS EN LAS CUALES PARTICIPE Y O REALICE LA VICERRECTORÍA DE INVESTIGACIÓN</t>
  </si>
  <si>
    <t>https://community.secop.gov.co/Public/Tendering/OpportunityDetail/Index?noticeUID=CO1.NTC.3856176&amp;isFromPublicArea=True&amp;isModal=true&amp;asPopupView=true</t>
  </si>
  <si>
    <t>OPSP-VIN-0035-2023</t>
  </si>
  <si>
    <t>BRAYAN DE JESUS PEÑATE CARRANZA</t>
  </si>
  <si>
    <t>https://community.secop.gov.co/Public/Tendering/OpportunityDetail/Index?noticeUID=CO1.NTC.3856192&amp;isFromPublicArea=True&amp;isModal=true&amp;asPopupView=true</t>
  </si>
  <si>
    <t>OPSP-VIN-0036-2023</t>
  </si>
  <si>
    <t>FABIAN ANDRES MARTINEZ GUERRERO</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</si>
  <si>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t>
  </si>
  <si>
    <t>https://community.secop.gov.co/Public/Tendering/OpportunityDetail/Index?noticeUID=CO1.NTC.3864197&amp;isFromPublicArea=True&amp;isModal=true&amp;asPopupView=true</t>
  </si>
  <si>
    <t>OPSP-VIN-0037-2023</t>
  </si>
  <si>
    <t>KATHERINE JULIETH ASENCIO DOMINGUEZ</t>
  </si>
  <si>
    <t>PRESTAR LOS SERVICIOS PROFESIONALES EN EL CENTRO DE INNOVACIÓN Y EMPRENDIMIENTO DE LA VICERRECTORÍA DE INVESTIGACIÓN EL CONTRATISTA SE COMPROMETE A BRINDAR SOPORTE AL CIE EN LOS PROCESOS ADMINISTRATIVOS Y LOGÍSTICOS RELACIONADOS CON LAS ACTIVIDADES Y EVENTOS REALIZADOS POR EL CIE BRINDAR SOPORTE A LA DIRECCIÓN DEL CIE EN LA EJECUCIÓN DE ACTIVIDADES DE FOMENTO DE LOS SERVICIOS PRESTADOS POR EL CIE EN LA COMUNIDAD UNIVERSITARIA Y SU ÁREA DE INFLUENCIA BRINDAR SOPORTE A LA DIRECCIÓN DEL CIE EN LA ELABORACIÓN DE DOCUMENTOS CONCEPTUALES COMUNICACIONES INFORMES RECOPILACIÓN Y ACTUALIZACIÓN DE INDICADORES RELACIONADOS CON LAS ACTIVIDADES REALIZADAS POR EL CIE</t>
  </si>
  <si>
    <t>ANGELICA SILVA FRANCO</t>
  </si>
  <si>
    <t>https://community.secop.gov.co/Public/Tendering/OpportunityDetail/Index?noticeUID=CO1.NTC.3864385&amp;isFromPublicArea=True&amp;isModal=true&amp;asPopupView=true</t>
  </si>
  <si>
    <t>OPSP-VIN-0038-2023</t>
  </si>
  <si>
    <t>LEIDY MAECHA CHICUE</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</si>
  <si>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</si>
  <si>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https://community.secop.gov.co/Public/Tendering/OpportunityDetail/Index?noticeUID=CO1.NTC.3864459&amp;isFromPublicArea=True&amp;isModal=true&amp;asPopupView=true</t>
  </si>
  <si>
    <t>OPSP-VIN-0039-2023</t>
  </si>
  <si>
    <t>JESUS DAVID FREYLE MARQUEZ</t>
  </si>
  <si>
    <t>PRESTACIÓN DE SERVICIOS PROFESIONALES EN LA VICERRECTORÍA DE INVESTIGACIÓN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 DISEÑAR INICIATIVAS PARA LA IMPLEMENTACIÓN DE LA APROPIACIÓN SOCIAL DEL CONOCIMIENTO</t>
  </si>
  <si>
    <t>https://community.secop.gov.co/Public/Tendering/OpportunityDetail/Index?noticeUID=CO1.NTC.3864644&amp;isFromPublicArea=True&amp;isModal=true&amp;asPopupView=true</t>
  </si>
  <si>
    <t>OPSP-VIN-0040-2023</t>
  </si>
  <si>
    <t>ISABEL   MARIA CALLE SANGUINO</t>
  </si>
  <si>
    <t>PRESTAR LOS SERVICIOS PROFESIONALES EN EL GRUPO DE CONTABILIDAD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 AUTORIZADOS POR LA VICERRECTORÍA DE INVESTIGACIÓN</t>
  </si>
  <si>
    <t>DEWAR LOPEZ MORGAN</t>
  </si>
  <si>
    <t>https://community.secop.gov.co/Public/Tendering/OpportunityDetail/Index?noticeUID=CO1.NTC.3865170&amp;isFromPublicArea=True&amp;isModal=true&amp;asPopupView=true</t>
  </si>
  <si>
    <t>OPSP-VIN-0041-2023</t>
  </si>
  <si>
    <t>DIANA CAROLINA MORALES CERVANTES</t>
  </si>
  <si>
    <t>PRESTAR LOS SERVICIOS PROFESIONALES EN LA DIRECCIÓN DE TRANSFERENCIA DEL CONOCIMIENTO Y PROPIEDAD INTELECTUAL DE LA VICERRECTORÍA DE INVESTIGACIÓN EL CONTRATISTA SE COMPROMETE A APOYAR EN LA ELABORACIÓN DE LOS DIFERENTES INFORMES DE GESTIÓN QUE SEAN SOLICITADOS A LA DIRECCIÓN DE TRANSFERENCIA DE CONOCIMIENTO Y PROPIEDAD INTELECTUAL APOYAR CON LA ELABORACIÓN Y SEGUIMIENTO A TODO EL CICLO DE LOS TRÁMITES DE EJECUCIÓN FINANCIERA PARA LA DIRECCIÓN DE TRANSFERENCIA DEL CONOCIMIENTO Y PROPIEDAD INTELECTUAL APOYAR CON EL SEGUIMIENTO Y REPORTE DE INDICADORES DE LA DIRECCIÓN DE TRANSFERENCIA DEL CONOCIMIENTO PLAN DE ACCIÓN PLAN DE DESARROLLO SNIES GREENMETRICS</t>
  </si>
  <si>
    <t>https://community.secop.gov.co/Public/Tendering/OpportunityDetail/Index?noticeUID=CO1.NTC.3865610&amp;isFromPublicArea=True&amp;isModal=true&amp;asPopupView=true</t>
  </si>
  <si>
    <t>OPSP-VIN-0042-2023</t>
  </si>
  <si>
    <t>NAIDA LUZ MONTERO LOBATO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</si>
  <si>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</si>
  <si>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https://community.secop.gov.co/Public/Tendering/OpportunityDetail/Index?noticeUID=CO1.NTC.3900994&amp;isFromPublicArea=True&amp;isModal=true&amp;asPopupView=true</t>
  </si>
  <si>
    <t>OPSP-VIN-0043-2023</t>
  </si>
  <si>
    <t>LIBARDO JOSE ESCOBAR TOLEDO</t>
  </si>
  <si>
    <t>PRESTAR LOS SERVICIOS PROFESIONALES EN LA DIRECCIÓN DE TRANSFERENCIA DEL CONOCIMIENTO Y PROPIEDAD INTELECTUAL DE LA VICERRECTORÍA DE INVESTIGACIÓN EL CONTRATISTA SE COMPROMETE A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COADYUVAR EN EL DISEÑO Y PARTICIPACIÓN EN ACTIVIDADES DE ENTRENAMIENTO Y CAPACITACIONES CON TEMAS DE VIGILANCIA E INTELIGENCIA CIENTÍFICA Y TECNOLÓGICA COADYUVAR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</si>
  <si>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https://community.secop.gov.co/Public/Tendering/OpportunityDetail/Index?noticeUID=CO1.NTC.3901072&amp;isFromPublicArea=True&amp;isModal=true&amp;asPopupView=true</t>
  </si>
  <si>
    <t>OPSP-VIN-0044-2023</t>
  </si>
  <si>
    <t>ELVIS ANDRES NUÑEZ MEJIA</t>
  </si>
  <si>
    <t>PRESTAR LOS SERVICIOS PROFESIONALES EN LA DIRECCIÓN DE TRANSFERENCIA DEL CONOCIMIENTO Y PROPIEDAD INTELECTUAL DE LA VICERRECTORÍA DE INVESTIGACIÓN EL CONTRATISTA SE COMPROMETE A BRINDAR APOYO A LA REALIZACIÓN DE LOS EJERCICIOS DE IDENTIFICACIÓN DE ACTIVOS DE PROPIEDAD INTELECTUAL SUSCEPTIBLES DE PROTECCIÓN Y TRANSFERENCIA CON LOS GRUPOS DE INVESTIGACIÓN APOYAR LOS EJERCICIOS DE BÚSQUEDA Y ANÁLISIS DE INFORMACIÓN TECNOLÓGICA EN BASES DE DATOS DE PROPIEDAD INTELECTUAL APOYAR EN EL DISEÑO E IMPLEMENTACIÓN DE ESTRATEGIAS PARA LA DIVULGACIÓN DE LA PROPIEDAD INTELECTUAL</t>
  </si>
  <si>
    <t>https://community.secop.gov.co/Public/Tendering/OpportunityDetail/Index?noticeUID=CO1.NTC.3901311&amp;isFromPublicArea=True&amp;isModal=true&amp;asPopupView=true</t>
  </si>
  <si>
    <t>OPSP-VIN-0045-2023</t>
  </si>
  <si>
    <t>LAURA VANESSA PERDOMO LOPEZ</t>
  </si>
  <si>
    <t>PRESTAR LOS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 MONTAJE DE IMÁGENES PARA VIDEOS Y ANIMACIÓN DE CONTENIDO REQUERIDOS POR LA VICERRECTORÍA DE INVESTIGACIÓN Y SUS UNIDADES</t>
  </si>
  <si>
    <t>https://community.secop.gov.co/Public/Tendering/OpportunityDetail/Index?noticeUID=CO1.NTC.3901257&amp;isFromPublicArea=True&amp;isModal=true&amp;asPopupView=true</t>
  </si>
  <si>
    <t>OPSP-VIN-0046-2023</t>
  </si>
  <si>
    <t>ROSMERY KATHERINE CRUZ O BYRNE</t>
  </si>
  <si>
    <t>PRESTAR LOS SERVICIOS PROFESIONALES EN LA DIRECCIÓN DE TRANSFERENCIA DEL CONOCIMIENTO Y PROPIEDAD INTELECTUAL DE LA VICERRECTORÍA DE INVESTIGACIÓN EL CONTRATISTA SE COMPROMETE A APOYAR LOS EJERCICIOS DE BÚSQUEDA Y ANÁLISIS DE INFORMACIÓN TECNOLÓGICA EN BASES DE DATOS DE PROPIEDAD INTELECTUAL APOYAR EN EL DISEÑO E IMPLEMENTACIÓN DE ESTRATEGIAS PARA LA DIVULGACIÓN DE LA PROPIEDAD INTELECTUAL BRINDAR SOPORTE CON LA IDENTIFICACIÓN Y RASTREO DE OPORTUNIDADES EN MATERIA DE CIENCIA TECNOLOGÍA INNOVACIÓN ARTE Y CULTURA ASÍ COMO TAMBIÉN CON LA PUBLICACIÓN DE LAS MISMAS EN EL BUSCADOR DE OPORTUNIDADES CO LAB</t>
  </si>
  <si>
    <t>https://community.secop.gov.co/Public/Tendering/OpportunityDetail/Index?noticeUID=CO1.NTC.3901686&amp;isFromPublicArea=True&amp;isModal=true&amp;asPopupView=true</t>
  </si>
  <si>
    <t>OPSP-VIN-0047-2023</t>
  </si>
  <si>
    <t>VANESSA MARGARITA MARRUGO ARROYO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</si>
  <si>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LA ACTUALIZACIÓN DE LAS MATRICES DE GRUPOS DE INVESTIGACIÓN Y CONVENIOS DE LA VIN</t>
  </si>
  <si>
    <t>https://community.secop.gov.co/Public/Tendering/OpportunityDetail/Index?noticeUID=CO1.NTC.3902329&amp;isFromPublicArea=True&amp;isModal=true&amp;asPopupView=true</t>
  </si>
  <si>
    <t>OPSP-VIN-0048-2023</t>
  </si>
  <si>
    <t>LINDA ESPERANZA ARAGON MUÑOZ</t>
  </si>
  <si>
    <t>PRESTACIÓN DE SERVICIOS PROFESIONALES EN LA VICERRECTORÍA DE INVESTIGACIÓN DE LA UNIVERSIDAD DEL MAGDALENA EL CONTRATISTA SE COMPROMETE A APOYAR EN LOS PROCESOS PRODUCCIÓN FOTOGRÁFICA PARA LAS OBRAS Y AUDIOVISUALES REQUERIDAS POR LA VICERRECTORÍA DE INVESTIGACIÓN Y SUS UNIDADE APOYAR EN LA ESCRITURA Y REVISIÓN DE GUIONES RELACIONADOS CON LAS PRODUCCIONES AUDIOVISUALES REQUERIDAS POR LA VICERRECTORÍA DE INVESTIGACIÓN Y SUS UNIDADES APOYAR EN LA EJECUCIÓN DE GRABACIONES DE IMÁGENES Y PARA LOS MATERIALES AUDIOVISUALES REQUERIDOS POR LA VICERRECTORÍA DE INVESTIGACIÓN Y SUS UNIDADES APOYAR EN LA ESCRITURA Y REVISIÓN DE GUIONES, ASÍ COMO TAMBIÉN EN LAS IDEAS DE CREACIÓN Y ORGANIZACIÓN DE EXPOSICIONES FOTOGRÁFICAS Y MUSEOGRÁFICAS DERIVADAS DE PRODUCTOS EDITORIALES REQUERIDOS POR LA VICERRECTORÍA DE INVESTIGACIÓN Y SUS UNIDADES</t>
  </si>
  <si>
    <t>https://community.secop.gov.co/Public/Tendering/OpportunityDetail/Index?noticeUID=CO1.NTC.3902399&amp;isFromPublicArea=True&amp;isModal=true&amp;asPopupView=true</t>
  </si>
  <si>
    <t>OPSP-VIN-0049-2023</t>
  </si>
  <si>
    <t>JENTHY DAVIANNA PAEZ SIERRA</t>
  </si>
  <si>
    <t>PRESTACIÓN DE SERVICIOS PROFESIONALES EN EL CENTRO DE INNOVACIÓN Y EMPRENDIMIENTO DE LA UNIVERSIDAD DEL MAGDALENA EL CONTRATISTA SE COMPROMETE A BRINDAR SOPORTE Y APOYO LOGÍSTICO A LA DIRECCIÓN DEL CIE EN EL DISEÑO Y EJECUCIÓN DE METODOLOGÍAS ACTIVIDADES DE SENSIBILIZACIÓN ASESORÍA Y FORMACIÓN ORIENTADAS AL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 Y DE LOS PÚBLICOS DE INTERÉS DEL CIE PARA LA REALIZACIÓN DE ACTIVIDADES RELACIONADAS CON EMPRENDIMIENTO</t>
  </si>
  <si>
    <t>ANGELICA LILIANA SILVA FRANCO</t>
  </si>
  <si>
    <t>https://community.secop.gov.co/Public/Tendering/OpportunityDetail/Index?noticeUID=CO1.NTC.3902463&amp;isFromPublicArea=True&amp;isModal=true&amp;asPopupView=true</t>
  </si>
  <si>
    <t>OPSP-VIN-0050-2023</t>
  </si>
  <si>
    <t>ALEJANDRA MARGARITA BALLESTAS CASAS</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</si>
  <si>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t>
  </si>
  <si>
    <t>ELIAS GARCIA PEROZO</t>
  </si>
  <si>
    <t>https://community.secop.gov.co/Public/Tendering/OpportunityDetail/Index?noticeUID=CO1.NTC.3902803&amp;isFromPublicArea=True&amp;isModal=true&amp;asPopupView=true</t>
  </si>
  <si>
    <t>OPSP-VIN-0051-2023</t>
  </si>
  <si>
    <t>JESUS DAVID RIBON RAMOS</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</si>
  <si>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COADYUVAR EN EL DISEÑO Y APLICACIÓN DE ENCUESTAS DE SATISFACCIÓN PARA MEJORAS CONTINUAS EN LOS PROCESOS DE LA GESTIÓN DE LA CIENCIA TECNOLOGÍA E INNOVACIÓN</t>
  </si>
  <si>
    <t>https://community.secop.gov.co/Public/Tendering/OpportunityDetail/Index?noticeUID=CO1.NTC.3902931&amp;isFromPublicArea=True&amp;isModal=true&amp;asPopupView=true</t>
  </si>
  <si>
    <t>OPSP-VIN-0052-2023</t>
  </si>
  <si>
    <t>CLAUDIA PATRICIA RUIZ PINO</t>
  </si>
  <si>
    <t>PRESTAR LOS SERVICIOS PROFESIONALES EN EL GRUPO DE PRESUPUESTO DE LA UNIVERSIDAD DEL MAGDALENA EN MARCO DEL PROYECTO DE INVESTIGACIÓN VISIBILIZACIÓN DE LAS CAPACIDADES QUE GENERA LA ECONOMÍA POPULAR PARA EL DESARROLLO ECONÓMICO DE COLOMBIA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 PRESUPUESTALES DE LAS ÓRDENES Y RESOLUCIONES AUTORIZADAS POR LA VICERRECTORIA DE INVESTIGACIÓN</t>
  </si>
  <si>
    <t>ANAFLORA JIMENEZ DE LA HOZ</t>
  </si>
  <si>
    <t>https://community.secop.gov.co/Public/Tendering/OpportunityDetail/Index?noticeUID=CO1.NTC.3912901&amp;isFromPublicArea=True&amp;isModal=true&amp;asPopupView=true</t>
  </si>
  <si>
    <t>OPSP-VIN-0053-2023</t>
  </si>
  <si>
    <t>DALIANYS DE JESÚS PASTRANA MARTÍNEZ</t>
  </si>
  <si>
    <t>PRESTAR LOS SERVICIOS PROFESIONALES EN EL GRUPO DE CONTABILIDAD DE LA UNIVERSIDAD DEL MAGDALENA EN MARCO DEL PROYECTO DE INVESTIGACIÓN VISIBILIZACIÓN DE LAS CAPACIDADES QUE GENERA LA ECONOMÍA POPULAR PARA EL DESARROLLO ECONÓMICO DE COLOMBIA EL CONTRATISTA SE COMPROMETE A APOYAR AL GRUPO DE CONTABILIDAD EN LA ELABORACIÓN DE CUENTAS POR PAGAR Y OBLIGACIONES PRESUPUESTALES APOYAR AL PROFESIONAL ESPECIALIZADO DEL GRUPO DE CONTABILIDAD EN LA ELABORACIÓN DE LOS INFORMES FINANCIEROS DE AVANCES Y FINALES DE PROYECTOS APOYAR AL TÉCNICO ADMINISTRATIVO DEL GRUPO DE CONTABILIDAD EN LA ELABORACIÓN Y EXPEDICIÓN DE CERTIFICADOS DE PAZ Y SALVO DE AVANCES AUTORIZADOS POR LA VICERRECTORÍA DE INVESTIGACIÓN</t>
  </si>
  <si>
    <t xml:space="preserve">DEWAR ENRIQUE LOPEZ MORGAN </t>
  </si>
  <si>
    <t>https://community.secop.gov.co/Public/Tendering/OpportunityDetail/Index?noticeUID=CO1.NTC.3912947&amp;isFromPublicArea=True&amp;isModal=true&amp;asPopupView=true</t>
  </si>
  <si>
    <t>OPSP-VIN-0054-2023</t>
  </si>
  <si>
    <t>TAHIS ELENA ABUABARA LARA</t>
  </si>
  <si>
    <t>PRESTAR LOS SERVICIOS PROFESIONALES EN EL GRUPO DE TESORERÍA DE LA UNIVERSIDAD DEL MAGDALENA EN MARCO DEL PROYECTO DE INVESTIGACIÓN VISIBILIZACIÓN DE LAS CAPACIDADES QUE GENERA LA ECONOMÍA POPULAR PARA EL DESARROLLO ECONÓMICO DE COLOMBIA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 COADYUVAR EN LA ELABORACIÓN DE COMPROBANTES DE PAGOS DE LA OFICINA DE TESORERÍA</t>
  </si>
  <si>
    <t>BERNARDO JOSÉ SAADE MEJÍA</t>
  </si>
  <si>
    <t>https://community.secop.gov.co/Public/Tendering/OpportunityDetail/Index?noticeUID=CO1.NTC.3913323&amp;isFromPublicArea=True&amp;isModal=true&amp;asPopupView=true</t>
  </si>
  <si>
    <t>OPSP-VIN-0055-2023</t>
  </si>
  <si>
    <t>JAIME ANTONIO MENDOZA DEL CASTILLO</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</si>
  <si>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REALIZACIÓN DE ACTIVIDADES DE FOMENTO Y FORTALECIMIENTO DE LA MENTALIDAD EMPRENDEDORA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</si>
  <si>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https://community.secop.gov.co/Public/Tendering/OpportunityDetail/Index?noticeUID=CO1.NTC.3913160&amp;isFromPublicArea=True&amp;isModal=true&amp;asPopupView=true</t>
  </si>
  <si>
    <t>OPSP-VIN-0056-2023</t>
  </si>
  <si>
    <t>LILIBET DEL CARMEN RUEDA SALAS</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</si>
  <si>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EJECUCIÓN DE ACTIVIDADES DE FOMENTO Y FORTALECIMIENTO DE LA INNOVACIÓN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</si>
  <si>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https://community.secop.gov.co/Public/Tendering/OpportunityDetail/Index?noticeUID=CO1.NTC.3913094&amp;isFromPublicArea=True&amp;isModal=true&amp;asPopupView=true</t>
  </si>
  <si>
    <t>OPSP-VIN-0057-2023</t>
  </si>
  <si>
    <t>JORGE LUIS BELLO DE LA HOZ</t>
  </si>
  <si>
    <t>PRESTAR LOS SERVICIOS PROFESIONALES EN LA VICERRECTORÍA DE INVESTIGACIÓN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</si>
  <si>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ELIAS GREGORIO GARCÍA PEROZO</t>
  </si>
  <si>
    <t>https://community.secop.gov.co/Public/Tendering/OpportunityDetail/Index?noticeUID=CO1.NTC.3913296&amp;isFromPublicArea=True&amp;isModal=true&amp;asPopupView=true</t>
  </si>
  <si>
    <t>OPSP-VIN-0058-2023</t>
  </si>
  <si>
    <t>HEIDY VIVIANANA PEREZ FEDRICH</t>
  </si>
  <si>
    <t>PRESTAR LOS SERVICIOS PROFESIONALES EN LA DIRECCIÓN DE GESTIÓN DEL CONOCIMIENTO EL CONTRATISTA SE COMPROMETE A APOYAR LOS PROCESOS RELACIONADOS CON LA IDENTIFICACIÓN GESTIÓN Y OBTENCIÓN DE LOS PERMISOS AMBIENTALES REQUERIDOS EN LOS PROYECTOS INTERNOS Y EXTERNOS DE LA VICERRECTORÍA DE INVESTIGACIÓN APOYAR A LA DIRECCIÓN DE GESTIÓN DEL CONOCIMIENTO EN LA ASESORÍA A INVESTIGADORES DOCENTES ESTUDIANTES Y LAS UNIDADES ORGANIZATIVAS EN LOS TEMAS RELACIONADOS CON PERMISOS AMBIENTALES APOYAR LA IDENTIFICACIÓN GESTIÓN Y OBTENCIÓN DE TRÁMITES REQUERIDOS PARA LA VIGENCIA Y ACTUALIZACIÓN DEL PERMISO MARCO DE RECOLECCIÓN OTORGADO A LA UNIVERSIDAD DEL MAGDALENA APOYAR TRÁMITES ANTE EL MINISTERIO DE AMBIENTE Y DESARROLLO SOSTENIBLE PARA LA OBTENCIÓN DE CONTRATO DE ACCESO A RECURSO GENÉTICO</t>
  </si>
  <si>
    <t>https://community.secop.gov.co/Public/Tendering/OpportunityDetail/Index?noticeUID=CO1.NTC.3915288&amp;isFromPublicArea=True&amp;isModal=true&amp;asPopupView=true</t>
  </si>
  <si>
    <t>OPSP-VIN-0059-2023</t>
  </si>
  <si>
    <t>KEDUIN RAFAEL FERNANDEZ MONTENEGRO</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</si>
  <si>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t>
  </si>
  <si>
    <t>https://community.secop.gov.co/Public/Tendering/OpportunityDetail/Index?noticeUID=CO1.NTC.3915814&amp;isFromPublicArea=True&amp;isModal=true&amp;asPopupView=true</t>
  </si>
  <si>
    <t>OPSP-VIN-0060-2023</t>
  </si>
  <si>
    <t>YARLEMIS LORAINE COHEN RODRIGUEZ</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</si>
  <si>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</si>
  <si>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https://community.secop.gov.co/Public/Tendering/OpportunityDetail/Index?noticeUID=CO1.NTC.3915647&amp;isFromPublicArea=True&amp;isModal=true&amp;asPopupView=true</t>
  </si>
  <si>
    <t>OPSP-VIN-0061-2023</t>
  </si>
  <si>
    <t>ALEX HERVE ESTRADA CAIAFA</t>
  </si>
  <si>
    <t>PRESTAR LOS SERVICIOS PROFESIONALES EN LA DIRECCIÓN DE TRANSFERENCIA DEL CONOCIMIENTO Y PROPIEDAD INTELECTUAL DE LA VICERRECTORÍA DE INVESTIGACIÓN EL CONTRATISTA SE COMPROMETE A APOYAR A LA VICERRECTORÍA DE INVESTIGACIÓN Y SUS UNIDADES EN COORDINACIÓN CON LA OFICINA DE RELACIONES INTERNACIONALES EN LA BÚSQUEDA Y PRESENTACIÓN DE OPORTUNIDADES DE MOVILIZACIÓN DE RECURSOS INTERNACIONALES PARA INVESTIGACIÓN INNOVACIÓN Y EMPRENDIMIENTO APOYAR EN LA CONEXIÓN E INTERLOCUCIÓN CON LOS DIFERENTES GRUPOS DE INTERÉS EXTERNOS E INTERNOS DE LAS OPORTUNIDADES DE MOVILIZACIÓN DE RECURSOS INTERNACIONALES PARA INVESTIGACIÓN INNOVACIÓN Y EMPRENDIMIENTO</t>
  </si>
  <si>
    <t>https://community.secop.gov.co/Public/Tendering/OpportunityDetail/Index?noticeUID=CO1.NTC.3915671&amp;isFromPublicArea=True&amp;isModal=true&amp;asPopupView=true</t>
  </si>
  <si>
    <t>OPSP-VIN-0062-2023</t>
  </si>
  <si>
    <t>EDISON RAFAEL LEA CHARRIS</t>
  </si>
  <si>
    <t>PRESTACIÓN DE SERVICIOS PROFESIONALES COMO ANALISTA DE LABORATORIO EN EL CENTRO DE GENÉTICA Y BIOLOGÍA MOLECULAR DE LA UNIVERSIDAD DEL MAGDALENA EL CONTRATISTA SE COMPROMETE A COADYUVAR EN EL PROCESO DE DIAGNÓSTICO MOLECULAR DE ENFERMEDADES INFECCIOSAS REALIZANDO LAS ACTIVIDADES DESDE LA RECEPCIÓN DE LAS MUESTRAS DESEMBALAJE MARCAJE EXTRACCIÓN DE ÁCIDOS NUCLEICOS PREPARACIÓN DE MEZCLAS DE RTPCR MONTAJE DE ENSAYOS DE RTPCR EN TIEMPO REAL HASTA LA INTERPRETACIÓN VALIDACIÓN Y REPORTE DE RESULTADOS COADYUVAR EN EL PROCESO DE VIGILANCIA GENÓMICA DE PATÓGENOS DE INTERÉS EN SALUD PÚBLICA CON TÉCNICAS DE SECUENCIACIÓN DE ÚLTIMA GENERACIÓN NGS</t>
  </si>
  <si>
    <t>LYDA RAQUEL CASTRO GARCIA</t>
  </si>
  <si>
    <t>https://community.secop.gov.co/Public/Tendering/OpportunityDetail/Index?noticeUID=CO1.NTC.3915964&amp;isFromPublicArea=True&amp;isModal=true&amp;asPopupView=true</t>
  </si>
  <si>
    <t>OPSP-VIN-0063-2023</t>
  </si>
  <si>
    <t>PRICELIS PAULIN POLANCO FONTALVO</t>
  </si>
  <si>
    <t>PRESTACIÓN DE SERVICIOS PROFESIONALES EN EL CENTRO DE GENÉTICA Y BIOLOGÍA MOLECULAR DE LA UNIVERSIDAD DEL MAGDALENA EL CONTRATISTA SE COMPROMETE A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 COADYUVAR EN LA RECEPCIÓN Y ETIQUETADO DE MUESTRAS CLÍNICAS DILIGENCIANDO TODOS LOS FORMATOS QUE SE REQUIRIERAN PARA CUMPLIR CON LOS ESTÁNDARES DE CALIDAD DE RECEPCIÓN DE MUESTRAS</t>
  </si>
  <si>
    <t>https://community.secop.gov.co/Public/Tendering/OpportunityDetail/Index?noticeUID=CO1.NTC.3915934&amp;isFromPublicArea=True&amp;isModal=true&amp;asPopupView=true</t>
  </si>
  <si>
    <t>OPSP-VIN-0064-2023</t>
  </si>
  <si>
    <t>YEISON RENE DIAZ ARIAS</t>
  </si>
  <si>
    <t>PRESTAR LOS SERVICIOS PROFESIONALES EN LA DIRECCIÓN DE TRANSFERENCIA DEL CONOCIMIENTO Y PROPIEDAD INTELECTUAL DE LA VICERRECTORÍA DE INVESTIGACIÓN EL CONTRATISTA SE COMPROMETE A APOYAR A LA DIRECCIÓN DE TRANSFERENCIA DE CONOCIMIENTO Y PROPIEDAD INTELECTUAL EN LOS PROCESOS DE REGISTRO ANTE LA DNDA APOYAR LA ASESORÍA A LA COMUNIDAD UNIVERSITARIA PARA LA SUSCRIPCIÓN DE LOS DIFERENTES CONTRATOS DE CESIÓN DE DERECHOS PATRIMONIALES APOYAR A LA DIRECCIÓN DURANTE LA SUSCRIPCIÓN Y SEGUIMIENTO DE CONVENIOS CON INSTITUCIONES Y ENTIDADES PÚBLICAS Y PRIVADAS Y LA COMUNIDAD PARA LA TRANSFERENCIA DE CONOCIMIENTO Y TECNOLOGÍAS PRODUCTO DE LAS INVESTIGACIONES</t>
  </si>
  <si>
    <t>https://community.secop.gov.co/Public/Tendering/OpportunityDetail/Index?noticeUID=CO1.NTC.3915905&amp;isFromPublicArea=True&amp;isModal=true&amp;asPopupView=true</t>
  </si>
  <si>
    <t>OPSP-VIN-0065-2023</t>
  </si>
  <si>
    <t>AURA MARIA MENA DE LA CRUZ</t>
  </si>
  <si>
    <t>PRESTACIÓN DE SERVICIOS PROFESIONALES EN EL CENTRO DE INNOVACIÓN Y EMPRENDIMIENTO DE LA UNIVERSIDAD DEL MAGDALENA EL CONTRATISTA SE COMPROMETE A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BRINDAR SOPORTE A LA DIRECCIÓN DEL CIE EN EL DESARROLLO DE MENTORÍAS Y SEGUIMIENTO A LA EJECUCIÓN DE LAS PRÁCTICAS DE INNOVACIÓN Y EMPRENDIMIENTOS DE CREACIÓN ARTÍSTICA CULTURAL Y DE INDUSTRIAS CREATIVAS BRINDAR APOYO LOGÍSTICO Y SOPORTE A LA DIRECCIÓN DEL CIE EN LA IDENTIFICACIÓN DE PROGRAMAS Y PROYECTOS QUE FORTALEZCAN LAS INICIATIVAS DE CREACIÓN ARTÍSTICA CULTURAL INDUSTRIAS CREATIVAS E INNOVACIÓN SOCIAL EN LA COMUNIDAD UNIMAGDALENA</t>
  </si>
  <si>
    <t>https://community.secop.gov.co/Public/Tendering/OpportunityDetail/Index?noticeUID=CO1.NTC.3938982&amp;isFromPublicArea=True&amp;isModal=true&amp;asPopupView=true</t>
  </si>
  <si>
    <t>OPSP-VIN-0066-2023</t>
  </si>
  <si>
    <t>DANNA MARCELA POLO CAMARGO</t>
  </si>
  <si>
    <t>PRESTAR LOS SERVICIOS PROFESIONALES EN MARCO DEL PROYECTO DE INVESTIGACIÓN VISIBILIZACIÓN DE LAS CAPACIDADES QUE GENERA LA ECONOMÍA POPULAR PARA EL DESARROLLO ECONÓMICO DE COLOMBIA LA CONTRATISTA SE COMPROMETE A DISEÑAR LA ENCUESTA DE PERCEPCIÓN APLICADA A LOS ASISTENTES AL SIMPOSIO SOBRE ECONOMÍA POPULAR Y COMUNITARIA Y A LAS INSTITUCIONES PÚBLICAS RELACIONADAS CON EL TEMA IDENTIFICAR LOS ASISTENTES AL SIMPOSIO SOBRE ECONOMÍA POPULAR Y COMUNITARIA APLICAR EL INSTRUMENTO DE MEDICIÓN SISTEMATIZAR LOS RESULTADOS.</t>
  </si>
  <si>
    <t>EDWIN ALBERTO GUERRERO UTRIA</t>
  </si>
  <si>
    <t>https://community.secop.gov.co/Public/Tendering/OpportunityDetail/Index?noticeUID=CO1.NTC.3939356&amp;isFromPublicArea=True&amp;isModal=true&amp;asPopupView=true</t>
  </si>
  <si>
    <t>OPSP-VIN-0067-2023</t>
  </si>
  <si>
    <t>DIVA MARCELA PIAMBA TULCAN</t>
  </si>
  <si>
    <t xml:space="preserve">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 </t>
  </si>
  <si>
    <t>https://community.secop.gov.co/Public/Tendering/OpportunityDetail/Index?noticeUID=CO1.NTC.3951108&amp;isFromPublicArea=True&amp;isModal=true&amp;asPopupView=true</t>
  </si>
  <si>
    <t>OPSP-VIN-0068-2023</t>
  </si>
  <si>
    <t>GINA SOFIA MORENO CRESPO</t>
  </si>
  <si>
    <t>PRESTACIÓN DE SERVICIOS PROFESIONALES COMO LÍDER DE CALIDAD DEL CENTRO DE GENÉTICA Y BIOLOGÍA MOLECULAR EL CONTRATISTA SE COMPROMETE A COADYUVAR EN LA GESTIÓN PARA LA HABILITACIÓN DE SERVICIOS QUE SE OFERTEN EN EL CENTRO DE GENÉTICA Y REALIZAR SEGUIMIENTO A LOS SERVICIOS HABILITADOS COADYUVAR EN LA CAPACITACIÓN PERMANENTE DEL PERSONAL Y EL PUNTO DE TOMA DE MUESTRA EN BIOSEGURIDAD Y EN LOS PROCESOS DEL SISTEMA DE GESTIÓN DE LA CALIDAD DEL LABORATORIO COADYUVAR Y ASISTIR AL COORDINADOR DEL CENTRO DE GENÉTICA Y BIOLOGÍA MOLECULAR EN EL DISEÑO ELABORACIÓN DE POLÍTICAS PROCEDIMIENTOS PROTOCOLOS MANUALES GUÍAS FORMATOS Y DEMÁS DOCUMENTOS QUE SE DEFINAN DENTRO DEL ALCANCE TÉCNICO PARA EL CUMPLIMIENTO DE LOS ESTÁNDARES DE CALIDAD</t>
  </si>
  <si>
    <t>https://community.secop.gov.co/Public/Tendering/OpportunityDetail/Index?noticeUID=CO1.NTC.3951329&amp;isFromPublicArea=True&amp;isModal=true&amp;asPopupView=true</t>
  </si>
  <si>
    <t>OPSP-VIN-0069-2023</t>
  </si>
  <si>
    <t>DAVID MAURICIO GARCIA GUETTE</t>
  </si>
  <si>
    <t>PRESTACIÓN DE SERVICIOS PROFESIONALES EN ECONOMÍA PARA UN CAPÍTULO DEL LIBRO ECONOMÍA POPULAR MEDIANTE CONTRATO INTERADMINISTRATIVO NO CCE3464C2022 CELEBRADO ENTRE COLOMBIA COMPRA EFICIENTE Y LA UNIVERSIDAD DEL MAGDALENA EL CONTRATISTA SE COMPROMETE A REALIZAR LA CONSTRUCCIÓN DE UN CAPÍTULO DE LIBRO DENOMINADO LAS ECONOMÍAS POPULARES Y EL APORTE A LA PRODUCTIVIDAD PARTICIPAR EN LAS REUNIONES CON EL DIRECTOR DEL CONTRATO PARA ANALIZAR LOS AVANCES DE LA INVESTIGACIÓN</t>
  </si>
  <si>
    <t>EDWIN GUERRERO UTRIA</t>
  </si>
  <si>
    <t>https://community.secop.gov.co/Public/Tendering/OpportunityDetail/Index?noticeUID=CO1.NTC.3951185&amp;isFromPublicArea=True&amp;isModal=true&amp;asPopupView=true</t>
  </si>
  <si>
    <t>OPSP-VIN-0070-2023</t>
  </si>
  <si>
    <t>JULIANA JAVIERRE LONDOÑO</t>
  </si>
  <si>
    <t>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</si>
  <si>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https://community.secop.gov.co/Public/Tendering/OpportunityDetail/Index?noticeUID=CO1.NTC.3962465&amp;isFromPublicArea=True&amp;isModal=true&amp;asPopupView=true</t>
  </si>
  <si>
    <t>OPSP-VIN-0071-2023</t>
  </si>
  <si>
    <t>MARIA CAMILA HERRERA CORTINA</t>
  </si>
  <si>
    <t>PRESTACIÓN DE SERVICIOS PROFESIONALES EN EL CENTRO DE INNOVACIÓN Y EMPRENDIMIENTO DE LA UNIVERSIDAD DEL MAGDALENA EL CONTRATISTA SE COMPROMETE A BRINDAR SOPORTE A LA DIRECCIÓN DEL CENTRO DE INNOVACIÓN Y EMPRENDIMIENTO CIE EN LA IDENTIFICACIÓN DE FUENTES DE RECURSOS Y FINANCIAMIENTO PARA FOMENTAR EL EMPRENDIMIENTO Y LA INNOVACIÓN EN SUS DIVERSAS FORMAS BRINDAR SOPORTE A LA DIRECCIÓN DEL CENTRO DE INNOVACIÓN Y EMPRENDIMIENTO EN LA ELABORACIÓN DE
BANCO DE PROYECTOS QUE PROPENDAN POR LA OBTENCIÓN DE FUENTES DE FINANCIAMIENTO Y RECURSOS EN ARAS DE IMPULSAR PROCESOS DE INNOVACIÓN Y EMPRENDIMIENTO EN SUS DIVERSAS FORMAS EVIDENCIANDO IMPACTOS EN LA COMUNIDAD UNIVERSITARIA Y SU ÁREA DE INFLUENCIA</t>
  </si>
  <si>
    <t>https://community.secop.gov.co/Public/Tendering/OpportunityDetail/Index?noticeUID=CO1.NTC.3962706&amp;isFromPublicArea=True&amp;isModal=true&amp;asPopupView=true</t>
  </si>
  <si>
    <t>OPSP-VIN-0072-2023</t>
  </si>
  <si>
    <t>KAREN PATRICIA CUAO ALVARADO</t>
  </si>
  <si>
    <t>PRESTAR LOS SERVICIOS PROFESIONALES EN LA DIRECCIÓN DE TRANSFERENCIA DEL CONOCIMIENTO Y PROPIEDAD INTELECTUAL DE LA VICERRECTORÍA DE INVESTIGACIÓN EL CONTRATISTA SE COMPROMETE A APOYAR OPERATIVA Y LOGÍSTICAMENTE EN EL DESARROLLO DE LOS DIFERENTES EVENTOS DE CTEI QUE SE REALICEN DE MANERA VIRTUAL O PRESENCIAL POR PARTE DE LA VICERRECTORÍA DE INVESTIGACIÓN YO SUS UNIDADES APOYAR EN LAS ACTIVIDADES DE DIVULGACIÓN DE LOS EVENTOS DE CTEI QUE SE PRODUZCAN POR MEDIOS VIRTUALES YO DE MODO PRESENCIAL CON AUSPICIO DE LA VICERRECTORÍA DE INVESTIGACIÓN BRINDAR APOYO CON LA ARTICULACIÓN ENTRE LA VICERRECTORÍA DE INVESTIGACIÓN SUS DIRECCIONES Y LA DIRECCIÓN DE COMUNICACIONES</t>
  </si>
  <si>
    <t>https://community.secop.gov.co/Public/Tendering/OpportunityDetail/Index?noticeUID=CO1.NTC.3962813&amp;isFromPublicArea=True&amp;isModal=true&amp;asPopupView=true</t>
  </si>
  <si>
    <t>OPSP-VIN-0073-2023</t>
  </si>
  <si>
    <t>MARIA CLARA RIASCOS NIGRINIS</t>
  </si>
  <si>
    <t>PRESTAR LOS SERVICIOS PROFESIONALES EN LA DIRECCIÓN DE TRANSFERENCIA DEL CONOCIMIENTO Y PROPIEDAD INTELECTUAL DE LA VICERRECTORÍA DE INVESTIGACIÓN EL CONTRATISTA SE COMPROMETE A APOYAR LA COORDINACIÓN LOGÍSTICA DE FOROS CONFERENCIAS SEMINARIOS Y DEMÁS EVENTOS PRESENCIALES O VIRTUALES DESTINADOS A SOCIALIZAR ACTIVIDADES DE CTEI APOYAR CON EL TRÁMITE DE LOS REQUERIMIENTOS RELACIONADOS CON LA EJECUCIÓN DE EVENTOS PROGRAMADOS DE MANERA VIRTUAL O PRESENCIAL Y CON EL ACOMPAÑAMIENTO PARA CULMINAR LOS MISMOS CON ÉXITO APOYAR CON LA BÚSQUEDA DE ITINERARIOS DE BOLETOS AÉREOS PARA LOS INVESTIGADORES DE LA UNIVERSIDAD O DE INVITADOS NACIONALES E INTERNACIONALES QUE PARTICIPEN EN EVENTOS</t>
  </si>
  <si>
    <t>https://community.secop.gov.co/Public/Tendering/OpportunityDetail/Index?noticeUID=CO1.NTC.3962729&amp;isFromPublicArea=True&amp;isModal=true&amp;asPopupView=true</t>
  </si>
  <si>
    <t>OPSP-VIN-0074-2023</t>
  </si>
  <si>
    <t>NEILA PATRICIA MACEA SMITH</t>
  </si>
  <si>
    <t>https://community.secop.gov.co/Public/Tendering/OpportunityDetail/Index?noticeUID=CO1.NTC.3963018&amp;isFromPublicArea=True&amp;isModal=true&amp;asPopupView=true</t>
  </si>
  <si>
    <t>OPSP-VIN-0075-2023</t>
  </si>
  <si>
    <t>LISA PAOLA CALDERON CAMARGO</t>
  </si>
  <si>
    <t>PRESTAR LOS SERVICIOS PROFESIONALES COMO DISEÑADOR GRÁFICO EN LA EDITORIAL UNIMAGDALENA EL CONTRATISTA SE COMPROMETE A ELABORACIÓN DE LA DIAGRAMACIÓN DEL DIVERSO MATERIAL LIBROS REVISTAS BOLETINES CARTILLAS QUE PUBLICA LA EDITORIAL UNIMAGDALENA AJUSTAR LOS TEXTOS EN VERSIÓN ELECTRÓNICA CUANDO LOS AUTORES DEL LIBRO Y EL COORDINADOR DE PUBLICACIONES REALICE LA REVISIÓN FINAL AL MACHOTE DE LA OBRA REALIZAR LA CONVERSIÓN DE LOS LIBROS EN FORMATOS DIGITALES</t>
  </si>
  <si>
    <t>https://community.secop.gov.co/Public/Tendering/OpportunityDetail/Index?noticeUID=CO1.NTC.3971305&amp;isFromPublicArea=True&amp;isModal=true&amp;asPopupView=true</t>
  </si>
  <si>
    <t>OPSP-VIN-0076-2023</t>
  </si>
  <si>
    <t>JUAN CARLOS MONROY RODRIGUEZ</t>
  </si>
  <si>
    <t>PRESTAR LOS SERVICIOS PROFESIONALES EN LA DIRECCIÓN DE TRANSFERENCIA DEL CONOCIMIENTO Y PROPIEDAD INTELECTUAL DE LA VICERRECTORÍA DE INVESTIGACIÓN EL CONTRATISTA SE COMPROMETE A REALIZAR CAPACITACIONES EN TEMAS RELACIONADOS CON DERECHOS DE AUTOR SEGÚN LOS DIFERENTES TIPOS DE OBRA APOYAR EN LA REDACCIÓN Y CONSTRUCCIÓN DE CONTRATOS DE CESIÓN DE DERECHO LICENCIAS U OTROS RELACIONADOS CON DERECHOS DE AUTOR O DE PROPIEDAD INDUSTRIAL ORIENTAR A LA DTCPI DURANTE EL PROCESO DE REGISTRO DE OBRAS ANTE LA DIRECCIÓN NACIONAL DE DERECHO DE AUTOR O ANTE CUALQUIER ENTIDAD COMPETENTE</t>
  </si>
  <si>
    <t>https://community.secop.gov.co/Public/Tendering/OpportunityDetail/Index?noticeUID=CO1.NTC.3971545&amp;isFromPublicArea=True&amp;isModal=true&amp;asPopupView=true</t>
  </si>
  <si>
    <t>OPSP-VIN-0077-2023</t>
  </si>
  <si>
    <t>CANDY DIAZGRANADOS HERNANDEZ</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</si>
  <si>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</si>
  <si>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https://community.secop.gov.co/Public/Tendering/OpportunityDetail/Index?noticeUID=CO1.NTC.3971368&amp;isFromPublicArea=True&amp;isModal=true&amp;asPopupView=true</t>
  </si>
  <si>
    <t>OPSP-VIN-0078-2023</t>
  </si>
  <si>
    <t>NIDIA YEIMY VARGAS CASTILLO</t>
  </si>
  <si>
    <t>PRESTAR LOS SERVICIOS PROFESIONALES EN LA DIRECCIÓN DE GESTIÓN DEL CONOCIMIENTO EL CONTRATISTA SE COMPROMETE A APOYAR AL INVESTIGADOR PRINCIPAL DEL PROYECTO TITULADO CONSERVACIÓN DE LA BIODIVERSIDAD Y APROVECHAMIENTO SOSTENIBLE DE LOS RECURSOS HIDROBIOLÓGICOS Y BIOPROSPECCIÓN MARINA EN ÁREAS PROMISORIAS DE AGUAS PROFUNDAS EN LA GUAJIRA MAGDALENA BOLÍVAR SUCRE CÓRDOBA CHOCÓ VALLE DEL CAUCA ANTIOQUIA CALDAS EN EL AJUSTE DEL DOCUMENTO TÉCNICO Y PRESUPUESTO DE ACUERDO CON LAS RECOMENDACIONES DEL VERIFICADOR ASIGNADO POR MINCIENCIAS EN CADA UNA DE LAS DEVOLUCIONES QUE SE PRESENTE ADAPTAR EL DOCUMENTO TÉCNICO Y PRESUPUESTO DEL PROYECTO AL FORMATO BPIN EN LA MGA</t>
  </si>
  <si>
    <t xml:space="preserve">MÓNICA ZULBARÁN JIMÉNEZ </t>
  </si>
  <si>
    <t>https://community.secop.gov.co/Public/Tendering/OpportunityDetail/Index?noticeUID=CO1.NTC.3976840&amp;isFromPublicArea=True&amp;isModal=true&amp;asPopupView=true</t>
  </si>
  <si>
    <t>OPSP-VIN-0079-2023</t>
  </si>
  <si>
    <t>AMANDA MIGUEL BERBEN HENRIQUEZ</t>
  </si>
  <si>
    <t>PRESTAR LOS SERVICIOS PROFESIONALES COMO BIÓLOGA EN EL CENTRO DE COLECCIONES CIENTÍFICAS DE LA UNIVERSIDAD DEL MAGDALENA EL CONTRATISTA SE COMPROMETE A LA ASISTENCIA DE PROCEDIMIENTOS Y TAREAS RELACIONADAS CON EL MANTENIMIENTO DE ESPECÍMENES DEPOSITADOS EN LAS COLECCIONES DE INVERTEBRADOS MARINOS COLECCIONES DE INVERTEBRADOS DULCEACUÍCOLAS Y TERRESTRES NO INSECTOS ORGANIZACIÓN Y RECTIFICACIÓN EN LA IDENTIFICACIÓN DE TODO MATERIAL PREVIAMENTE DEPOSITADO IDENTIFICACIÓN DE LOS ESPECÍMENES A NIVEL DE FAMILIA DE LOS GRUPOS DE INVERTEBRADOS ESCOGIDOS</t>
  </si>
  <si>
    <t xml:space="preserve">ROBERTO JOSÉ GUERRERO FLÓREZ </t>
  </si>
  <si>
    <t>https://community.secop.gov.co/Public/Tendering/OpportunityDetail/Index?noticeUID=CO1.NTC.3979374&amp;isFromPublicArea=True&amp;isModal=true&amp;asPopupView=true</t>
  </si>
  <si>
    <t>OPSP-VIN-0080-2023</t>
  </si>
  <si>
    <t>MIRLE PATRICIA CABARCAS JIMENEZ</t>
  </si>
  <si>
    <t>PRESTACIÓN DE SERVICIOS PROFESIONALES EN EL CENTRO DE COLECCIONES CIENTÍFICAS EL CONTRATISTA SE COMPROMETE A LA ASISTENCIA DE PROCEDIMIENTOS Y TAREAS RELACIONADAS CON EL MANTENIMIENTO DE ESPECÍMENES DE LA COLECCIÓN FICOLÓGICA GERMÁN BULA MEYER ORGANIZACIÓN Y RECTIFICACIÓN EN LA IDENTIFICACIÓN DEL MATERIAL PREVIAMENTE DEPOSITADO IDENTIFICACIÓN DE LOS ESPECÍMENES A NIVEL DE FAMILIA GÉNERO ESPECIE DE LOS GRUPOS DE MACORALGAS ESCOGIDOS</t>
  </si>
  <si>
    <t>https://community.secop.gov.co/Public/Tendering/OpportunityDetail/Index?noticeUID=CO1.NTC.3979929&amp;isFromPublicArea=True&amp;isModal=true&amp;asPopupView=true</t>
  </si>
  <si>
    <t>OPSP-VIN-0081-2023</t>
  </si>
  <si>
    <t>EMIRA ISABEL GARCIA AVENDAÑO</t>
  </si>
  <si>
    <t>PRESTAR LOS SERVICIOS PROFESIONALES COMO BIÓLOGA EN EL CENTRO DE COLECCIONES CIENTÍFICAS DE LA UNIVERSIDAD DEL MAGDALENA EL CONTRATISTA SE COMPROMETE A LA ASISTENCIA EN LA SEPARACIÓN PREPARACIÓN MONTAJE EN ALFILERES Y ETIQUETAJE DE INSECTOS DE LOS DIFERENTES ÓRDENES DEPOSITADOS EN LA COLECCIÓN ENTOMOLÓGICA DE CBUMAG ORGANIZACIÓN Y RECTIFICACIÓN EN LA IDENTIFICACIÓN NIVEL TAXONÓMICO DE FAMILIA DE TODO MATERIAL PREVIAMENTE MONTADO Y UBICADO EN LAS GAVETAS DE LOS COMPACTADORES IDENTIFICACIÓN DE LOS ESPECÍMENES A NIVEL DE FAMILIA DE LOS ÓRDENES DE INSECTOS ESCOGIDOS ORGANIZÁNDOLOS EN LAS GAVETAS</t>
  </si>
  <si>
    <t>https://community.secop.gov.co/Public/Tendering/OpportunityDetail/Index?noticeUID=CO1.NTC.3980625&amp;isFromPublicArea=True&amp;isModal=true&amp;asPopupView=true</t>
  </si>
  <si>
    <t>OPSP-VIN-0082-2023</t>
  </si>
  <si>
    <t>MARIA FERNANDA MOZO RODRIGUEZ</t>
  </si>
  <si>
    <t>PRESTAR LOS SERVICIOS PROFESIONALES COMO ANTROPÓLOGA EN LA COLECCIÓN ARQUEOLÓGICA ADSCRITA AL CENTRO DE COLECCIONES CIENTÍFICAS DE LA UNIVERSIDAD DEL MAGDALENA EL CONTRATISTA SE COMPROMETE A HACER MANTENIMIENTO BÁSICO DE LA COLECCIÓN DE ARQUEOLOGÍA APOYAR EL PROCESO DE GENERACIÓN DE MODELOS 3D DE LAS PIEZAS ARQUEOLÓGICAS DISEÑAR UNA EXPOSICIÓN DE MATERIALES LÍTICOS BASADO EN INVESTIGACIONES BÁSICAS APOYAR LA GENERACIÓN DE PROTOCOLOS INTERNOS DE MANEJO DE LA COLECCIÓN SEGÚN LOS SISTEMAS INTERNOS DE LA UNIVERSIDAD DEL MAGDALENA Y LA REGULACIÓN QUE HACE EL INSTITUTO COLOMBIANO DE ANTROPOLOGÍA E HISTORIA</t>
  </si>
  <si>
    <t xml:space="preserve">WILHELM LONDOÑO DIAZ  </t>
  </si>
  <si>
    <t>https://community.secop.gov.co/Public/Tendering/OpportunityDetail/Index?noticeUID=CO1.NTC.4002852&amp;isFromPublicArea=True&amp;isModal=true&amp;asPopupView=true</t>
  </si>
  <si>
    <t>OPSP-VIN-0083-2023</t>
  </si>
  <si>
    <t>PRESTAR LOS SERVICIOS PROFESIONALES EN LA VICERRECTORÍA DE INVESTIGACIÓN EL CONTRATISTA SE COMPROMETE A APOYAR EN EL SEGUIMIENTO DE LAS COMUNICACIONES ELECTRÓNICAS DE LA VICERRECTORÍA DE INVESTIGACIÓN REALIZAR SEGUIMIENTO EN EL MANEJO DE LA AGENDA DEL VICERRECTOR DE INVESTIGACIÓN Y ORGANIZACIÓN DE REUNIONES EN LA VIN APOYAR EN LA GESTIÓN DE DOCUMENTOS REMITIDOS A LA VICERRECTORÍA Y DOCUMENTOS PARA LA FIRMA DEL VICERRECTOR COADYUVAR EN LA GESTIÓN DEL PROGRAMA DE FINANCIACIÓN PARA LA FORMACIÓN CIENTÍFICA</t>
  </si>
  <si>
    <t>JORGE ENRIQUE ELÍAS CARO</t>
  </si>
  <si>
    <t>https://community.secop.gov.co/Public/Tendering/OpportunityDetail/Index?noticeUID=CO1.NTC.4017938&amp;isFromPublicArea=True&amp;isModal=true&amp;asPopupView=true</t>
  </si>
  <si>
    <t>OPSP-VIN-0084-2023</t>
  </si>
  <si>
    <t>EVELYN ROCIO RUIZ GONZALEZ</t>
  </si>
  <si>
    <t>PRESTAR LOS SERVICIOS PROFESIONALES EN LA EDITORIAL DE LA UNIVERSIDAD DEL MAGDALENA EL CONTRATISTA SE COMPROMETE A APOYAR EN LA PLANEACIÓN DE LOS EVENTOS ACADÉMICOS CULTURALES Y ARTÍSTICOS EN LAS CUALES PARTICIPE YO REALICE LA EDITORIAL UNIMAGDALENA APOYO EN LA PLANEACIÓN DE LAS FERIAS DEL LIBRO EN LAS CUALES PARTICIPE Y O REALICE LA EDITORIAL UNIMAGDALENA VELAR POR LA REALIZACIÓN DEL MATERIAL PUBLICITARIO QUE SE REQUIERA PARA LOS EVENTOS O FERIAS DEL LIBRO EN LAS CUALES PARTICIPE YO REALICE LA EDITORIAL UNIMAGDALENA ENTREGAR LA INFORMACIÓN REQUERIDA DE LOS RESULTADOS Y ACTIVIDADES REALIZADAS DE LOS EVENTOS O FERIAS DEL LIBRO EN LAS CUALES PARTICIPE Y/O REALICE LA EDITORIAL UNIMAGDALENA</t>
  </si>
  <si>
    <t>https://community.secop.gov.co/Public/Tendering/OpportunityDetail/Index?noticeUID=CO1.NTC.4017971&amp;isFromPublicArea=True&amp;isModal=true&amp;asPopupView=true</t>
  </si>
  <si>
    <t>OPSP-VIN-0085-2023</t>
  </si>
  <si>
    <t>JUAN RODOLFO RIOS NOGUERA</t>
  </si>
  <si>
    <t>PRESTAR LOS SERVICIOS PROFESIONALES EN MARCO DEL PROYECTO DE INVESTIGACIÓN VISIBILIZACIÓN DE LAS CAPACIDADES QUE GENERA LA ECONOMÍA POPULAR PARA EL DESARROLLO ECONÓMICO DE COLOMBIA EL CONTRATISTA SE COMPROMETE A REALIZAR UN ANÁLISIS DEL ESTADO ACTUAL DEL MARCO JURÍDICO DE LA ECONOMÍA POPULAR Y COMUNITARIA EN COLOMBIA IDENTIFICAR LAS NORMAS LEYES DECRETOS Y ARTÍCULOS CONSTITUCIONALES QUE SOPORTAN Y PUEDEN SOPORTAR EL DESARROLLO DE LA POLÍTICA PÚBLICA DE ECONOMÍA POPULAR Y COMUNITARIA COMPILAR LA INFORMACIÓN DE ANÁLISIS EN UN TEXTO QUE SERÁ UTILIZADO COMO UN CAPÍTULO DEL DOCUMENTO TÉCNICO</t>
  </si>
  <si>
    <t>https://community.secop.gov.co/Public/Tendering/OpportunityDetail/Index?noticeUID=CO1.NTC.4031760&amp;isFromPublicArea=True&amp;isModal=true&amp;asPopupView=true</t>
  </si>
  <si>
    <t>OPSP-VIN-0086-2023</t>
  </si>
  <si>
    <t>ROSANA LONDOÑO GONZÁLEZ</t>
  </si>
  <si>
    <t>PRESTAR LOS SERVICIOS PROFESIONALES EN MARCO DEL PROYECTO EXTERNO DE INVESTIGACIÓN OSITOS DE AGUA TARDIGRADA ASOCIADOS A BRIÓFITOS Y LÍQUENES EN FRAGMENTOS DE BOSQUE SECO TROPICAL DE LOS MONTES DE MARÍA Y LA SERRANÍA DE PIOJÓ. UNA CONTRIBUCIÓN A LA BIODIVERSIDAD DE COLOMBI EL CONTRATISTA SE COMPROMETE A REALIZAR LOS TRÁMITES DE COMPRA DE INSUMOS Y MATERIALES PLANIFICACIÓN DE ACTIVIDADES DE LABORATORIO SEPARACIÓN MONTAJE E IDENTIFICACIÓN DE TARDÍGRADOS SUPERVISIÓN DE LA REALIZACIÓN DE MATRICES DARWIN CORE DEL MATERIAL IDENTIFICADO</t>
  </si>
  <si>
    <t>ROBERTO JOSÉ GUERRERO FLÓREZ</t>
  </si>
  <si>
    <t>https://community.secop.gov.co/Public/Tendering/OpportunityDetail/Index?noticeUID=CO1.NTC.4031791&amp;isFromPublicArea=True&amp;isModal=true&amp;asPopupView=true</t>
  </si>
  <si>
    <t>OPSP-VIN-0087-2023</t>
  </si>
  <si>
    <t>DIEGO ANDRÉS RESTREPO LEAL</t>
  </si>
  <si>
    <t>PRESTAR LOS SERVICIOS PROFESIONALES EN EL CENTRO DE GENÉTICA Y BIOLOGÍA MOLECULAR DE LA VICERRECTORÍA DE INVESTIGACIÓN DE LA UNIVERSIDAD DEL MAGDALENA EL CONTRATISTA SE COMPROMETE A APOYO EN EL MANTENIMIENTO Y OPERATIVIDAD DEL SERVIDOR DEL CENTRO DE GENÉTICA ASESORÍA A INVESTIGADORES Y USUARIOS SOBRE EL USO DEL SERVIDOR DEL CENTRO DE GENÉTICA ELABORAR MANUAL Y REGLAMENTO DE USO DEL SERVIDOR REALIZAR LOS AJUSTES PERTINENTES QUE CONSIDERE EL SUPERVISOR DE LA OBRA</t>
  </si>
  <si>
    <t>LYDA CASTRO GARCIA</t>
  </si>
  <si>
    <t>https://community.secop.gov.co/Public/Tendering/OpportunityDetail/Index?noticeUID=CO1.NTC.4032935&amp;isFromPublicArea=True&amp;isModal=true&amp;asPopupView=true</t>
  </si>
  <si>
    <t>OPSP-VIN-0088-2023</t>
  </si>
  <si>
    <t>DAYANNA PAOLA VENENCIA SAYAS</t>
  </si>
  <si>
    <t xml:space="preserve">PRESTAR LOS SERVICIOS PROFESIONALES COMO BIÓLOGA EN ELMARCO DEL PROYECTO DE INVESTIGACIÓN OSITOS DE AGUA TARDÍGRADA ASOCIADOS A BRIÓFITOS Y LÍQUENES ENFRAGMENTOS DE BOSQUE SECO TROPICAL DE LOS MONTES DE MARÍA Y LA SERRANÍA DE PIOJÓ UNA CONTRIBUCIÓN A LABIODIVERSIDAD DE COLOMBIA EL CONTRATISTA SE COMPROMETE A REALIZAR LA REVISIÓN DE MUESTRAS DE BRIÓFITOS Y LÍQUENES PARA LA EXTRACCIÓN Y MONTAJE DE TARDÍGRADOS ENTRENAMIENTO SUPERVISIÓN Y DIRECCIÓN DE TESISTA DE PREGRADO EN ACTIVIDADES DE LABORATORIO </t>
  </si>
  <si>
    <t>SIGMER YAMURUK QUIROGA CÁRDENAS</t>
  </si>
  <si>
    <t>https://community.secop.gov.co/Public/Tendering/OpportunityDetail/Index?noticeUID=CO1.NTC.4059500&amp;isFromPublicArea=True&amp;isModal=true&amp;asPopupView=true</t>
  </si>
  <si>
    <t>OPSP-VIN-0089-2023</t>
  </si>
  <si>
    <t>LUCIANI ANDREA PERTUZ MENDEZ</t>
  </si>
  <si>
    <t>PRESTACIÓN DE SERVICIOS PROFESIONALES EN EL PROYECTO DE INVESTIGACIÓN OSITOS DE AGUA TARDÍGRADA ASOCIADOS A BRIÓFITOS Y LÍQUENES EN FRAGMENTOS DE BOSQUE SECO TROPICAL DE LOS MONTES DE MARÍA Y LA SERRANÍA DE PIOJÓ UNA CONTRIBUCIÓN A LA BIODIVERSIDAD DE COLOMBIA EL CONTRATISTA SE COMPROMETE A APOYAR EN LA REVISIÓN DE MUESTRAS DE BRIÓFITOS Y LÍQUENES PARA LA EXTRACCIÓN Y MONTAJE DE TARDÍGRADOS APOYAR AL INVESTIGADOR PRINCIPAL DEL PROYECTO EN LA ELABORACIÓN DE INFORMES PARA LA AUTORIDAD NACIONAL DE LICENCIAS AMBIENTALES EN COORDINACIÓN CON LA DIRECCIÓN DE GESTIÓN DEL CONOCIMIENTO</t>
  </si>
  <si>
    <t>SIGMER QUIROGA CÁRDENAS</t>
  </si>
  <si>
    <t>https://community.secop.gov.co/Public/Tendering/OpportunityDetail/Index?noticeUID=CO1.NTC.4059956&amp;isFromPublicArea=True&amp;isModal=true&amp;asPopupView=true</t>
  </si>
  <si>
    <t>OPSP-VIN-0090-2023</t>
  </si>
  <si>
    <t>ANGELY PAOLA CASTRO SUAREZ</t>
  </si>
  <si>
    <t>PRESTACIÓN DE SERVICIOS PROFESIONALES EN EL CENTRO DE GENÉTICA Y BIOLOGÍA MOLECULAR EL CONTRATISTA SE COMPROMETE A COADYUVAR EN LA GESTIÓN PARA LA HABILITACIÓN DE SERVICIOS QUE SE OFERTEN EN EL CENTRO DE GENÉTICA Y REALIZAR SEGUIMIENTO A LOS SERVICIOS HABILITADOS COADYUVAR EN LA REALIZACIÓN Y EL SEGUIMIENTO DE LOS TRÁMITES Y PROCESOS ADMINISTRATIVOS FINANCIEROS Y ACADÉMICOS REALIZADOS DESDE CENTRO DE GENÉTICA Y BIOLOGÍA MOLECULAR A LAS DIFERENTES UNIDADES DE LA UNIVERSIDAD DEL MAGDALENA Y ENTIDADES EXTERNAS</t>
  </si>
  <si>
    <t>https://community.secop.gov.co/Public/Tendering/OpportunityDetail/Index?noticeUID=CO1.NTC.4064570&amp;isFromPublicArea=True&amp;isModal=true&amp;asPopupView=true</t>
  </si>
  <si>
    <t>OPSP-VIN-0091-2023</t>
  </si>
  <si>
    <t>VICTOR ALFONSO NUÑEZ SANCHEZ</t>
  </si>
  <si>
    <t>PRESTACIÓN DE SERVICIOS PROFESIONALES EN MARCO DEL PROYECTO DE INVESTIGACIÓN PRODUCCIÓN DE ECONOMÍA ECOLÓGICA INCLUYENTE Y SOSTENIBLE UNA INVESTIGACIÓN PARA DESARROLLAR ESTRATEGIAS DE EMPRENDIMIENTO SOCIAL SOLIDARIO PARA EL ECOTURISMO EN PUEBLOVIEJO CIÉNAGA GRANDE DE SANTA MARTA EL CONTRATISTA SE COMPROMETE AL APOYO GENERAL DESDE EL ÁMBITO CIENTÍFICO AL PROYECTO DE INVESTIGACIÓN APOYO ESPECÍFICO AL LÍDER LOCAL DEL HILO 6 DE ACUERDO CON LO SOLICITADO POR EL LÍDER</t>
  </si>
  <si>
    <t>EDUARDO FORERO LLOREDA</t>
  </si>
  <si>
    <t>https://community.secop.gov.co/Public/Tendering/OpportunityDetail/Index?noticeUID=CO1.NTC.4068547&amp;isFromPublicArea=True&amp;isModal=true&amp;asPopupView=true</t>
  </si>
  <si>
    <t>OPSP-VIN-0092-2023</t>
  </si>
  <si>
    <t>DALIANYS DEJESUS PASTRANA MARTINEZ</t>
  </si>
  <si>
    <t>PRESTAR LOS SERVICIOS PROFESIONALES COMO CONTADOR PÚBLICO EN EL GRUPO DE CONTABILIDAD DE LA UNIMAGDALENA EN MARCO DEL PROYECTO DE INVESTIGACIÓN EXTERNO DIVERSIDAD DE INSECTOS Y VERTEBRADOS, BIOSONIDOS Y ETNOBIOLOGÍA EN LAS VERTIENTES NORTE Y OCCIDENTAL DE LA SIERRA NEVADA DE SANTA MARTA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t>
  </si>
  <si>
    <t>DEWAR ENRIQUE LOPEZ MORGAN</t>
  </si>
  <si>
    <t>https://community.secop.gov.co/Public/Tendering/OpportunityDetail/Index?noticeUID=CO1.NTC.4099927&amp;isFromPublicArea=True&amp;isModal=true&amp;asPopupView=true</t>
  </si>
  <si>
    <t>OPSP-VIN-0093-2023</t>
  </si>
  <si>
    <t>MARIA ELENA HUERTAS BOLAÑOS</t>
  </si>
  <si>
    <t>PRESTAR LOS SERVICIOS PROFESIONALES EN EL MARCO DEL PROYECTO DE INVESTIGACIÓN CREATE 3 0 CHALLENGES AND OPPORTUNITIES OF THE CLOSURE OF TERMOCARTAGENA: DIALOGUE WITH EMPLOYEES AND TRADE UNIONISTS RETOS Y OPORTUNIDADES DEL CIERRE DE TERMOCARTAGENA: DIÁLOGO CON EMPLEADOS Y SINDICALISTAS EL CONTRATISTA SE COMPROMETE A RECOLECTAR INFORMACIÓN NECESARIA SOBRE LOS RETOS DE ECONOMÍA POLÍTICA DE LAS TRANSICIONES ENERGÉTICAS JUSTAS ASESORÍA TÉCNICA EN LA PREPARACIÓN Y ELABORACIÓN DE PRODUCTOS GRÁFICOS DERIVADOS DEL PROYECTO APOYO A LA REVISIÓN ASESORÍA EN EDICIÓN FINAL Y ACOMPAÑAMIENTO EDITORIAL DE DOCUMENTOS DE INVESTIGACIÓN DERIVADOS DEL PROYECTO</t>
  </si>
  <si>
    <t>ANDREA CAROLINA CARDOSO DÍAZ</t>
  </si>
  <si>
    <t>https://community.secop.gov.co/Public/Tendering/OpportunityDetail/Index?noticeUID=CO1.NTC.4100291&amp;isFromPublicArea=True&amp;isModal=true&amp;asPopupView=true</t>
  </si>
  <si>
    <t>OPSP-VIN-0094-2023</t>
  </si>
  <si>
    <t>ISABELLA KARINA NOCHES MARTINEZ</t>
  </si>
  <si>
    <t>PRESTAR LOS SERVICIOS PROFESIONALES EN MARCO DEL PROYECTO DE INVESTIGACIÓN EXTERNO EUROPEAN LATIN AMERICAN NETWORK IN SUPPORT OF SOCIAL ENTREPRENEURS  ELANET EL CONTRATISTA SE COMPROMETE A IDENTIFICAR CARACTERIZAR Y VISIBILIZAR LOS EMPRENDIMIENTOS SOCIALES APOYADOS EN EL MARCO DE LAS ACTIVIDADES DEL PAQUETE DE TRABAJO A2 DOCUMENTAR EL PROCESO DE IDENTIFICACIÓN CARACTERIZACIÓN Y VISIBILIZACIÓN DE LOS EMPRENDEDORES SOCIALES TRANSFERIR AL EQUIPO DEL CIE EL PROCESO DE VISIBILIZACIÓN DE LOS EMPRENDEDORES SOCIALES CARACTERIZADOS EN LA PLATAFORMA ELANET</t>
  </si>
  <si>
    <t>https://community.secop.gov.co/Public/Tendering/OpportunityDetail/Index?noticeUID=CO1.NTC.4100827&amp;isFromPublicArea=True&amp;isModal=true&amp;asPopupView=true</t>
  </si>
  <si>
    <t>OPSP-VIN-0095-2023</t>
  </si>
  <si>
    <t xml:space="preserve">ANISBETH  DAZA </t>
  </si>
  <si>
    <t>PRESTAR LOS SERVICIOS PROFESIONALES EN LA EDITORIAL UNIMAGDALENA EL CONTRATISTA SE COMPROMETE A APOYAR LOS PROCESOS DE VERIFICACIÓN DE APLICACIÓN DE NORMAS Y DEMÁS REQUERIMIENTOS ESTABLECIDOS EN EL REGLAMENTO EDITORIAL UNIMAGDALENA POR PARTE DE LOS AUTORE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</si>
  <si>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https://community.secop.gov.co/Public/Tendering/OpportunityDetail/Index?noticeUID=CO1.NTC.4099881&amp;isFromPublicArea=True&amp;isModal=true&amp;asPopupView=true</t>
  </si>
  <si>
    <t>OPSP-VIN-0096-2023</t>
  </si>
  <si>
    <t>ANDRES FELIPE SUESCUN OSORIO</t>
  </si>
  <si>
    <t>PRESTAR LOS SERVICIOS PROFESIONALES COMO ABOGADO EN LA VICERRECTORÍA DE INVESTIGACIÓN EN MARCO DEL PROYECTO DE INVESTIGACIÓN TITULADO CREATE CARIBBEAN RESEARCH ALTERNATIVES FOR A TRANSFORMATION IN ENERGY AND ECONOMY ALTERNATIVAS DESDE LA INVESTIGACIÓN ACADÉMICA PARA UNA TRANSFORMACIÓN ENERGÉTICA Y DE LA ECONOMÍA EN EL CARIBE EL CONTRATISTA SE COMPROMETE A REVISAR Y VALIDAR LAS HOJAS DE VIDA CON SUS SOPORTES EN LA PLATAFORMA GEDOCO Y SIGEP II LOS DOCUMENTOS PRECONTRACTUALES NECESARIOS PARA ELABORACIÓN DE ÓRDENES DE SERVICIOS PROFESIONALES Y DE APOYO A LA GESTIÓN</t>
  </si>
  <si>
    <t>ANA CAMARGO VELÁSQUEZ</t>
  </si>
  <si>
    <t>https://community.secop.gov.co/Public/Tendering/OpportunityDetail/Index?noticeUID=CO1.NTC.4101219&amp;isFromPublicArea=True&amp;isModal=true&amp;asPopupView=true</t>
  </si>
  <si>
    <t>OPSP-VIN-0097-2023</t>
  </si>
  <si>
    <t>PRESTAR LOS SERVICIOS PROFESIONALES COMO CONTADOR PÚBLICO EN EL GRUPO DE CONTABILIDAD DE LA UNIMAGDALENA EN MARCO DEL PROYECTO DE INVESTIGACIÓN EXTERNO DIVERSIDAD DE INSECTOS Y VERTEBRADOS BIOSONIDOS Y ETNOBIOLOGÍA EN LAS VERTIENTES NORTE Y OCCIDENTAL DE LA SIERRA NEVADA DE SANTA MARTA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 PRESUPUESTALES DE LAS ÓRDENES Y RESOLUCIONES AUTORIZADAS POR LA VIN</t>
  </si>
  <si>
    <t>ANA FLORA JIMENEZ DE LA HOZ</t>
  </si>
  <si>
    <t>https://community.secop.gov.co/Public/Tendering/OpportunityDetail/Index?noticeUID=CO1.NTC.4101203&amp;isFromPublicArea=True&amp;isModal=true&amp;asPopupView=true</t>
  </si>
  <si>
    <t>OPSP-VIN-0098-2023</t>
  </si>
  <si>
    <t>PRESTACIÓN DE SERVICIOS PROFESIONALES COMO CONTADOR PÚBLICO EN LA OFICINA DE TESORERÍA DE LA UNIVERSIDAD DEL MAGDALENA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 COADYUVAR EN LA ELABORACIÓN DE COMPROBANTES DE PAGOS DE LA OFICINA DE TESORERÍA</t>
  </si>
  <si>
    <t>ALIX RAMOS FUENTES</t>
  </si>
  <si>
    <t>https://community.secop.gov.co/Public/Tendering/OpportunityDetail/Index?noticeUID=CO1.NTC.4101442&amp;isFromPublicArea=True&amp;isModal=true&amp;asPopupView=true</t>
  </si>
  <si>
    <t>OPSP-VIN-0099-2023</t>
  </si>
  <si>
    <t>DAILIS DAYANA VILLALOBOS BALAGUER</t>
  </si>
  <si>
    <t>PRESTACIÓN DE SERVICIOS PROFESIONALES EN MARCO DE PROYECTO EXTERNO CENTRO DE VIGILANCIA CIENTÍFICO TECNOLÓGICA Y LA APROPIACIÓN SOCIAL DEL CONOCIMIENTO EL CONTRATISTA SE COMPROMETE A APOYO EN LA COORDINACIÓN LOGÍSTICA DEL PILOTO DEL PROYECTO DE CREACIÓN DEL CENTRO DE VIGILANCIA EN RELACIÓN CON EL CONVENIO ESTABLECIDO CON LA ORGANIZACIÓN DE ESTADOS IBEROAMERICANOS OEI APOYO EN LA CONSOLIDACIÓN DE INFORMACIÓN Y DATOS DE LOS RESULTADOS OBTENIDOS DEL PILOTO</t>
  </si>
  <si>
    <t>EDGAR REY SINNING</t>
  </si>
  <si>
    <t>https://community.secop.gov.co/Public/Tendering/OpportunityDetail/Index?noticeUID=CO1.NTC.4116360&amp;isFromPublicArea=True&amp;isModal=true&amp;asPopupView=true</t>
  </si>
  <si>
    <t>OPSP-VIN-0100-2023</t>
  </si>
  <si>
    <t>PRESTACIÓN DE SERVICIOS PROFESIONALES EN MARCO DEL PROYECTO DE INVESTIGACIÓN OSITOS DE AGUA TARDÍGRADA ASOCIADOS A BRIÓFITOS Y LÍQUENES EN FRAGMENTOS DE BOSQUE SECO TROPICAL DE LOS MONTES DE MARÍA Y LA SERRANÍA DE PIOJÓ. UNA CONTRIBUCIÓN A LA BIODIVERSIDAD DE COLOMBIA EL CONTRATISTA SE COMPROMETE A APOYAR IDENTIFICACIÓN TAXONÓMICA DE TARDÍGRADOS APOYAR EN LA SUPERVISIÓN DE ACTIVIDADES DE LABORATORIO CAPACITAR A ESTUDIANTES DE PREGRADO EN LA TAXONOMÍA BÁSICA DE TARDÍGRADOS APOYAR EN LA ELABORACIÓN DE MANUSCRITOS E INFORMES TÉCNICOS ASISTIR A LAS REUNIONES CON EXPERTOS INTERNACIONALES PARA LA CORROBORACIÓN DE IDENTIFICACIONES TAXONÓMICAS</t>
  </si>
  <si>
    <t>https://community.secop.gov.co/Public/Tendering/OpportunityDetail/Index?noticeUID=CO1.NTC.4116749&amp;isFromPublicArea=True&amp;isModal=true&amp;asPopupView=true</t>
  </si>
  <si>
    <t>OPSP-VIN-0101-2023</t>
  </si>
  <si>
    <t>ELIANA MARGARITA PINEDA MUNIVE</t>
  </si>
  <si>
    <t>PRESTAR LOS SERVICIOS PROFESIONALES EN EL MARCO DEL PROYECTO DE INVESTIGACIÓN EFECTO DE LA QUÍMICA DE CARBONATOS Y LA ACIDIFICACIÓN OCEÁNICA EN LA CALCIFICACIÓN Y FECUNDIDAD DE ALGAS CORALINÁCEAS COSTROSAS DE AMBIENTES CON SURGENCIA ESTACIONAL EN EL CARIBE COLOMBIANO EL CONTRATISTA SE COMPROMETE A APOYAR LOS PROCESOS ADMINISTRATIVOS Y DE GESTIÓN EN LAS COTIZACIONES RESPECTIVAS A LAS EMPRESAS EN LOS MATERIALES Y REACTIVOS COORDINAR CON LAS ENTIDADES ALIADAS EN LOS PROYECTOS LA GESTIÓN PARA DAR INICIO AL APOYO EN LOS TALLERES DE APROPIACIÓN SOCIAL DEL CONOCIMI</t>
  </si>
  <si>
    <t>ROCÍO DEL PILAR GARCÍA</t>
  </si>
  <si>
    <t>https://community.secop.gov.co/Public/Tendering/OpportunityDetail/Index?noticeUID=CO1.NTC.4147308&amp;isFromPublicArea=True&amp;isModal=true&amp;asPopupView=true</t>
  </si>
  <si>
    <t>OPSP-VIN-0102-2023</t>
  </si>
  <si>
    <t>GINA NORIEGA NARVAEZ</t>
  </si>
  <si>
    <t>PRESTAR LOS SERVICIOS PROFESIONALES EN MARCO DEL PROYECTO DE INVESTIGACIÓN TITULADO: VULNERACIÓN DE DERECHOS HUMANOS EN EL SECTOR PESQUERO ARTESANAL MARINO COSTERO EN EL CONTEXTO DE JUSTICIA AZUL EN EL CARIBE COLOMBIANO EL CONTRATISTA SE COMPROMETE A COORDINAR LA ORGANIZACIÓN Y LOGÍSTICA DE LA INFORMACIÓN TÉCNICA REQUERIDA PARA IMPLEMENTAR LOS CONTENIDOS ACTUALIZADOS EN EL CONVERSATORIO PESCANDO JUSTICIA: VIOLACIONES DE DERECHOS HUMANOS EN TERRITORIOS PESQUEROS FACILITAR LA ELABORACIÓN DE UN DOCUMENTO TÉCNICO CON LAS RECOMENDACIONES PRINCIPALES DEL EVENTO APOYAR LA SISTEMATIZACIÓN DE LA INFORMACIÓN RECOPILADA EN EL MARCO DEL CONVERSATORIO</t>
  </si>
  <si>
    <t xml:space="preserve">ISABELA FIGUEROA </t>
  </si>
  <si>
    <t>https://community.secop.gov.co/Public/Tendering/OpportunityDetail/Index?noticeUID=CO1.NTC.4153428&amp;isFromPublicArea=True&amp;isModal=true&amp;asPopupView=true</t>
  </si>
  <si>
    <t>OPSP-VIN-0103-2023</t>
  </si>
  <si>
    <t xml:space="preserve">JOSE  BERMUDEZ </t>
  </si>
  <si>
    <t>PRESTACIÓN DE SERVICIOS PROFESIONALES EN MARCO DEL PROYECTO DE INVESTIGACIÓN PRODUCCIÓN DE ECONOMÍA ECOLÓGICA INCLUYENTE Y SOSTENIBLE UNA INVESTIGACIÓN PARA DESARROLLAR ESTRATEGIAS DE EMPRENDIMIENTO SOCIAL SOLIDARIO PARA EL ECOTURISMO EN PUEBLO VIEJO CIÉNAGA GRANDE DE SANTA MARTA BPIN 2020000100569 EL CONTRATISTA SE COMPROMETE AL APOYO GENERAL DESDE EL ÁMBITO CIENTÍFICO AL PROYECTO DE INVESTIGACIÓN APOYO ESPECÍFICO AL LÍDER DEL HILO 4 DE ACUERDO CON LO SOLICITADO POR EL LÍDE</t>
  </si>
  <si>
    <t>ENRIQUE TAPIA PEREZ</t>
  </si>
  <si>
    <t>https://community.secop.gov.co/Public/Tendering/OpportunityDetail/Index?noticeUID=CO1.NTC.4153741&amp;isFromPublicArea=True&amp;isModal=true&amp;asPopupView=true</t>
  </si>
  <si>
    <t>OPSP-VIN-0104-2023</t>
  </si>
  <si>
    <t xml:space="preserve">JANNIE  VALENCIA </t>
  </si>
  <si>
    <t>https://community.secop.gov.co/Public/Tendering/OpportunityDetail/Index?noticeUID=CO1.NTC.4164807&amp;isFromPublicArea=True&amp;isModal=true&amp;asPopupView=true</t>
  </si>
  <si>
    <t>OPSP-VIN-0105-2023</t>
  </si>
  <si>
    <t>JESUS MANUEL JIMENEZ TORRES</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</si>
  <si>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EN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</si>
  <si>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https://community.secop.gov.co/Public/Tendering/OpportunityDetail/Index?noticeUID=CO1.NTC.4164561&amp;isFromPublicArea=True&amp;isModal=true&amp;asPopupView=true</t>
  </si>
  <si>
    <t>OPSP-VIN-0106-2023</t>
  </si>
  <si>
    <t>EVELIN NAILET VILLALBA FUENTES</t>
  </si>
  <si>
    <t>PRESTAR LOS SERVICIOS PROFESIONALES EN MARCO DEL PROYECTO DE INVESTIGACIÓN DATA MOBILIZATION FOR KEY ENTOMOLOGICAL GROUPS ACROSS THE CARIBBEAN REGION OF COLOMBIA MOVILIZACIÓN DE DATOS PARA GRUPOS ENTOMOLÓGICOS CLAVE EN LA REGIÓN CARIBE DE COLOMBIA EL CONTRATISTA SE COMPROMETE A DIGITALIZACIÓN DE DATOS DE COLECCIONES BIOLÓGICAS TOMA DE FOTOGRAFÍAS.</t>
  </si>
  <si>
    <t>LARRY JIMÉNEZ FERBANS</t>
  </si>
  <si>
    <t>https://community.secop.gov.co/Public/Tendering/OpportunityDetail/Index?noticeUID=CO1.NTC.4174701&amp;isFromPublicArea=True&amp;isModal=true&amp;asPopupView=true</t>
  </si>
  <si>
    <t>OPSP-VIN-0107-2023</t>
  </si>
  <si>
    <t>INDIRA ALEJANDRA OLIVEROS OROZCO</t>
  </si>
  <si>
    <t>PRESTAR LOS SERVICIOS PROFESIONALES EN MARCO DEL PROYECTO DE INVESTIGACIÓN CREATE 3 0 RETOS Y OPORTUNIDADES DEL CIERRE DE TERMOCARTAGENA: DIÁLOGO CON EMPLEADOS Y SINDICALISTAS EL CONTRATISTA SE COMPROMETE A COORDINAR LOS ASPECTOS ADMINISTRATIVOS Y FINANCIEROS DEL PROYECTO MONITOREAR EL CUMPLIMIENTO DE LOS CONTRATOS Y RESOLUCIONES POR AYUDANTÍAS DEL PROYECTO REALIZAR EL INFORME TÉCNICO DE RESULTADOS DEL PROYECTO CON INDICADORES DE CUMPLIMIENTO ESPECÍFICOS EN FORMATO PROPIO DE LA ENTIDAD FINANCIADORA EUROPEAN CLIMATE FOUNDATION</t>
  </si>
  <si>
    <t>ANDREA CAROLINA CARDOSO DIAZ</t>
  </si>
  <si>
    <t>https://community.secop.gov.co/Public/Tendering/OpportunityDetail/Index?noticeUID=CO1.NTC.4174988&amp;isFromPublicArea=True&amp;isModal=true&amp;asPopupView=true</t>
  </si>
  <si>
    <t>OPSP-VIN-0108-2023</t>
  </si>
  <si>
    <t>ROSA LEIDYS SANTAMARIA GUERRERO</t>
  </si>
  <si>
    <t>PRESTAR LOS SERVICIOS PROFESIONALES EN MARCO DEL PROYECTO EXTERNO DE INVESTIGACIÓN CREATE 3 0 RETOS Y OPORTUNIDADES DEL CIERRE DE TERMOCARTAGENA DIÁLOGO CON EMPLEADOS Y SINDICALISTAS EL CONTRATISTA SE COMPROMETE A COORDINAR ACTIVIDADES DE INVESTIGACIÓN Y REALIZACIÓN DE INFORMES DE RESULTADOS DE INVESTIGACIÓN DEL PROYECTO APOYO EN LA ELABORACIÓN DE PRODUCTOS GRÁFICOS DERIVADOS DEL PROYECTO APOYO A LA REVISIÓN Y EDICIÓN FINAL DE DOCUMENTOS DE INVESTIGACIÓN DERIVADOS DEL PROYECTO</t>
  </si>
  <si>
    <t>https://community.secop.gov.co/Public/Tendering/OpportunityDetail/Index?noticeUID=CO1.NTC.4175533&amp;isFromPublicArea=True&amp;isModal=true&amp;asPopupView=true</t>
  </si>
  <si>
    <t>OPSP-VIN-0109-2023</t>
  </si>
  <si>
    <t>LORENA MARCELA LOPEZ ORELLANO</t>
  </si>
  <si>
    <t>PRESTAR LOS SERVICIOS PROFESIONALES EN EL MARCO DEL PROYECTO DE INVESTIGACIÓN CREATE 3 0 CHALLENGES AND OPPORTUNITIES OF THE CLOSURE OF TERMOCARTAGENA DIALOGUE WITH EMPLOYEES AND TRADE UNIONISTS RETOS Y OPORTUNIDADES DEL CIERRE DE TERMOCARTAGENA DIÁLOGO CON EMPLEADOS Y SINDICALISTAS EL CONTRATISTA SE COMPROMETE A COORDINAR ACTIVIDADES DE INVESTIGACIÓN Y REALIZACIÓN DE INFORMES DE RESULTADOS DE INVESTIGACIÓN DEL PROYECTO APOYO EN LA ELABORACIÓN DE PRODUCTOS GRÁFICOS DERIVADOS DEL PROYECTO</t>
  </si>
  <si>
    <t>https://community.secop.gov.co/Public/Tendering/OpportunityDetail/Index?noticeUID=CO1.NTC.4184855&amp;isFromPublicArea=True&amp;isModal=true&amp;asPopupView=true</t>
  </si>
  <si>
    <t>OPSP-VIN-0110-2023</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</si>
  <si>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ASESORAR Y PREPARAR LA PARTICIPACIÓN DE LA EDITORIAL UNIMAGDALENA EN LA FERIA DEL LIBRO DE BOGOTÁ 2023</t>
  </si>
  <si>
    <t>https://community.secop.gov.co/Public/Tendering/OpportunityDetail/Index?noticeUID=CO1.NTC.4187284&amp;isFromPublicArea=True&amp;isModal=true&amp;asPopupView=true</t>
  </si>
  <si>
    <t>OPSP-VIN-0111-2023</t>
  </si>
  <si>
    <t>ANA ROSA MAESTRE GUERRA</t>
  </si>
  <si>
    <t>PRESTAR LOS SERVICIOS PROFESIONALES EN MARCO DEL PROYECTO DE INVESTIGACIÓN DATA MOBILIZATION FOR KEY ENTOMOLOGICAL GROUPS ACROSS THE CARIBBEAN REGION OF COLOMBIA MOVILIZACIÓN DE DATOS PARA GRUPOS ENTOMOLÓGICOS CLAVE EN LA REGIÓN CARIBE DE COLOMBIAEL CONTRATISTA SE COMPROMETE A DIGITALIZACIÓN DE DATOS DE COLECCIONES BIOLÓGICAS Y TOMAS DE FOTOGRAFÍAS.</t>
  </si>
  <si>
    <t>https://community.secop.gov.co/Public/Tendering/OpportunityDetail/Index?noticeUID=CO1.NTC.4188906&amp;isFromPublicArea=True&amp;isModal=true&amp;asPopupView=true</t>
  </si>
  <si>
    <t>OPSP-VIN-0112-2023</t>
  </si>
  <si>
    <t>JAIRO ANDRES VALCARCEL TORRES</t>
  </si>
  <si>
    <t>PRESTACIÓN DE SERVICIOS PROFESIONALES EN MARCO DEL PROYECTO DE INVESTIGACIÓN PARTICIPACIÓN PARA LA ELABORACIÓN DEL MODELO DE EXPOSICIÓN DE SANTA MARTA Y LA ELABORACIÓN DEL MODELO DE EXPOSICIÓN DE RIOHACHA EL CONTRATISTA SE COMPROMETE A BRINDAR ASESORÍA A LOS GRUPOS DE TRABAJO DE CADA UNIVERSIDAD EN LOS SIGUIENTES COMPONENTES DEL PROYECTO PARTICIPAR EN REUNIONES DE AVANCE Y DE SEGUIMIENTO DEL PROYECTO</t>
  </si>
  <si>
    <t>GUSTAVO CHANG NIETO</t>
  </si>
  <si>
    <t>https://community.secop.gov.co/Public/Tendering/OpportunityDetail/Index?noticeUID=CO1.NTC.4188727&amp;isFromPublicArea=True&amp;isModal=true&amp;asPopupView=true</t>
  </si>
  <si>
    <t>OPSP-VIN-0113-2023</t>
  </si>
  <si>
    <t>MILEIDY CRISTINA IDARRAGA GIRALDO</t>
  </si>
  <si>
    <t>PRESTAR LOS SERVICIOS PROFESIONALES EN MARCO DEL PROYECTO DE INVESTIGACIÓN DATA MOBILIZATION FOR KEY ENTOMOLOGICAL GROUPS ACROSS THE CARIBBEAN REGION OF COLOMBIA MOVILIZACIÓN DE DATOS PARA GRUPOS ENTOMOLÓGICOS CLAVE EN LA REGIÓN CARIBE DE COLOMBIA EL CONTRATISTA SE COMPROMETE A DIGITALIZACIÓN DE DATOS DE COLECCIONES BIOLÓGICAS TOMA DE FOTOGRAFÍAS</t>
  </si>
  <si>
    <t>https://www.secop.gov.co/CO1BusinessLine/Tendering/BuyerWorkArea/Index?DocUniqueIdentifier=CO1.BDOS.4195017</t>
  </si>
  <si>
    <t>OPSP-VIN-0114-2023</t>
  </si>
  <si>
    <t>JOSE RAFAEL LEONE VILLALBA</t>
  </si>
  <si>
    <t>PRESTAR LOS SERVICIOS PROFESIONALES EN MARCO DEL PROYECTO DE INVESTIGACIÓN PARTICIPACIÓN PARA LA ELABORACIÓN DEL MODELO DE EXPOSICIÓN DE SANTA MARTA Y LA ELABORACIÓN DEL MODELO DE EXPOSICIÓN DE RIOHACHA EN EL MARCO DEL PROYECTO MODELO NACIONAL DE RIESGO SÍSMICO EL CONTRATISTA SE COMPROMETE A BRINDAR ASESORÍA A LOS GRUPOS DE TRABAJO DE CADA UNIVERSIDAD EN LOS SIGUIENTES COMPONENTES DEL PROYECTO PARTICIPAR EN REUNIONES DE AVANCE Y DE SEGUIMIENTO DEL PROYECTO</t>
  </si>
  <si>
    <t>https://www.secop.gov.co/CO1BusinessLine/Tendering/BuyerWorkArea/Index?DocUniqueIdentifier=CO1.BDOS.4195321</t>
  </si>
  <si>
    <t>OPSP-VIN-0115-2023</t>
  </si>
  <si>
    <t>NIDIA ISABEL ROMERO PATIÑO</t>
  </si>
  <si>
    <t>PRESTAR LOS SERVICIOS PROFESIONALES EN MARCO DEL PROYECTO MAPPING THE ARCHAEOLOGICAL PRE-COLUMBIAN HERITAGE IN SOUTH AMERICA MAPHSA EL CONTRATISTA SE COMPROMETE A RECOPILACIÓN DIGITAL DE DATOS ARQUEOLÓGICOS DE INVESTIGACIONES PRIMARIAS ACADÉMICAS Y DE ARQUEOLOGÍA PREVENTIVA DE LA REGIÓN CARIBE EN COLOMBIA ESTANDARIZACIÓN DE DATOS ARQUEOLÓGICOS PROVENIENTES DE FUENTES SECUNDARIAS COMO ATLAS ARQUEOLÓGICO DE COLOMBIA DEL INSTITUTO COLOMBIANO DE ANTROPOLOGÍA E HISTORIA EN LAS ÁREAS PRIORITARIAS DE LA REGIÓN CARIBE EN COLOMBIA VERIFICACIÓN DE ESTADO DE CONSERVACIÓN DE SITIOS ARQUEOLÓGICOS DEFINIDOS POR EL INVESTIGADOR PRINCIPAL DE LA UNIVERSIDAD DEL MAGDALENA EN EL PROYECTO MAPHSA EN LAS ÁREAS PRIORITARIAS DE LA REGIÓN CARIBE EN COLOMBIA</t>
  </si>
  <si>
    <t>JUAN CARLOS VARGAS RUIZ</t>
  </si>
  <si>
    <t>https://www.secop.gov.co/CO1BusinessLine/Tendering/BuyerWorkArea/Index?DocUniqueIdentifier=CO1.BDOS.4202127</t>
  </si>
  <si>
    <t>OPSP-VIN-0116-2023</t>
  </si>
  <si>
    <t>RAFAEL RICARDO GALINDO CRUZ</t>
  </si>
  <si>
    <t>PRESTAR LOS SERVICIOS PROFESIONALES EN MARCO DEL PROYECTO MAPPING THE ARCHAEOLOGICAL PRE COLUMBIAN HERITAGE IN SOUTH AMERICA MAPHSA EL CONTRATISTA SE COMPROMETE A RECOPILACIÓN DIGITAL DE DATOS ARQUEOLÓGICOS DE INVESTIGACIONES PRIMARIAS ACADÉMICAS Y DE ARQUEOLOGÍA PREVENTIVA DE LAS REGIONES CENTRO Y ORIENTAL DE COLOMBIA ESTANDARIZACIÓN DE DATOS ARQUEOLÓGICOS PROVENIENTES DE FUENTES SECUNDARIAS COMO ATLAS ARQUEOLÓGICO DE COLOMBIA DEL INSTITUTO COLOMBIANO DE ANTROPOLOGÍA E HISTORIA EN LAS ÁREAS PRIORITARIAS DE LAS REGIONES CENTRO Y ORIENTAL DE COLOMBIA</t>
  </si>
  <si>
    <t xml:space="preserve"> JUAN CARLOS VARGAS RUIZ</t>
  </si>
  <si>
    <t>https://www.secop.gov.co/CO1BusinessLine/Tendering/BuyerWorkArea/Index?DocUniqueIdentifier=CO1.BDOS.4202354</t>
  </si>
  <si>
    <t>OPSP-VIN-0117-2023</t>
  </si>
  <si>
    <t>LAURA MARCELA AGUILAR HERNANDEZ</t>
  </si>
  <si>
    <t>PRESTAR LOS SERVICIOS PROFESIONALES EN MARCO DEL PROYECTO DE INVESTIGACIÓN PARTICIPACIÓN PARA LA ELABORACIÓN DEL MODELO DE EXPOSICIÓN DE SANTA MARTA Y LA ELABORACIÓN DEL MODELO DE EXPOSICIÓN DE RIOHACHA EL CONTRATISTA SE COMPROMETE 
REALIZACIÓN DE MUESTREO E INSPECCIONES PILOTO EN LAS ZONAS HOMOGÉNEAS DEFINIDAS PARA SANTA ROSA DE CABAL RISARALDA REALIZACIÓN DE LOS RECONOCIMIENTOS CORRESPONDIENTES A CADA PUNTO UTILIZANDO LA HERRAMIENTA DE INSPECCIÓN EN LÍNEA QUE HA DISPUESTO EL SGC REALIZAR INSPECCIONES DE EDIFICACIONES</t>
  </si>
  <si>
    <t>https://www.secop.gov.co/CO1BusinessLine/Tendering/BuyerWorkArea/Index?DocUniqueIdentifier=CO1.BDOS.4207300</t>
  </si>
  <si>
    <t>OPSP-VIN-0118-2023</t>
  </si>
  <si>
    <t>YENILUZ ESTRADA HERRERA</t>
  </si>
  <si>
    <t>PRESTAR LOS SERVICIOS PROFESIONALES EN MARCO DEL PROYECTO DE INVESTIGACIÓN PARTICIPACIÓN PARA LA ELABORACIÓN DEL MODELO DE EXPOSICIÓN DE SANTA MARTA Y LA ELABORACIÓN DEL MODELO DE EXPOSICIÓN DE RIOHACHA EL CONTRATISTA SE COMPROMETE A LA IDENTIFICACIÓN DE RECURSOS E INSUMOS PARA EL ANÁLISIS Y PROCESAMIENTO DE INFORMACIÓN IDENTIFICAR Y REPRESENTAR ESTADÍSTICAMENTE LAS TIPOLOGÍAS ESTRUCTURALES PRESENTES EN LA CIUDAD DE SANTA ROSA DE CABAL HACIENDO USO DE SISTEMAS DE INFORMACIÓN GEOGRÁFICA Y HERRAMIENTAS DE ANÁLISIS DE DATOS GENERAR ZONAS HOMOGÉNEAS CONSISTENTES CON LA METODOLOGÍA DE MUESTREO ESTADÍSTICO POR ESTRATIFICACIÓN DONDE SE PRESENTEN EDIFICACIO</t>
  </si>
  <si>
    <t xml:space="preserve"> GUSTAVO CHANG NIETO</t>
  </si>
  <si>
    <t>https://www.secop.gov.co/CO1BusinessLine/Tendering/BuyerWorkArea/Index?DocUniqueIdentifier=CO1.BDOS.4211963</t>
  </si>
  <si>
    <t>OPSP-VIN-0119-2023</t>
  </si>
  <si>
    <t>DAVID ENRIQUE LOPEZ ALFARO</t>
  </si>
  <si>
    <t>PRESTAR LOS SERVICIOS PROFESIONALES EN MARCO DE LOS PROYECTOS DE INVESTIGACIÓN TITULADOS DIVERSIDAD TAXONÓMICA Y FUNCIONAL DE HORMIGAS HYMENOPTERA: FORMICIDAE ASOCIADAS A LA HOJARASCA EN ECOSISTEMAS AMENAZADOS DE BOSQUES SECO TROPICAL EN LOS MONTES DE MARÍA Y SERRANÍA DE PIOJÓ CARIBE COLOMBIANO Y OSITOS DE AGUA TARDÍGRADA ASOCIADOS A BRIÓFITOS Y LÍQUENES EN FRAGMENTOS DE BOSQUE SECO TROPICAL DE LOS MONTES DE MARÍA Y LA SERRANÍA DE PIOJÓ EL CONTRATISTA SE COMPROMETE A PREPARAR EL INFORME FINAL DE EJECUCIÓN FINANCIERA GARANTIZANDO EL CUMPLIMIENTO DE LOS REQUISITOS ESTABLECIDOS POR MINCIENCIAS COORDINACIÓN ADMINISTRATIVA SEGUIMIENTO EN LA EXPEDICIÓN DE ORDENES DE GASTO</t>
  </si>
  <si>
    <t xml:space="preserve"> MONICA ZULBARÁN</t>
  </si>
  <si>
    <t>OPSP-VIN-0120-2023</t>
  </si>
  <si>
    <t>CRISTINA ISABEL CLAVIJO DUARTE</t>
  </si>
  <si>
    <t>PRESTACIÓN DE SERVICIOS PROFESIONALES COMO BIÓLOGO EN EL HERBARIO UTMC DE LA UNIVERSIDAD DEL MAGDALENA EL CONTRATISTA SE COMPROMETE A DEDICACIÓN AL PROCESAMIENTO DE INFORMACIÓN DE EXICADOS DEL HERBARIO UTMC E INGRESO DE ESTA A LA BASE DE DATOS PARTICIPACIÓN COMO APOYO EN ACTIVIDADES DE CAMPO QUE FORMEN PARTE DE PROYECTOS RELACIONADOS AL HERBARIO UTMC</t>
  </si>
  <si>
    <t>EDUINO CARBONÓ DE LA HOZ</t>
  </si>
  <si>
    <t>https://www.secop.gov.co/CO1BusinessLine/Tendering/BuyerWorkArea/Index?DocUniqueIdentifier=CO1.BDOS.4213565</t>
  </si>
  <si>
    <t>OPSP-VIN-0121-2023</t>
  </si>
  <si>
    <t>MARIA JESUS GONZALEZ PABON</t>
  </si>
  <si>
    <t>PRESTAR LOS SERVICIOS PROFESIONALES EN MARCO DEL PROYECTO EXTERNO DE INVESTIGACIÓN SISTEMA BIOELECTROQUÍMICO PARA LA RECUPERACIÓN DE NUTRIENTES NITRÓGENO Y FÓSFORO Y REUTILIZACIÓN DE AGUA OPERADO CON MATERIALES DE BAJO COSTO UTILIZANDO VERTIMIENTOS LÍQUIDOS DE LA INDUSTRIA AGROPECUARIA EL CONTRATISTA SE COMPROMETE AL APOYO EN LA GESTIÓN DE ACTIVIDADES DE LA ALIANZA ESTRATÉGICA ESTABLECIDA ENTRE UNIMAG ITSA UPC PARA LA ADECUADA EJECUCIÓN DEL PROYECTO BRINDAR APOYO A LA EJECUCIÓN TÉCNICA DEL PROYECTO COORDINAR LA PARTICIPACIÓN DEL GRUPO UNA RED DE CONOCIMIENTO</t>
  </si>
  <si>
    <t>ELIANA LIZETH VERGARA VÁSQUEZ</t>
  </si>
  <si>
    <t>https://www.secop.gov.co/CO1BusinessLine/Tendering/BuyerWorkArea/Index?DocUniqueIdentifier=CO1.BDOS.4213596</t>
  </si>
  <si>
    <t>OPSP-VIN-0122-2023</t>
  </si>
  <si>
    <t>IVAN DARIO CRUZ DAZA</t>
  </si>
  <si>
    <t>PRESTAR LOS SERVICIOS PROFESIONALES EN MARCO DEL PROYECTO DE INVESTIGACIÓN OBSERVATORIO DE DDHH DEL CARIBE COLOMBIANO EL CONTRATISTA SE COMPROMETE A SISTEMATIZAR LOS RESULTADOS DE LOS EJERCICIOS DESARROLLADOS EN LAS MESAS DE TRABAJO POR MUNICIPIO LO CUAL RESULTE ÚTIL PARA LA REVISIÓN DE CONTEXTO APOYAR LA IDENTIFICACIÓN DE VARIABLES NECESARIAS PARA LA RECOLECCIÓN DE INFORMACIÓN QUE APORTE EN LA ALIMENTACIÓN DEL SIDHES LO CUAL FACILITE LA SISTEMATIZACIÓN DE LO PROPUESTO EN LA PRIMERA ACTIVIDAD CARGAR INFORMACIÓN EN EL SISTEMA DE INFORMACIÓN DE ACUERDO CON LOS CRITERIOS ESTABLECIDOS Y PACTADOS EN EL CONVENIO</t>
  </si>
  <si>
    <t>DANIEL ALBERTO GÓMEZ LÓPEZ</t>
  </si>
  <si>
    <t>https://www.secop.gov.co/CO1BusinessLine/Tendering/BuyerWorkArea/Index?DocUniqueIdentifier=CO1.BDOS.4222232</t>
  </si>
  <si>
    <t>OPSP-VIN-0123-2023</t>
  </si>
  <si>
    <t>NHORELSY CAMILA THOWINSON DE LEON</t>
  </si>
  <si>
    <t>PRESTAR LOS SERVICIOS PROFESIONALES EN MARCO DEL PROYECTO DE INVESTIGACIÓN UNIVERSIDAD DEL MAGDALENA ESPACIOS LIBRES DE RACISMO EL CONTRATISTA SE COMPROMETE A REALIZAR TRABAJO DE CAMPO REALIZADORA DE ENTREVISTAS SEMIESTRUCTURADAS A GRUPOS FOCALES ASOCIACIONES DE COMUNIDADES INDÍGENAS DE LA UNIVERSIDAD DEL MAGDALENA Y COLECTIVA DE AFROCOLOMBIANOS DE LA UNIVERSIDAD DEL MAGDALENA DISEÑO Y ELABORACIÓN CARTOGRAFÍA SOCIAL TALLER DE CARTOGRAFÍA CON LOS GRUPOS
FOCALES PARA IDENTIFICAR Y TRAZAR ESTRATEGIAS PARA SENTAR LAS BASES DE UNA POLÍTICA DE MEJORA EN CASOS DE RACISMO Y DISCRIMINACIÓN EN LA UNIVERSIDAD DEL MAGDALENA</t>
  </si>
  <si>
    <t>ROBERTO RAFAEL ALMANZA HERNANDEZ</t>
  </si>
  <si>
    <t>https://www.secop.gov.co/CO1BusinessLine/Tendering/BuyerWorkArea/Index?DocUniqueIdentifier=CO1.BDOS.4223293</t>
  </si>
  <si>
    <t>OPSP-VIN-0124-2023</t>
  </si>
  <si>
    <t>LAURA CAROLINA MANTILLA ROMO</t>
  </si>
  <si>
    <t xml:space="preserve">PRESTAR LOS SERVICIOS PROFESIONALES EN MARCO DEL PROYECTO EXTERNO DE INVESTIGACIÓ SISTEMA BIOELECTROQUÍMICO PARA LA RECUPERACIÓN DE NUTRIENTES NITRÓGENO Y FÓSFORO Y REUTILIZACIÓN DE AGUA OPERADO CON MATERIALES DE BAJO COSTO UTILIZANDO VERTIMIENTOS LÍQUIDOS DE LA INDUSTRIA AGROPECUARIA EL CONTRATISTA SE COMPROMETE A LA GESTIÓN DE COMPRAS DE DISPOSITIVOS ELECTRÓNICOS ELEMENTOS Y ACCESORIOS HIDRÁULICOS SISTEMATIZACIÓN DE LA INFORMACIÓN ANÁLISIS Y ELABORACIÓN DE INFORMES. 3. APOYO CURSO UNIBIOLAC. </t>
  </si>
  <si>
    <t>https://www.secop.gov.co/CO1BusinessLine/Tendering/BuyerWorkArea/Index?DocUniqueIdentifier=CO1.BDOS.4228402</t>
  </si>
  <si>
    <t>OPSP-VIN-0125-2023</t>
  </si>
  <si>
    <t>DARIO VEGA DIAZ</t>
  </si>
  <si>
    <t>PRESTACIÓN DE SERVICIOS PROFESIONALES EN MARCO DEL PROYECTO DE INVESTIGACIÓN CALIDAD DEL AGUA Y RECONOCIMIENTO BIOLÓGICO PORTUARIO DE REFERENCIA PARA LA GESTIÓN DE AGUAS DE LASTRE EL CONTRATISTA SE COMPROMETE A SERVICIOS TÉCNICOS DE ASESORAMIENTO EN EL ANÁLISIS DE MUESTRAS FITOPLANCTON MARINO ASESORAMIENTO METODOLÓGICO PARA LA COLECTA Y MUESTREO DE FITOPLANCTON MARINO ELABORACIÓN DE INFORMES TÉCNICOS DE ANÁLISIS DE FITOPLANCTON</t>
  </si>
  <si>
    <t>ISAAC MANUEL ROMERO BORJA</t>
  </si>
  <si>
    <t>https://www.secop.gov.co/CO1BusinessLine/Tendering/BuyerWorkArea/Index?DocUniqueIdentifier=CO1.BDOS.4234141</t>
  </si>
  <si>
    <t>OPSP-VIN-0126-2023</t>
  </si>
  <si>
    <t>EDGAR FERNANDO DORADO RONCANCIO</t>
  </si>
  <si>
    <t xml:space="preserve">PRESTACIÓN DE SERVICIOS PROFESIONALES EN MARCO DEL PROYECTO DE INVESTIGACIÓN CALIDAD DEL AGUA Y RECONOCIMIENTO BIOLÓGICO PORTUARIO DE REFERENCIA PARA LA GESTIÓN DE AGUAS DE LASTRE EL CONTRATISTA SE COMPROMETE A REALIZAR LOS SERVICIOS TÉCNICOS DE ASESORAMIENTO EN EL ANÁLISIS DE MUESTRAS ZOOPLANCTON MARINO ASESORAMIENTO METODOLÓGICO PARA LA COLECTA Y MUESTREO DE ZOOPLANCTON MARINO ELABORACIÓN DE INFORMES TÉCNICOS DE ANÁLISIS DE ZOOPLANCTON  </t>
  </si>
  <si>
    <t>https://community.secop.gov.co/Public/Tendering/OpportunityDetail/Index?noticeUID=CO1.NTC.4281177&amp;isFromPublicArea=True&amp;isModal=true&amp;asPopupView=true</t>
  </si>
  <si>
    <t>OPSP-VIN-0127-2023</t>
  </si>
  <si>
    <t>TYFFANY MARIA ACOSTA MORA</t>
  </si>
  <si>
    <t>PRESTAR LOS SERVICIOS PROFESIONALES PARA EL APOYO EN LA FORMULACIÓN Y PRESENTACIÓN DE UN PROYECTO DE RESTAURACIÓN ECOLÓGICA EN LA CIÉNAGA DE ZAPAYÁN COMPLEJO LAGUNAR CGSM EN EL MARCO DE FINANCIACIÓN DE PROYECTOS DE RESTAURACIÓN DE LOS COMPROMISOS ESTABLECIDOS EN EL PLAN NACIONAL DE DESARROLLO MEDIANTE RECURSOS DEL SECTOR AMBIENTE EL CONTRATISTA SE COMPROMETE A CONSOLIDAR Y ANALIZAR LOS DOCUMENTOS BASES TÉCNICOS Y FINANCIEROS PARA LA ELABORACIÓN DE LA PROPUESTA DE PROYECTO APOYAR LA ELABORACIÓN DEL DOCUMENTO TÉCNICO DEL PROYECTO, SIGUIENDO ESTRUCTURA DE MARCO LÓGICO</t>
  </si>
  <si>
    <t>MÓNICA LASTENIA ZULBARÁN JIMÉNEZ</t>
  </si>
  <si>
    <t>https://community.secop.gov.co/Public/Tendering/OpportunityDetail/Index?noticeUID=CO1.NTC.4281816&amp;isFromPublicArea=True&amp;isModal=true&amp;asPopupView=true</t>
  </si>
  <si>
    <t>OPSP-VIN-0128-2023</t>
  </si>
  <si>
    <t>CARLOS  LOPEZ GARGIOLI</t>
  </si>
  <si>
    <t>PRESTAR LOS SERVICIOS PROFESIONALES EN LA DIRECCIÓN DE GESTIÓN DEL CONOCIMIENTO EL CONTRATISTA SE COMPROMETE A ASESORAR EN LA BÚSQUEDA DE FINANCIACIÓN DE ENTIDADES NACIONALES E INTERNACIONALES PARA PROYECTOS DE IDI RASTREO DE CONVOCATORIAS NACIONALES E INTERNACIONALES DE PROYECTOS DE INVESTIGACIÓN REGISTRAR LAS CONVOCATORIAS NACIONALES E INTERNACIONALES ADJUNTANDO LOS ANEXOS ADENDAS Y OTRAS DOCUMENTACIONES EN EL CO LAB</t>
  </si>
  <si>
    <t>https://community.secop.gov.co/Public/Tendering/OpportunityDetail/Index?noticeUID=CO1.NTC.4280776&amp;isFromPublicArea=True&amp;isModal=true&amp;asPopupView=true</t>
  </si>
  <si>
    <t>OPSP-VIN-0129-2023</t>
  </si>
  <si>
    <t>PRESTAR LOS SERVICIOS PROFESIONALES PARA ORIENTAR Y APOYAR EN LA ESTRUCTURACIÓN FORMULACIÓN Y SEGUIMIENTO DE PROPUESTAS Y PROYECTOS EL CONTRATISTA SE COMPROMETE A ASESORAR A LA VICERRECTORÍA DE INVESTIGACIÓN Y LA DIRECCIÓN DE GESTIÓN DEL CONOCIMIENTO EN EL ANÁLISIS FORMULACIÓN Y PRESENTACIÓN DE LAS PROPUESTAS DE INVESTIGACIÓN QUE PARTICIPAN EN LAS CONVOCATORIAS DEL PLAN BIENAL DE LA ASCTEI DEL SGR Y DEL SISTEMA GENERAL DE REGALÍAS QUE SE ENCUENTREN VIGENTES AL CIERRE DE LA OPSP ASESORAR A LOS LÍDERES E INVESTIGADORES DE LOS PROYECTOS EN LA METODOLOGÍA FORMULACIÓN PLAN BIENAL DE LA ASCTEI DEL SGR Y DEL SISTEMA GENERAL DE REGALÍAS QUE SE ENCUENTREN VIGENTE Y ESTRUCTURACIÓN DE PROPUESTAS DE PROYECTOS</t>
  </si>
  <si>
    <t>MONICA LASTENIA ZULBARAN JIMENEZ</t>
  </si>
  <si>
    <t>https://community.secop.gov.co/Public/Tendering/OpportunityDetail/Index?noticeUID=CO1.NTC.4287760&amp;isFromPublicArea=True&amp;isModal=true&amp;asPopupView=true</t>
  </si>
  <si>
    <t>OPSP-VIN-0130-2023</t>
  </si>
  <si>
    <t>ANGEL MANUEL OVIEDO MARQUEZ</t>
  </si>
  <si>
    <t>PRESTAR LOS SERVICIOS PROFESIONALES EN EL MARCO DEL PROYECTO DE INVESTIGACIÓN: DIVERSIDAD DE INSECTOS Y VERTEBRADOS, BIOSONIDOS Y ETNOBIOLOGÍA EN LAS VERTIENTES NORTE Y OCCIDENTAL DE LA SIERRA NEVADA DE SANTA MARTA EL CONTRATISTA SE COMPROMETE A APOYAR EN LA COORDINACIÓN DE ACTIVIDADES ADMINISTRATIVAS REALIZAR RECOLECCIÓN Y PROCESAMIENTO DE MUESTRASREALIZAR PROCESAMIENTO DE MUESTRAS DE ADN REALIZAR ANÁLISIS DE DATOS Y REDACCIÓN DE INFORMES MANUSCRITOS.</t>
  </si>
  <si>
    <t>https://community.secop.gov.co/Public/Tendering/OpportunityDetail/Index?noticeUID=CO1.NTC.4287683&amp;isFromPublicArea=True&amp;isModal=true&amp;asPopupView=true</t>
  </si>
  <si>
    <t>OPSP-VIN-0131-2023</t>
  </si>
  <si>
    <t>PRESTAR LOS SERVICIOS PROFESIONALES EN LA EDITORIAL UNIMAGDALENA EL CONTRATISTA SE COMPROMETE A ELABORACIÓN DE LA DIAGRAMACIÓN DEL DIVERSO MATERIAL QUE PUBLICA LA EDITORIAL UNIMAGDALENA AJUSTAR LOS TEXTOS EN VERSIÓN ELECTRÓNICA CUANDO LOS AUTORES DEL LIBRO Y EL COORDINADOR DE PUBLICACIONES REALICE LA REVISIÓN FINAL AL MACHOTE DE LA OBRA REALIZAR LA CONVERSIÓN DE LOS LIBROS EN FORMATOS DIGITALES APOYO EN LA ELABORACIÓN DE PIEZAS PUBLICITARIAS DE EVENTOS DE LA EDITORIAL</t>
  </si>
  <si>
    <t>https://community.secop.gov.co/Public/Tendering/OpportunityDetail/Index?noticeUID=CO1.NTC.4288150&amp;isFromPublicArea=True&amp;isModal=true&amp;asPopupView=true</t>
  </si>
  <si>
    <t>OPSP-VIN-0132-2023</t>
  </si>
  <si>
    <t>VERA TATIANA MARTINEZ BAÑOS</t>
  </si>
  <si>
    <t>PRESTAR LOS SERVICIOS PROFESIONALES PARA EL APOYO EN LA FORMULACIÓN Y PRESENTACIÓN DEL PROYECTO DE INVESTIGACIÓN RESTAURACIÓN ECOLÓGICA EN LA CIÉNAGA DE ZAPAYÁN COMPLEJO LAGUNAR CGSM EL CONTRATISTA SE COMPROMETE A CONSOLIDAR Y ANALIZAR LOS DOCUMENTOS BASES PARA LA ELABORACIÓN DE LA PROPUESTA DE PROYECTO APOYAR LA ELABORACIÓN DEL DOCUMENTO TÉCNICO DEL PROYECTO SIGUIENDO ESTRUCTURA DE MARCO LÓGICO APOYAR LA ELABORACIÓN DEL PRESUPUESTO DEL PROYECTO QUE SE DESARROLLARA PARA LOGRAR SU OBJETIVO CENTRAL</t>
  </si>
  <si>
    <t>https://community.secop.gov.co/Public/Tendering/OpportunityDetail/Index?noticeUID=CO1.NTC.4287779&amp;isFromPublicArea=True&amp;isModal=true&amp;asPopupView=true</t>
  </si>
  <si>
    <t>OPSP-VIN-0133-2023</t>
  </si>
  <si>
    <t>LAURA VALENTINA LOPEZ PORTILLO</t>
  </si>
  <si>
    <t>PRESTAR LOS SERVICIOS PROFESIONALES EN LA FERIA INTERNACIONAL DEL LIBRO DE BOGOTÁ 2023 EL CONTRATISTA SE COMPROMETE A LA ATENCIÓN AL PÚBLICO VISITANTE AL STAND DE LA EDITORIAL UNIMAGDALENA EN LA FERIA DEL LIBRO DE BOGOTÁ APOYO EN LA LOGÍSTICA DE LOS EVENTOS CULTURALES Y ACADÉMICOS QUE SE REALICEN EN EL STAND DE LA EDITORIAL UNIMAGDALENA EN LA FERIA DEL LIBRO DE BOGOTÁ APOYO EN EL MONTAJE Y DESMONTAJE DEL MATERIAL QUE SE EXPONE DURANTE LOS DÍAS DE LA FERIA DEL LIBRO DE BOGOTÁ</t>
  </si>
  <si>
    <t>https://community.secop.gov.co/Public/Tendering/OpportunityDetail/Index?noticeUID=CO1.NTC.4311145&amp;isFromPublicArea=True&amp;isModal=true&amp;asPopupView=true</t>
  </si>
  <si>
    <t>OPSP-VIN-0134-2023</t>
  </si>
  <si>
    <t>STEPHANY HERNANDEZ TORRES</t>
  </si>
  <si>
    <t>PRESTAR LOS SERVICIOS PROFESIONALES EN LA DIRECCIÓN DE TRANSFERENCIA DEL CONOCIMIENTO Y PROPIEDAD INTELECTUAL EL CONTRATISTA SE COMPROMETE A BRINDAR APOYO EN EL DISEÑO IDENTIDAD GRÁFICA Y DESARROLLO DE IMÁGENES PARA EVENTOS PRESENCIALES O VIRTUALES REALIZADOS POR LA VICERRECTORIA DE INVESTIGACIÓN Y SUS UNIDADES APOYAR EN EL DISEÑO DE PIEZAS PROMOCIONALES FÍSICAS Y DIGITALES QUE SEAN SOLICITADAS POR PARTE DE LA VICERRECTORÍA DE INVESTIGACIÓN APOYAR A LA VICERRECTORIA DE INVESTIGACIÓN EN LA DIAGRAMACIÓN DE DOCUMENTOS FOLLETOS E INFOGRAFÍAS FÍSICAS Y O DIGITALES SEGÚN SEA NECESARIO</t>
  </si>
  <si>
    <t>JORGE LUIS REYES CARREÑO</t>
  </si>
  <si>
    <t>https://community.secop.gov.co/Public/Tendering/OpportunityDetail/Index?noticeUID=CO1.NTC.4316038&amp;isFromPublicArea=True&amp;isModal=true&amp;asPopupView=true</t>
  </si>
  <si>
    <t>OAG-VIN-0001-2023</t>
  </si>
  <si>
    <t>JULIO ANDRES REDONDO GOMEZ</t>
  </si>
  <si>
    <t>SERVICIOS DE APOYO A LA GESTIÓN EN LA VICERRECTORÍA DE INVESTIGACIÓN EL CONTRATISTA SE COMPROMETE A APOYAR CON LA DIGITALIZACIÓN DE LOS ARCHIVOS FÍSICOS UTILIZANDO LAS AYUDAS TECNOLÓGICAS SUMINISTRADAS ASISTIR CON EL CONTROL DEL PRÉSTAMO DE DOCUMENTOS A LOS FUNCIONARIOS Y CONTRATISTAS DE LA VICERRECTORÍA Y LAS PARTES INTERESADAS COADYUVAR CON LA ELABORACIÓN DE LOS INVENTARIOS DE LA DOCUMENTACIÓN QUE REPOSA EN EL ARCHIVO DE GESTIÓN Y ARCHIVO CENTRAL PARA FACILITAR SU CONSULTA Y RECUPERACIÓN</t>
  </si>
  <si>
    <t>https://community.secop.gov.co/Public/Tendering/OpportunityDetail/Index?noticeUID=CO1.NTC.3913751&amp;isFromPublicArea=True&amp;isModal=true&amp;asPopupView=true</t>
  </si>
  <si>
    <t>OAG-VIN-0002-2023</t>
  </si>
  <si>
    <t>1083034324</t>
  </si>
  <si>
    <t>JOAQUIN ANTONIO PERDOMO VEGA</t>
  </si>
  <si>
    <t>PRESTAR LOS SERVICIOS DE APOYO EN LA DIRECCIÓN DE GESTIÓN DEL CONOCIMIENTO DE LA UNIVERSIDAD DEL MAGDALENA LA CONTRATISTA SE COMPROMETE A DILIGENCIAR Y ACTUALIZAR LA INSCRIPCIÓN DE LOS PROYECTOS EN EL SISTEMA DE INFORMACIÓN DE LA VICERRECTORÍA DE INVESTIGACIÓN APOYAR LA REDACCIÓN DE LAS ACTAS DE INICIO SUSPENSIÓN REINICIO Y PRÓRROGAS REQUERIDAS EN DE LOS PROYECTOS DE INVESTIGACIÓN APOYAR A LA DIRECCIÓN DE GESTIÓN DEL CONOCIMIENTO EN EL SEGUIMIENTO DE LA EJECUCIÓN TÉCNICA Y FINANCIERA DE LOS PROYECTOS APOYAR EL PROCESO DE LIQUIDACIÓN DE PROYECTOS Y EN LA RESOLUCIÓN DE REINTEGRO DE RECURSOS PÚBLICOS</t>
  </si>
  <si>
    <t>https://community.secop.gov.co/Public/Tendering/OpportunityDetail/Index?noticeUID=CO1.NTC.3950738&amp;isFromPublicArea=True&amp;isModal=true&amp;asPopupView=true</t>
  </si>
  <si>
    <t>OAG-VIN-0003-2023</t>
  </si>
  <si>
    <t>80875536</t>
  </si>
  <si>
    <t>JUAN DIEGO MICAN GONZALEZ</t>
  </si>
  <si>
    <t>PRESTAR LOS SERVICIOS DE APOYO A LA GESTIÓN COMO CORRECTOR DE ESTILO EN EL PROGRAMA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</si>
  <si>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https://community.secop.gov.co/Public/Tendering/OpportunityDetail/Index?noticeUID=CO1.NTC.3971023&amp;isFromPublicArea=True&amp;isModal=true&amp;asPopupView=true</t>
  </si>
  <si>
    <t>OAG-VIN-0004-2023</t>
  </si>
  <si>
    <t>57436179</t>
  </si>
  <si>
    <t>LEDA JOSE DUARTE WADNIPAR</t>
  </si>
  <si>
    <t>PRESTAR LOS SERVICIOS DE APOYO A LA GESTIÓN EN EL GRUPO COMPRAS Y ADMINISTRACIÓN DE BIENES EL CONTRATISTA SE COMPROMETE A APOYAR EN LOS PROCESOS DE RECEPCIÓN ORGANIZACIÓN CODIFICACIÓN ALMACENAMIENTO DISTRIBUCIÓN Y DESCARGA DE LOS BIENES DE LA VICERRECTORÍA DE INVESTIGACIÓN VERIFICAR TOMAR EVIDENCIAS FOTOGRÁFICAS Y HACER SEGUIMIENTO DE LOS BIENES E INSUMOS ADQUIRIDOS MEDIANTE LAS ORDENES DE LOS GASTOS REALIZADAS POR LA VICERRECTORÍA DE INVESTIGACIÓN APOYAR EN EL DILIGENCIAMIENTO DE LOS FORMATOS DE INGRESO EGRESO ACTAS DE ENTREGA TRASLADOS Y DESCARGA DE BIENES DE LA VICERRECTORÍA DE INVESTIGACIÓN</t>
  </si>
  <si>
    <t>BETTY PATIÑO URIELES NAVARRO</t>
  </si>
  <si>
    <t>https://community.secop.gov.co/Public/Tendering/OpportunityDetail/Index?noticeUID=CO1.NTC.3991719&amp;isFromPublicArea=True&amp;isModal=true&amp;asPopupView=true</t>
  </si>
  <si>
    <t>OAG-VIN-0005-2023</t>
  </si>
  <si>
    <t>DIEGO ARMANDO SOLEDAD SANCHEZ</t>
  </si>
  <si>
    <t>PRESTACIÓN DE SERVICIOS DE APOYO EN EL GRUPO DE INVESTIGACIÓN SOBRE ORALIDAD NARRATIVA AUDIOVISUAL Y CULTURA POPULAR EN EL CARIBE COLOMBIANO ORALOTECA LA CONTRATISTA SE COMPROMETE A APOYAR EN LA CLASIFICACIÓN Y EDICIÓN DEL MATERIAL AUDIOVISUAL ALMACENADO EN LA BASE DE DATOS DE LA ORALOTECA CARGAR AL REPOSITORIO DEL GRUPO DE INVESTIGACIÓN EL MATERIAL EDITADO APOYAR EN LA COORDINACIÓN DEL ESPACIO RADIAL DE ORALOTECA AL AIRE APOYAR EN LA COORDINACIÓN Y ADMINISTRACIÓN DEL ESPACIO VIRTUAL EN IVOOX PLATAFORMA GRATUITA DONDE SE ESTÁN SUBIENDO LOS PODCASTS DE LA ORALOTECA CON EL FIN DE TENER MAYOR DIVULGACIÓN DEL TRABAJO INVESTIGATIVO</t>
  </si>
  <si>
    <t>FABIO SILVA VALLEJO</t>
  </si>
  <si>
    <t>https://community.secop.gov.co/Public/Tendering/OpportunityDetail/Index?noticeUID=CO1.NTC.4291888&amp;isFromPublicArea=True&amp;isModal=true&amp;asPopupView=true</t>
  </si>
  <si>
    <t>OAG-VIN-0006-2023</t>
  </si>
  <si>
    <t>MIGUEL MATEO RODRIGUEZ GARCIA</t>
  </si>
  <si>
    <t>PRESTACIÓN DE SERVICIOS DE APOYO A LA GESTIÓN EN MARCO DEL PROYECTO DE INVESTIGACIÓN TITULADO INTEGRACIÓN DE ESTRATEGIAS DE SECUENCIACIÓN DE ÚLTIMA GENERACIÓN A LOS ESQUEMAS DE EVALUACIÓN DE LA CALIDAD DE AGUA EN SANTA MARTA EL CONTRATISTA SE COMPROMETE A COLECTA DE MUESTRAS SALIDAS DE CAMPO EXTRACCIONES DE ADN PCR Y PCR PARA EL DIAGNÓSTICO DE PROTOZOOS EN AGUA PARTICIPACIÓN EN LOS PROCESOS DE PREPARACIÓN DE LIBRERÍAS Y SECUENCIACIÓN DE LAS MUESTRAS CON TECNOLOGÍAS DE PRÓXIMA GENERACIÓN</t>
  </si>
  <si>
    <t>https://community.secop.gov.co/Public/Tendering/OpportunityDetail/Index?noticeUID=CO1.NTC.4346996&amp;isFromPublicArea=True&amp;isModal=true&amp;asPopupView=true</t>
  </si>
  <si>
    <t>OPS-VIN-0001-2023</t>
  </si>
  <si>
    <t>XPRESS ESTUDIO GRÁFICO Y
DIGITAL S.A.S.</t>
  </si>
  <si>
    <t>CONTRATACIÓN DE SERVICIO DE DISEÑO DE CARÁTULAS CONVERSIÓN A EPUB CORRECCIÓN DE ESTILO AVANZADA SERVICIO DE DIAGRAMACIÓN PRUEBA DIGITAL B N Y MUESTRAS  DIGITAL COLOR EN MARCO DEL PROYECTO DE INVESTIGACIÓN EXTERNO VISIBILIZACIÓN DE LAS  CAPACIDADES QUE GENERA LA ECONOMÍA POPULAR PARA EL DESARROLLO ECONÓMICO DE COLOMBIA</t>
  </si>
  <si>
    <t>https://community.secop.gov.co/Public/Tendering/OpportunityDetail/Index?noticeUID=CO1.NTC.3993349&amp;isFromPublicArea=True&amp;isModal=true&amp;asPopupView=true</t>
  </si>
  <si>
    <t xml:space="preserve"> </t>
  </si>
  <si>
    <t>OPS-VIN-0002-2023</t>
  </si>
  <si>
    <t>CORPORACION DE FERIAS Y EXPOSICIONES SA USUARIO OPERADOR DE ZONA FRANCA</t>
  </si>
  <si>
    <t xml:space="preserve"> SERVICIO DE INSTALACIÓN DE UN (01) STAND PARA LA PARTICIPACIÓN DE LA EDITORIAL DE LA UNIMAGDALENA, EN LA FERIA INTERNACIONAL DEL LIBRO DE BOGOTÁ - FILBO 2023, CON LAS SIGUIENTES CARACTERISTICAS: STAND DE 39 M2 CON PANELERIA DIVISORIA DE COLOR BLANCO, TAPETE,
INCLUSIÓN EN EL CATÁLOGO DATOS ADMINISTRATIVOS, INVITACIONES POR ÁREA CONTRATADA: 30, CREDENCIALES DE EXPOSITOR 3, CREDENCIALES DE SERVICIO: 5, INSTALACIÓN MONOFÁSICA (CONSUMO HASTA 2 KW /110V), SONIDO DE 1 A 100 PERSONAS 1 MICRÓFONO ALÁMBRICO - CABINERIA ACTIVA (6 DÍAS), TELEVISOR 55'' (7 – 18 DÍAS</t>
  </si>
  <si>
    <t>https://community.secop.gov.co/Public/Tendering/OpportunityDetail/Index?noticeUID=CO1.NTC.4146865&amp;isFromPublicArea=True&amp;isModal=true&amp;asPopupView=true</t>
  </si>
  <si>
    <t>OPS-VIN-0003-2023</t>
  </si>
  <si>
    <t>SIETEDÍAS DE INFORMACIÓN Y COMUNICACIÓN S.A.S.</t>
  </si>
  <si>
    <t>SERVICIO DE REALIZACIÓN DE LA REPORTERÍA REDACCIÓN Y DIVULGACIÓN DE UNA PIEZA COMUNICACIONAL SEMANAL Y UNA REVISTA DE DIVULGACIÓN CUATRIMESTRAL RELACIONADA A LOS PROYECTOS EN CURSO O TERMINADOS DEL PERSONAL INVESTIGADOR Y O GRUPOS DE INVESTIGACIÓN DE LA UNIVERSIDAD DEL MAGDALENA</t>
  </si>
  <si>
    <t>https://www.secop.gov.co/CO1BusinessLine/Tendering/BuyerWorkArea/Index?DocUniqueIdentifier=CO1.BDOS.4196380</t>
  </si>
  <si>
    <t>OPS-VIN-0004-2023</t>
  </si>
  <si>
    <t>XPRESS ESTUDIO GRAFICO Y DIGITAL S.A.</t>
  </si>
  <si>
    <t>SERVICIO DE IMPRESIÓN DE TODO TIPO DE OBRAS Y PRODUCTOS BIBLIOGRÁFICOS DE LA EDITORIAL UNIMAGDALENA</t>
  </si>
  <si>
    <t>https://www.secop.gov.co/CO1BusinessLine/Tendering/BuyerWorkArea/Index?DocUniqueIdentifier=CO1.BDOS.4223702</t>
  </si>
  <si>
    <t>OPS-VIN-0005-2023</t>
  </si>
  <si>
    <t>INTER EXPO S.A.</t>
  </si>
  <si>
    <t>SERVICIO DE DISEÑO MONTAJE Y DESMONTAJE DEL STAND PARA LA PARTICIPACIÓN DE LA EDITORIAL DE LA UNIMAGDALENA EN LA FERIA INTERNACIONAL DEL LIBRO DE BOGOTÁ FILBO 2023 CON LAS SIGUIENTES CARACTERISTICAS 15 5 DE CENEFA A 50 CM EN TAPETE TIPO MOQUETA COLOR AMARILLO CERRAMIENTO PERIMETRAL EN ALUMINIO FORRADO EN BANNER IMPRESO DE ALTA CALIDAD TRES CENEFAS SUPERIORES ESTRUCTURADAS EN ALUMINIO FORRADO EN BANNER IMPRESO DE ALTA CALIDAD POR LAS DOS CARAS UNA CENEFA LATERAL ESTRUCTURADAS EN ALUMINIO FORRADO EN BANNER IMPRESO DE ALTA CALIDAD POR LAS DOS CARAS</t>
  </si>
  <si>
    <t>https://community.secop.gov.co/Public/Tendering/OpportunityDetail/Index?noticeUID=CO1.NTC.4292886&amp;isFromPublicArea=True&amp;isModal=true&amp;asPopupView=true</t>
  </si>
  <si>
    <t>OPS-VIN-0006-2023</t>
  </si>
  <si>
    <t>DOSSIER SOLUCIONES SAS</t>
  </si>
  <si>
    <t>SERVICIO DE SOPORTE TÉCNICO Y MANTENIMIENTO DEL REPOSITORIO DIGITAL INSTITUCIONAL A CARGO DE LA BIBLIOTECA GERMÁN BULA MEYER Y DEL REPOSITORIO DE LA ORALOTECA A CARGO DEL PROGRAMA DE ANTROPOLOGÍA QUE ESTÁN CONFIGURADOS BAJO EL SOFTWARE DE CÓDIGO ABIERTO DSPACE</t>
  </si>
  <si>
    <t>https://community.secop.gov.co/Public/Tendering/OpportunityDetail/Index?noticeUID=CO1.NTC.4293432&amp;isFromPublicArea=True&amp;isModal=true&amp;asPopupView=true</t>
  </si>
  <si>
    <t>ODA-VIN-0001-2023</t>
  </si>
  <si>
    <t>JORGE LUIS GARCIA GOMEZ</t>
  </si>
  <si>
    <t>ARRENDAMIENTO DE UN MÓDULO METÁLICO NECESARIO PARA EL DESARROLLO DE LAS ACTIVIDADES DEL PROGRAMA EDITORIAL</t>
  </si>
  <si>
    <t>https://community.secop.gov.co/Public/Tendering/OpportunityDetail/Index?noticeUID=CO1.NTC.4060516&amp;isFromPublicArea=True&amp;isModal=true&amp;asPopupView=true</t>
  </si>
  <si>
    <t>ODA-VIN-0002-2023</t>
  </si>
  <si>
    <t>ARRENDAMIENTO DE UN (01) MÓDULO METÁLICO, NECESARIO PARA EL DESARROLLO DE LAS ACTIVIDADES DE APROPIACIÓN SOCIAL DEL CONOCIMIENTO, CON LAS SIGUIENTES CARACTERÍSTICAS: MODULO METÁLICO DE 20FT (6M APROX.) PARA OFICINA. INCLUYE: AISLANTE TERMOACÚSTICO, PAREDES ENCHAPADAS EN SUPERBOARD DE 6MM, 1 PUERTA EN METAL CON CERRADURA Y MANIJAS, INSTALACIONES ELÉCTRICAS, 4 TOMACORRIENTES DOBLES, UN INTERRUPTOR DOBLE, TABLERO DE 4 CIRCUITOS, LUMINARIAS TIPO LED, 1 ACONDICIONADOR DE AIRE DE 12000 BTU TIPO MINI SPLIT, PINTURA EXTERIOR EN ESMALTE SINTÉTICO, CON 1 VENTANA, CUBIERTA IMPERMEABILIZADA. INCLUYE EL TRANSPORTE PARA ENTREGA Y RETIRO CON BLOQUES DE CONCRETO PARA POSICIONAMIENTO</t>
  </si>
  <si>
    <t>https://community.secop.gov.co/Public/Tendering/OpportunityDetail/Index?noticeUID=CO1.NTC.4184971&amp;isFromPublicArea=True&amp;isModal=true&amp;asPopupView=true</t>
  </si>
  <si>
    <t>ODA-VIN-0003-2023</t>
  </si>
  <si>
    <t>ARRENDAMIENTO DE UN (01) MÓDULO METÁLICO, NECESARIO PARA EL DESARROLLO DE LAS ACTIVIDADES DEL CENTRO DE COLECCIONES CIENTÍFICAS, CON LAS SIGUIENTES CARACTERÍSTICAS: MODULO METÁLICO DE 20FT (6M APROX.) PARA OFICINA. INCLUYE: PAREDES Y TECHO ENCHAPADO EN SUPERBOARD DE 6MM, CON AISLANTE TERMO-ACÚSTICO (FRESCASA), 1 PUERTA EN METAL CON CERRADURA Y MANIJAS, INSTALACIONES ELÉCTRICAS, 4 TOMACORRIENTES DOBLES, UN INTERRUPTOR DOBLE, UN INTERRUPTOR SENCILLO, TABLERO DE 4 CIRCUITOS, CINCO (5) LUMINARIAS TIPO LED, ACONDICIONADOR DE AIRE TIPO MINI SPLIT, PINTURA EXTERIOR EN ESMALTE SINTÉTICO, CUBIERTA IMPERMEABILIZADA</t>
  </si>
  <si>
    <t>LARRY JIMENEZ FERBANS</t>
  </si>
  <si>
    <t>https://www.secop.gov.co/CO1BusinessLine/Tendering/BuyerWorkArea/Index?DocUniqueIdentifier=CO1.BDOS.4195294</t>
  </si>
  <si>
    <t>ODC-VIN-0001-2023</t>
  </si>
  <si>
    <t xml:space="preserve">LAHERAL S.A.S. BIC </t>
  </si>
  <si>
    <t>COMPRAR DE UN EQUIPO DE COMPUTO QUE SERÁ UTILIZADO PARA EL DESARROLLO DE LOS DIFERENTES PROCESOS ADELANTADOS POR LA DIRECCION DE GESTIÓN DEL CONOCIMIENTO DE LA VICERRECTORÍA DE INVESTIGACIÓN EN EL MARCO DEL PROYECTO TITULADO: PARTICIPACIÓN PARA LA ELABORACIÓN DEL MODELO DE EXPOSICIÓN DE SANTA MARTA Y LA ELABORACIÓN DEL MODELO DE EXPOSICIÓN DE RIOHACHA</t>
  </si>
  <si>
    <t>MONICA ZULBARÁN JIMENEZ</t>
  </si>
  <si>
    <t>https://community.secop.gov.co/Public/Tendering/OpportunityDetail/Index?noticeUID=CO1.NTC.4165701&amp;isFromPublicArea=True&amp;isModal=true&amp;asPopupView=true</t>
  </si>
  <si>
    <t>ODC-VIN-0002-2023</t>
  </si>
  <si>
    <t>MARTINEZ &amp; RUIZ S.A.S.</t>
  </si>
  <si>
    <t>COMPRA DE OCHENTA REFRIGERIOS PARA EL DESARROLLO DE UNA JORNADA DE SOCIALIZACIÓN DE RESULTADOS Y VISIBILIZACIÓN EN MARCO DEL PROYECTO DE INVESTIGACIÓN EUROPEAN LATIN AMERICAN NETWORK IN SUPPORT OF SOCIAL ENTREPRENEURS  ELANET</t>
  </si>
  <si>
    <t>https://community.secop.gov.co/Public/Tendering/OpportunityDetail/Index?noticeUID=CO1.NTC.4165639&amp;isFromPublicArea=True&amp;isModal=true&amp;asPopupView=true</t>
  </si>
  <si>
    <t>ODC-VIN-0003-2023</t>
  </si>
  <si>
    <t>LAHERAL S.A.S. BIC</t>
  </si>
  <si>
    <t>COMPRA DE EQUIPOS DE COMPUTO Y ACCESORIOS QUE SERAN UTILIZADOS PARA EL FORTALECIMIENTO DE UNIDADES DEL SISTEMA INSTITUCIONAL DE INVESTIGACIÓN CREACIÓN INNOVACIÓN Y EMPRENDIMIENTO</t>
  </si>
  <si>
    <t>https://community.secop.gov.co/Public/Tendering/OpportunityDetail/Index?noticeUID=CO1.NTC.4170976&amp;isFromPublicArea=True&amp;isModal=true&amp;asPopupView=true</t>
  </si>
  <si>
    <t>ODC-VIN-0004-2023</t>
  </si>
  <si>
    <t>COMPRA DE TREINTA REFRIGERIOS Y TREINTA ALMUERZOS PARA EL DESARROLLO DE LA PRIMERA CARTOGRÁFIA SOCIAL EN MARCO DEL PROYECTO DE INVESTIGACIÓN UNIVERSIDAD DEL MAGDALENA: ESPACIOS LIBRES DE RACISMO</t>
  </si>
  <si>
    <t>https://www.secop.gov.co/CO1BusinessLine/Tendering/BuyerWorkArea/Index?DocUniqueIdentifier=CO1.BDOS.4213900</t>
  </si>
  <si>
    <t>ODC-VIN-0005-2023</t>
  </si>
  <si>
    <t>TESLATRONICA SUMADOR S.A.S</t>
  </si>
  <si>
    <t>COMPRA BIENES E INSUMOS VARIOS QUE SERÁN UTILIZADO PARA DESARROLLAR LAS ACTIVIDADES EN EL MARCO DEL PROYECTO ESTACIÓN DE MONITOREO PARA LA CAPTURA DE VARIABLES OCEANOGRÁFICAS DE ALTA RESOLUCIÓN TEMPORAL</t>
  </si>
  <si>
    <t>JORGE GÓMEZ ROJAS</t>
  </si>
  <si>
    <t>https://www.secop.gov.co/CO1BusinessLine/Tendering/BuyerWorkArea/Index?DocUniqueIdentifier=CO1.BDOS.4234178</t>
  </si>
  <si>
    <t>ODC-VIN-0006-2023</t>
  </si>
  <si>
    <t>PROVISIONES TAYRONA S.A.S</t>
  </si>
  <si>
    <t>COMPRA DE PAPELERÍA EN MARCO DEL PROYECTO DE INVESTIGACIÓN TITULADO INTERCULTURALIDAD PAZ Y TERRITORIO UNA APUESTA PARA LA TRANSFORMACIÓN DE TERRITORIOS EN CONFLICTOS EN LA SERRANÍA DEL PERIJÁ</t>
  </si>
  <si>
    <t xml:space="preserve"> EDGAR REY SINNING</t>
  </si>
  <si>
    <t>https://community.secop.gov.co/Public/Tendering/OpportunityDetail/Index?noticeUID=CO1.NTC.4280493&amp;isFromPublicArea=True&amp;isModal=true&amp;asPopupView=true</t>
  </si>
  <si>
    <t>ODC-VIN-0007-2023</t>
  </si>
  <si>
    <t>COMPRA DE ALIMENTO PARA PECES EN MARCO DEL PROYECTO DE INVESTIGACIÓN ASPECTOS BIOLÓGICOS ESTADO DE CONSERVACIÓN Y OPORTUNIDADES PARA LA ACUICULTURA DE LA MOJARRA RAYADA EUGERRES PLUMIERI Y EL RÓBALO EN LA CIÉNAGA GRANDE DE SANTA MARTA</t>
  </si>
  <si>
    <t>NATALIA VILLAMIZAR VILLAMIZAR</t>
  </si>
  <si>
    <t>https://community.secop.gov.co/Public/Tendering/OpportunityDetail/Index?noticeUID=CO1.NTC.4292662&amp;isFromPublicArea=True&amp;isModal=true&amp;asPopupView=true</t>
  </si>
  <si>
    <t>ODC-VIN-0008-2023</t>
  </si>
  <si>
    <t>COMPRA DE SOFTWARE EN MARCO DEL PROYECTO DE INVESTIGACIÓN INTERCULTURALIDAD PAZ Y TERRITORIO UNA APUESTA PARA LA TRANSFORMACIÓN DE TERRITORIOS EN CONFLICTOS EN LA SERRANÍA DEL PERIJÁ</t>
  </si>
  <si>
    <t>EDGAR REY SINNIG</t>
  </si>
  <si>
    <t>https://community.secop.gov.co/Public/Tendering/OpportunityDetail/Index?noticeUID=CO1.NTC.4298324&amp;isFromPublicArea=True&amp;isModal=true&amp;asPopupView=true</t>
  </si>
  <si>
    <t>ODC-VIN-0009-2023</t>
  </si>
  <si>
    <t>COMPRA DE OCHENTA REFRIGERIOS PARA LOS ESTUDIANTES DE LA UNIVERSIDAD QUE CONFORMARÁN LOS GRUPOS FOCALES EN LOS QUE SE DESARROLLARÁN LAS ACTIVIDADES DEL PROYECTO DE INVESTIGACIÓN: ESTRATEGIA EDUCATIVA PARA LA PREVENCIÓN DE EMBARAZO NO INTENCIONAL EN UNA UNIVERSIDAD PROMOTORA DE SALUD</t>
  </si>
  <si>
    <t>AMILETH MARTINEZ SALAZAR</t>
  </si>
  <si>
    <t>https://community.secop.gov.co/Public/Tendering/OpportunityDetail/Index?noticeUID=CO1.NTC.4298927&amp;isFromPublicArea=True&amp;isModal=true&amp;asPopupView=true</t>
  </si>
  <si>
    <t>ODC-VIN-0010-2023</t>
  </si>
  <si>
    <t>UNIPLES S.A.</t>
  </si>
  <si>
    <t>COMPRA DE EQUIPOS DE CÓMPUTO PARA EL PROYECTO DE INVESTIGACIÓN TITULADO PATRONES DE DIVERSIDAD HISTÓRICA Y ECOLÓGICA DE LAS HORMIGAS EN EL SOCIOECOSISTEMA BOSQUE SECO TROPICAL DE COLOMBIA Y SUS IMPLICACIONES PARA LA CONSERVACIÓN</t>
  </si>
  <si>
    <t>https://community.secop.gov.co/Public/Tendering/OpportunityDetail/Index?noticeUID=CO1.NTC.4316005&amp;isFromPublicArea=True&amp;isModal=true&amp;asPopupView=true</t>
  </si>
  <si>
    <t>ODC-VIN-0011-2023</t>
  </si>
  <si>
    <t>COMPRA DE EQUIPO DE COMPUTO PARA EL DESARROLLO DE LAS ACTIVIDADES DE LOS MODELOS CORRESPONDIENTES DENTRO DEL PROYECTO MODELACIÓN DEL PROCESO DE EROSIÓN INTERNA EN OBRAS GEOTÉCNICAS UTILIZANDO EL MÉTODO DE PUNTO MATERIAL</t>
  </si>
  <si>
    <t>LUIS ÁNGEL AVILÉS MURCIA</t>
  </si>
  <si>
    <t>https://community.secop.gov.co/Public/Tendering/OpportunityDetail/Index?noticeUID=CO1.NTC.4320469&amp;isFromPublicArea=True&amp;isModal=true&amp;asPopupView=true</t>
  </si>
  <si>
    <t>ODC-VIN-0012-2023</t>
  </si>
  <si>
    <t>COMPRA DE ALIMENTO PARA PECES ARTICULOS DE LABORATORIOS Y REGULADORES DE VOLTAJE EN MARCO DEL PROYECTO DE INVESTIGACIÓN ASPECTOS BIOLÓGICOS ESTADO DE CONSERVACIÓN Y OPORTUNIDADES PARA LA ACUICULTURA DE LA MOJARRA RAYADA Y EL RÓBALO EN LA CIÉNAGA GRANDE DE SANTA MARTA</t>
  </si>
  <si>
    <t>https://community.secop.gov.co/Public/Tendering/OpportunityDetail/Index?noticeUID=CO1.NTC.4321903&amp;isFromPublicArea=True&amp;isModal=true&amp;asPopupView=true</t>
  </si>
  <si>
    <t>ODC-VIN-0013-2023</t>
  </si>
  <si>
    <t>COMPRA DE UNA IMPRESORA EQUIPO INDISPENSABLE PARA IMPRIMIR EL MATERIAL NECESARIO PARA APLICAR LOS INSTRUMENTOS DE RECOLECCIÓN DE INFORMACIÓN EN EL MARCO DEL PROYECTO HACIA UN NUEVO MODELO DE SOSTENIBILIDAD TURÍSTICA. PROPUESTA METODOLÓGICA PARA PLAYAS TROPICALES BASADA EN UN SISTEMA DE INDICADORES ECONÓMICOS Y AMBIENTALES</t>
  </si>
  <si>
    <t>FREDDY DE JESÚS VARGAS LEIRA</t>
  </si>
  <si>
    <t>https://community.secop.gov.co/Public/Tendering/OpportunityDetail/Index?noticeUID=CO1.NTC.4334622&amp;isFromPublicArea=True&amp;isModal=true&amp;asPopupView=true</t>
  </si>
  <si>
    <t>ODC-VIN-0014-2023</t>
  </si>
  <si>
    <t>GRUPO J&amp;L CARIBE S.A.S</t>
  </si>
  <si>
    <t>COMPRA DE CINCUENTA REFRIGERIOS EN MARCO DEL PROYECTO DE INVESTIGACIÓN EUROPEAN LATIN AMERICAN NETWORK IN SUPPORT OF SOCIAL ENTREPRENEURS ELANET</t>
  </si>
  <si>
    <t>https://community.secop.gov.co/Public/Tendering/OpportunityDetail/Index?noticeUID=CO1.NTC.4344959&amp;isFromPublicArea=True&amp;isModal=true&amp;asPopupView=true</t>
  </si>
  <si>
    <t>ODC-VIN-0015-2023</t>
  </si>
  <si>
    <t>COMPRA DE UN EQUIPO DE COMPUTO NECESARIO PARA EL DESARROLLO DE LAS ACTIVIDADES Y EL FORTALECIMIENTO DEL PROGRAMA EDITORIAL DE LA VICERRECTORÍA DE INVESTIGACIÓN</t>
  </si>
  <si>
    <t>https://community.secop.gov.co/Public/Tendering/OpportunityDetail/Index?noticeUID=CO1.NTC.4344663&amp;isFromPublicArea=True&amp;isModal=true&amp;asPopupView=true</t>
  </si>
  <si>
    <t>OSM-VIN-0001-2023</t>
  </si>
  <si>
    <t>SUMINISTRO DE ALMUERZOS O CENA TIPO BUFET ALMUERZOS TIPO EJECUTIVO PRODUCTOS HORNEADOS Y BEBIDAS REQUERIDOS EN MARCO DE LOS EVENTOS REALIZADOS O APOYADOS POR LA VICERRECTORÍA DE INVESTIGACIÓN DESDE LA DIRECCIÓN DE TRANSFERENCIA DE CONOCIMIENTO Y PROPIEDAD INTELECTUAL.</t>
  </si>
  <si>
    <t>JORGE LUIS REYES 
CARREÑO</t>
  </si>
  <si>
    <t>https://community.secop.gov.co/Public/Tendering/OpportunityDetail/Index?noticeUID=CO1.NTC.4099367&amp;isFromPublicArea=True&amp;isModal=true&amp;asPopupView=true</t>
  </si>
  <si>
    <t>OSM-VIN-0002-2023</t>
  </si>
  <si>
    <t>VIAJES Y TURISMO MUNDIALES LTDA.</t>
  </si>
  <si>
    <t>SUMINISTRO DE TIQUETES AÉREOS NACIONALES E INTERNACIONALES PARA FUNCIONARIOS DOCENTES CONTRATISTAS INVITADOS EGRESADOS Y ESTUDIANTES DE LA UNIVERSIDAD DEL MAGDALENA EN MARCO A LOS OBJETIVOS MISIONALES DE LA VICERRECTORÍA DE INVESTIGACIÓN</t>
  </si>
  <si>
    <t>https://community.secop.gov.co/Public/Tendering/OpportunityDetail/Index?noticeUID=CO1.NTC.4151899&amp;isFromPublicArea=True&amp;isModal=true&amp;asPopupView=true</t>
  </si>
  <si>
    <t>OSM-VIN-0003-2023</t>
  </si>
  <si>
    <t xml:space="preserve">ISAI  PLATA </t>
  </si>
  <si>
    <t>SUMINISTRO DE IMPRESIÓN DE POSTERS ESTANDARTES PENDONES AFICHES PLEGABLES CERTIFICADOS PASACALLES Y DEMÁS MATERIAL GRÁFICO Y PUBLICITARIO PARA EL APOYO DE LA VICERRECTORÍA DE INVESTIGACIÓN A LA DIVULGACIÓN Y TRANSFERENCIA DE CONOCIMIENTO TECNOLOGÍA ARTE Y CULTURA A EL DESARROLLO DE EVENTOS DE LA VICERRECTORÍA DE INVESTIGACIÓN Y LA DIRECCIÓN DE TRANSFERENCIA DE CONOCIMIENTO Y PROPIEDAD INTELECTUAL</t>
  </si>
  <si>
    <t>https://community.secop.gov.co/Public/Tendering/OpportunityDetail/Index?noticeUID=CO1.NTC.4297836&amp;isFromPublicArea=True&amp;isModal=true&amp;asPopupView=true</t>
  </si>
  <si>
    <t>OSM-VIN-0004-2023</t>
  </si>
  <si>
    <t>KATHY ALEJANDRA SEGRERA ZAPATA</t>
  </si>
  <si>
    <t>SUMINISTRO DEL MOBILIARIO REQUERIDO PARA LOS DIFERENTES ESPACIOS DE DIVULGACIÓN Y TRANSFERENCIA DE CONOCIMIENTO TECNOLOGÍA ARTE Y CULTURA QUE REALICE LA UNIVERSIDAD DEL MAGDALENA</t>
  </si>
  <si>
    <t>https://community.secop.gov.co/Public/Tendering/OpportunityDetail/Index?noticeUID=CO1.NTC.4310085&amp;isFromPublicArea=True&amp;isModal=true&amp;asPopupView=true</t>
  </si>
  <si>
    <r>
      <t xml:space="preserve">Valor Salario Minimo en pesos </t>
    </r>
    <r>
      <rPr>
        <b/>
        <sz val="9"/>
        <color rgb="FFFF0000"/>
        <rFont val="Calibri"/>
        <family val="2"/>
        <scheme val="minor"/>
      </rPr>
      <t>(2023)</t>
    </r>
  </si>
  <si>
    <t>OPSP-VAD-0001-2023</t>
  </si>
  <si>
    <t>MELISSA PAOLA RODRIGUEZ MARIN</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</si>
  <si>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 </t>
  </si>
  <si>
    <t>OSCAR FERNANDO CASTILLO MOSCARELLA</t>
  </si>
  <si>
    <t>https://community.secop.gov.co/Public/Tendering/OpportunityDetail/Index?noticeUID=CO1.NTC.3835814&amp;isFromPublicArea=True&amp;isModal=true&amp;asPopupView=true</t>
  </si>
  <si>
    <t>OPSP-VAD-0002-2023</t>
  </si>
  <si>
    <t>LUIS ALBERTO COTES YANET</t>
  </si>
  <si>
    <t xml:space="preserve">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t>
  </si>
  <si>
    <t>https://community.secop.gov.co/Public/Tendering/OpportunityDetail/Index?noticeUID=CO1.NTC.3836013&amp;isFromPublicArea=True&amp;isModal=true&amp;asPopupView=true</t>
  </si>
  <si>
    <t>OPSP-VAD-0003-2023</t>
  </si>
  <si>
    <t>ANDRES FELIPE LIZCANO GONZALEZ</t>
  </si>
  <si>
    <t xml:space="preserve">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2. Prestar asesoría, emitir los conceptos, y resolver las consultas de tipo jurídico en todas las áreas del derecho que le sean solicitados, en el caso que las consultas y/o conceptos se deban entregar por escrito éstos deberán ser rubricados por el contratista. 3. Apoyar en la respuesta a las peticiones que se le hagan a Universidad del Magdalena dentro de los plazos y/o términos establecidos en la Ley. 4. Apoyar la validación, y aprobación de la información precontractual de las hojas de vida del personal en la plataforma SIGEP (sistema de información, y gestión del empleo público). 5. Apoyar al Grupo Interno de Contratación en la revisión y verificación en la plataforma del GEDOCO de los documentos precontractuales necesarios para la elaboración de Ordenes de Servicios Profesionales y de Apoyo a la Gestión. 6. Apoyar al Grupo Interno de Contratación en el cargue de los contratos, modificaciones, y liquidaciones de las Ordenes de Prestación de Servicios Profesionales y de Apoyo en la Gestión en la plata forma SIGEP.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</si>
  <si>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https://community.secop.gov.co/Public/Tendering/OpportunityDetail/Index?noticeUID=CO1.NTC.3836028&amp;isFromPublicArea=True&amp;isModal=true&amp;asPopupView=true</t>
  </si>
  <si>
    <t>OPSP-VAD-0004-2023</t>
  </si>
  <si>
    <t>HAROLD ONASIS ACOSTA SANTOS</t>
  </si>
  <si>
    <t xml:space="preserve">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</si>
  <si>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https://community.secop.gov.co/Public/Tendering/OpportunityDetail/Index?noticeUID=CO1.NTC.3836202&amp;isFromPublicArea=True&amp;isModal=true&amp;asPopupView=true</t>
  </si>
  <si>
    <t>OPSP-VAD-0005-2023</t>
  </si>
  <si>
    <t>OSCAR SAID DURAN QUINTERO</t>
  </si>
  <si>
    <t xml:space="preserve">La presente orden tiene por objeto: 1. Asesorar a la Vicerrectoría Administrativa en materia administrativa y contractual. 2. Asesorar y apoyar los procesos contractuales en cualquiera de las modalidades de selección establecidas en el estatuto de contratación de UNIMAGDALENA adelantados por la Vicerrectoría Administrativa. 3. Asesorar en la orientación jurídica y seguimiento a procesos de selección de conformidad con el estatuto de contratación. 4. Asesorar al Grupo Interno de Contratación en las peticiones que se le hicieren dentro de los plazos y/o términos establecidos en la ley, que le hayan sido trasladadas por parte el Vicerrector Administrativo. 5. Proyectar actos administrativos relacionados con actividades contractuales o administrativas para la Vicerrectoría Administrativa. 6. Apoyar en el seguimiento a procesos contractuales en la Vicerrectoría administrativa. </t>
  </si>
  <si>
    <t>JAIME ALFREDO NOGUERA SERRANO</t>
  </si>
  <si>
    <t>https://community.secop.gov.co/Public/Tendering/OpportunityDetail/Index?noticeUID=CO1.NTC.3835884&amp;isFromPublicArea=True&amp;isModal=true&amp;asPopupView=true</t>
  </si>
  <si>
    <t>OPSP-VAD-0006-2023</t>
  </si>
  <si>
    <t>LEIDY VANESA FUENTES TAVERA</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</si>
  <si>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Revisar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15. Apoyar en la Proyección de minutas de contratos y/o órdenes de prestación de servicios profesionales y de apoyo a la gestión. </t>
  </si>
  <si>
    <t>JOSE JULIAN RIOS BOTACHE</t>
  </si>
  <si>
    <t>https://community.secop.gov.co/Public/Tendering/OpportunityDetail/Index?noticeUID=CO1.NTC.3836054&amp;isFromPublicArea=True&amp;isModal=true&amp;asPopupView=true</t>
  </si>
  <si>
    <t>OPSP-VAD-0007-2023</t>
  </si>
  <si>
    <t>ANDREA CAROLINA MARTINEZ GUERRERO</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</si>
  <si>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3.Revisar los formatos de recibido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la supervisión de las ordenes de prestación de servicios profesionales y de apoyo de los contratistas que apoyan el proceso de gestión, elaboración de las órdenes y liquidación de honorarios. 15. Rendir informes mensuales o cuando el supervisor así lo requiera, sobre las actividades desarrolladas en cumplimiento de la orden de prestación de servicios. </t>
  </si>
  <si>
    <t>https://community.secop.gov.co/Public/Tendering/OpportunityDetail/Index?noticeUID=CO1.NTC.3835898&amp;isFromPublicArea=True&amp;isModal=true&amp;asPopupView=true</t>
  </si>
  <si>
    <t>OAG-VAD-0008-2023</t>
  </si>
  <si>
    <t>ROSALIA LEONOR ESTRADA LOMBARDI</t>
  </si>
  <si>
    <t xml:space="preserve">La presente orden tiene por objeto: 1. Apoyar al grupo de presupuesto en la recepción y revisión de actos administrativos suscritos por los ordenadores del gastos 2. Apoyar en la elaboración de registro de compromiso de actos administrativos suscritos por los ordenadores del gasto. 3. Apoyar en la realización y entrega de los actos administrativos con su correspondiente registró presupuestal firmado a los diferentes ordenadores del gasto. 4. Adjuntar en el sistema de información SINAP, los actos administrativos escaneados a los que se les expide registro presupuestal. 5. Realizar seguimiento de los registros elaborados en el sistema. 6. Apoyar en las consultas que requieran los ordenadores del gasto. </t>
  </si>
  <si>
    <t xml:space="preserve">ANA FLORA JIMENEZ  DE LA HOZ </t>
  </si>
  <si>
    <t>https://community.secop.gov.co/Public/Tendering/OpportunityDetail/Index?noticeUID=CO1.NTC.3836403&amp;isFromPublicArea=True&amp;isModal=true&amp;asPopupView=true</t>
  </si>
  <si>
    <t>OAG-VAD-0009-2023</t>
  </si>
  <si>
    <t>DANELY BEATRIZ GRANADOS PARODI</t>
  </si>
  <si>
    <t xml:space="preserve">La presente orden tiene por objeto: 1. Apoyar al Grupo de Presupuesto en las actividades operativas que se realicen en la plataforma SIIF Nación de los recursos asignados por transferencias por Articulo 86 y 87 de Ley 30 de 1992 y por concepto de apoyo descuento en votaciones a la Universidad del Magdalena. 2. Apoyar en la realización de actividades operativas de parametrización y cadena básica EPG Universidades bajo supervisión y directriz del profesional especializado del grupo de presupuesto, realizar consulta a la mesa de ayuda del MEN, cuando se presenten inconvenientes en el ingreso de movimientos en la plataforma SIIF Nación. 3. Informar al profesional especializado del grupo de presupuesto de las novedades, actualizaciones y movimientos que se realicen en la plataforma SIIF Nación. </t>
  </si>
  <si>
    <t>https://community.secop.gov.co/Public/Tendering/OpportunityDetail/Index?noticeUID=CO1.NTC.3836332&amp;isFromPublicArea=True&amp;isModal=true&amp;asPopupView=true</t>
  </si>
  <si>
    <t>OPSP-VAD-0010-2023</t>
  </si>
  <si>
    <t>OLIVER JOSE GREGORIO OROZCO SANJUANELO</t>
  </si>
  <si>
    <t xml:space="preserve">La presente orden tiene por objeto: 1. Brindar asesoría y orientación en materia jurídica en el área de contratación de los proyectos de regalías que estén a cargo del Vicerrector Administrativo. 2. Realizar o apoyar los procesos de selección de contratistas que se requieran en la Vicerrectoría Administrativa de conformidad con el estatuto de contratación. 3. Brindar orientación jurídica, acompañamiento y/o seguimiento a procesos precontractuales, contractuales y pos contractuales de los proyectos de regalías. 4. Fundamentar jurídicamente la elaboración y revisión de los actos administrativos que se requiera expedir por el Despacho del Vicerrector en virtud de delegaciones Administrativas. 5. Asesorar, asistir, apoyar jurídicamente y resolver consultas de tipo jurídico en materia contractual, que le sean solicitadas por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 7. Proyectar los conceptos jurídicos que tengan relación con el ámbito de competencia de la Vicerrectoría Administrativa. 8. Apoyar a la oficina de Contratación en las peticiones que se presenten dentro de los plazos y/o términos establecidos en la ley, que sean trasladadas por parte el Vicerrector Administrativo. 9. Apoyar en la supervisión de las ordenes o contratos que se le asignen desde la Vicerrectoría Administrativa. 10. Emitir conceptos jurídicos verbales y/o escritos sobre los asuntos sometidos a su consideración. 11. Asistir a las reuniones a las que sea convocado por el Despacho del Vicerrector. 12. Cumplir con los procedimientos del Proceso Gestión Jurídica del Sistema de Gestión Integral de la Calidad "COGUI". </t>
  </si>
  <si>
    <t>https://community.secop.gov.co/Public/Tendering/OpportunityDetail/Index?noticeUID=CO1.NTC.3836339&amp;isFromPublicArea=True&amp;isModal=true&amp;asPopupView=true</t>
  </si>
  <si>
    <t>OPSP-VAD-0011-2023</t>
  </si>
  <si>
    <t>RENE MAURICIO AGUIRRE HERNANDEZ</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</si>
  <si>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5. Participar en requerimientos a los que haya lugar y que estén relacionados con los informes de entrevistas. </t>
  </si>
  <si>
    <t>ANGELA ROMERO CARDENAS</t>
  </si>
  <si>
    <t>https://community.secop.gov.co/Public/Tendering/OpportunityDetail/Index?noticeUID=CO1.NTC.3836424&amp;isFromPublicArea=True&amp;isModal=true&amp;asPopupView=true</t>
  </si>
  <si>
    <t>OPSP-VAD-0012-2023</t>
  </si>
  <si>
    <t>CARMEN JOHANA REYNOSO ESCORCIA</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</si>
  <si>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t>
  </si>
  <si>
    <t>https://community.secop.gov.co/Public/Tendering/OpportunityDetail/Index?noticeUID=CO1.NTC.3836352&amp;isFromPublicArea=True&amp;isModal=true&amp;asPopupView=true</t>
  </si>
  <si>
    <t>OPSP-VAD-0013-2023</t>
  </si>
  <si>
    <t>ALICIA DEL CARMEN RODRIGUEZ DIAZ</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</si>
  <si>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</si>
  <si>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https://community.secop.gov.co/Public/Tendering/OpportunityDetail/Index?noticeUID=CO1.NTC.3836434&amp;isFromPublicArea=True&amp;isModal=true&amp;asPopupView=true</t>
  </si>
  <si>
    <t>OPSP-VAD-0014-2023</t>
  </si>
  <si>
    <t>HENRY DAVID BRUGES CARBONO</t>
  </si>
  <si>
    <t>https://community.secop.gov.co/Public/Tendering/OpportunityDetail/Index?noticeUID=CO1.NTC.3836442&amp;isFromPublicArea=True&amp;isModal=true&amp;asPopupView=true</t>
  </si>
  <si>
    <t>OPSP-VAD-0015-2023</t>
  </si>
  <si>
    <t>MARIA DE LOS ANGELES AMADOR BALLESTAS</t>
  </si>
  <si>
    <t>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t>
  </si>
  <si>
    <t>https://community.secop.gov.co/Public/Tendering/OpportunityDetail/Index?noticeUID=CO1.NTC.3836367&amp;isFromPublicArea=True&amp;isModal=true&amp;asPopupView=true</t>
  </si>
  <si>
    <t>OPSP-VAD-0016-2023</t>
  </si>
  <si>
    <t>VIVIAN CAROLINA BAUTE ZULUAGA</t>
  </si>
  <si>
    <t>https://community.secop.gov.co/Public/Tendering/OpportunityDetail/Index?noticeUID=CO1.NTC.3836188&amp;isFromPublicArea=True&amp;isModal=true&amp;asPopupView=true</t>
  </si>
  <si>
    <t>OPSP-VAD-0017-2023</t>
  </si>
  <si>
    <t>SHAROL MERCEDES CORTES MIRANDA</t>
  </si>
  <si>
    <t>https://community.secop.gov.co/Public/Tendering/OpportunityDetail/Index?noticeUID=CO1.NTC.3836197&amp;isFromPublicArea=True&amp;isModal=true&amp;asPopupView=true</t>
  </si>
  <si>
    <t>OPSP-VAD-0018-2023</t>
  </si>
  <si>
    <t>ALFONSO DAVID MIRANDA PAZ</t>
  </si>
  <si>
    <t>https://community.secop.gov.co/Public/Tendering/OpportunityDetail/Index?noticeUID=CO1.NTC.3836261&amp;isFromPublicArea=True&amp;isModal=true&amp;asPopupView=true</t>
  </si>
  <si>
    <t>OPSP-VAD-0019-2023</t>
  </si>
  <si>
    <t>RAMIRO DAVID PALMERA DE LA ROSA</t>
  </si>
  <si>
    <t>https://community.secop.gov.co/Public/Tendering/OpportunityDetail/Index?noticeUID=CO1.NTC.3836609&amp;isFromPublicArea=True&amp;isModal=true&amp;asPopupView=true</t>
  </si>
  <si>
    <t>OPSP-VAD-0020-2023</t>
  </si>
  <si>
    <t>ELENA MARGARITA TORRES OSPINA</t>
  </si>
  <si>
    <t>https://community.secop.gov.co/Public/Tendering/OpportunityDetail/Index?noticeUID=CO1.NTC.3836617&amp;isFromPublicArea=True&amp;isModal=true&amp;asPopupView=true</t>
  </si>
  <si>
    <t>OPSP-VAD-0021-2023</t>
  </si>
  <si>
    <t>MARYURIS MENDOZA ECHENIQUE</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</si>
  <si>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t>
  </si>
  <si>
    <t>https://community.secop.gov.co/Public/Tendering/OpportunityDetail/Index?noticeUID=CO1.NTC.3836388&amp;isFromPublicArea=True&amp;isModal=true&amp;asPopupView=true</t>
  </si>
  <si>
    <t>OPSP-VAD-0022-2023</t>
  </si>
  <si>
    <t>DUBYS SOFIA REGALADO CALANCHE</t>
  </si>
  <si>
    <t>https://community.secop.gov.co/Public/Tendering/OpportunityDetail/Index?noticeUID=CO1.NTC.3836632&amp;isFromPublicArea=True&amp;isModal=true&amp;asPopupView=true</t>
  </si>
  <si>
    <t>OPSP-VAD-0023-2023</t>
  </si>
  <si>
    <t>KENIA MELISSA MUNERA LUQUE</t>
  </si>
  <si>
    <t>https://community.secop.gov.co/Public/Tendering/OpportunityDetail/Index?noticeUID=CO1.NTC.3836281&amp;isFromPublicArea=True&amp;isModal=true&amp;asPopupView=true</t>
  </si>
  <si>
    <t>OPSP-VAD-0024-2023</t>
  </si>
  <si>
    <t>GISELLA PATRICIA CHAMORRO MOLINA</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</si>
  <si>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Las demás actividades que se deriven de la ejecución de la orden y que tenga relación directa con el objeto contractual. </t>
  </si>
  <si>
    <t>https://community.secop.gov.co/Public/Tendering/OpportunityDetail/Index?noticeUID=CO1.NTC.3836285&amp;isFromPublicArea=True&amp;isModal=true&amp;asPopupView=true</t>
  </si>
  <si>
    <t>OPSP-VAD-0025-2023</t>
  </si>
  <si>
    <t>DANIELA JOSE ALEAN MOLINARES</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</si>
  <si>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</si>
  <si>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https://community.secop.gov.co/Public/Tendering/OpportunityDetail/Index?noticeUID=CO1.NTC.3836292&amp;isFromPublicArea=True&amp;isModal=true&amp;asPopupView=true</t>
  </si>
  <si>
    <t>OPSP-VAD-0026-2023</t>
  </si>
  <si>
    <t>JENNIFER SOFIA CARVAJAL LORDUY</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</si>
  <si>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</si>
  <si>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https://community.secop.gov.co/Public/Tendering/OpportunityDetail/Index?noticeUID=CO1.NTC.3836664&amp;isFromPublicArea=True&amp;isModal=true&amp;asPopupView=true</t>
  </si>
  <si>
    <t>OPSP-VAD-0027-2023</t>
  </si>
  <si>
    <t>MALORY DE LOS ANGELES RODRIGUEZ CANTILLO</t>
  </si>
  <si>
    <t xml:space="preserve">La presente orden tiene por objeto: 1. Coordinar 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</si>
  <si>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https://community.secop.gov.co/Public/Tendering/OpportunityDetail/Index?noticeUID=CO1.NTC.3836674&amp;isFromPublicArea=True&amp;isModal=true&amp;asPopupView=true</t>
  </si>
  <si>
    <t>OPSP-VAD-0028-2023</t>
  </si>
  <si>
    <t>OMAR FERNANDO CORTES PEÑA</t>
  </si>
  <si>
    <t>https://community.secop.gov.co/Public/Tendering/OpportunityDetail/Index?noticeUID=CO1.NTC.3837008&amp;isFromPublicArea=True&amp;isModal=true&amp;asPopupView=true</t>
  </si>
  <si>
    <t>OPSP-VAD-0029-2023</t>
  </si>
  <si>
    <t>JORGE ANDRES VARGAS RONCALLO</t>
  </si>
  <si>
    <t>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t>
  </si>
  <si>
    <t>https://community.secop.gov.co/Public/Tendering/OpportunityDetail/Index?noticeUID=CO1.NTC.3836687&amp;isFromPublicArea=True&amp;isModal=true&amp;asPopupView=true</t>
  </si>
  <si>
    <t>OPSP-VAD-0030-2023</t>
  </si>
  <si>
    <t>CESAR AUGUSTO ALVARADO MULETH</t>
  </si>
  <si>
    <t xml:space="preserve">La presente orden tiene por objeto: 1. Realizar la producción audiovisual de todas las actividades que se desarrolla en la Universidad y necesitan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t>
  </si>
  <si>
    <t>WILSON ARTURO PACHECO PALACIO</t>
  </si>
  <si>
    <t>https://community.secop.gov.co/Public/Tendering/OpportunityDetail/Index?noticeUID=CO1.NTC.3857593&amp;isFromPublicArea=True&amp;isModal=true&amp;asPopupView=true</t>
  </si>
  <si>
    <t>OPSP-VAD-0031-2023</t>
  </si>
  <si>
    <t>MIOSOTIS SIRITH MEYER MIER</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</si>
  <si>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</si>
  <si>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JEIMMY PATRICIA POLO ROJAS</t>
  </si>
  <si>
    <t>https://community.secop.gov.co/Public/Tendering/OpportunityDetail/Index?noticeUID=CO1.NTC.3856850&amp;isFromPublicArea=True&amp;isModal=true&amp;asPopupView=true</t>
  </si>
  <si>
    <t>OPSP-VAD-0032-2023</t>
  </si>
  <si>
    <t>JULIO CESAR GOMEZ PUERTA</t>
  </si>
  <si>
    <t xml:space="preserve">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2023-I. </t>
  </si>
  <si>
    <t>https://community.secop.gov.co/Public/Tendering/OpportunityDetail/Index?noticeUID=CO1.NTC.3857182&amp;isFromPublicArea=True&amp;isModal=true&amp;asPopupView=true</t>
  </si>
  <si>
    <t>OPSP-VAD-0033-2023</t>
  </si>
  <si>
    <t>MANIRA ISABEL DIAZ GRANADOS GUERRA</t>
  </si>
  <si>
    <t xml:space="preserve">La presente orden tiene por objeto: 1. Realizar la caracterización psicosocial de los estudiantes nuevos que ingresan al programa Talento Magdalena. 2.  Desarrollar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Realizar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Hacer acompañamiento, seguimiento y monitoreo a los estudiantes identificados en riesgo de deserción estudiantil en la Universidad del Magdalena. 10. Planear y ejecutar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t>
  </si>
  <si>
    <t>https://community.secop.gov.co/Public/Tendering/OpportunityDetail/Index?noticeUID=CO1.NTC.3857244&amp;isFromPublicArea=True&amp;isModal=true&amp;asPopupView=true</t>
  </si>
  <si>
    <t>OPSP-VAD-0034-2023</t>
  </si>
  <si>
    <t>JENNIFFER IVONNE GUZMAN CAMACHO</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</si>
  <si>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</si>
  <si>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https://community.secop.gov.co/Public/Tendering/OpportunityDetail/Index?noticeUID=CO1.NTC.3857083&amp;isFromPublicArea=True&amp;isModal=true&amp;asPopupView=true</t>
  </si>
  <si>
    <t>OPSP-VAD-0035-2023</t>
  </si>
  <si>
    <t>JOSE CARLOS BOLAÑO OLIVEROS</t>
  </si>
  <si>
    <t xml:space="preserve">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por la cual fue contratado. </t>
  </si>
  <si>
    <t>https://community.secop.gov.co/Public/Tendering/OpportunityDetail/Index?noticeUID=CO1.NTC.3857601&amp;isFromPublicArea=True&amp;isModal=true&amp;asPopupView=true</t>
  </si>
  <si>
    <t>OPSP-VAD-0036-2023</t>
  </si>
  <si>
    <t>LUIS ARNULFO QUINTERO BOTELLO</t>
  </si>
  <si>
    <t xml:space="preserve">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2023-I.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virtual para los estudiantes con discapacidad de la Universidad del Magdalena. 11. Presentar el plan de trabajo de actividades a desarrollar, detallando objetivos, fechas, metodología, metas, indicadores acordes con las directrices impartidas por el Director de Desarrollo estudiantil que dé respuesta a las actividades por la cual fue contratado. 12. Asistir a las reuniones de planeación, seguimiento y evaluación convocadas por el Director(a) de Desarrollo Estudiantil, previo acuerdo e invitación que ralice el Supervisor. 13. Apoyar el diligenciamiento oportuno de todos los formatos establecidos por la Dirección de Desarrollo Estudiantil y en el Sistema de Gestión de la Calidad para el registro de las actividades que se realicen desde el servicio que se orienta. 14. Apoyar a la dirección de desarrollo estudiantil en los procesos de admisión e inducción de los estudiantes que ingresan en el 2023-1. </t>
  </si>
  <si>
    <t>https://community.secop.gov.co/Public/Tendering/OpportunityDetail/Index?noticeUID=CO1.NTC.3858010&amp;isFromPublicArea=True&amp;isModal=true&amp;asPopupView=true</t>
  </si>
  <si>
    <t>OPSP-VAD-0037-2023</t>
  </si>
  <si>
    <t>CAMILO ADOLFO SERRANO VELASCO</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</si>
  <si>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a la dirección de desarrollo estudiantil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 2021 del programa de Liderazgo y fortalecimiento de las organizaciones, movimientos estudiantiles de la Universidad del Magdalena. 6. Apoyar el proceso de aplicación de pruebas psicotécnicas a estudiantes que ingresarán al semestre 2023-I. 7. Apoyar a la Dirección de Desarrollo Estudiantil en el diseño, planeación y ejecución de las actividades para la inducción de los estudiantes que ingresan al primer semestre en el 2023-I.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 10. Asesorar a la dirección de desarrollo estudiantil en la planeación y ejecución de actividades de admisión de los estudiantes del programa talento magdalena. 11. Asesorar a la dirección de desarrollo estudiantil en la planeación y ejecución de actividades de ingreso para el periodo 2023-I. 12. Asistir a las reuniones de planeación, seguimiento y evaluación convocadas por el Director(a) de Desarrollo Estudiantil, previo acuerdo con el supervisor de la Orden. 13. Apoyar el diligenciamiento oportuno de todos los formatos establecidos por la Dirección de Desarrollo Estudiantil y en el Sistema de Gestión de la Calidad para el registro de las actividades que se realicen desde el servicio que se orienta. </t>
  </si>
  <si>
    <t>https://community.secop.gov.co/Public/Tendering/OpportunityDetail/Index?noticeUID=CO1.NTC.3857655&amp;isFromPublicArea=True&amp;isModal=true&amp;asPopupView=true</t>
  </si>
  <si>
    <t>OAG-VAD-0038-2023</t>
  </si>
  <si>
    <t>ALEJANDRO JAVIER LIZCANO OROZCO</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</si>
  <si>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</si>
  <si>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WILBERTO GALVIS SANTOS</t>
  </si>
  <si>
    <t>https://community.secop.gov.co/Public/Tendering/OpportunityDetail/Index?noticeUID=CO1.NTC.3858004&amp;isFromPublicArea=True&amp;isModal=true&amp;asPopupView=true</t>
  </si>
  <si>
    <t>OPSP-VAD-0039-2023</t>
  </si>
  <si>
    <t>ANDREINA FIDELINA VILLA AREVALO</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</si>
  <si>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</si>
  <si>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 xml:space="preserve">JOSÉ MANUEL PACHECO RICAURTE </t>
  </si>
  <si>
    <t>https://community.secop.gov.co/Public/Tendering/OpportunityDetail/Index?noticeUID=CO1.NTC.3857973&amp;isFromPublicArea=True&amp;isModal=true&amp;asPopupView=true</t>
  </si>
  <si>
    <t>OAG-VAD-0040-2023</t>
  </si>
  <si>
    <t>ANGEL ENRIQUE RUIZ MIER</t>
  </si>
  <si>
    <t>https://community.secop.gov.co/Public/Tendering/OpportunityDetail/Index?noticeUID=CO1.NTC.3858153&amp;isFromPublicArea=True&amp;isModal=true&amp;asPopupView=true</t>
  </si>
  <si>
    <t>OPSP-VAD-0041-2023</t>
  </si>
  <si>
    <t>CARLOS MANUEL ARIZA GUERRERO</t>
  </si>
  <si>
    <t xml:space="preserve">La presente orden tiene por objeto: 1. Elaborar cronograma de auditorías, mesas de trabajo y capacitaciones 2. Identificar los contribuyentes en la base de datos del Departamento. 3. Verificar los pagos realizados por los contribuyentes de la estampilla y su giro oportuno a la universidad. 4. Revisar y analizar la base de información de recaudo con respecto a lo reportado por la fiduciaria y lo reportado por las entidades. 5. Revisar la clasificación de los hallazgos generados por las auditorias. 6. Elaborar informes periódicos del comportamiento del recaudo y ejecución de las Estampillas Departamentales. 7. Participar en las mesas de trabajo del proceso auditor. 8. Salvaguardar la información obtenida en el proceso de auditoría y guardar la debida reserva. 9. Sugerir la Solicitud de documentos a las entidades requeridos para el desarrollo de las actividades en el proceso Auditor. 10. Verificar y analizar la información suministrada por las entidades que le fueron asignados para iniciar el proceso de auditoría. 11. Consolidar los informes de las entidades auditadas a la coordinación de la oficina. 12. Proyectar informes de la gestión general de la auditoría. 13. Realizar análisis de información financiera en lo referente de recaudos de vigencia actual y vigencias anteriores. 14. Asesorar a la coordinación en el planteamiento de estrategias para la mejora continua en los procesos de recaudos de las estampillas. 15. Identificar y verificar entidades que incumplen con todas la Ordenanza objeto del convenio. 16. Verificar que la información que se presente en las mesas de trabajo y las respectivas reclamaciones a los Entes auditados es confiable. 17. Realizar asesoría financiera a la coordinadora del Grupo de Estampilla. 18. Proyectar respuesta de los requerimientos emitidos por los diferentes entes de control. 19. Elaborar y planificar los cronogramas de viajes a los municipios asignados al grupo de facilitadores. 20. Asesorar a la coordinación en acciones encaminadas al plan de mejoramiento del recaudo de los recursos y los registros de información de la Estampilla en beneficio de la Universidad. 21. Consolidar la documentación para la legalización del cobro de los recursos del convenio por parte de la gobernación del magdalena y hacer seguimiento del mismo. </t>
  </si>
  <si>
    <t xml:space="preserve">RONALD ROJAS DUICA </t>
  </si>
  <si>
    <t>https://community.secop.gov.co/Public/Tendering/OpportunityDetail/Index?noticeUID=CO1.NTC.3858069&amp;isFromPublicArea=True&amp;isModal=true&amp;asPopupView=true</t>
  </si>
  <si>
    <t>OPSP-VAD-0042-2023</t>
  </si>
  <si>
    <t>CARMEN MILENA DELGADO LARA</t>
  </si>
  <si>
    <t xml:space="preserve">La presente orden tiene por objeto: 1. Asesorar al Director Financiero en la estructuración de una política que contribuya con el control y recaudo por concepto de ingresos por estampillas. 2. Apoyar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en la elaboración de informes y recomendaciones sobre el nivel de cumplimiento de obligaciones a cargo de responsables de la liquidación y pago del impuesto por estampillas. 7. Apoyar en la elaboración y sustentación de informes, documentos y presentaciones requeridos por el director financiero. </t>
  </si>
  <si>
    <t>https://community.secop.gov.co/Public/Tendering/OpportunityDetail/Index?noticeUID=CO1.NTC.3858214&amp;isFromPublicArea=True&amp;isModal=true&amp;asPopupView=true</t>
  </si>
  <si>
    <t>OAG-VAD-0043-2023</t>
  </si>
  <si>
    <t>ELVIA ROSA RODRIGUEZ PEREZ</t>
  </si>
  <si>
    <t xml:space="preserve">La presente orden tiene por objeto: 1. Apoyar en la organización de los expedientes que le sean asignados, de acuerdo con los procedimientos y directrices institucionales 2. Apoyar en la elaboración de inventarios documentales de los archivos que les sean asignados. 3. Apoyar en las labores de reprografía que sean establecidas. 4. Apoyar en la atención de usuarios y llamadas telefónica de la Secretaría General. 5.  Apoyar en las actividades de las ceremonias de graduación colectivas y especiales. 6. Apoyar en las actividades de autenticación de documentos. </t>
  </si>
  <si>
    <t>MERCEDES DE LA TORRE HASBUN</t>
  </si>
  <si>
    <t>https://community.secop.gov.co/Public/Tendering/OpportunityDetail/Index?noticeUID=CO1.NTC.3858310&amp;isFromPublicArea=True&amp;isModal=true&amp;asPopupView=true</t>
  </si>
  <si>
    <t>OPSP-VAD-0044-2023</t>
  </si>
  <si>
    <t>ESTEFANIA SARAI OROZCO SEQUEA</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</si>
  <si>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 Apoyar al Grupo de Estampilla en la proyección de respuesta a comunicaciones enviadas por las diferentes entidades. 3. Apoyar al Grupo de Estampilla en la realización de la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objetos de estudio de auditoría. 8. Analizar las actividades que se determinen en las diferentes mesas de trabajos. 9. Desplazarse a los municipios en la jurisdicción del Magdalena para el desarrollo de actividades de campo en el proceso auditor para casos específicos en la que se requiera. 10. Apoyar al Grupo de Estampilla en la realización del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</si>
  <si>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https://community.secop.gov.co/Public/Tendering/OpportunityDetail/Index?noticeUID=CO1.NTC.3858404&amp;isFromPublicArea=True&amp;isModal=true&amp;asPopupView=true</t>
  </si>
  <si>
    <t>OPSP-VAD-0045-2023</t>
  </si>
  <si>
    <t>HERNAN JESUS LOPEZ LOPEZ</t>
  </si>
  <si>
    <t xml:space="preserve">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Jurídica en las decisiones que deben adoptarse con relación al saneamiento pensional. 8. Rendir informes mensuales o cuando el supervisor así lo requiera, sobre las actividades desarrolladas en cumplimiento de la orden de prestación de servicios. </t>
  </si>
  <si>
    <t>https://community.secop.gov.co/Public/Tendering/OpportunityDetail/Index?noticeUID=CO1.NTC.3858248&amp;isFromPublicArea=True&amp;isModal=true&amp;asPopupView=true</t>
  </si>
  <si>
    <t>OPSP-VAD-0046-2023</t>
  </si>
  <si>
    <t>JENNIFER BALLESTAS MOLINA</t>
  </si>
  <si>
    <t xml:space="preserve">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t>
  </si>
  <si>
    <t>https://community.secop.gov.co/Public/Tendering/OpportunityDetail/Index?noticeUID=CO1.NTC.3858337&amp;isFromPublicArea=True&amp;isModal=true&amp;asPopupView=true</t>
  </si>
  <si>
    <t>OPSP-VAD-0047-2023</t>
  </si>
  <si>
    <t>JOSE ANDRES ANDICA CASTAÑO</t>
  </si>
  <si>
    <t xml:space="preserve">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 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 5. Establecer y analizar los pagos efectuados a cada uno de los beneficiarios de los pensionados y/o a sus apoderados. 6. Analizar y determinar los periodos liquidados y pagados a cada pensionado. 7. Determinar el origen de los pagos, a efectos de establecer si los factores tenidos en cuenta son de origen convencional y/o legal. 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t>
  </si>
  <si>
    <t>https://community.secop.gov.co/Public/Tendering/OpportunityDetail/Index?noticeUID=CO1.NTC.3858423&amp;isFromPublicArea=True&amp;isModal=true&amp;asPopupView=true</t>
  </si>
  <si>
    <t>OAG-VAD-0048-2023</t>
  </si>
  <si>
    <t>KATERINE GUIUMAR DIAZ VALERA</t>
  </si>
  <si>
    <t xml:space="preserve">La presente orden tiene por objeto: 1. Apoyar en la atención a usuarios y llamadas telefónica 2. Apoyar en la elaboración de oficios según instrucciones de la Secretaria General. 3. Apoyar en la elaboración de certificaciones que expida la Secretaria General. 4. Apoyar en la elaboración de copias de actas de grado y duplicado de diplomas y Certificados de aptitud por competencias. 5. Apoyar en el seguimiento y control de solicitudes de la Secretaría General. 6. Apoyar en la digitalización de datos estadísticos de los servicios de la Secretaría General 7. Apoyar en el proceso de autenticación de documentos. 8. Apoyar en la organización del archivo de actas de grado 9. Apoyar en el registro de información de graduados. </t>
  </si>
  <si>
    <t>https://community.secop.gov.co/Public/Tendering/OpportunityDetail/Index?noticeUID=CO1.NTC.3858436&amp;isFromPublicArea=True&amp;isModal=true&amp;asPopupView=true</t>
  </si>
  <si>
    <t>OAG-VAD-0049-2023</t>
  </si>
  <si>
    <t>LEONARDO DE JESUS MORON GRANADOS</t>
  </si>
  <si>
    <t>https://community.secop.gov.co/Public/Tendering/OpportunityDetail/Index?noticeUID=CO1.NTC.3858442&amp;isFromPublicArea=True&amp;isModal=true&amp;asPopupView=true</t>
  </si>
  <si>
    <t>OAG-VAD-0050-2023</t>
  </si>
  <si>
    <t>LUIS ALBERTO BARRIOS MIER</t>
  </si>
  <si>
    <t>https://community.secop.gov.co/Public/Tendering/OpportunityDetail/Index?noticeUID=CO1.NTC.3858099&amp;isFromPublicArea=True&amp;isModal=true&amp;asPopupView=true</t>
  </si>
  <si>
    <t>OPSP-VAD-0051-2023</t>
  </si>
  <si>
    <t>LUZ KAREN ZABALETA AVENDAÑO</t>
  </si>
  <si>
    <t xml:space="preserve">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t>
  </si>
  <si>
    <t>https://community.secop.gov.co/Public/Tendering/OpportunityDetail/Index?noticeUID=CO1.NTC.3858369&amp;isFromPublicArea=True&amp;isModal=true&amp;asPopupView=true</t>
  </si>
  <si>
    <t>OPSP-VAD-0052-2023</t>
  </si>
  <si>
    <t>RAMON ANDRES GAMEZ DAZA</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</si>
  <si>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t>
  </si>
  <si>
    <t>https://community.secop.gov.co/Public/Tendering/OpportunityDetail/Index?noticeUID=CO1.NTC.3858605&amp;isFromPublicArea=True&amp;isModal=true&amp;asPopupView=true</t>
  </si>
  <si>
    <t>OPSP-VAD-0053-2023</t>
  </si>
  <si>
    <t>SHIRLEY MILENA HERRERA LLANES</t>
  </si>
  <si>
    <t xml:space="preserve">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t>
  </si>
  <si>
    <t>HERMIDES JEREZ BLANCO</t>
  </si>
  <si>
    <t>https://community.secop.gov.co/Public/Tendering/OpportunityDetail/Index?noticeUID=CO1.NTC.3858383&amp;isFromPublicArea=True&amp;isModal=true&amp;asPopupView=true</t>
  </si>
  <si>
    <t>OAG-VAD-0054-2023</t>
  </si>
  <si>
    <t>TISSIANA JULIETH RODRIGUEZ ORTIZ</t>
  </si>
  <si>
    <t xml:space="preserve">La presente orden tiene por objeto: 1. Apoyar en la atención a usuarios y llamadas telefónica de la Secretaría General. 2. Apoyar en la revisión de documentos de grado 3. Apoyar en el proceso de generación de certificados de diplomados 4. Apoyar en la Sistematización de registro de graduados y de diplomados. 5. Apoyar en la digitalización del archivo del proceso de grado y de diplomado. 6. Apoyar en el proceso de Ceremonia de graduación. 7. Apoyar en el suministro de la información de informes de graduados a entidades externas que proveen tarjetas profesionales. 8. Apoyar en la atención al público en general. 9. Apoyar en la Actualización del Inventario documental de la Secretaría General. 10. Apoyar en los procesos de Gestión Documental. </t>
  </si>
  <si>
    <t>https://community.secop.gov.co/Public/Tendering/OpportunityDetail/Index?noticeUID=CO1.NTC.3858391&amp;isFromPublicArea=True&amp;isModal=true&amp;asPopupView=true</t>
  </si>
  <si>
    <t>OPSP-VAD-0055-2023</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</si>
  <si>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</si>
  <si>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t>
  </si>
  <si>
    <t>https://community.secop.gov.co/Public/Tendering/OpportunityDetail/Index?noticeUID=CO1.NTC.3859875&amp;isFromPublicArea=True&amp;isModal=true&amp;asPopupView=true</t>
  </si>
  <si>
    <t>OPSP-VAD-0056-2023</t>
  </si>
  <si>
    <t>JEIN ALEJANDRA MORA ZAMBRANO</t>
  </si>
  <si>
    <t xml:space="preserve">La presente orden tiene por objeto: 1. Apoyar en la atención de usuarios y llamadas telefónica de la Secretaría General. 2. Apoyar en la organización de los expedientes que le sean asignados, de acuerdo con los procedimientos y directrices institucionales correspondientes al Consejo Superior y Académico 3. Apoyar en la elaboración de oficios de acuerdo a las instrucciones de la Secretaria General. 4. Apoyar en el seguimiento y control de las comunicaciones del Consejo Superior y Académico. 5. Apoyar en las actividades de comunicación y publicación de actos administrativos. 6. Apoyar en registro de Resoluciones y Actos administrativos. 7. Apoyar en los Comité de Correspondencia del Consejo Académico. 8. Apoyar en el seguimiento en las actividades de pago de honorarios del Consejo Superior. 9. Apoyar en las solicitudes recibidas en GAIRACA. </t>
  </si>
  <si>
    <t>https://community.secop.gov.co/Public/Tendering/OpportunityDetail/Index?noticeUID=CO1.NTC.3858616&amp;isFromPublicArea=True&amp;isModal=true&amp;asPopupView=true</t>
  </si>
  <si>
    <t>OAG-VAD-0057-2023</t>
  </si>
  <si>
    <t>ALBERTO JOSE MARTINEZ COAS</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</si>
  <si>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t>
  </si>
  <si>
    <t>MILVIDA MARIA SUAREZ FLOREZ</t>
  </si>
  <si>
    <t>https://community.secop.gov.co/Public/Tendering/OpportunityDetail/Index?noticeUID=CO1.NTC.3858464&amp;isFromPublicArea=True&amp;isModal=true&amp;asPopupView=true</t>
  </si>
  <si>
    <t>OAG-VAD-0058-2023</t>
  </si>
  <si>
    <t>https://community.secop.gov.co/Public/Tendering/OpportunityDetail/Index?noticeUID=CO1.NTC.3858625&amp;isFromPublicArea=True&amp;isModal=true&amp;asPopupView=true</t>
  </si>
  <si>
    <t>OPSP-VAD-0059-2023</t>
  </si>
  <si>
    <t>ALVARO JOSE MENDEZ NAVARRO</t>
  </si>
  <si>
    <t xml:space="preserve">La presente orden tiene por objeto: 1. Asesorar a la Dirección Financiera en la proyección de respuestas de peticiones, quejas o reclamos de entes externos. 2. Emitir conceptos jurídicos frente a consultas por parte de los jefes de Grupo de la Dirección Financiera. 3. Revisar las proyecciones de las resoluciones de pago elaboradas por la Dirección Financiera 4. Asesorar al Director Financiero en la revisión de los proyectos de reforma a los procedimientos del proceso financiero. 5. Realizar los análisis financieros, jurídicos y tributarios que solicite el Director de la dependencia en virtud de la información que requieran las demás dependencias y/o las entidades de control. </t>
  </si>
  <si>
    <t>https://community.secop.gov.co/Public/Tendering/OpportunityDetail/Index?noticeUID=CO1.NTC.3859104&amp;isFromPublicArea=True&amp;isModal=true&amp;asPopupView=true</t>
  </si>
  <si>
    <t>OAG-VAD-0060-2023</t>
  </si>
  <si>
    <t>AMALIA PATRICIA HERNANDEZ PATERNINA</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</si>
  <si>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t>
  </si>
  <si>
    <t>HILDEMAR DAVID QUINTANA HERNANDEZ</t>
  </si>
  <si>
    <t>https://community.secop.gov.co/Public/Tendering/OpportunityDetail/Index?noticeUID=CO1.NTC.3859106&amp;isFromPublicArea=True&amp;isModal=true&amp;asPopupView=true</t>
  </si>
  <si>
    <t>OAG-VAD-0061-2023</t>
  </si>
  <si>
    <t>ANA MELISSA ALVARADO RANGEL</t>
  </si>
  <si>
    <t xml:space="preserve">La presente orden tiene por objeto: 1. Apoyar en la atención a los usuarios a través de las redes sociales y WhatsApp del Grupo de Admisiones. 2. Apoyar en los diseños de publicidad de los diferentes procesos de admisión en las modalidades que oferta la Universidad del Magdalena. 3. Brindar acompañamiento a los interesados en la oferta académica de la Universidad del Magdalena. 4. Apoyar en el seguimiento de deudas relacionadas con matrícula financiera de los estudiantes de pregrado presencial. 5. Apoyar en la recepción de la documentación requerida a los nuevos estudiantes de las diferentes modalidades de la Universidad del Magdalena. 6. Apoyar en la actualización de datos personales de estudiantes en el sistema de información de admisiones. </t>
  </si>
  <si>
    <t>EDWIN RAFAEL GUTIERREZ BOTO</t>
  </si>
  <si>
    <t>https://community.secop.gov.co/Public/Tendering/OpportunityDetail/Index?noticeUID=CO1.NTC.3859107&amp;isFromPublicArea=True&amp;isModal=true&amp;asPopupView=true</t>
  </si>
  <si>
    <t>OPSP-VAD-0062-2023</t>
  </si>
  <si>
    <t>ARMANDO DALLAN LAVALLE FANDIÑO</t>
  </si>
  <si>
    <t xml:space="preserve">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 </t>
  </si>
  <si>
    <t>https://community.secop.gov.co/Public/Tendering/OpportunityDetail/Index?noticeUID=CO1.NTC.3859108&amp;isFromPublicArea=True&amp;isModal=true&amp;asPopupView=true</t>
  </si>
  <si>
    <t>OAG-VAD-0063-2023</t>
  </si>
  <si>
    <t>BELQUIS LILIANA PEREZ ROJAS</t>
  </si>
  <si>
    <t>https://community.secop.gov.co/Public/Tendering/OpportunityDetail/Index?noticeUID=CO1.NTC.3859010&amp;isFromPublicArea=True&amp;isModal=true&amp;asPopupView=true</t>
  </si>
  <si>
    <t>OAG-VAD-0064-2023</t>
  </si>
  <si>
    <t>BETSY ZULEY PEREZ LIZCANO</t>
  </si>
  <si>
    <t xml:space="preserve">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legalización de viáticos 8. Realizar los informes derivados de sus actividades. </t>
  </si>
  <si>
    <t>ALIX SAIRIS RAMOS FUENTES</t>
  </si>
  <si>
    <t>https://community.secop.gov.co/Public/Tendering/OpportunityDetail/Index?noticeUID=CO1.NTC.3859012&amp;isFromPublicArea=True&amp;isModal=true&amp;asPopupView=true</t>
  </si>
  <si>
    <t>OPSP-VAD-0065-2023</t>
  </si>
  <si>
    <t>BRAYAN RENE CARBONO CARBONO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</si>
  <si>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7. Apoyar en la administración, implementación, mantenimiento y soporte al Sistema de software para la Gestión de la CTI, el emprendimiento y la creación artística y cultural en la Universidad del Magdalena. 8. Adelantar la capacitación a los usuarios en el uso del sistema de software de la VIN. 9. Apoyar con la realización de copias de seguridad del sistema de software. 10. Apoyar con la identificación de los riesgos e implementación de controles en los sistemas de información de la Vicerrectoría de Investigación. 11. Apoyar con la identificación de las correcciones de funcionalidades del sistema de software y realizar los ajustes correspondientes. 12. Apoyar en el cargue de información en el sistema de software. 13. Brindar soporte informático a la comunidad científica en los sistemas de información y en las plataformas de comunicación y colaboración de la Vicerrectoría de Investigación. 14. Apoyar en la recopilación de información y elaboración de informes sobre las plataformas tecnológicas de la Vicerrectoría de Investigación.</t>
  </si>
  <si>
    <t>CESAR ENRIQUE POLO CASTRO</t>
  </si>
  <si>
    <t>https://community.secop.gov.co/Public/Tendering/OpportunityDetail/Index?noticeUID=CO1.NTC.3858914&amp;isFromPublicArea=True&amp;isModal=true&amp;asPopupView=true</t>
  </si>
  <si>
    <t>OAG-VAD-0066-2023</t>
  </si>
  <si>
    <t>CARLOS FERNANDO ESLAIT BARROS</t>
  </si>
  <si>
    <t xml:space="preserve">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t>
  </si>
  <si>
    <t>https://community.secop.gov.co/Public/Tendering/OpportunityDetail/Index?noticeUID=CO1.NTC.3859338&amp;isFromPublicArea=True&amp;isModal=true&amp;asPopupView=true</t>
  </si>
  <si>
    <t>OAG-VAD-0067-2023</t>
  </si>
  <si>
    <t>CARLOS GREGORIO MC LEAN NAVARRO</t>
  </si>
  <si>
    <t xml:space="preserve">La presente orden tiene por objeto: 1. Apoyar al Grupo Interno de Compras y Administración de Bienes en la Recepción, revisión y organización de los elementos de consumo y devolutivos adquiridos por compras. 2. Apoyar al Grupo Interno de Compras y Administración de Bienes en la organización de bodega y aislamiento de bienes, distribución de bienes e insumos dentro de la institución. 3. Apoyar al Grupo Interno de Compras y Administración de Bienes en las entregas físicas de los elementos de consumo y devolutivos adquiridos por compras a su destino final. 4. Apoyar al Grupo Interno de Compras y Administración de Bienes en la atención de los usuarios. 5. Apoyar al Grupo Interno de Compras y Administración de Bienes en el Manejo y control de los suministros y equipos que se encuentran en el Stock de la oficina. 6. Apoyar al Grupo Interno de Compras y Administración de Bienes en la dotación los baños y cafetería con los suministros respectivo. 7. Apoyar al Grupo Interno de Compras y Administración de Bienes en el suministro de agua a todas las dependencias y eventos de la universidad. </t>
  </si>
  <si>
    <t>BETTY PATIÑO URIELES</t>
  </si>
  <si>
    <t>https://community.secop.gov.co/Public/Tendering/OpportunityDetail/Index?noticeUID=CO1.NTC.3859348&amp;isFromPublicArea=True&amp;isModal=true&amp;asPopupView=true</t>
  </si>
  <si>
    <t>OPSP-VAD-0068-2023</t>
  </si>
  <si>
    <t>CARLOS MARIO DE JESUS VIVES HASBUN</t>
  </si>
  <si>
    <t xml:space="preserve">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t>
  </si>
  <si>
    <t>https://community.secop.gov.co/Public/Tendering/OpportunityDetail/Index?noticeUID=CO1.NTC.3858937&amp;isFromPublicArea=True&amp;isModal=true&amp;asPopupView=true</t>
  </si>
  <si>
    <t>OPSP-VAD-0069-2023</t>
  </si>
  <si>
    <t>CLAUDIA MARIA OSPINO MONTAÑO</t>
  </si>
  <si>
    <t xml:space="preserve">La presente orden tiene por objeto: 1. Apoyar a la dirección del Departamento de Estudios Generales en el desarrollo de actividades administrativas. 2. Apoyar en la asignación docente. 3. Apoyar a la coordinación de las actividades administrativas de los talleres de Fortalecimiento en Competencias Genéricas Saber Pro, seguimiento de asistencias, construcción de informes de asistencias. 4. Apoyar en el desarrollo de estructuración y generación de informes solicitados a la dependencia. 5. Apoyar en la atención al público en general; a través de los diferentes canales de comunicación ya sea de manera presencial, telefónica o virtual. 6. Recibir y hacer seguimiento a la correspondencia interna y externa recibida y enviada física y digitalmente. 7. Dar respuesta oportuna a solicitudes presentadas a la dependencia. 8. Mantener actualizada la base de datos de correspondencia tramitada. 8. Administrar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Administrar las redes sociales del Departamento de Estudios Generales. 13. Elaborar y remitir informes de evaluación y seguimiento de ayudantes académicos y administrativos. 14. Controlar y hacer seguimiento de la entrega de reportes de asistencias a los docentes de formación general e integral. 15. Crear procedimiento para trámites administrativos internos. </t>
  </si>
  <si>
    <t>JUAN CARLOS DE LA ROSA SERRANO</t>
  </si>
  <si>
    <t>https://community.secop.gov.co/Public/Tendering/OpportunityDetail/Index?noticeUID=CO1.NTC.3859371&amp;isFromPublicArea=True&amp;isModal=true&amp;asPopupView=true</t>
  </si>
  <si>
    <t>OPSP-VAD-0070-2023</t>
  </si>
  <si>
    <t>CLAUDIO ALEXANDER BRUGES HERNANDEZ</t>
  </si>
  <si>
    <t xml:space="preserve">La presente orden tiene por objeto: 1. Apoyar en el soporte a usuarios. 2. Apoyar en la coordinación y ejecución de los mantenimientos preventivos PMP. 3. Apoyar en la coordinación y realización de la configuración de los equipos nuevos de cómputo (instalación de software, sistema operativo). 4. Apoyar en la programación de los mantenimientos Preventivos. </t>
  </si>
  <si>
    <t>https://community.secop.gov.co/Public/Tendering/OpportunityDetail/Index?noticeUID=CO1.NTC.3859061&amp;isFromPublicArea=True&amp;isModal=true&amp;asPopupView=true</t>
  </si>
  <si>
    <t>OAG-VAD-0071-2023</t>
  </si>
  <si>
    <t>DALIANA MILAGROS BORJA RODRIGUEZ</t>
  </si>
  <si>
    <t xml:space="preserve">La presente orden tiene por objeto: 1. Apoyar en la organización y digitalización de expedientes, de acuerdo con los procedimientos y directrices institucionales. 2. Apoyar en la elaboración de inventarios documentales de archivos. 3. Apoyar en el envío de las Planillas de Radicación de las Comunicaciones Oficiales Externas Recibidas y Planillas de Registro de Documentos y Sobres. 4. Apoyar en la elaboración de informes relacionados con la gestión documental. </t>
  </si>
  <si>
    <t>https://community.secop.gov.co/Public/Tendering/OpportunityDetail/Index?noticeUID=CO1.NTC.3859416&amp;isFromPublicArea=True&amp;isModal=true&amp;asPopupView=true</t>
  </si>
  <si>
    <t>OPSP-VAD-0072-2023</t>
  </si>
  <si>
    <t>DANIELA LAGOS TOBIAS</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</si>
  <si>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 10. Elaborar de informes de la caracterización de factores de riesgo psicosociales y académicos en estudiantes nuevos durante la vigencia de 2023-I por programa académico. 11. Apoyar a la Dirección de Desarrollo Estudiantil en la construcción de una ruta de atención Psicológica y acompañamiento educativo para los estudiantes que hacen parte de los programas del gobierno Generación E y Mentorias. 12. Asistir a las reuniones convocadas para la articulación y planeación del trabajo con los programas del gobierno Generación E y Mentorias, previa citación y acuerdo con el Supervisior.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Mentorias. 14. Apoyar a la Dirección de Desarrollo Estudiantil en la realización de entrevistas de orientación vocacional del proceso de admisión del programa talento magdalena para el periodo académico 2023-I. </t>
  </si>
  <si>
    <t>https://community.secop.gov.co/Public/Tendering/OpportunityDetail/Index?noticeUID=CO1.NTC.3861725&amp;isFromPublicArea=True&amp;isModal=true&amp;asPopupView=true</t>
  </si>
  <si>
    <t>OAG-VAD-0073-2023</t>
  </si>
  <si>
    <t>DEIMER DAVID GARCIA VARGAS</t>
  </si>
  <si>
    <t>https://community.secop.gov.co/Public/Tendering/OpportunityDetail/Index?noticeUID=CO1.NTC.3857737&amp;isFromPublicArea=True&amp;isModal=true&amp;asPopupView=true</t>
  </si>
  <si>
    <t>OAG-VAD-0074-2023</t>
  </si>
  <si>
    <t>DIANA PAOLA OROZCO TETE</t>
  </si>
  <si>
    <t xml:space="preserve">La presente orden tiene por objeto: 1. Apoyar en el desarrollo de las actividades de la Vicerrectoría Académica, relacionadas con los Procedimientos GA-P11; GA-P13; GAP16; GA-P17; GA-P18 y GA-P19 del Comité Interno de Asignación y Reconocimiento de Puntaje - CIARP; en el periodo académico, relacionadas con: a) Apoyar con la búsqueda de pares para evaluación de productividad académica como artículos, capítulos de libro, libros, software, obras artísticas, videos, presentados por docentes ante el CIARP. b) Apoyar en la proyección comunicaciones para la firma de vicerrector, dirigidas a los docentes, relacionadas con las decisiones adoptadas en el CIARP. c) Apoyar con la revisión de hojas de vida para categorizaciones y recategorizaciones de docentes catedráticos nuevos y antiguos. d) Apoyar con la elaboración de informes periódicos de categorizaciones y recategorizaciones de docentes catedráticos en el periodo académico. e)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f). Apoyar en la atención a docentes catedráticos, Facultades, Programas, Departamento y/o Centro, que requieren información relacionada las solicitudes en trámite de categorización y recategorización. 2. Realizar informes periódicos derivados de las actividades contractuales. </t>
  </si>
  <si>
    <t xml:space="preserve">ALICIA ESTHER CASTRO VILLEGAS </t>
  </si>
  <si>
    <t>https://community.secop.gov.co/Public/Tendering/OpportunityDetail/Index?noticeUID=CO1.NTC.3857739&amp;isFromPublicArea=True&amp;isModal=true&amp;asPopupView=true</t>
  </si>
  <si>
    <t>OAG-VAD-0075-2023</t>
  </si>
  <si>
    <t>DIEGO ARMANDO HERNANDEZ TORRES</t>
  </si>
  <si>
    <t xml:space="preserve">La presente orden tiene por objeto: 1. Apoyar al Grupo de Servicios Tecnológicos en la instalación, mantenimiento y soporte en las redes de la Institución. 2. Apoyar al Grupo de Servicios Tecnológicos en la instalación, mantenimiento y soporte de las cámaras de vigilancia de la Institución. 3. Apoyar el seguimiento, mantenimiento (correctivo y preventivo) al control de acceso biométrico. </t>
  </si>
  <si>
    <t>https://community.secop.gov.co/Public/Tendering/OpportunityDetail/Index?noticeUID=CO1.NTC.3857937&amp;isFromPublicArea=True&amp;isModal=true&amp;asPopupView=true</t>
  </si>
  <si>
    <t>OPSP-VAD-0076-2023</t>
  </si>
  <si>
    <t>IAN ANDRES BERMUDEZ VELEZ</t>
  </si>
  <si>
    <t xml:space="preserve">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t>
  </si>
  <si>
    <t>https://community.secop.gov.co/Public/Tendering/OpportunityDetail/Index?noticeUID=CO1.NTC.3857744&amp;isFromPublicArea=True&amp;isModal=true&amp;asPopupView=true</t>
  </si>
  <si>
    <t>OPSP-VAD-0077-2023</t>
  </si>
  <si>
    <t>IVAN MANUEL MONTERO VILORIA</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</si>
  <si>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presentación de informe trimestral de Trabajo en Casa y Estado Joven.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</si>
  <si>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MILENA PATRICIA DE LEON MENDOZA</t>
  </si>
  <si>
    <t>https://community.secop.gov.co/Public/Tendering/OpportunityDetail/Index?noticeUID=CO1.NTC.3857922&amp;isFromPublicArea=True&amp;isModal=true&amp;asPopupView=true</t>
  </si>
  <si>
    <t>OPSP-VAD-0078-2023</t>
  </si>
  <si>
    <t>JAIME ALFONSO CASTRO ANGARITA</t>
  </si>
  <si>
    <t xml:space="preserve">La presente orden tiene por objeto: 1. Apoyar en el mantenimiento preventivo y correctivo a los equipos de cómputo de la institución, incluyendo sedes alternas (sede-centro, planta piloto, consultorio jurídico, San Juan Nepomuceno). 2. Apoyar con el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</si>
  <si>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https://community.secop.gov.co/Public/Tendering/OpportunityDetail/Index?noticeUID=CO1.NTC.3857746&amp;isFromPublicArea=True&amp;isModal=true&amp;asPopupView=true</t>
  </si>
  <si>
    <t>OPSP-VAD-0079-2023</t>
  </si>
  <si>
    <t>JAVIER JOSE MARTES VEGA</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</si>
  <si>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</si>
  <si>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https://community.secop.gov.co/Public/Tendering/OpportunityDetail/Index?noticeUID=CO1.NTC.3857757&amp;isFromPublicArea=True&amp;isModal=true&amp;asPopupView=true</t>
  </si>
  <si>
    <t>OAG-VAD-0080-2023</t>
  </si>
  <si>
    <t>JEFERSON DE JESUS GAMARRA MOLINA</t>
  </si>
  <si>
    <t xml:space="preserve">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</si>
  <si>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https://community.secop.gov.co/Public/Tendering/OpportunityDetail/Index?noticeUID=CO1.NTC.3857967&amp;isFromPublicArea=True&amp;isModal=true&amp;asPopupView=true</t>
  </si>
  <si>
    <t>OAG-VAD-0081-2023</t>
  </si>
  <si>
    <t>JERONIMO RAFAEL MONTERO OCHOA</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</si>
  <si>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</si>
  <si>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https://community.secop.gov.co/Public/Tendering/OpportunityDetail/Index?noticeUID=CO1.NTC.3857773&amp;isFromPublicArea=True&amp;isModal=true&amp;asPopupView=true</t>
  </si>
  <si>
    <t>OAG-VAD-0082-2023</t>
  </si>
  <si>
    <t>JESUS OSNAIDER URIBE SOLANO</t>
  </si>
  <si>
    <t>https://community.secop.gov.co/Public/Tendering/OpportunityDetail/Index?noticeUID=CO1.NTC.3857779&amp;isFromPublicArea=True&amp;isModal=true&amp;asPopupView=true</t>
  </si>
  <si>
    <t>OPSP-VAD-0083-2023</t>
  </si>
  <si>
    <t>JONATHAN JAVIER COHEN GRANADOS</t>
  </si>
  <si>
    <t xml:space="preserve">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t>
  </si>
  <si>
    <t>https://community.secop.gov.co/Public/Tendering/OpportunityDetail/Index?noticeUID=CO1.NTC.3857783&amp;isFromPublicArea=True&amp;isModal=true&amp;asPopupView=true</t>
  </si>
  <si>
    <t>OAG-VAD-0084-2023</t>
  </si>
  <si>
    <t>JOSE FRANCISCO SABAN DIAZ GRANADOS</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</si>
  <si>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</si>
  <si>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https://community.secop.gov.co/Public/Tendering/OpportunityDetail/Index?noticeUID=CO1.NTC.3857987&amp;isFromPublicArea=True&amp;isModal=true&amp;asPopupView=true</t>
  </si>
  <si>
    <t>OPSP-VAD-0085-2023</t>
  </si>
  <si>
    <t>JOSE GABRIEL MONTERO PATIÑO</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</si>
  <si>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 </t>
  </si>
  <si>
    <t>https://community.secop.gov.co/Public/Tendering/OpportunityDetail/Index?noticeUID=CO1.NTC.3858171&amp;isFromPublicArea=True&amp;isModal=true&amp;asPopupView=true</t>
  </si>
  <si>
    <t>OPSP-VAD-0086-2023</t>
  </si>
  <si>
    <t>JUAN CARLOS BLANCO NAVARRO</t>
  </si>
  <si>
    <t xml:space="preserve">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t>
  </si>
  <si>
    <t>https://community.secop.gov.co/Public/Tendering/OpportunityDetail/Index?noticeUID=CO1.NTC.3858068&amp;isFromPublicArea=True&amp;isModal=true&amp;asPopupView=true</t>
  </si>
  <si>
    <t>OPSP-VAD-0087-2023</t>
  </si>
  <si>
    <t>KARINA JOHANNA FERREIRA QUINTO</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</si>
  <si>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según MEN y en la elaboración del respectivo informe de resultados. 5. Apoyar a la Oficina de Control Interno en el Autodiagnóstico MIPG y en la elaboración del respectivo informe de resultados. 6. Apoyar a la Oficina de Control Interno en el seguimiento al Sistema de Control Interno a través del DAFP / FURAG y en la elaboración del respectivo informe de resultados. 7. Apoyar a la Oficina de Control Interno en el seguimiento al índice de Transparencia y Acceso a la información ITA y en la elaboración del respectivo informe de resultados. 8. Asesorar a la Oficina de Control Interno en la planificación del control interno y en el seguimiento y verificación del sistema de control interno 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</si>
  <si>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https://community.secop.gov.co/Public/Tendering/OpportunityDetail/Index?noticeUID=CO1.NTC.3858206&amp;isFromPublicArea=True&amp;isModal=true&amp;asPopupView=true</t>
  </si>
  <si>
    <t>OPSP-VAD-0088-2023</t>
  </si>
  <si>
    <t>KATHLEEN JOHANA BOLAÑO PEREZ</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</si>
  <si>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</si>
  <si>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https://community.secop.gov.co/Public/Tendering/OpportunityDetail/Index?noticeUID=CO1.NTC.3858075&amp;isFromPublicArea=True&amp;isModal=true&amp;asPopupView=true</t>
  </si>
  <si>
    <t>OPSP-VAD-0089-2023</t>
  </si>
  <si>
    <t>KELLY JOHANNA MOLINARES ROA</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</si>
  <si>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t>
  </si>
  <si>
    <t>https://community.secop.gov.co/Public/Tendering/OpportunityDetail/Index?noticeUID=CO1.NTC.3858218&amp;isFromPublicArea=True&amp;isModal=true&amp;asPopupView=true</t>
  </si>
  <si>
    <t>OAG-VAD-0090-2023</t>
  </si>
  <si>
    <t>LAINA VANESSA CERVANTES AREVALO</t>
  </si>
  <si>
    <t xml:space="preserve">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la actualización, ajuste y modificación de los procedimientos, guías, instructivos y formatos de la gestión contractual en la plataforma Isolution (COGUI +). 4.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5. Apoyar al Grupo Interno de Contratación en la elaboración de información audiovisual informativa y/o didáctica e infografías de los diferentes procedimientos contractuales que se deben cargar en las distintas plataformas del estado como el SIA Observa y el SECOP I y II. 6. Apoyar al Grupo Interno de Contratación en el cargue y actualización de la información de las ordenes de servicios profesionales y de apoyo a la gestión que suscriba la Vicerrectoría Administrativa y/o Dirección Administrativa en la plataforma SIA OBSERVA de la Auditoria General de la Republica. 7. Rendir informes mensuales o cuando el supervisor así́ lo requiera, sobre las actividades desarrolladas en cumplimiento de la orden de prestación de servicios </t>
  </si>
  <si>
    <t>https://community.secop.gov.co/Public/Tendering/OpportunityDetail/Index?noticeUID=CO1.NTC.3858226&amp;isFromPublicArea=True&amp;isModal=true&amp;asPopupView=true</t>
  </si>
  <si>
    <t>OPSP-VAD-0091-2023</t>
  </si>
  <si>
    <t>LIZETH CAROLINA DE LA HOZ COTES</t>
  </si>
  <si>
    <t xml:space="preserve">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t>
  </si>
  <si>
    <t>https://community.secop.gov.co/Public/Tendering/OpportunityDetail/Index?noticeUID=CO1.NTC.3858232&amp;isFromPublicArea=True&amp;isModal=true&amp;asPopupView=true</t>
  </si>
  <si>
    <t>OPSP-VAD-0092-2023</t>
  </si>
  <si>
    <t>LUIS FERNANDO PALMERA ESCORCIA</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</si>
  <si>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t>
  </si>
  <si>
    <t>https://community.secop.gov.co/Public/Tendering/OpportunityDetail/Index?noticeUID=CO1.NTC.3858236&amp;isFromPublicArea=True&amp;isModal=true&amp;asPopupView=true</t>
  </si>
  <si>
    <t>OPSP-VAD-0093-2023</t>
  </si>
  <si>
    <t>MANUEL RAFAEL AREVALO LOBATO</t>
  </si>
  <si>
    <t>La presente orden tiene por objeto: 1. Apoyar en el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t>
  </si>
  <si>
    <t>https://community.secop.gov.co/Public/Tendering/OpportunityDetail/Index?noticeUID=CO1.NTC.3858243&amp;isFromPublicArea=True&amp;isModal=true&amp;asPopupView=true</t>
  </si>
  <si>
    <t>OAG-VAD-0094-2023</t>
  </si>
  <si>
    <t>MARIA DEL CARMEN CALDERON ORTIZ</t>
  </si>
  <si>
    <t xml:space="preserve">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t>
  </si>
  <si>
    <t>https://community.secop.gov.co/Public/Tendering/OpportunityDetail/Index?noticeUID=CO1.NTC.3857896&amp;isFromPublicArea=True&amp;isModal=true&amp;asPopupView=true</t>
  </si>
  <si>
    <t>OAG-VAD-0095-2023</t>
  </si>
  <si>
    <t>MARIA MARCELA PASMIN GUZMAN</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</si>
  <si>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en el fortalecimiento de Gestión de la Calidad "Sistema COGUI". 13. Apoyar en el proceso de Gestión Documental. 14. Apoyar en los procedimientos y procesos del sistema de Gestión de la Calidad. 15. Presentar los informes que sean requeridos por el Supervisor de la orden</t>
  </si>
  <si>
    <t>https://community.secop.gov.co/Public/Tendering/OpportunityDetail/Index?noticeUID=CO1.NTC.3858254&amp;isFromPublicArea=True&amp;isModal=true&amp;asPopupView=true</t>
  </si>
  <si>
    <t>OAG-VAD-0096-2023</t>
  </si>
  <si>
    <t>MARIANNA KARINA SALAS PATERNINA</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</si>
  <si>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</si>
  <si>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https://community.secop.gov.co/Public/Tendering/OpportunityDetail/Index?noticeUID=CO1.NTC.3858084&amp;isFromPublicArea=True&amp;isModal=true&amp;asPopupView=true</t>
  </si>
  <si>
    <t>OPSP-VAD-0097-2023</t>
  </si>
  <si>
    <t>MARIO ALBERTO MENDEZ VAZQUEZ</t>
  </si>
  <si>
    <t xml:space="preserve">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t>
  </si>
  <si>
    <t>https://community.secop.gov.co/Public/Tendering/OpportunityDetail/Index?noticeUID=CO1.NTC.3858281&amp;isFromPublicArea=True&amp;isModal=true&amp;asPopupView=true</t>
  </si>
  <si>
    <t>OAG-VAD-0098-2023</t>
  </si>
  <si>
    <t>MISLEE MAIRETH MEZA MASSON</t>
  </si>
  <si>
    <t xml:space="preserve">La presente orden tiene por objeto: 1. 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en la elaboración de la bitácora de cada expediente en la remisión de los mismos. </t>
  </si>
  <si>
    <t>https://community.secop.gov.co/Public/Tendering/OpportunityDetail/Index?noticeUID=CO1.NTC.3858533&amp;isFromPublicArea=True&amp;isModal=true&amp;asPopupView=true</t>
  </si>
  <si>
    <t>OPSP-VAD-0099-2023</t>
  </si>
  <si>
    <t>NOELSY MEDRANO TORRES</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</si>
  <si>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</si>
  <si>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https://community.secop.gov.co/Public/Tendering/OpportunityDetail/Index?noticeUID=CO1.NTC.3858538&amp;isFromPublicArea=True&amp;isModal=true&amp;asPopupView=true</t>
  </si>
  <si>
    <t>OAG-VAD-0100-2023</t>
  </si>
  <si>
    <t>PAOLA PATRICIA GARCIA CERVANTES</t>
  </si>
  <si>
    <t xml:space="preserve">La presente orden tiene por objeto: 1. Apoyar en el registro de las comunicaciones oficiales externas recibidas en la base de datos consecutivo institucional de comunicaciones oficiales. 2. Apoyar en la administración de la plataforma web “GAIRACA PLUS” (Gestión para la Administración Integral de Radicados de Correspondencia): Atender las solicitudes de radicación de las comunicaciones presentadas entre los estudiantes, el Consejo Académico, los Consejos de Facultad y los Consejos de Programas. 3. Apoyar en el envío de las Planillas de Radicación de las Comunicaciones Oficiales Externas Recibidas y Planillas de Registro de Documentos y Sobres. 4. Apoyar en la atención de consultas relacionadas con las comunicaciones oficiales externas recibidas. 5. Apoyar en la consolidación del Informe de Solicitudes de Acceso a la Información Pública, en el marco de la Ley de Transparencia y Acceso a la Información. 6. Apoyar en la elaboración de informes relacionados con la gestión documental. </t>
  </si>
  <si>
    <t>https://community.secop.gov.co/Public/Tendering/OpportunityDetail/Index?noticeUID=CO1.NTC.3858292&amp;isFromPublicArea=True&amp;isModal=true&amp;asPopupView=true</t>
  </si>
  <si>
    <t>OAG-VAD-0101-2023</t>
  </si>
  <si>
    <t>PEDRO NEL ESMERAL MUÑOZ</t>
  </si>
  <si>
    <t>https://community.secop.gov.co/Public/Tendering/OpportunityDetail/Index?noticeUID=CO1.NTC.3858295&amp;isFromPublicArea=True&amp;isModal=true&amp;asPopupView=true</t>
  </si>
  <si>
    <t>OAG-VAD-0102-2023</t>
  </si>
  <si>
    <t>RAFAEL DAVID VALENCIA PALACIO</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</si>
  <si>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t>
  </si>
  <si>
    <t>https://community.secop.gov.co/Public/Tendering/OpportunityDetail/Index?noticeUID=CO1.NTC.3858547&amp;isFromPublicArea=True&amp;isModal=true&amp;asPopupView=true</t>
  </si>
  <si>
    <t>OPSP-VAD-0103-2023</t>
  </si>
  <si>
    <t>ROBERTO CARLOS MAL VILLALOBO</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</si>
  <si>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</si>
  <si>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LINA MARCELA CUAO GARCIA</t>
  </si>
  <si>
    <t>https://community.secop.gov.co/Public/Tendering/OpportunityDetail/Index?noticeUID=CO1.NTC.3858300&amp;isFromPublicArea=True&amp;isModal=true&amp;asPopupView=true</t>
  </si>
  <si>
    <t>OAG-VAD-0104-2023</t>
  </si>
  <si>
    <t>ROSALBA GRAVINI PORRAS</t>
  </si>
  <si>
    <t xml:space="preserve">La presente orden tiene por objeto: 1. Presentar el plan de trabajo de actividades a desarrollar, detallando objetivos, fechas, metodología, metas, indicadores acordes con las directrices impartidas por el Director (a) de Desarrollo estudiantil que dé respuesta a las actividades por la cual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2023-1. </t>
  </si>
  <si>
    <t>https://community.secop.gov.co/Public/Tendering/OpportunityDetail/Index?noticeUID=CO1.NTC.3858704&amp;isFromPublicArea=True&amp;isModal=true&amp;asPopupView=true</t>
  </si>
  <si>
    <t>OPSP-VAD-0105-2023</t>
  </si>
  <si>
    <t>SAUL ANTONIO TEJEDA ECHEVERRIA</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</si>
  <si>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el portal institucional 4. Asesorar al director del centro en el diseño de estructuras de comunicación entre sistemas de información y el portal principal 5. Apoyar en el proceso de optimización de sentencias SQL en SQL Server del portal principal 6. Incorporar elementos de diseños existentes en los productos tecnólogicos. </t>
  </si>
  <si>
    <t>https://community.secop.gov.co/Public/Tendering/OpportunityDetail/Index?noticeUID=CO1.NTC.3858708&amp;isFromPublicArea=True&amp;isModal=true&amp;asPopupView=true</t>
  </si>
  <si>
    <t>OPSP-VAD-0106-2023</t>
  </si>
  <si>
    <t>VANESSA RAQUEL MIER GARCIA</t>
  </si>
  <si>
    <t xml:space="preserve">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Rectoría.9. Asesorar a la dirección de desarrollo estudiantil con las actividades desarrolladas en el fondo de solidaridad UNIMAGDALENA, 2.0. acorde a los lineamientos de la resolución 253.10. apoyar a la dirección de desarrollo estudiantil en los procesos de admisión y de inducción de los estudiantes que ingresan 2023-1. </t>
  </si>
  <si>
    <t>https://community.secop.gov.co/Public/Tendering/OpportunityDetail/Index?noticeUID=CO1.NTC.3858713&amp;isFromPublicArea=True&amp;isModal=true&amp;asPopupView=true</t>
  </si>
  <si>
    <t>OAG-VAD-0107-2023</t>
  </si>
  <si>
    <t>YELENA MARIA GAITAN MARTINEZ</t>
  </si>
  <si>
    <t xml:space="preserve">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t>
  </si>
  <si>
    <t>https://community.secop.gov.co/Public/Tendering/OpportunityDetail/Index?noticeUID=CO1.NTC.3858550&amp;isFromPublicArea=True&amp;isModal=true&amp;asPopupView=true</t>
  </si>
  <si>
    <t>OPSP-VAD-0108-2023</t>
  </si>
  <si>
    <t>YESID FABIAN VILORIA MANJARRES</t>
  </si>
  <si>
    <t xml:space="preserve">La presente orden tiene por objeto: 1. Apoyar al Grupo Interno de Servicios Generales en la atención al público, tanto en ventanilla como por vía telefónica, 2. Apoyar en los registros de, consumo de combustibles, vehículos solicitados y salidas de prácticas académicas, 3. Apoyar los registros de gastos de caja menor, gastos en mantenimientos realizados por ferretería, consumos de agua de todas las sedes y gastos por servicios públicos, 4. Apoyar en la realización de informes para Gastos de Austeridad, Greenmetric y auditorías tanto internas como externas, 5. realizar informes sobre los diferentes gastos que se generan y controlan desde GSG, 6. Apoyar con el registro diario de las solicitudes que no se pudieron atender para hacerles seguimiento. 7. Apoyar en el control de los registros que genera AMSI (AM) para futuros informes, 8. Apoyar en los controles que se deben realizar para todo lo que corresponde a mantenimientos. </t>
  </si>
  <si>
    <t>https://community.secop.gov.co/Public/Tendering/OpportunityDetail/Index?noticeUID=CO1.NTC.3872697&amp;isFromPublicArea=True&amp;isModal=true&amp;asPopupView=true</t>
  </si>
  <si>
    <t>OPSP-VAD-0109-2023</t>
  </si>
  <si>
    <t>ANA MARIA DEL CARMEN GONZALEZ ROJAS</t>
  </si>
  <si>
    <t xml:space="preserve">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t>
  </si>
  <si>
    <t>https://community.secop.gov.co/Public/Tendering/OpportunityDetail/Index?noticeUID=CO1.NTC.3858552&amp;isFromPublicArea=True&amp;isModal=true&amp;asPopupView=true</t>
  </si>
  <si>
    <t>OPSP-VAD-0110-2023</t>
  </si>
  <si>
    <t>DAGOBERTO BARBOSA CARVAJALINO</t>
  </si>
  <si>
    <t xml:space="preserve">La presente orden tiene por objeto: 1. Apoyar en el Diagnostico de los recursos de TI con los que cuenta la infraestructura de red de UNIMAGDALENA para apoyar los procesos estratégicos, misionales y de apoyo. 2. Apoyar en la Planeación y ejecución de las actividades de Mantenimiento preventivo y correctivo de las redes de datos de Unimagdalena. 3. Apoyar en el soporte a usuarios en lo correspondiente a Red de Datos, telefonía IP y Lectoras Biométricas.  4. Apoyar en la instalación, mantenimiento y soporte de las cámaras de vigilancia de la Institución. </t>
  </si>
  <si>
    <t>https://community.secop.gov.co/Public/Tendering/OpportunityDetail/Index?noticeUID=CO1.NTC.3858556&amp;isFromPublicArea=True&amp;isModal=true&amp;asPopupView=true</t>
  </si>
  <si>
    <t>OPSP-VAD-0111-2023</t>
  </si>
  <si>
    <t>JOSE LUIS PACHECO PEREZ</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</si>
  <si>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Apoyar en las actividades de interventoría y/o apoyar al funcionario designado en la supervisión de las obras asignadas por parte del Ordenador del Gasto. 4. Realizar la renderización, digitalización de planos en 2D y 3D y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8. Apoyar la elaboración y revisión de Informes de Supervisión. 10. Apoyar en la asesoría a los procesos de contratación de obras civiles y compras, en la etapa precontractual que adelante el Grupo de Infraestructura y Planta Física, la Dirección Administrativa y la Vicerrectoría Administrativa. </t>
  </si>
  <si>
    <t>HECTOR ALEXANDER VARGAS CARDONA</t>
  </si>
  <si>
    <t>https://community.secop.gov.co/Public/Tendering/OpportunityDetail/Index?noticeUID=CO1.NTC.3858558&amp;isFromPublicArea=True&amp;isModal=true&amp;asPopupView=true</t>
  </si>
  <si>
    <t>OPSP-VAD-0112-2023</t>
  </si>
  <si>
    <t>LAURA VELEZ VARGAS</t>
  </si>
  <si>
    <t xml:space="preserve">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al Director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t>
  </si>
  <si>
    <t>https://community.secop.gov.co/Public/Tendering/OpportunityDetail/Index?noticeUID=CO1.NTC.3858394&amp;isFromPublicArea=True&amp;isModal=true&amp;asPopupView=true</t>
  </si>
  <si>
    <t>OAG-VAD-0113-2023</t>
  </si>
  <si>
    <t>MARIA ANGELICA SALAZAR MONTERROSA</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</si>
  <si>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labores de reprografía que sean establecidas. </t>
  </si>
  <si>
    <t>https://community.secop.gov.co/Public/Tendering/OpportunityDetail/Index?noticeUID=CO1.NTC.3858560&amp;isFromPublicArea=True&amp;isModal=true&amp;asPopupView=true</t>
  </si>
  <si>
    <t>OPSP-VAD-0114-2023</t>
  </si>
  <si>
    <t>MARIA CAMILA BORJA ALARCON</t>
  </si>
  <si>
    <t xml:space="preserve">La presente orden tiene por objeto: 1.  Apoyar en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 13. Realizar fotografías conceptuales tanto en eventos institucionales como en diversos escenarios que se presenten de manera espontánea. </t>
  </si>
  <si>
    <t>https://community.secop.gov.co/Public/Tendering/OpportunityDetail/Index?noticeUID=CO1.NTC.3858562&amp;isFromPublicArea=True&amp;isModal=true&amp;asPopupView=true</t>
  </si>
  <si>
    <t>OPSP-VAD-0115-2023</t>
  </si>
  <si>
    <t>OSCAR JOSE ANDRADE NORIEGA</t>
  </si>
  <si>
    <t xml:space="preserve">La presente orden tiene por objeto: 1. Asesorar al Director(a) de Desarrollo Estudiantil en las actividades que se realicen en el marco de la ejecución del programa “Talento Magdalena”. 2. Apoyar a los profesionales que se contraten en el acompañamiento socioeconómico para los estudiantes del programa “Talento Magdalena”. 3. Asesorar al Director(a)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Director(a) de Desarrollo Estudiantil en las actividades que se realicen en el marco de los procesos de selección y admisión del Programa “Talento Magdalena”. 11. Apoyar al Director (a) de Desarrollo Estudiantil en el seguimiento activo de los planes de acompañamiento y seguimiento educativo, psicológico, económico, académico del programa “Talento Magdalena”. 12. Apoyar a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de la orden. 14. Elaboración de informes semestrales de los avances del programa “Talento Magdalena”. </t>
  </si>
  <si>
    <t>https://community.secop.gov.co/Public/Tendering/OpportunityDetail/Index?noticeUID=CO1.NTC.3858563&amp;isFromPublicArea=True&amp;isModal=true&amp;asPopupView=true</t>
  </si>
  <si>
    <t>OAG-VAD-0116-2023</t>
  </si>
  <si>
    <t>ADRIANA PAOLA PEREIRA RIZZO</t>
  </si>
  <si>
    <t xml:space="preserve">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t>
  </si>
  <si>
    <t>https://community.secop.gov.co/Public/Tendering/OpportunityDetail/Index?noticeUID=CO1.NTC.3858623&amp;isFromPublicArea=True&amp;isModal=true&amp;asPopupView=true</t>
  </si>
  <si>
    <t>OAG-VAD-0117-2023</t>
  </si>
  <si>
    <t>YAHAINIS LISSETH CABRERA DURAN</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</si>
  <si>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</si>
  <si>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https://community.secop.gov.co/Public/Tendering/OpportunityDetail/Index?noticeUID=CO1.NTC.3858624&amp;isFromPublicArea=True&amp;isModal=true&amp;asPopupView=true</t>
  </si>
  <si>
    <t>OPSP-VAD-0118-2023</t>
  </si>
  <si>
    <t>MARIA CAMILA SAMPER MEZA</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</si>
  <si>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</si>
  <si>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https://community.secop.gov.co/Public/Tendering/OpportunityDetail/Index?noticeUID=CO1.NTC.3858626&amp;isFromPublicArea=True&amp;isModal=true&amp;asPopupView=true</t>
  </si>
  <si>
    <t>OPSP-VAD-0119-2023</t>
  </si>
  <si>
    <t>JAIME FRANCISCO LLANOS ESCOBAR</t>
  </si>
  <si>
    <t xml:space="preserve">La presente orden tiene por objeto: 1. Apoyar en el proceso de conciliación de Operaciones Recíprocas. 2. Apoyar en la consolidación de informes para entes de control. 3. Apoyar en el mejoramiento y diseño de instructivos y formatos para el proceso de Calidad del Grupo de Contabilidad. 4. Apoyar en la actualización del inventario de bienes Muebles. </t>
  </si>
  <si>
    <t>https://community.secop.gov.co/Public/Tendering/OpportunityDetail/Index?noticeUID=CO1.NTC.3858627&amp;isFromPublicArea=True&amp;isModal=true&amp;asPopupView=true</t>
  </si>
  <si>
    <t>OPSP-VAD-0120-2023</t>
  </si>
  <si>
    <t>ALEX YAIR GUTIERREZ BARRIOS</t>
  </si>
  <si>
    <t xml:space="preserve">La presente orden tiene por objeto: 1. Apoyar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Apoyar en el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</si>
  <si>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https://community.secop.gov.co/Public/Tendering/OpportunityDetail/Index?noticeUID=CO1.NTC.3883383&amp;isFromPublicArea=True&amp;isModal=true&amp;asPopupView=true</t>
  </si>
  <si>
    <t>OPSP-VAD-0121-2023</t>
  </si>
  <si>
    <t>ALVARO JAVIER MONTERO MERCADO</t>
  </si>
  <si>
    <t xml:space="preserve">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t>
  </si>
  <si>
    <t>https://community.secop.gov.co/Public/Tendering/OpportunityDetail/Index?noticeUID=CO1.NTC.3883715&amp;isFromPublicArea=True&amp;isModal=true&amp;asPopupView=true</t>
  </si>
  <si>
    <t>OPSP-VAD-0122-2023</t>
  </si>
  <si>
    <t>ALVARO JOSE VITTORINO ZUÑIGA</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</si>
  <si>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asesoría a la rendición de cuentas SIA Contralorías. 5. Apoyar a la Oficina de Control Interno en la realización de seguimiento y elaboración de informe anual de Derechos de Autor en Software. 6. Apoyar a la Oficina de Control Interno en la revisión, análisis y elaboración de informe de Evaluación a la Gestión Contractual trimestral.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</si>
  <si>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https://community.secop.gov.co/Public/Tendering/OpportunityDetail/Index?noticeUID=CO1.NTC.3883387&amp;isFromPublicArea=True&amp;isModal=true&amp;asPopupView=true</t>
  </si>
  <si>
    <t>OAG-VAD-0123-2023</t>
  </si>
  <si>
    <t>AMANDA ESTER MOJICA CUETO</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</si>
  <si>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t>
  </si>
  <si>
    <t>https://community.secop.gov.co/Public/Tendering/OpportunityDetail/Index?noticeUID=CO1.NTC.3883389&amp;isFromPublicArea=True&amp;isModal=true&amp;asPopupView=true</t>
  </si>
  <si>
    <t>OAG-VAD-0124-2023</t>
  </si>
  <si>
    <t>ANA ISABEL VALERA GUERRERO</t>
  </si>
  <si>
    <t xml:space="preserve">La presente orden tiene por objeto: 1. Apoyar la atención al público en general. 2. Apoyar la expedición de paz y salvos. 3. Ingresar los pagos de cuotas, a la base de datos correspondientes a los créditos corto plazo. 4. Elaboración de volantes de consignación para el pago de las cuotas mensuales (recaudo vigencia anterior). 5. Apoyar en la expedición de constancias requeridas por los estudiantes. 6. Apoyar los Trámites de reembolso, cruces de cuentas y re liquidaciones de deudas estudiantes. 7. Apoyar en la organizacion, relacionar y entregar documentación para el archivo de gestión. 8. Apoyar en el trámite y respuesta a las solicitudes presentadas por escrito de los estudiantes. 9. Aplicar encuestas de satisfacción. 10. Apoyar en el trámite de las solicitudes (comunicación interna y correo electrónicos) de los estudiantes. 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 Llevar reporte estadístico de las llamadas de gestión de cobro realizadas 16. Realizar mensualmente informe de efectividad del proceso de gestión de cobro por medio de llamadas telefónicas realizadas. </t>
  </si>
  <si>
    <t xml:space="preserve">ROSMERY DEVIA </t>
  </si>
  <si>
    <t>https://community.secop.gov.co/Public/Tendering/OpportunityDetail/Index?noticeUID=CO1.NTC.3883391&amp;isFromPublicArea=True&amp;isModal=true&amp;asPopupView=true</t>
  </si>
  <si>
    <t>OAG-VAD-0125-2023</t>
  </si>
  <si>
    <t>ANA KARINA DEL MAR OBREDOR GARCIA</t>
  </si>
  <si>
    <t xml:space="preserve">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t>
  </si>
  <si>
    <t>CINDY PATRICIA ROJAS MENDOZA</t>
  </si>
  <si>
    <t>https://community.secop.gov.co/Public/Tendering/OpportunityDetail/Index?noticeUID=CO1.NTC.3883393&amp;isFromPublicArea=True&amp;isModal=true&amp;asPopupView=true</t>
  </si>
  <si>
    <t>OAG-VAD-0126-2023</t>
  </si>
  <si>
    <t>ANDREA CAROLINA PEREA MOLINA</t>
  </si>
  <si>
    <t xml:space="preserve">La presente orden tiene por objeto: 1. Apoyar en la atención a estudiantes y docentes del programa. 2. Apoyar la realización de las homologaciones de transferencias, simultaneidades, traslados, ingreso de otro título de pregrados, ingreso por reconocimiento de competencias. 3. Apoyar en la coordinación del convenio entre el INFOTEP y la Universidad (revisión de las solicitudes, estudios de reconocimiento, aplicación de instrumentos de validación). 4. Apoyar a la coordinación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t>
  </si>
  <si>
    <t>https://community.secop.gov.co/Public/Tendering/OpportunityDetail/Index?noticeUID=CO1.NTC.3883719&amp;isFromPublicArea=True&amp;isModal=true&amp;asPopupView=true</t>
  </si>
  <si>
    <t>OAG-VAD-0127-2023</t>
  </si>
  <si>
    <t>ANDRES FELIPE MEJIA QUINTERO</t>
  </si>
  <si>
    <t xml:space="preserve">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durante el mes de enero de 2023. 2. Apoyar al Grupo de Contabilidad y Oficina de Talento Humano en la proyección del cálculo del porcentaje fijo de retención en la fuente (procedimiento 2), que se debe aplicar en la nómina del mes de enero de 2023. 3. Apoyar al Técnico Administrativo del Grupo de Contabilidad en todo lo relacionado con el proceso de devolución de IVA, que debe presentar la Universidad ante la Dirección de Impuestos y Aduanas Nacionales – DIAN, a más tardar el 30 de enero de 2023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Profesional Especializado del Grupo de Contabilidad en el proceso de Conciliación de Cartera, con el grupo de Facturación, Crédito y Cartera y conciliación de la Propiedad, Planta y Equipo, actividades de cierre. 7. Apoyar al Profesional Especializado del Grupo de Contabilidad en la elaboración y presentación de los Estados Financieros de la Universidad. </t>
  </si>
  <si>
    <t>DEWARD LOPEZ MORGAN</t>
  </si>
  <si>
    <t>https://community.secop.gov.co/Public/Tendering/OpportunityDetail/Index?noticeUID=CO1.NTC.3883720&amp;isFromPublicArea=True&amp;isModal=true&amp;asPopupView=true</t>
  </si>
  <si>
    <t>OPSP-VAD-0128-2023</t>
  </si>
  <si>
    <t>ANDY  JOSE GUERRA CORREDOR</t>
  </si>
  <si>
    <t xml:space="preserve">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t>
  </si>
  <si>
    <t>https://community.secop.gov.co/Public/Tendering/OpportunityDetail/Index?noticeUID=CO1.NTC.3883722&amp;isFromPublicArea=True&amp;isModal=true&amp;asPopupView=true</t>
  </si>
  <si>
    <t>OPSP-VAD-0129-2023</t>
  </si>
  <si>
    <t>ARMANDO YUNIOR POLO PAZ</t>
  </si>
  <si>
    <t xml:space="preserve">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proyección las respuestas relacionadas con las inquietudes, solicitudes y requerimientos técnicos de los usuarios, que el Director del CETEP le traslade. 5. Apoyar las actividades de formación de los usuarios en sus diferentes roles, sobre el uso de la plataforma. 6. Apoyar al Director del CETEP para la activación de usuarios y cursos en la plataforma. 7. Apoyar al Director del CETEP en la estructuración de las políticas de seguridad de las TIC y/o Propiedad Intelectual conforme a las necesidades, procedimientos y estándares existentes e informar la existencia de anomalías en las actividades de la plataforma. 8. Asesorar al Director del CETEP para establecer el diseño e implementación de mecanismos de interoperabilidad entre la plataforma de ambientes virtuales y otros sistemas de información y/o tecnologías que permitan mejorar los procesos de enseñanza, aprendizaje y gestión curricular. </t>
  </si>
  <si>
    <t>MAURICIO ARRIETA FONTANILLA</t>
  </si>
  <si>
    <t>https://community.secop.gov.co/Public/Tendering/OpportunityDetail/Index?noticeUID=CO1.NTC.3883400&amp;isFromPublicArea=True&amp;isModal=true&amp;asPopupView=true</t>
  </si>
  <si>
    <t>OAG-VAD-0130-2023</t>
  </si>
  <si>
    <t>BLEIDIS SULAYS ACOSTA PALACIO</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</si>
  <si>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</si>
  <si>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ROSALIA LIA BUSTILLO VERBEL</t>
  </si>
  <si>
    <t>https://community.secop.gov.co/Public/Tendering/OpportunityDetail/Index?noticeUID=CO1.NTC.3883724&amp;isFromPublicArea=True&amp;isModal=true&amp;asPopupView=true</t>
  </si>
  <si>
    <t>OAG-VAD-0131-2023</t>
  </si>
  <si>
    <t>CARLOS ALFONSO RIVAS CABALLERO</t>
  </si>
  <si>
    <t xml:space="preserve">La presente orden tiene por objeto: 1. 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 Entregar de manera oportuna los informes que se le soliciten, con anexos estadísticos. 4. Apoyar en la realización de asesorías sobre el programa Jóvenes en Acción a los estudiantes de la Universidad del Magdalena. 5. Apoyar en el proceso de revisión de los estudiantes de la Universidad que pertenecen al programa Jóvenes en Acción el sistema SIJA. 6. Apoyar las estrategias de promoción, difusión y divulgación de los servicios y actividades de Bienestar. 7. Apoyar en la atención telefónica y presencial a los miembros de la comunidad Universitaria que requieran información sobre las distintas áreas de Bienestar. </t>
  </si>
  <si>
    <t>LUZ MARINA VIVES LACOUTURE</t>
  </si>
  <si>
    <t>https://community.secop.gov.co/Public/Tendering/OpportunityDetail/Index?noticeUID=CO1.NTC.3883726&amp;isFromPublicArea=True&amp;isModal=true&amp;asPopupView=true</t>
  </si>
  <si>
    <t>OPSP-VAD-0132-2023</t>
  </si>
  <si>
    <t>CARLOS MIGUEL MARTES VEGA</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</si>
  <si>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</si>
  <si>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https://community.secop.gov.co/Public/Tendering/OpportunityDetail/Index?noticeUID=CO1.NTC.3883727&amp;isFromPublicArea=True&amp;isModal=true&amp;asPopupView=true</t>
  </si>
  <si>
    <t>OPSP-VAD-0133-2023</t>
  </si>
  <si>
    <t>CLARA INES LACOUTURE BAYENA</t>
  </si>
  <si>
    <t xml:space="preserve">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t>
  </si>
  <si>
    <t>ALBERTO RUIZ MIER</t>
  </si>
  <si>
    <t>https://community.secop.gov.co/Public/Tendering/OpportunityDetail/Index?noticeUID=CO1.NTC.3883728&amp;isFromPublicArea=True&amp;isModal=true&amp;asPopupView=true</t>
  </si>
  <si>
    <t>OPSP-VAD-0134-2023</t>
  </si>
  <si>
    <t>CLAUDIA MILENA KATIME ZUÑIGA</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</si>
  <si>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t>
  </si>
  <si>
    <t>https://community.secop.gov.co/Public/Tendering/OpportunityDetail/Index?noticeUID=CO1.NTC.3883729&amp;isFromPublicArea=True&amp;isModal=true&amp;asPopupView=true</t>
  </si>
  <si>
    <t>OPSP-VAD-0135-2023</t>
  </si>
  <si>
    <t>CRISTIAN ALEXIS ORTIZ BERMUDEZ</t>
  </si>
  <si>
    <t xml:space="preserve">La presente orden tiene por objeto: 1. Apoyar la planeación y desarrollo de estrategias para ofertar los cursos de formación en idiomas. 2. Diseñar el cronograma de promoción para cursos de formación en idiomas. 3. Apoyar la planeación y desarrollo de propuestas para cursos de formación. 4. Diseñar el presupuesto para la apertura de cursos de idiomas. 5. Apoyar en el seguimiento académico para la entrega de notas y la consolidación resultados de los cursos de idiomas. 6. Diseñar mecanismos de evaluación de niveles de satisfacción de los cursos libres. 7. Diseñar cronogramas de actividades a realizar para cumplir con los proyectos del Centro de Plurilingüismo. 8. Diseñar planes de acción para la gestión de recursos. 9. Elaborar informes; planes de acción; presupuestos. </t>
  </si>
  <si>
    <t>https://community.secop.gov.co/Public/Tendering/OpportunityDetail/Index?noticeUID=CO1.NTC.3883730&amp;isFromPublicArea=True&amp;isModal=true&amp;asPopupView=true</t>
  </si>
  <si>
    <t>OPSP-VAD-0136-2023</t>
  </si>
  <si>
    <t>DANIELA ANDREA SOLANO DIAZ</t>
  </si>
  <si>
    <t xml:space="preserve">La presente orden tiene por objeto: 1. Proyectar órdenes de servicio, compra y suministro, así como las notificaciones al supervisor y contratista. 2. Verificar los documentos precontractuales requeridos por el sistema de 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t>
  </si>
  <si>
    <t>https://community.secop.gov.co/Public/Tendering/OpportunityDetail/Index?noticeUID=CO1.NTC.3883732&amp;isFromPublicArea=True&amp;isModal=true&amp;asPopupView=true</t>
  </si>
  <si>
    <t>OPSP-VAD-0137-2023</t>
  </si>
  <si>
    <t>EDGARDO RAFAEL QUINTERO GUERRA</t>
  </si>
  <si>
    <t xml:space="preserve">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t>
  </si>
  <si>
    <t>https://community.secop.gov.co/Public/Tendering/OpportunityDetail/Index?noticeUID=CO1.NTC.3883563&amp;isFromPublicArea=True&amp;isModal=true&amp;asPopupView=true</t>
  </si>
  <si>
    <t>OPSP-VAD-0138-2023</t>
  </si>
  <si>
    <t>ELIANA MARGARITA GARCIA LOPEZ</t>
  </si>
  <si>
    <t xml:space="preserve">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telefónica y presencial a los miembros de la comunidad Universitaria que requieran información sobre los servicios de Bienestar Universitario. 6. Apoyar en el proceso de caracterización psicosocial de los miembros de la comunidad Universitaria. 7. Apoyar en el proceso de caracterización de los estudiantes que realicen readmisión a los distintos programas académicos. 8. Apoyar en la atención, seguimiento y control a través de medios tecnológicos, a la comunidad universitaria que lo requiera de acuerdo a su especialidad. 9. Apoyar en la realización de las visitas domiciliarias que se requieran en el marco del proceso de admisión y durante el proceso de cambio de estrato socioeconómico. 10. Apoyar al supervisor en la actualización del inventario de los equipos e insumos de oficina y garantizar el buen uso de los mismos. 11. Apoyar en el proceso de supervisión en los contratos relacionados con el área de salud de Bienestar Universitario. </t>
  </si>
  <si>
    <t>https://community.secop.gov.co/Public/Tendering/OpportunityDetail/Index?noticeUID=CO1.NTC.3883915&amp;isFromPublicArea=True&amp;isModal=true&amp;asPopupView=true</t>
  </si>
  <si>
    <t>OPSP-VAD-0139-2023</t>
  </si>
  <si>
    <t>ELKIN DE JESUS VELASQUEZ POLO</t>
  </si>
  <si>
    <t xml:space="preserve">La presente orden tiene por objeto: 1. Apoyar en el ajuste de componentes software en NetCore, Javascript, JAVA, haciendo uso de patrones de diseño en el Sistema de Registro y Control Académico. 2. Apoyar en la implementación de principios SOLID en el sistema de registro académico 3. Asesorar al director de AyRE en el mantenimiento y desarrollo de servicios web 4. Apoyar en los procesos de migración de datos para el proceso de cargue y transformación de datos en el nuevo servicio de matrícula académica 5. Apoyar en el proceso de optimización de sentencias PLSQL en ORACLE. </t>
  </si>
  <si>
    <t>https://community.secop.gov.co/Public/Tendering/OpportunityDetail/Index?noticeUID=CO1.NTC.3883566&amp;isFromPublicArea=True&amp;isModal=true&amp;asPopupView=true</t>
  </si>
  <si>
    <t>OAG-VAD-0140-2023</t>
  </si>
  <si>
    <t>ENDER SABEDIT HUERTAS ROBLES</t>
  </si>
  <si>
    <t xml:space="preserve">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t>
  </si>
  <si>
    <t>https://community.secop.gov.co/Public/Tendering/OpportunityDetail/Index?noticeUID=CO1.NTC.3883918&amp;isFromPublicArea=True&amp;isModal=true&amp;asPopupView=true</t>
  </si>
  <si>
    <t>OPSP-VAD-0141-2023</t>
  </si>
  <si>
    <t>ESPERANZA MOSQUERA MATURANA</t>
  </si>
  <si>
    <t xml:space="preserve">La presente orden tiene por objeto: 1. Apoyar en el desarrollo de las actividades relacionadas con los Procedimientos GA-P21 -desarrollo de las prácticas de campo de los programas de pregrado en el período académico 2023-1. 2. Revisar las actas de vinculación, adición, disminución y/o modificatorios de cátedra del periodo académico. 3. Apoyar en la consolidación, gestión de reservas de tiquetes solicitadas por los diferentes programas de pregrado en el período académico 2023-1 4. Apoyar en la consolidación, gestión de reservas de hoteles solicitadas por los diferentes programas de pregrado en el período académico 2023-1. 5. Apoyar en las actividades del proceso de organización de convocatorias, selección, seguimiento del Programa de Monitorias Académicas 6. Apoyar en el seguimiento a los trámites de pago ante las Oficinas de Presupuesto y Contabilidad, en lo que refiere a asuntos y actividades académicas. 7. Apoyar en el diligenciamiento de informes periódicos requeridos por entes externos y otras dependencias de la institución 8. Realizar informes periódicos derivados de las actividades contractuales. </t>
  </si>
  <si>
    <t>https://community.secop.gov.co/Public/Tendering/OpportunityDetail/Index?noticeUID=CO1.NTC.3883569&amp;isFromPublicArea=True&amp;isModal=true&amp;asPopupView=true</t>
  </si>
  <si>
    <t>OAG-VAD-0142-2023</t>
  </si>
  <si>
    <t>EVERT SEGUNDO CHARRIS GRANADOS</t>
  </si>
  <si>
    <t>https://community.secop.gov.co/Public/Tendering/OpportunityDetail/Index?noticeUID=CO1.NTC.3883920&amp;isFromPublicArea=True&amp;isModal=true&amp;asPopupView=true</t>
  </si>
  <si>
    <t>OPSP-VAD-0143-2023</t>
  </si>
  <si>
    <t>FABIO ANDRES FERNANDEZ PINTO</t>
  </si>
  <si>
    <t xml:space="preserve">La presente orden tiene por objeto: 1. Asesorar y apoyar la planeación, evaluación y control de los procesos administrativos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t>
  </si>
  <si>
    <t>https://community.secop.gov.co/Public/Tendering/OpportunityDetail/Index?noticeUID=CO1.NTC.3883834&amp;isFromPublicArea=True&amp;isModal=true&amp;asPopupView=true</t>
  </si>
  <si>
    <t>OAG-VAD-0144-2023</t>
  </si>
  <si>
    <t>FANNEDIS FERNANDEZ JARABA</t>
  </si>
  <si>
    <t xml:space="preserve">La presente orden tiene por objeto: 1. Apoyar la atención al público en general 2. Apoyar la expedición de paz y salvos 3. Ingreso de los pagos de cuotas, a la base de datos correspondientes a los créditos corto plazo 4. Apoyar en la elaboración de volantes de consignación para el pago de las cuotas mensuales (recaudo vigencia anterior) 5. Apoyar en la organización, relación y entrega de documentación para el archivo de gestión 6. Elaborar las cuentas por cobrar por concepto de convenios, contratos y transferencias. 7. Apoyar en el envió por correo certificado las cuentas de cobro 8. Apoyar en el envió de deuda a los correos electrónicos de los deudores 9. Apoyar en la realización de llamadas telefónicas gestionando el cobro de las deudas relacionadas con las cuentas por cobrar por venta de servicio, convenios y arriendos 10. Apoyar en la Elaboración de informes con respecto a las cuentas por cobrar. </t>
  </si>
  <si>
    <t>https://community.secop.gov.co/Public/Tendering/OpportunityDetail/Index?noticeUID=CO1.NTC.3883835&amp;isFromPublicArea=True&amp;isModal=true&amp;asPopupView=true</t>
  </si>
  <si>
    <t>OPSP-VAD-0145-2023</t>
  </si>
  <si>
    <t>FELIX ARTURO LOBO CASTRO</t>
  </si>
  <si>
    <t xml:space="preserve">La presente orden tiene por objeto: 1. Apoyar en la administración y actualización del sitio Web de Cartera. 2. Apoyar en la administración y actualización del Sistema de Información de Créditos anteriores al 2015-II. 3. Realizar diariamente los Backups de la Base de datos de créditos. 4. Generar reportes mensuales para los diferentes informes que se requieran en la oficina de cartera. 5. Depurar de la Base de datos de créditos. 6. Desarrollar e implementar tecnologías de información tendientes a la recuperación de Cartera. 7.Aplicación de encuestas de satisfacción. </t>
  </si>
  <si>
    <t>https://community.secop.gov.co/Public/Tendering/OpportunityDetail/Index?noticeUID=CO1.NTC.3883836&amp;isFromPublicArea=True&amp;isModal=true&amp;asPopupView=true</t>
  </si>
  <si>
    <t>OPSP-VAD-0146-2023</t>
  </si>
  <si>
    <t>FLAVIA KALINA MARRIAGA OLIVEROS</t>
  </si>
  <si>
    <t xml:space="preserve">La presente orden tiene por objeto: 1. Apoyar la Facultad de Ciencias Empresariales y Económicas en el proceso de admisión al programa de Especialización en Formulación y Gestión Integral de Proyectos,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3. Apoyar a la Facultad de Ciencias Empresariales y Económicas en el monitoreo de la organización y marcha del programa de Especialización en Formulación y Gestión Integral de Proyectos, en consonancia con las determinaciones del Consejo de Programa y el Consejo de Facultad. 4. Presentar informes requeridos en los que se planteen los balances sobre la situación académica y financiera de los estudiantes del programa de Especialización en Formulación y Gestión Integral de Proyectos. 5. Apoyar en la presentación del presupuesto semestral de ejecución del programa, al Decano(a) de la Facultad. 6. Asesorar a la Facultad de Ciencias Empresariales y Económicas en los procesos de autoevaluación, de evaluación de pares y de acreditación del respectivo programa. 7. Apoyar a la Facultad de Ciencias Empresariales y Económicas en el Diseño de estrategias, divulgación y publicidad de los programas ofertados de Postgrados y Formación Continua. 8. Apoyar la respuesta a las solicitudes que puedan surgir entre estudiantes, profesores y jurados, en particular con los directores de monografía, trabajo de investigación y tesis. 9. Apoyar a la Facultad de Ciencias Empresariales y Económicas en el seguimiento a las peticiones, quejas, reclamos y trámites judiciales presentados durante el desarrollo del programa. 10. Apoyar el a la Facultad de Ciencias Empresariales y Económicas en el seguimiento, ante las instancias competentes (internas de la Universidad o externas a ella) a las solicitudes de aprobación, registro calificado, actualización y apertura. </t>
  </si>
  <si>
    <t>https://community.secop.gov.co/Public/Tendering/OpportunityDetail/Index?noticeUID=CO1.NTC.3883837&amp;isFromPublicArea=True&amp;isModal=true&amp;asPopupView=true</t>
  </si>
  <si>
    <t>OAG-VAD-0147-2023</t>
  </si>
  <si>
    <t>GLORIA INES FLOREZ FONTALVO</t>
  </si>
  <si>
    <t xml:space="preserve">La presente orden tiene por objeto: 1. Apoyar en la atención al público en general 2. Apoyar en la expedición de paz y salvos 3. Apoyar en el Ingreso de los pagos de cuotas, a la base de datos correspondientes a los créditos corto plazo (base de datos antigua) 4. Apoyar en la elaboración de volantes de consignación para el pago de las cuotas mensuales (recaudo vigencia anterior) 5. Apoyar en la organización, relacionar y entregar documentación para el archivo de gestión. 6. Aplicar encuestas de satisfacción. 7. Apoyar en el envío de deuda a los correos electrónicos de los deudores y codeudores. 8. Apoyar en la realización de llamadas telefónicas gestionando el cobro de las deudas de créditos corto plazo que tiene los estudiantes de las diferentes, modalidades (Presencial, Idea, Posgrados y Diplomados). 9. Llevar reportes estadísticos de las llamadas de gestión de cobro realizadas. 10. Realizar mensualmente informe de efectividad del proceso de gestión de cobro por medio de llamadas telefónicas realizadas. 11. Apoyar en el envío de notificaciones de deuda a los correos electrónicos de los deudores y codeudores. </t>
  </si>
  <si>
    <t>https://community.secop.gov.co/Public/Tendering/OpportunityDetail/Index?noticeUID=CO1.NTC.3883838&amp;isFromPublicArea=True&amp;isModal=true&amp;asPopupView=true</t>
  </si>
  <si>
    <t>OPSP-VAD-0148-2023</t>
  </si>
  <si>
    <t>GUSTAVO ANTONIO MUÑOZ CONTRERAS</t>
  </si>
  <si>
    <t xml:space="preserve">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Coordinar 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acompañamiento a las actividades realizadas por los instructores de manera virtual y presencial en cada una de las disciplinas deportivas ofrecidas por la institución. 11.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en el área de deportes de la Dirección de Bienestar Universitario. </t>
  </si>
  <si>
    <t xml:space="preserve">JESÚS SUESCÚN ARREGOCÉS </t>
  </si>
  <si>
    <t>https://community.secop.gov.co/Public/Tendering/OpportunityDetail/Index?noticeUID=CO1.NTC.3883839&amp;isFromPublicArea=True&amp;isModal=true&amp;asPopupView=true</t>
  </si>
  <si>
    <t>OAG-VAD-0149-2023</t>
  </si>
  <si>
    <t>HECTOR MARIO MOLINA RODRIGUEZ</t>
  </si>
  <si>
    <t xml:space="preserve">La presente orden tiene por objeto: 1. Apoyar la atención al público en general. 2. Apoyar en la elaboración de paz y salvos. 3. Ingresar pagos de cuotas, a la base de datos correspondientes a los créditos corto plazo. 4. Apoyar en la Elaboración de volantes de consignación para el pago de las cuotas mensuales (recaudo vigencia anterior). 5. Apoyar en la elaboración de constancias requeridas por los estudiantes. 6. Tramitar reembolso, cruces de cuentas y re liquidaciones de deudas estudiantes de ICETEX. 7.  Apoyar en la organización, relacionar y entregar documentación para el archivo de gestión. 8. Apoyar en el tramite y respuesta a las solicitudes presentadas por los estudiantes. 9. Aplicar encuestas de satisfacción. 10 Apoyar en el tramite a las solicitudes (comunicación interna y correo electrónicos) de la población de estudiantes de ICETEX. 11. Apoyar en el seguimiento Acta de liquidación del 7 de febrero de 2006 del convenio 12-0307 suscrito entre la Universidad del Magdalena y el Instituto Colombiano de Crédito Educativo y Estudios Técnicos en el Exterior, MARIANO OSPINA PÉREZ – ICETEX código 12-0213. </t>
  </si>
  <si>
    <t>https://community.secop.gov.co/Public/Tendering/OpportunityDetail/Index?noticeUID=CO1.NTC.3883841&amp;isFromPublicArea=True&amp;isModal=true&amp;asPopupView=true</t>
  </si>
  <si>
    <t>OAG-VAD-0150-2023</t>
  </si>
  <si>
    <t>HERNANDO JUNIOR BRAVO LLANOS</t>
  </si>
  <si>
    <t>https://community.secop.gov.co/Public/Tendering/OpportunityDetail/Index?noticeUID=CO1.NTC.3883842&amp;isFromPublicArea=True&amp;isModal=true&amp;asPopupView=true</t>
  </si>
  <si>
    <t>OPSP-VAD-0151-2023</t>
  </si>
  <si>
    <t>ISAAC DE JESUS PALACIO FRIAS</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</si>
  <si>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Rendir informes mensuales o cuando el supervisor así lo requiera, sobre las actividades desarrolladas en cumplimiento de la orden de prestación de servicios. </t>
  </si>
  <si>
    <t>https://community.secop.gov.co/Public/Tendering/OpportunityDetail/Index?noticeUID=CO1.NTC.3883843&amp;isFromPublicArea=True&amp;isModal=true&amp;asPopupView=true</t>
  </si>
  <si>
    <t>OPSP-VAD-0152-2023</t>
  </si>
  <si>
    <t>ISABEL ROSARIO CASTAÑEDA DE CHARRIS</t>
  </si>
  <si>
    <t xml:space="preserve">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8. Rendir informes mensuales, sobre las actividades desarrolladas, en cumplimiento de la presente orden de prestación de servicios. </t>
  </si>
  <si>
    <t>https://community.secop.gov.co/Public/Tendering/OpportunityDetail/Index?noticeUID=CO1.NTC.3883844&amp;isFromPublicArea=True&amp;isModal=true&amp;asPopupView=true</t>
  </si>
  <si>
    <t>OAG-VAD-0153-2023</t>
  </si>
  <si>
    <t>JEEZETH MILENA PERTUZ TAIBEL</t>
  </si>
  <si>
    <t xml:space="preserve">La presente orden tiene por objeto: 1. Apoyar en la organización de los expedientes que le sean asignados, de acuerdo con los procedimientos y directrices institucionales. 2. Apoyar la elaboración de inventarios documentales de los archivos que les sean asignados. 3. Apoyar las actividades de reprografía que sean establecidas. </t>
  </si>
  <si>
    <t>https://community.secop.gov.co/Public/Tendering/OpportunityDetail/Index?noticeUID=CO1.NTC.3883845&amp;isFromPublicArea=True&amp;isModal=true&amp;asPopupView=true</t>
  </si>
  <si>
    <t>OPSP-VAD-0154-2023</t>
  </si>
  <si>
    <t>JENNY FERNANDA TORRES BRAVO</t>
  </si>
  <si>
    <t xml:space="preserve">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 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a coordinar el cargue, registro en plataforma y tabulación de las encuestas, autoevaluaciones, y percepciones derivadas de los procesos de acreditaciones de los programas y facultades. </t>
  </si>
  <si>
    <t>JULIETH ALEXANDRA LIZCANO PRADA</t>
  </si>
  <si>
    <t>https://community.secop.gov.co/Public/Tendering/OpportunityDetail/Index?noticeUID=CO1.NTC.3883846&amp;isFromPublicArea=True&amp;isModal=true&amp;asPopupView=true</t>
  </si>
  <si>
    <t>OPSP-VAD-0155-2023</t>
  </si>
  <si>
    <t>JOHAN DAVID OLAYA MERCADO</t>
  </si>
  <si>
    <t xml:space="preserve">La presente orden tiene por objeto: 1. Realizar seguimiento al desarrollo de las prácticas de formativas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t>
  </si>
  <si>
    <t>https://community.secop.gov.co/Public/Tendering/OpportunityDetail/Index?noticeUID=CO1.NTC.3883847&amp;isFromPublicArea=True&amp;isModal=true&amp;asPopupView=true</t>
  </si>
  <si>
    <t>OAG-VAD-0156-2023</t>
  </si>
  <si>
    <t>JOHN JAIRO DIAZ RINCON</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</si>
  <si>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8.Apoyar en el diseño de interfaces gráficas de desarrollos tecnológicos del CETEP." </t>
  </si>
  <si>
    <t>https://community.secop.gov.co/Public/Tendering/OpportunityDetail/Index?noticeUID=CO1.NTC.3883848&amp;isFromPublicArea=True&amp;isModal=true&amp;asPopupView=true</t>
  </si>
  <si>
    <t>OPSP-VAD-0157-2023</t>
  </si>
  <si>
    <t>JUAN CARLOS BERNIER TAPIA</t>
  </si>
  <si>
    <t xml:space="preserve">La presente orden tiene por objeto: 1. Apoyar en el seguimiento de los recaudos de las principales fuentes de financiación del presupuesto de la Institución. 2. Solicitar al Grupo de Presupuesto los informes de ejecuciones presupuestales de ingresos y egresos elaborados trimestralmente para enviarlos a la Oficina Asesora de Planeación para su publicación en la Página de Transparencia y acceso a información Pública. 3. Solicitar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apoyar en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t>
  </si>
  <si>
    <t>https://community.secop.gov.co/Public/Tendering/OpportunityDetail/Index?noticeUID=CO1.NTC.3883849&amp;isFromPublicArea=True&amp;isModal=true&amp;asPopupView=true</t>
  </si>
  <si>
    <t>OAG-VAD-0158-2023</t>
  </si>
  <si>
    <t>LEONARDO DE JESUS LIÑAN MARQUEZ</t>
  </si>
  <si>
    <t xml:space="preserve">La presente orden tiene por objeto: 1. Apoyar en la toma física de los inventarios por dependencia.2 Apoyar en el diseño del sistema del control de bienes. 3. Apoyar en los procesos de recepción, codificación y almacenamiento de los bienes. 4. Apoyar en la creación de las bases de datos de los bienes. 5 Apoyar en los procesos de entrega de bienes de devolutivos.6. Apoyar en la construcción de reportes en Power BI para el análisis de datos en la dependencia. 7. Apoyar en los actividades relacionadas con la bajas de los bienes devolutivos. </t>
  </si>
  <si>
    <t>https://community.secop.gov.co/Public/Tendering/OpportunityDetail/Index?noticeUID=CO1.NTC.3883850&amp;isFromPublicArea=True&amp;isModal=true&amp;asPopupView=true</t>
  </si>
  <si>
    <t>OPSP-VAD-0159-2023</t>
  </si>
  <si>
    <t>LEYDI CLARET PATIÑO AFANADOR</t>
  </si>
  <si>
    <t xml:space="preserve">La presente orden tiene por objeto: 1. Apoyar al Director de Bienestar Universitario, en los procesos de gestión de contratación para "Bienestar Universitario" de conformidad al Sistema de Gestión Integral, teniendo en cuenta los fundamentos y lineamientos impartidos por el Grupo de Gestión de la Calidad. 2.  Apoyar a la Dirección de Bienestar Universitario en la formulación, seguimiento y evaluación del Plan de Acción y de inversión de la Dirección. 3. Apoyar al Director de Bienestar Universitario en el manejo financiero de la Dirección, necesarios para el perfecto desarrollo de las actividades culturales, deportivas, de salud y desarrollo humano establecidas en el Plan de Acción. 4. Apoyar al Director de Bienestar Universitario en los trámites administrativos contractuales de sondeo, proyección presupuestal, y recepción de documentación de proponentes.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Apoyar a la Dirección de Bienestar Universitario, en la presentación de informes del proceso "Bienestar Universitario" según lo solicitado por la Oficina Asesora de Planeación. </t>
  </si>
  <si>
    <t>https://community.secop.gov.co/Public/Tendering/OpportunityDetail/Index?noticeUID=CO1.NTC.3883851&amp;isFromPublicArea=True&amp;isModal=true&amp;asPopupView=true</t>
  </si>
  <si>
    <t>OPSP-VAD-0160-2023</t>
  </si>
  <si>
    <t>LIANA PATRICIA MACHADO SANABRIA</t>
  </si>
  <si>
    <t xml:space="preserve">La presente orden tiene por objeto: 1. Apoyar en el Mantenimiento y mejora de los procedimientos, guías y documentación del proceso de acreditación dentro del Sistema de Gestión Institucional Integral. 2. Apoyar en los procesos de auditoría interna y auditoría externa. 3. Realizar la medición y satisfacción del usuario a través de encuestas, indicadores y otras herramientas de seguimiento al proceso de acreditación. 4. Apoyar en el seguimiento de los indicadores de los proyectos del plan de acción. 5. Apoyar los procesos de focalización de programas académicos para acreditación de alta calidad. 6. Apoyar en la Cualificación, capacitación y actualización de los miembros de la comunidad académica en procesos de autoevaluación y mejoramiento continuo que estén ligadas al cumplimiento del plan de acción de la Oficina. 7. Apoyar en el seguimiento de los indicadores de los proyectos del plan de acción. 8. Apoyar los procesos de focalización de programas académicos para acreditación de alta calidad. </t>
  </si>
  <si>
    <t>https://community.secop.gov.co/Public/Tendering/OpportunityDetail/Index?noticeUID=CO1.NTC.3883530&amp;isFromPublicArea=True&amp;isModal=true&amp;asPopupView=true</t>
  </si>
  <si>
    <t>OPSP-VAD-0161-2023</t>
  </si>
  <si>
    <t>LORENNI JOHANA AMAYA ZUÑIGA</t>
  </si>
  <si>
    <t xml:space="preserve">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las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</si>
  <si>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https://community.secop.gov.co/Public/Tendering/OpportunityDetail/Index?noticeUID=CO1.NTC.3883532&amp;isFromPublicArea=True&amp;isModal=true&amp;asPopupView=true</t>
  </si>
  <si>
    <t>OPSP-VAD-0162-2023</t>
  </si>
  <si>
    <t>LUIS ALBERTO AARON VILORIA</t>
  </si>
  <si>
    <t xml:space="preserve">La presente orden tiene por objeto: 1. Apoyar la atención al público con cartera en cobro pre jurídico y jurídico. 2. Apoyar en la elaboración de volantes de consignación para el pago de las cuotas mensuales (recaudo vigencia anterior). 3. Apoyar en la expedición de constancia requeridas por los estudiantes. 4. Apoyar en la organizacion, relacionar y entregar documentación para el archivo de gestión. 5. Apoyar el envió de notificación de deuda a los correos electrónicos de los deudores y codeudores. 6. Apoyar en la realización de las llamadas telefónicas gestionando el cobro de las deudas de créditos corto plazo que tienen los estudiantes de las diferentes modalidades (presencial, idea, posgrados y diplomados). 7. Apoyar el control de las llamadas de gestión de cobro realizadas. 8. Realizar mensualmente informe de efectividad del proceso de gestión de cobro por medio de llamadas telefónicas realizadas. 9. Aplicar encuesta de satisfacción. </t>
  </si>
  <si>
    <t>https://community.secop.gov.co/Public/Tendering/OpportunityDetail/Index?noticeUID=CO1.NTC.3883534&amp;isFromPublicArea=True&amp;isModal=true&amp;asPopupView=true</t>
  </si>
  <si>
    <t>OPSP-VAD-0163-2023</t>
  </si>
  <si>
    <t>LUIS FELIPE FUENTES MONTES</t>
  </si>
  <si>
    <t xml:space="preserve">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t>
  </si>
  <si>
    <t>https://community.secop.gov.co/Public/Tendering/OpportunityDetail/Index?noticeUID=CO1.NTC.3883538&amp;isFromPublicArea=True&amp;isModal=true&amp;asPopupView=true</t>
  </si>
  <si>
    <t>OAG-VAD-0164-2023</t>
  </si>
  <si>
    <t>MARIA CONCEPCION PINEDO MURGAS</t>
  </si>
  <si>
    <t xml:space="preserve">La presente orden tiene por objeto: 1. Apoyar en la atención de llamadas telefónicas 2. Apoyar en la organización y digitalización de expedientes, de acuerdo con los procedimientos y directrices institucionales. 3. Apoyar en la elaboración de inventarios documentales de archivos. 4. Apoyar en la elaboración de informes relacionados con la gestión documental. 5. Apoyar en la organización de expedientes (foliación y rotulación de carpetas). </t>
  </si>
  <si>
    <t>https://community.secop.gov.co/Public/Tendering/OpportunityDetail/Index?noticeUID=CO1.NTC.3883543&amp;isFromPublicArea=True&amp;isModal=true&amp;asPopupView=true</t>
  </si>
  <si>
    <t>OAG-VAD-0165-2023</t>
  </si>
  <si>
    <t>MARIA DE JESUS GALINDO VILLALOBOS</t>
  </si>
  <si>
    <t xml:space="preserve">La presente orden tiene por objeto: 1. Apoyar en la revisión de los contratos de Cátedra del Centro de Posgrados y Facultades y apoyo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Elaborar y actualizar base de datos de docentes catedráticos del Centro de Posgrados y Facultades. 5. Apoyar en el seguimiento a las Bonificaciones No Constitutivas de Docentes de Planta, Ocasionales y Empleados Administrativos. 6.  Apoyar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t>
  </si>
  <si>
    <t>https://community.secop.gov.co/Public/Tendering/OpportunityDetail/Index?noticeUID=CO1.NTC.3883388&amp;isFromPublicArea=True&amp;isModal=true&amp;asPopupView=true</t>
  </si>
  <si>
    <t>OPSP-VAD-0166-2023</t>
  </si>
  <si>
    <t>MARIA DEL CARMEN PINZON MAHECHA</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</si>
  <si>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</si>
  <si>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https://community.secop.gov.co/Public/Tendering/OpportunityDetail/Index?noticeUID=CO1.NTC.3883390&amp;isFromPublicArea=True&amp;isModal=true&amp;asPopupView=true</t>
  </si>
  <si>
    <t>OPSP-VAD-0167-2023</t>
  </si>
  <si>
    <t>MARIA JOSE MEYER MUGNO</t>
  </si>
  <si>
    <t xml:space="preserve">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3. Apoyar en la revisión, elaboración y validación de los documentos precontractuales y contractuales de los contratos adelantados por la Vicerrectoría Académica de conformidad con el estatuto de contratación de la institución. 4. Apoyar con la redacción de las actas de inicio, suspensión, reinicio, adición en valor, adición en plazo, adición en plazo y valor u otro sí modificatorio, y/o terminación de las órdenes de proveedores.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t>
  </si>
  <si>
    <t>https://community.secop.gov.co/Public/Tendering/OpportunityDetail/Index?noticeUID=CO1.NTC.3883398&amp;isFromPublicArea=True&amp;isModal=true&amp;asPopupView=true</t>
  </si>
  <si>
    <t>OPSP-VAD-0168-2023</t>
  </si>
  <si>
    <t>MARIELA FERMINA DE LA OSSA DE MERCADO</t>
  </si>
  <si>
    <t>https://community.secop.gov.co/Public/Tendering/OpportunityDetail/Index?noticeUID=CO1.NTC.3883396&amp;isFromPublicArea=True&amp;isModal=true&amp;asPopupView=true</t>
  </si>
  <si>
    <t>OAG-VAD-0169-2023</t>
  </si>
  <si>
    <t>MARIO ANDRES NAVARRO TANO</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</si>
  <si>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las actividades de cierre. 7. Apoyar al Profesional Especializado del Grupo de Contabilidad en la creación de los usuarios perfil presupuestal universidades y perfil tesorero universidades dentro del SIIF NACION. </t>
  </si>
  <si>
    <t>https://community.secop.gov.co/Public/Tendering/OpportunityDetail/Index?noticeUID=CO1.NTC.3883549&amp;isFromPublicArea=True&amp;isModal=true&amp;asPopupView=true</t>
  </si>
  <si>
    <t>OPSP-VAD-0170-2023</t>
  </si>
  <si>
    <t>MARLA LUCIA MAESTRE MEYER</t>
  </si>
  <si>
    <t xml:space="preserve">La presente orden tiene por objeto: 1. Apoyar en la elaboración de proyectos de cooperación internacional en Educación Superior. 2. Apoyar en la coordinación de proyectos de cooperación internacional en Educación Superior 3. Apoyar los procesos de gestión de la calidad de la Oficina de Relaciones Internacionales 4. Apoyar en el desarrollo de agendas de colaboración con instituciones internacionales. 5. Apoyar en la estrategia de movilización de recursos internacionales. </t>
  </si>
  <si>
    <t>CARLOS CORONADO VARGAS</t>
  </si>
  <si>
    <t>https://community.secop.gov.co/Public/Tendering/OpportunityDetail/Index?noticeUID=CO1.NTC.3883902&amp;isFromPublicArea=True&amp;isModal=true&amp;asPopupView=true</t>
  </si>
  <si>
    <t>OPSP-VAD-0171-2023</t>
  </si>
  <si>
    <t>MARTA CRISTINA MEJIA SANCHEZ</t>
  </si>
  <si>
    <t xml:space="preserve">La presente orden tiene por objeto: 1. Apoyar a la Dirección Curricular y de Docencia de la Vicerrectoría Académica, en lo relacionado con los Procedimientos GA-P09 "Procedimiento de vinculación docente hora catedra" y GA-P015 "Procedimiento para reporte de novedades al acta de vinculación de docentes catedráticos", a partir del desarrollo de las siguientes actividades: a) Apoyar en la consolidación de información base de las fuentes SIARE, CIARP y solicitudes específicas de Facultades, Departamento y/o Centro, para la vinculación de docentes hora catedra. b) Apoyar en la proyección de costos para la elaboración de presupuestos y realización de trámites ante la oficina de presupuesto. c) Apoyar en la elaboración y seguimiento a trámite de resoluciones, actas de vinculación, adición, disminución y/o modificatorios de cátedra del periodo académico. d) Apoyar en la atención a docentes catedráticos, coordinaciones académicas y direcciones de programa que requieren información en temas relacionados con adiciones, disminuciones y/o modificatorios en el periodo. 2. Apoyar a la Dirección Curricular y de Docencia de la Vicerrectoría Académica, en lo relacionado con el Procedimiento GA-P21- “Procedimiento para la planeación, gestión y desarrollo de las prácticas de campo de los Programas de Pregrado”, a partir del desarrollo de las siguientes actividades: a)Apoyar en la consolidación y hacer seguimiento de requerimientos financieros de los Programas, Departamento y/o Centro b) Apoyar en el acompañamiento a los Programas, Departamento y/o Centro en los trámites presupuestales a que haya lugar. 3. Apoyar en el desarrollo de las actividades de la Vicerrectoría Académica, relacionadas con: a) Apoyar en la elaboración de resoluciones. b) Apoyar en el seguimiento a los trámites de pago ante las Oficinas de Presupuesto y Contabilidad, en lo que refiere a asuntos y actividades académicas. c) Apoyar en el diligenciamiento de informes periódicos requeridos por entes externos (DANE, SNIES). 4) Realizar informes periódicos derivados de las actividades contractuales. </t>
  </si>
  <si>
    <t>https://community.secop.gov.co/Public/Tendering/OpportunityDetail/Index?noticeUID=CO1.NTC.3883813&amp;isFromPublicArea=True&amp;isModal=true&amp;asPopupView=true</t>
  </si>
  <si>
    <t>OAG-VAD-0172-2023</t>
  </si>
  <si>
    <t>MAXIMILIANO GARCIA TEJEDA</t>
  </si>
  <si>
    <t xml:space="preserve">La presente orden tiene por objeto: 1. Apoyar en la toma física de los inventarios por dependencia. 2. Apoyar en la dinámica de actualización periódica de los inventarios. 3. Apoyar en los procesos de recepción, codificación y almacenamiento de los bienes. 4. Apoyar en los procesos de entrega de bienes de consumo. 5. Apoyar en los procesos de entrega de bienes de devolutivos. 6. Apoyar en los procesos de descargas de bienes. 7. Apoyar en las actividades relacionadas con las bajas de los bienes devolutivos. </t>
  </si>
  <si>
    <t>https://community.secop.gov.co/Public/Tendering/OpportunityDetail/Index?noticeUID=CO1.NTC.3883612&amp;isFromPublicArea=True&amp;isModal=true&amp;asPopupView=true</t>
  </si>
  <si>
    <t>OPSP-VAD-0173-2023</t>
  </si>
  <si>
    <t>MIGUEL MARIANO TORRALVO PUERTA</t>
  </si>
  <si>
    <t xml:space="preserve">La presente orden tiene por objeto: 1. 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</si>
  <si>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https://community.secop.gov.co/Public/Tendering/OpportunityDetail/Index?noticeUID=CO1.NTC.3883814&amp;isFromPublicArea=True&amp;isModal=true&amp;asPopupView=true</t>
  </si>
  <si>
    <t>OPSP-VAD-0174-2023</t>
  </si>
  <si>
    <t>MILAGROS KAROLINA ALVARADO AVENDAÑO</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</si>
  <si>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Mantener actualizada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</si>
  <si>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https://community.secop.gov.co/Public/Tendering/OpportunityDetail/Index?noticeUID=CO1.NTC.3883819&amp;isFromPublicArea=True&amp;isModal=true&amp;asPopupView=true</t>
  </si>
  <si>
    <t>OAG-VAD-0175-2023</t>
  </si>
  <si>
    <t>MILENA PATRICIA TOVAR LUNA</t>
  </si>
  <si>
    <t xml:space="preserve">La presente orden tiene por objeto: 1. Apoyar en la recepción e ingreso de personal a clínica, esto incluye a pacientes, docentes, estudiantes y personal de apoyo. 2. Apoyar la entrega de historias clínicas y registros 3. Mantener organizado, actualizado y seguro 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</si>
  <si>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https://community.secop.gov.co/Public/Tendering/OpportunityDetail/Index?noticeUID=CO1.NTC.3883821&amp;isFromPublicArea=True&amp;isModal=true&amp;asPopupView=true</t>
  </si>
  <si>
    <t>OAG-VAD-0176-2023</t>
  </si>
  <si>
    <t>MONICA MARINA POSADA GUTIERREZ</t>
  </si>
  <si>
    <t xml:space="preserve">La presente orden tiene por objeto: 1. Apoyar las actividades de recepción telefónica y atención presencial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t>
  </si>
  <si>
    <t>https://community.secop.gov.co/Public/Tendering/OpportunityDetail/Index?noticeUID=CO1.NTC.3883731&amp;isFromPublicArea=True&amp;isModal=true&amp;asPopupView=true</t>
  </si>
  <si>
    <t>OPSP-VAD-0177-2023</t>
  </si>
  <si>
    <t>NATALIA RUIZ CAPATAZ</t>
  </si>
  <si>
    <t xml:space="preserve">La presente orden tiene por objeto: 1. Apoyar la articulación entre Bienestar universitario y todos los programas académicos de la Facultad de Humanidades. 2. Apoyar a la Dirección de Bienestar Universitario en el seguimiento de los casos de estudiantes y docentes con dificultades reportados por la Facultad de Humanidades. 3. Apoyar a la Dirección de Bienestar Universitario en la implementación de estrategias de promoción de los servicios y actividades de Bienestar Universitario en la Facultad de Humanidades.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de Humanidades,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</si>
  <si>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https://community.secop.gov.co/Public/Tendering/OpportunityDetail/Index?noticeUID=CO1.NTC.3883734&amp;isFromPublicArea=True&amp;isModal=true&amp;asPopupView=true</t>
  </si>
  <si>
    <t>OAG-VAD-0178-2023</t>
  </si>
  <si>
    <t>NEVIN ANDRES ROSADO VILLEGAS</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</si>
  <si>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mantenimiento de equipos audiovisuales, instalación y desinstalación, verificación del estado de los conectores de los video beams, de las líneas de poder e interface. 9. Apoyar en la entrega al finalizar la Orden de Servicio del Inventario de los Equipos del Laboratorio detallando el estado de los mismos 10. Apoyar la recolección de información de satisfacción del servicio. </t>
  </si>
  <si>
    <t>https://community.secop.gov.co/Public/Tendering/OpportunityDetail/Index?noticeUID=CO1.NTC.3883828&amp;isFromPublicArea=True&amp;isModal=true&amp;asPopupView=true</t>
  </si>
  <si>
    <t>OAG-VAD-0179-2023</t>
  </si>
  <si>
    <t>RAFAEL ALBERTO SANCHEZ OVIEDO</t>
  </si>
  <si>
    <t xml:space="preserve">La presente orden tiene por objeto: 1. Apoyar en el desarrollo de las actividades relacionadas con la Gestión Académica de la Dirección Curricular y de Docencia en el periodo académico: a) Apoyar con la Revisión y validación hojas de vida y documentos precontractuales de los docentes catedráticos en el Sistema SIGEP, para cumplimiento con normatividad nacional, a partir de: •Apoyar con la consulta del perfil profesional del docente catedrático nuevo y antiguo •Apoyar con la revisión de la documentación precontractual registrada y cargada en el sistema. •Apoyar con la revisión de documentación de titulación, experiencia laboral, profesional y documentos adicionales. •Apoyar con la validación de las hojas de vida de docentes a vincular en el periodo. b) Apoyar con la revisión y elaboración de informes periódicos de reportes relacionados con la titulación de docentes extraída del SIGEP c) Apoyar en el cargue de información del Sistema de información docente. d)Apoyar con la atención a docentes que requieren información en temas relacionados con apoyo tecnológico en el diligenciamiento de las hojas de vida en el SIGEP. e) Apoyar con la elaboración de material pedagógico y piezas informativas que se requieran para actividades relacionadas con los procesos de: Plan de acción capacitación y cualificación docente; Proceso de Monitorias Académicas y Proceso de Inducción Docente f. Apoyar en la revisión de hojas de vida para realizar re categorizaciones de docentes catedráticos antiguos. </t>
  </si>
  <si>
    <t>https://community.secop.gov.co/Public/Tendering/OpportunityDetail/Index?noticeUID=CO1.NTC.3883735&amp;isFromPublicArea=True&amp;isModal=true&amp;asPopupView=true</t>
  </si>
  <si>
    <t>OPSP-VAD-0180-2023</t>
  </si>
  <si>
    <t>RICARDO JAVIER PUPO DIAZ</t>
  </si>
  <si>
    <t xml:space="preserve">La presente orden tiene por objeto: 1. Apoyar a la Vicerrectoría Administrativa en la elaboración y presentación de informes relacionados con la gestión administrativa. 2. Apoyar en el diseño, aplicación y procesamiento de indicadores de seguimiento y evaluación de la gestión y resultados institucionales. 3. Apoyar en la organización y seguimiento a la ejecución administrativa de los distintos proyectos del Sistema General de Regalías ejecutados por la Universidad del Magdalena y administrados por la Vicerrectoría Administrativa. 4. Apoyar en el seguimiento a los proyectos que la Vicerrectoría Administrativa asigne a la Dirección Administrativa y a la Dirección Financiera. 5. Apoyar en la compilación, organización y envío de información requerida en distintas plataformas de seguimiento y control de avances de los proyectos del Sistema General de Regalías. 6. Apoyar en el seguimiento a los proyectos que la Vicerrectoría Administrativa asigne a la Dirección Administrativa y a la Dirección Financiera. </t>
  </si>
  <si>
    <t>https://community.secop.gov.co/Public/Tendering/OpportunityDetail/Index?noticeUID=CO1.NTC.3883830&amp;isFromPublicArea=True&amp;isModal=true&amp;asPopupView=true</t>
  </si>
  <si>
    <t>OPSP-VAD-0181-2023</t>
  </si>
  <si>
    <t>RICARDO JOSE ABELLO ZORRO</t>
  </si>
  <si>
    <t xml:space="preserve">La presente orden tiene por objeto: 1. Apoyar en la revisión y aprobación en la plataforma GEDOCO de los documentos necesarios para la gestión de órdenes de servicios profesionales y de apoyo a la gestión. 2. Apoyar el cargue de información precontractual, contractual y postcontractual a la plataforma del SIA OBSERVA de las Ordenes de Prestación de Servicios Profesionales y de Apoyo a la Gestión de la Vicerrectoría Administrativa y la Dirección Administrativa. 3. Apoyar en la verificación del cumplimiento de los requisitos en los documentos requeridos para la celebración de las órdenes de Servicios Profesionales y de Apoyo a la Gestión que suscriba el Vicerrector Administrativo y el Director Administrativo. 4. Apoyar el cargue de información precontractual, contractual y postcontractual a la plataforma del SECOP de todos los procesos de contratación que adelante la Universidad a través de la Vicerrectoría Administrativa y la Dirección Administrativa. 5. Apoyar en la organización del archivo digital de las órdenes de servicios profesionales y de apoyo a la gestión suscritas por el Vicerrector Administrativo y el Director Administrativo. 6. Apoyar la elaboración de Certificados contractuales solicitados por los diferentes usuarios. 7. Rendir informes mensuales o cuando el supervisor así́ lo requiera, sobre las actividades desarrolladas en cumplimiento de la orden de prestación de servicios. </t>
  </si>
  <si>
    <t>https://community.secop.gov.co/Public/Tendering/OpportunityDetail/Index?noticeUID=CO1.NTC.3883736&amp;isFromPublicArea=True&amp;isModal=true&amp;asPopupView=true</t>
  </si>
  <si>
    <t>OPSP-VAD-0182-2023</t>
  </si>
  <si>
    <t>ROSA PAULINA CEBALLOS RIASCOS</t>
  </si>
  <si>
    <t xml:space="preserve">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en la elaboración e implementación de propuestas motivadoras, para incentivar la participación en las capacitaciones. 6. Apoyar a mantener organizado los documentos requeridos, de acuerdo a los lineamientos del Grupo de Gestión Documental. 7. Rendir informes mensuales sobre las actividades desarrolladas, en cumplimiento de la presente orden de prestación de servicios. </t>
  </si>
  <si>
    <t>https://community.secop.gov.co/Public/Tendering/OpportunityDetail/Index?noticeUID=CO1.NTC.3883738&amp;isFromPublicArea=True&amp;isModal=true&amp;asPopupView=true</t>
  </si>
  <si>
    <t>OAG-VAD-0183-2023</t>
  </si>
  <si>
    <t>ROSALBA ESTHER JIMENEZ MOSS</t>
  </si>
  <si>
    <t xml:space="preserve">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</si>
  <si>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https://community.secop.gov.co/Public/Tendering/OpportunityDetail/Index?noticeUID=CO1.NTC.3883743&amp;isFromPublicArea=True&amp;isModal=true&amp;asPopupView=true</t>
  </si>
  <si>
    <t>OPSP-VAD-0184-2023</t>
  </si>
  <si>
    <t>ROSEMBER EMILIO RIVADENEIRA BERMUDEZ</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</si>
  <si>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t>
  </si>
  <si>
    <t>https://community.secop.gov.co/Public/Tendering/OpportunityDetail/Index?noticeUID=CO1.NTC.3883741&amp;isFromPublicArea=True&amp;isModal=true&amp;asPopupView=true</t>
  </si>
  <si>
    <t>OAG-VAD-0185-2023</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</si>
  <si>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actividades de reprografía que sean establecidas. </t>
  </si>
  <si>
    <t>https://community.secop.gov.co/Public/Tendering/OpportunityDetail/Index?noticeUID=CO1.NTC.3883744&amp;isFromPublicArea=True&amp;isModal=true&amp;asPopupView=true</t>
  </si>
  <si>
    <t>OPSP-VAD-0186-2023</t>
  </si>
  <si>
    <t>TATIANA ISABEL ZUÑIGA YEPES</t>
  </si>
  <si>
    <t xml:space="preserve">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t>
  </si>
  <si>
    <t>https://community.secop.gov.co/Public/Tendering/OpportunityDetail/Index?noticeUID=CO1.NTC.3883746&amp;isFromPublicArea=True&amp;isModal=true&amp;asPopupView=true</t>
  </si>
  <si>
    <t>OPSP-VAD-0187-2023</t>
  </si>
  <si>
    <t>TULIA ROSA VALVERDE NUÑEZ</t>
  </si>
  <si>
    <t xml:space="preserve">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el proceso de caracterización de los estudiantes que realicen readmisión a los distintos programas académicos. 7. Apoyar en la realización de las visitas domiciliarias que se requieran en el marco del proceso de admisión para aspirantes en la institución y durante el proceso de cambio de estrato socioeconómico. 8. Apoyar en la atención telefónica y presencial a los miembros de la comunidad Universitaria que requieran información sobre los servicios de Bienestar Universitario. 9. Apoyar al supervisor en la actualización del inventario de los equipos e insumos de oficina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con su especialidad. </t>
  </si>
  <si>
    <t>https://community.secop.gov.co/Public/Tendering/OpportunityDetail/Index?noticeUID=CO1.NTC.3883749&amp;isFromPublicArea=True&amp;isModal=true&amp;asPopupView=true</t>
  </si>
  <si>
    <t>OPSP-VAD-0188-2023</t>
  </si>
  <si>
    <t>WILFREN PACHECO BOBADILLA</t>
  </si>
  <si>
    <t xml:space="preserve">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t>
  </si>
  <si>
    <t>https://community.secop.gov.co/Public/Tendering/OpportunityDetail/Index?noticeUID=CO1.NTC.3883750&amp;isFromPublicArea=True&amp;isModal=true&amp;asPopupView=true</t>
  </si>
  <si>
    <t>OPSP-VAD-0189-2023</t>
  </si>
  <si>
    <t>WILLIGTON ALEXANDER MAIGUEL GOENAGA</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</si>
  <si>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t>
  </si>
  <si>
    <t>https://community.secop.gov.co/Public/Tendering/OpportunityDetail/Index?noticeUID=CO1.NTC.3884408&amp;isFromPublicArea=True&amp;isModal=true&amp;asPopupView=true</t>
  </si>
  <si>
    <t>OAG-VAD-0190-2023</t>
  </si>
  <si>
    <t>YARAIMA LIBETH GUERRERO FAJARDO</t>
  </si>
  <si>
    <t xml:space="preserve">La presente orden tiene por objeto: 1. Apoyar en la atención en los diferentes usuarios que se presentan en los diferentes medios de atención que dispone 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t>
  </si>
  <si>
    <t>https://community.secop.gov.co/Public/Tendering/OpportunityDetail/Index?noticeUID=CO1.NTC.3884410&amp;isFromPublicArea=True&amp;isModal=true&amp;asPopupView=true</t>
  </si>
  <si>
    <t>OAG-VAD-0191-2023</t>
  </si>
  <si>
    <t>YILIAN ELIANA ARAUJO BARRERA</t>
  </si>
  <si>
    <t xml:space="preserve">La presente orden tiene por objeto: 1. Apoyar en el proceso de inscripción, selección y admisión de nuevos estudiantes en la modalidad de pregrado a distancia. 2. Apoyar el proceso de Matrículas financieras de los estudiantes de la modalidad de pregrado virtual y a distancia 3. Apoyar en la revisión del estado académico y financiero de los estudiantes nuevos y antiguos de la modalidad de pregrado a distancia. 4. Apoyar en la recepción y tramite de paz y salvos de los estudiantes de la modalidad de pregrado a distancia, emitidos por el grupo de facturación crédito y cartera. </t>
  </si>
  <si>
    <t>https://community.secop.gov.co/Public/Tendering/OpportunityDetail/Index?noticeUID=CO1.NTC.3884412&amp;isFromPublicArea=True&amp;isModal=true&amp;asPopupView=true</t>
  </si>
  <si>
    <t>OPSP-VAD-0192-2023</t>
  </si>
  <si>
    <t>MAYERLIS PATRICIA PEREA CHAVEZ</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</si>
  <si>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a la realización de las entrevistas de admisión 2023-I. 5. Participar en requerimientos a los que haya lugar y que estén relacionados con los informes de entrevistas. </t>
  </si>
  <si>
    <t>https://community.secop.gov.co/Public/Tendering/OpportunityDetail/Index?noticeUID=CO1.NTC.3884416&amp;isFromPublicArea=True&amp;isModal=true&amp;asPopupView=true</t>
  </si>
  <si>
    <t>OPSP-VAD-0193-2023</t>
  </si>
  <si>
    <t>ANA MARIA CARDONA HERNANDEZ</t>
  </si>
  <si>
    <t xml:space="preserve">La presente orden tiene por objeto: Prestar sus servicios profesionales como apoyo general a la supervisión y procesos de Aprueba y Envía en GESPROY para los proyectos del Sistema General de Regalías ejecutados por la Universidad del Magdalena, desarrollando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t>
  </si>
  <si>
    <t>CARLOS ANDRES CAMACHO SERGE</t>
  </si>
  <si>
    <t>https://community.secop.gov.co/Public/Tendering/OpportunityDetail/Index?noticeUID=CO1.NTC.3884426&amp;isFromPublicArea=True&amp;isModal=true&amp;asPopupView=true</t>
  </si>
  <si>
    <t>OPSP-VAD-0194-2023</t>
  </si>
  <si>
    <t xml:space="preserve">ANGELA VANESSA IBARRA BOLAÑOS </t>
  </si>
  <si>
    <t xml:space="preserve">La presente orden tiene por objeto: Prestar sus servicios profesionales como apoyo a la supervisión para proyectos del Sistema General de Regalías ejecutados por la Universidad del Magdalena, según le sean asignados por el supervisor de la presente orden,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Adoptar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oportunamente sobre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t>
  </si>
  <si>
    <t>https://community.secop.gov.co/Public/Tendering/OpportunityDetail/Index?noticeUID=CO1.NTC.3884868&amp;isFromPublicArea=True&amp;isModal=true&amp;asPopupView=true</t>
  </si>
  <si>
    <t>OPSP-VAD-0195-2023</t>
  </si>
  <si>
    <t xml:space="preserve">CARLOS MARIO VILORIA CALABRIA </t>
  </si>
  <si>
    <t xml:space="preserve">La presente orden tiene por objeto: Servicios profesionales como asistente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t>
  </si>
  <si>
    <t>JEAN ROGELIO LINERO CUENTO</t>
  </si>
  <si>
    <t>https://community.secop.gov.co/Public/Tendering/OpportunityDetail/Index?noticeUID=CO1.NTC.3885093&amp;isFromPublicArea=True&amp;isModal=true&amp;asPopupView=true</t>
  </si>
  <si>
    <t>OPSP-VAD-0196-2023</t>
  </si>
  <si>
    <t>DRAYDA CAROLINA SANTIZ ROSAS</t>
  </si>
  <si>
    <t xml:space="preserve">La presente orden tiene por objeto: 1. Apoyar al supervisor y coordinadores de la supervisión sobre los procesos y procedimientos de orden jurídico y legal en el marco de la normatividad vigente. 2. Apoyar la supervisión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a la normatividad vigente. 8. Apoyar la supervisión de la elaboración de informes que se requieran durante la ejecución del proyecto. </t>
  </si>
  <si>
    <t>https://community.secop.gov.co/Public/Tendering/OpportunityDetail/Index?noticeUID=CO1.NTC.3885515&amp;isFromPublicArea=True&amp;isModal=true&amp;asPopupView=true</t>
  </si>
  <si>
    <t>OPSP-VAD-0197-2023</t>
  </si>
  <si>
    <t>ELIANA RAQUEL CASTELLANOS BOTTO</t>
  </si>
  <si>
    <t xml:space="preserve">La presente orden tiene por objeto: 1. Apoyar la supervisión de los informes financieros y contables que se requieran en el marco de la supervisión del proyecto. 2. Apoyar la supervisión del registro de las transacciones y/o movimientos contables que se ejecuten en el marco del apoyo a la supervisión del proyecto. 3. Apoyar la supervisión en el proceso de verificación de los impuestos, retenciones y tributos de las facturas emitidas por los proveedores. 4. Apoyar la supervisión en la validación de las cotizaciones que se presenten en el proyecto, mediante sondeos de mercado. 5. Apoyar la supervisión de las verificaciones de las cuentas de cobro por parte de los contratistas. 6. Apoyar la supervisión del cumplimiento a cabalidad de cada una de las actividades y objetivos de acuerdo a la normatividad vigente. 7. Apoyar la supervisión del cumplimiento de la programación de los giros de recursos del SGR del proyecto. 8. Apoyar la supervisión de los informes que se requieran durante la ejecución del proyecto. </t>
  </si>
  <si>
    <t>https://community.secop.gov.co/Public/Tendering/OpportunityDetail/Index?noticeUID=CO1.NTC.3885474&amp;isFromPublicArea=True&amp;isModal=true&amp;asPopupView=true</t>
  </si>
  <si>
    <t>OPSP-VAD-0198-2023</t>
  </si>
  <si>
    <t>IVAN ROMARIO RODRIGUEZ GOMEZ</t>
  </si>
  <si>
    <t xml:space="preserve">La presente orden tiene por objeto: Realizar las actividades en el área administrativa de los proyectos del Sistema General de Regalías Ejecutados por la Universidad del Magdalena de la siguiente manera: 1. Apoyar la gestión administrativa de proyectos en relación con el seguimiento y control de la ejecución de los mismo. 2. Apoyar en la elaboración de informes de ejecución administrativa y financiera de los proyectos. 3. Apoyar en el tramite administrativo de los pagos a proveedores en los proyectos que ejecuta la Universidad. 4. Apoyar a la Vicerrectoría Administrativa de la Universidad del Magdalena en el registro y control de actividades ligadas a la ejecución administrativa de los proyectos, en lo referente a procesos precontractuales y contractuales, verificando la documentación requerida para cada proceso garantizando la correcta administración de los recursos. </t>
  </si>
  <si>
    <t>ALFA SIELO JAIMES SILVA</t>
  </si>
  <si>
    <t>https://community.secop.gov.co/Public/Tendering/OpportunityDetail/Index?noticeUID=CO1.NTC.3885579&amp;isFromPublicArea=True&amp;isModal=true&amp;asPopupView=true</t>
  </si>
  <si>
    <t>OPSP-VAD-0199-2023</t>
  </si>
  <si>
    <t>JESUS DAVID MIRANDA CORRALES</t>
  </si>
  <si>
    <t xml:space="preserve">La presente orden tiene por objeto: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</si>
  <si>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https://community.secop.gov.co/Public/Tendering/OpportunityDetail/Index?noticeUID=CO1.NTC.3886143&amp;isFromPublicArea=True&amp;isModal=true&amp;asPopupView=true</t>
  </si>
  <si>
    <t>OPSP-VAD-0200-2023</t>
  </si>
  <si>
    <t>MARIA ALEJANDRA TABORDA DE LA HOZ</t>
  </si>
  <si>
    <t xml:space="preserve">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 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t>
  </si>
  <si>
    <t>https://community.secop.gov.co/Public/Tendering/OpportunityDetail/Index?noticeUID=CO1.NTC.3886171&amp;isFromPublicArea=True&amp;isModal=true&amp;asPopupView=true</t>
  </si>
  <si>
    <t>OPSP-VAD-0201-2023</t>
  </si>
  <si>
    <t>MARIA FERNANDA HERNANDEZ POMARES</t>
  </si>
  <si>
    <t xml:space="preserve">La presente orden tiene por objeto: 1. Apoyar la supervisión para la gestión de los espacios y elementos necesarios para el desarrollo de reuniones, talleres y actividades en el marco del proyecto. 2. Apoyar la supervisión para la elaboración de informes que se requieran durante la ejecución del proyecto. 3. Apoyar la supervisión en el desarrollo de la caracterización socioeconómica y ambiental que contribuya a la creación de fichas técnicas. 4. Apoyar la supervisión de la recolección de la información necesaria para los planes de intervención. 5. Apoyar la supervisión de la logística de los talleres que se desarrollen en el marco del proyecto. 6. Apoyar la supervisión de la sistematización de la experiencia para las actividades realizadas en el proyecto. 7. Apoyar la supervisión para la implementación del plan de intervención. 8. Apoyar la supervisión de la validación de la información plasmada en las fichas técnicas de los beneficiarios. 9. Apoyar la supervisión para el cumplimiento a cabalidad de cada una de las actividades y objetivos del proyecto. 10. Apoyar la supervisión para el cumplimiento de la programación de los giros de recursos del SGR del proyecto. </t>
  </si>
  <si>
    <t>https://community.secop.gov.co/Public/Tendering/OpportunityDetail/Index?noticeUID=CO1.NTC.3886409&amp;isFromPublicArea=True&amp;isModal=true&amp;asPopupView=true</t>
  </si>
  <si>
    <t>OPSP-VAD-0202-2023</t>
  </si>
  <si>
    <t>OMAR MAURICIO PINZON CANTILLO</t>
  </si>
  <si>
    <t>https://community.secop.gov.co/Public/Tendering/OpportunityDetail/Index?noticeUID=CO1.NTC.3886456&amp;isFromPublicArea=True&amp;isModal=true&amp;asPopupView=true</t>
  </si>
  <si>
    <t>OAG-VAD-0203-2023</t>
  </si>
  <si>
    <t>OMAR ENRIQUE SEGURA ASCENCIO</t>
  </si>
  <si>
    <t xml:space="preserve">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Realizar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t>
  </si>
  <si>
    <t>https://community.secop.gov.co/Public/Tendering/OpportunityDetail/Index?noticeUID=CO1.NTC.3886659&amp;isFromPublicArea=True&amp;isModal=true&amp;asPopupView=true</t>
  </si>
  <si>
    <t>OPSP-VAD-0204-2023</t>
  </si>
  <si>
    <t>BRANDON YESID LIBREROS CUELLO</t>
  </si>
  <si>
    <t xml:space="preserve">La presente orden tiene por objeto: Servicios profesionales requeridos en la realización de las siguientes actividades enmarcadas en el desarrollo de los proyectos de Regalias, así: 1. Apoyar en la revisión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Apoyar en la revisión en conjunto con el Profesional Especializado del Grupo de Contabilidad, la codificación de los modelos contables del SINAP que sean utilizados en la elaboración de cuentas por pagar y obligaciones presupuestales referentes al Sistema General de Regalías. 5. Apoyar al Profesional Especializado del Grupo de Contabilidad en la elaboración, conciliación y presentación de los informes solicitados por los diferentes entes de control, relacionados a la gestión contable del Sistema General de Regalías. </t>
  </si>
  <si>
    <t>https://community.secop.gov.co/Public/Tendering/OpportunityDetail/Index?noticeUID=CO1.NTC.3893351&amp;isFromPublicArea=True&amp;isModal=true&amp;asPopupView=true</t>
  </si>
  <si>
    <t>OAG-VAD-0205-2023</t>
  </si>
  <si>
    <t>BRIAN JOSE DE LEON MARQUEZ</t>
  </si>
  <si>
    <t xml:space="preserve">La presente orden tiene por objeto: 1. Apoyar en el proceso de Inclusión de documentos en las plataformas SIA OBSERVA y SECOP II. 2. Apoyar en la digitalización de los documentos de los procesos contractuales expedidos por la Vicerrectoría Administrativa. 3. Apoyar en la comunicación de los actos administrativos a la oficina de presupuesto para la elaboración de los registros presupuestales. 4. Apoyar la revisión de informes de contratación. </t>
  </si>
  <si>
    <t>https://community.secop.gov.co/Public/Tendering/OpportunityDetail/Index?noticeUID=CO1.NTC.3893534&amp;isFromPublicArea=True&amp;isModal=true&amp;asPopupView=true</t>
  </si>
  <si>
    <t>OPSP-VAD-0206-2023</t>
  </si>
  <si>
    <t xml:space="preserve">CARLOS ANDRES PAEZ ROJAS </t>
  </si>
  <si>
    <t xml:space="preserve">La presente orden tiene por objeto: Prestar sus servicios profesionales como apoyo a la supervisión para proyectos del Sistema General de Regalías ejecutados por la Universidad del Magdalena, según le sean asignados al supervisor de la presente orden,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con la adopción de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analisis y concepto relacionado con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Aunar esfuerzos para la elaboración del informe de cumplimiento de Apoyo a la Supervisión de la Universidad del Magdalena ante el Sistema General de Regalías. </t>
  </si>
  <si>
    <t>https://community.secop.gov.co/Public/Tendering/OpportunityDetail/Index?noticeUID=CO1.NTC.3893622&amp;isFromPublicArea=True&amp;isModal=true&amp;asPopupView=true</t>
  </si>
  <si>
    <t>OPSP-VAD-0207-2023</t>
  </si>
  <si>
    <t>JOSE LUIS DIAZ DE LA CRUZ</t>
  </si>
  <si>
    <t xml:space="preserve">La presente orden tiene por objeto: Servicios profesionales requeridos en la realización de las siguientes actividades enmarcadas en el desarrollo de los proyectos de Regalias, así 1. Apoyar en la administración de cuentas bancarias y Creación cuenta bancaria de Tesorería sistema SPGR 2. Apoyar en la creación, confirmación y aprobación de cuenta bancaria de terceros con el banco de la república sistema SPGR. 3. Apoyar en la revisión y cambio de estado de cuentas bancarias en el Sistema de Presupuesto y Giro de Regalías (SPGR). 4. Apoyar en la revisión de documentos soportes de las órdenes de pago  5. Realizar endoso de órdenes de pagos por anticipos y cesión de derechos en el SPGR. 6. Apoyar en la elaboración de ordenes de pagos presupuestales y no presupuestales de deducciones y autorizar giros en el SPGR. 7. Revisar reintegros de vigencias anteriores en el SPGR 8. Apoyar en la elaboración de reintegros de órdenes de pago no presupuestal en el SPGR. 9) Realizar los reintegros presupuestales que correspondan en el SPGR. 9.  Apoyar en la elaboración de comprobantes de ingresos con cargo de recursos de regalías en el SINAP. 10. apoyar en la recepción y programación para pago las obligaciones presupuestales con cargo a recursos de regalías en el SINAP. 11. Apoyar en la elaboración de los comprobantes de egresos de las obligaciones con cargo a recursos de regalías en el SINAP. 12. Realizar los informes derivados de sus actividades. </t>
  </si>
  <si>
    <t>https://community.secop.gov.co/Public/Tendering/OpportunityDetail/Index?noticeUID=CO1.NTC.3893633&amp;isFromPublicArea=True&amp;isModal=true&amp;asPopupView=true</t>
  </si>
  <si>
    <t>OPSP-VAD-0208-2023</t>
  </si>
  <si>
    <t>KEVIN DAVID DAZA MONTENEGRO</t>
  </si>
  <si>
    <t>https://community.secop.gov.co/Public/Tendering/OpportunityDetail/Index?noticeUID=CO1.NTC.3893192&amp;isFromPublicArea=True&amp;isModal=true&amp;asPopupView=true</t>
  </si>
  <si>
    <t>OPSP-VAD-0209-2023</t>
  </si>
  <si>
    <t xml:space="preserve">MARIA MERCEDES PACHECO PACHECO </t>
  </si>
  <si>
    <t xml:space="preserve">La presente orden tiene por objeto: Servicios profesionales como Director Administrativo y financiero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y BPIN 2020000100758 denominado “Desarrollo de un Sistema Tecnológico Integrado para la promoción de la salud mental, problemáticas psicosociales, socioemocionales y prevención de la violencia de género, causados por la Pandemia de la COVID-19 en el Departamento del Magdalena”,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t>
  </si>
  <si>
    <t>https://community.secop.gov.co/Public/Tendering/OpportunityDetail/Index?noticeUID=CO1.NTC.3893195&amp;isFromPublicArea=True&amp;isModal=true&amp;asPopupView=true</t>
  </si>
  <si>
    <t>OPSP-VAD-0210-2023</t>
  </si>
  <si>
    <t>MARTHA CECILIA FRANCO PACHECO</t>
  </si>
  <si>
    <t xml:space="preserve">La presente orden tiene por objeto: Prestación de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por el Factor.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t>
  </si>
  <si>
    <t>https://community.secop.gov.co/Public/Tendering/OpportunityDetail/Index?noticeUID=CO1.NTC.3893702&amp;isFromPublicArea=True&amp;isModal=true&amp;asPopupView=true</t>
  </si>
  <si>
    <t>OPSP-VAD-0211-2023</t>
  </si>
  <si>
    <t>MAURICIO ANDRES SANTANDER BARRIOS</t>
  </si>
  <si>
    <t xml:space="preserve">La presente orden tiene por objeto: Servicios profesionales requeridos en la realización de las siguientes actividades enmarcadas en el desarrollo de los proyectos de Regalías, así: 1. Apoyar en la parametrización y creación de cada uno de los niveles, cuenta, subcuenta, centro de costo y fuentes de ingresos, en el sistema de información SINAP. 2. Apoyar en la parametrización y creación de cada uno de los niveles, cuenta, subcuenta, centro de costo, y fuentes de egresos en el sistema de información SINAP. 3. Apoyar en la creación de Codificación SICE, Contraloría, CHIP tanto de ingresos como egresos. 4. Apoyar en la realización de movimientos de Adición presupuestal de Ingresos y egresos. 5. Apoyar en la creación y codificación de rubros del catálogo de clasificación presupuestal. 6. Apoyar en la notificación al Grupo de Contabilidad y Tesorería de los rubros de ingresos y egresos creados con cargo a recursos del proyecto para su enlace contable y creación de conceptos en la base de datos del sistema de información SINAP. 7. Apoyar en la recepción, revisión, adjunto y control de cada una de las solicitudes de CDP que emita el Ordenador del gasto con cargo al proyecto. 8. Apoyar en la elaboración de Certificados de Disponibilidad Presupuestal en el sistema de información SINAP, que se requieran. 9. Apoyar en el envío al Ordenador del Gasto de los Certificados de Disponibilidad Presupuestal CDP, aprobados por el Jefe de presupuesto. 10. Apoyar con el archivo en carpeta digital de solicitudes y CDPS. 11. Apoyar en la recepción, revisión, adjunto y control de actos administrativos emitidos por el ordenador del gasto para tramite de registro presupuestal con cargo al proyecto. 12. Apoyar en la elaboración de Certificados de Registro Presupuestal –CRP, en el sistema de información SINAP, relacionados al proyecto. 13. Apoyar con el archivo en carpeta digital de actos administrativos y registro de los proyectos de regalías. 14. Apoyar él envió al Ordenador del Gasto los Certificados de registro Presupuestal CRP, aprobados por el Jefe de presupuesto. 15. Apoyar en la recepción y revisión de formatos de afectaciones al presupuesto cuando se requiera liberar, anular y adicionar Certificados de Disponibilidad Presupuestal CDP. 16. Apoyar en la elaboración y revisión de movimientos de afectaciones CDPS, en el sistema de información SINAP. 17. Apoyar en la recepción y revisión de formatos de afectaciones y/o actos administrativos cuando se requiera liberar, anular y adicionar Certificados de Registro Presupuestal CRP. 18. Apoyar en la elaboración de movimientos de afectaciones de liberaciones, adiciones, anulaciones de CRP, en el sistema de información SINAP. 19. Descargar del sistema de información SINAP, informes de estados de ejecución presupuestal, tanto de ingresos como de egresos. 20. Conciliar de manera permanente la información presupuestal con los datos que se tengan a nivel contable y de la tesorería del proyecto. 21. Entregar reportes de estado Certificados de Disponibilidad Presupuestal expedidos por el grupo de presupuesto. Cuando sean requerido por los responsables de proyectos. 22. Entregar reportes de estado Certificados de Registro Presupuestal expedidos por el grupo de presupuesto con cargo a proyectos del SPGR. Cuando sean requerido por los responsables del proyecto. 23. Conciliar de manera permanente los datos de proyectos con cargo a recursos del SPGR que arroja el sistema de información SINAP con la persona responsable del manejo de información en la plataforma del SPGR. 24. Bajar de la plataforma CHIP las actualizaciones requeridas por el sistema, antes de ingreso de reportes presupuestales. 25. Procesar los datos de reportes de informes de ejecución de Ingresos y Egresos (programación de ingresos, ejecución de ingresos, programación de egresos, ejecución de egresos), en la Plataforma CHIP de la Contraloría General de la República, bajo coordinación del jefe de presupuesto. 26. Procesar los datos de cada uno de los proyectos al cierre de la vigencia para la inicialización de saldos disponibles por proyectos bajo coordinación del jefe de presupuesto. 27. Notificar los movimientos presupuestales diarios de solicitudes de CDP y actos administrativos para certificados de registro presupuestal al funcionario y/o contratista responsable de ingreso de datos en la plataforma del sistema general de regalías SPGR. 28. Informar al Grupo de Presupuesto de inconvenientes que se tengan con el ingreso de datos en el sistema de información SINAP. </t>
  </si>
  <si>
    <t>https://community.secop.gov.co/Public/Tendering/OpportunityDetail/Index?noticeUID=CO1.NTC.3893563&amp;isFromPublicArea=True&amp;isModal=true&amp;asPopupView=true</t>
  </si>
  <si>
    <t>OPSP-VAD-0212-2023</t>
  </si>
  <si>
    <t>MONICA CANDELARIO MOROS</t>
  </si>
  <si>
    <t xml:space="preserve">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5. Apoyar en el fomento al interior de la comunidad universitaria, de actividades de promoción y mantenimiento de la salud, para la adopción de estilos de vida saludable. 6. Diligenciar los formatos del Proceso "Bienestar Universitario" en el Sistema de Gestión de Calidad. 7.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8.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9. Apoyar en la atención telefónica y presencial a los miembros de la comunidad Universitaria que requieran información sobre los servicios de Bienestar. 10. Realizar actividades docente asistenciales bajo la modalidad de supervisión de prácticas formativas a los estudiantes de la facultad de ciencias de la salud de la Universidad del Magdalena. 11. Apoyar en la validación y verificación de la veracidad de las incapacidades de los Estudiantes, teniendo en cuenta la reglamentación existente para tal efecto. 12. Apoyar en la atención, seguimiento y control a través de medios tecnológicos, a la comunidad universitaria que lo requiera de acuerdo a su especialidad. </t>
  </si>
  <si>
    <t>https://community.secop.gov.co/Public/Tendering/OpportunityDetail/Index?noticeUID=CO1.NTC.3893564&amp;isFromPublicArea=True&amp;isModal=true&amp;asPopupView=true</t>
  </si>
  <si>
    <t>OPSP-VAD-0213-2023</t>
  </si>
  <si>
    <t>ANA MARIA SUAREZ ALVAREZ</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</si>
  <si>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a la dirección de desarrollo estudiantil en los procesos de inducción para el periodo 2023-1. </t>
  </si>
  <si>
    <t>https://community.secop.gov.co/Public/Tendering/OpportunityDetail/Index?noticeUID=CO1.NTC.3893567&amp;isFromPublicArea=True&amp;isModal=true&amp;asPopupView=true</t>
  </si>
  <si>
    <t>OAG-VAD-0214-2023</t>
  </si>
  <si>
    <t>https://community.secop.gov.co/Public/Tendering/OpportunityDetail/Index?noticeUID=CO1.NTC.3893391&amp;isFromPublicArea=True&amp;isModal=true&amp;asPopupView=true</t>
  </si>
  <si>
    <t>OPSP-VAD-0215-2023</t>
  </si>
  <si>
    <t>DANIEL MARIA FERNANDEZ NORIEGA</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</si>
  <si>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en la elaboración de comunicaciones, actos administrativos, documentos e informes de gestión del programa. 15. Apoyar en la proyeccción,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</si>
  <si>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https://community.secop.gov.co/Public/Tendering/OpportunityDetail/Index?noticeUID=CO1.NTC.3893659&amp;isFromPublicArea=True&amp;isModal=true&amp;asPopupView=true</t>
  </si>
  <si>
    <t>OPSP-VAD-0216-2023</t>
  </si>
  <si>
    <t>DAYANIS ROBLES POLO</t>
  </si>
  <si>
    <t xml:space="preserve">La presente orden tiene por objeto: 1. Apoyar a la Oficina de Aseguramiento de la Calidad en los procesos de acompañamiento y asesorías para la solicitud o Renovación de Registros Calificados de los programas académicos que se encuentran en ese proceso.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4. Apoyar a la Oficina de Aseguramiento de la Calidad en la toma de registros de asistencias, actas, desarrollo de relatorías y evidencias de las asesorías para la elaboración de propuestas de nuevos programas académicos 5. Asesorar, orientar, a los equipos y autores de Creación y/o Renovación de programas de pregrado presencial, virtual y distancia en la búsqueda y análisis de los Indicadores contemplados en las condiciones de calidad de los mismos. </t>
  </si>
  <si>
    <t>https://community.secop.gov.co/Public/Tendering/OpportunityDetail/Index?noticeUID=CO1.NTC.3893666&amp;isFromPublicArea=True&amp;isModal=true&amp;asPopupView=true</t>
  </si>
  <si>
    <t>OAG-VAD-0217-2023</t>
  </si>
  <si>
    <t>FABIOLA DEL CARMEN ROSADO PERALTA</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</si>
  <si>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las actividades de extensión cultural que programe la biblioteca. 9. Apoyar los procesos de evaluación de los servicios de la biblioteca. 10. Apoyar en la construcción de informes y estadísticas de servicios y/o procesos. </t>
  </si>
  <si>
    <t>JULIO VEGA BAQUERO</t>
  </si>
  <si>
    <t>https://community.secop.gov.co/Public/Tendering/OpportunityDetail/Index?noticeUID=CO1.NTC.3893676&amp;isFromPublicArea=True&amp;isModal=true&amp;asPopupView=true</t>
  </si>
  <si>
    <t>OAG-VAD-0218-2023</t>
  </si>
  <si>
    <t>HENDERSON ADOLFO VERGARA AHUMADA</t>
  </si>
  <si>
    <t xml:space="preserve">La presente orden tiene por objeto: 1. Apoyar en la grabación de imágenes y sonido para videos. 2. Apoyar en la realización de motion graphics 3. Apoyar en el diseño de piezas graficas para el proyecto. </t>
  </si>
  <si>
    <t>https://community.secop.gov.co/Public/Tendering/OpportunityDetail/Index?noticeUID=CO1.NTC.3893812&amp;isFromPublicArea=True&amp;isModal=true&amp;asPopupView=true</t>
  </si>
  <si>
    <t>OAG-VAD-0219-2023</t>
  </si>
  <si>
    <t>ISAAC MATEO CANTILLO GAMARRA</t>
  </si>
  <si>
    <t>https://community.secop.gov.co/Public/Tendering/OpportunityDetail/Index?noticeUID=CO1.NTC.3893682&amp;isFromPublicArea=True&amp;isModal=true&amp;asPopupView=true</t>
  </si>
  <si>
    <t>OAG-VAD-0220-2023</t>
  </si>
  <si>
    <t>JOHN JAIRO ROMERO LUNA</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</si>
  <si>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preclinica. 6. Apoyar el seguimiento del estado de los equipos y la operación normal de los espacios académicos de apoyo al programa de odontología. 7. Rendir informes periódicos a la dirección de programa. </t>
  </si>
  <si>
    <t>https://community.secop.gov.co/Public/Tendering/OpportunityDetail/Index?noticeUID=CO1.NTC.3893690&amp;isFromPublicArea=True&amp;isModal=true&amp;asPopupView=true</t>
  </si>
  <si>
    <t>OPSP-VAD-0221-2023</t>
  </si>
  <si>
    <t>KATERINA ACOSTA MARTINEZ</t>
  </si>
  <si>
    <t xml:space="preserve">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mantener y gestionar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t>
  </si>
  <si>
    <t>https://community.secop.gov.co/Public/Tendering/OpportunityDetail/Index?noticeUID=CO1.NTC.3893422&amp;isFromPublicArea=True&amp;isModal=true&amp;asPopupView=true</t>
  </si>
  <si>
    <t>OPSP-VAD-0222-2023</t>
  </si>
  <si>
    <t>LILIAN ZARATE MONROY</t>
  </si>
  <si>
    <t xml:space="preserve">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t>
  </si>
  <si>
    <t>https://community.secop.gov.co/Public/Tendering/OpportunityDetail/Index?noticeUID=CO1.NTC.3893409&amp;isFromPublicArea=True&amp;isModal=true&amp;asPopupView=true</t>
  </si>
  <si>
    <t>OPSP-VAD-0223-2023</t>
  </si>
  <si>
    <t>LILIBETH OLIVEROS VILLANUEVA</t>
  </si>
  <si>
    <t xml:space="preserve">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actividades que se realizan en las clases. </t>
  </si>
  <si>
    <t>https://community.secop.gov.co/Public/Tendering/OpportunityDetail/Index?noticeUID=CO1.NTC.3893244&amp;isFromPublicArea=True&amp;isModal=true&amp;asPopupView=true</t>
  </si>
  <si>
    <t>OAG-VAD-0224-2023</t>
  </si>
  <si>
    <t>LILIBETH ESTHER FLOREZ DIAZ</t>
  </si>
  <si>
    <t xml:space="preserve">La presente orden tiene por objeto: 1. Apoyar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Apoyar en el diligenciamiento de manera oportuna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Entregar de manera oportuna y bajo su responsabilidad los informes que se le soliciten que sean de su competencia para ser presentados en otras dependencias. </t>
  </si>
  <si>
    <t>https://community.secop.gov.co/Public/Tendering/OpportunityDetail/Index?noticeUID=CO1.NTC.3893086&amp;isFromPublicArea=True&amp;isModal=true&amp;asPopupView=true</t>
  </si>
  <si>
    <t>OPSP-VAD-0225-2023</t>
  </si>
  <si>
    <t>MARIA DE LOS ANGELES ACOSTA MORA</t>
  </si>
  <si>
    <t xml:space="preserve">La presente orden tiene por objeto: 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 </t>
  </si>
  <si>
    <t>YANNIS MOSCOTE CASTILLO</t>
  </si>
  <si>
    <t>https://community.secop.gov.co/Public/Tendering/OpportunityDetail/Index?noticeUID=CO1.NTC.3893220&amp;isFromPublicArea=True&amp;isModal=true&amp;asPopupView=true</t>
  </si>
  <si>
    <t>OPSP-VAD-0226-2023</t>
  </si>
  <si>
    <t>MARIA ISABEL FERNANDEZ PINTO</t>
  </si>
  <si>
    <t xml:space="preserve">La presente orden tiene por objeto: 1. Apoyar la recolección, organización, procesamiento de la información documental, construcción y análisis de estadísticas necesarias para evidenciar el avance de cada uno de los factores, características y aspectos por evaluar en los últimos cinco (5) años de conformidad con los lineamientos del Consejo Nacional de Acreditación – CNA 2021, ABET y ANECA. </t>
  </si>
  <si>
    <t>https://community.secop.gov.co/Public/Tendering/OpportunityDetail/Index?noticeUID=CO1.NTC.3892982&amp;isFromPublicArea=True&amp;isModal=true&amp;asPopupView=true</t>
  </si>
  <si>
    <t>OAG-VAD-0227-2023</t>
  </si>
  <si>
    <t>MARIA JOSE FUENTES ALVAREZ</t>
  </si>
  <si>
    <t xml:space="preserve">La presente orden tiene por objeto: 1. Apoyar en el montaje de imágenes para video. 2. Apoyar en la edición y postproducción de los materiales audiovisuales. </t>
  </si>
  <si>
    <t>https://community.secop.gov.co/Public/Tendering/OpportunityDetail/Index?noticeUID=CO1.NTC.3892893&amp;isFromPublicArea=True&amp;isModal=true&amp;asPopupView=true</t>
  </si>
  <si>
    <t>OPSP-VAD-0228-2023</t>
  </si>
  <si>
    <t>MARY DESIDERIA GARCIA VELASQUEZ</t>
  </si>
  <si>
    <t xml:space="preserve">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5. Velar que los trámites relacionados con actividades de Docencia Servicio se realicen. 6. Realizar consultoría y elaboración de protocolos de sistema de calidad de: Clínica odontológica, programa de Atención Psicológica (PAP), laboratorio Centro de Biología molecular y toma de muestras. 7. Asesorar y apoyar los procesos de calidad de Clínica Odontológica, Programa de atención Psicológica PAP, Centro de biología molecular y de genética, Laboratorio de toma de muestra, servicios de salud de Bienestar Universitario. 8. Elaborar manuales, protocolos derivados de los procesos de autoevaluación y auditoria en servicios de salud. 9. Apoyar la actualización de protocolos, flujogramas de las dependencias con servicios de salud habilitados. </t>
  </si>
  <si>
    <t>https://community.secop.gov.co/Public/Tendering/OpportunityDetail/Index?noticeUID=CO1.NTC.3893052&amp;isFromPublicArea=True&amp;isModal=true&amp;asPopupView=true</t>
  </si>
  <si>
    <t>OAG-VAD-0229-2023</t>
  </si>
  <si>
    <t>OMAR DAVID DEAVILA MEJIA</t>
  </si>
  <si>
    <t xml:space="preserve">La presente orden tiene por objeto: 1. Apoyar a la Dirección de Bienestar Universitario en el registro, actualización y almacenamiento de información. 2. Apoyar con el archivo de los documentos propios de cada una de las áreas y generar reportes que permitan identificar la trazabilidad de los procedimientos ejecutados. 3. Apoyar en la atención telefónica y presencial a los miembros de la comunidad Universitaria que requieran información sobre los distintos servicios de Bienestar Universitario. 4. Apoyar en las actividades que permitan el seguimiento al mantenimiento de los escenarios deportivos y espacios de actividad física. 5. Apoyar el proceso de realización de los inventarios que se realicen en Bienestar.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t>
  </si>
  <si>
    <t>https://community.secop.gov.co/Public/Tendering/OpportunityDetail/Index?noticeUID=CO1.NTC.3892948&amp;isFromPublicArea=True&amp;isModal=true&amp;asPopupView=true</t>
  </si>
  <si>
    <t>OPSP-VAD-0230-2023</t>
  </si>
  <si>
    <t>RAISSA CARIME MURILLO DEMETRIO</t>
  </si>
  <si>
    <t xml:space="preserve">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t>
  </si>
  <si>
    <t>https://community.secop.gov.co/Public/Tendering/OpportunityDetail/Index?noticeUID=CO1.NTC.3893029&amp;isFromPublicArea=True&amp;isModal=true&amp;asPopupView=true</t>
  </si>
  <si>
    <t>OPSP-VAD-0231-2023</t>
  </si>
  <si>
    <t>RUTH ELENA NIETO BENJUMEA</t>
  </si>
  <si>
    <t xml:space="preserve">La presente orden tiene por objeto: 1. Presentar el plan de trabajo de actividades a desarrollar, detallando objetivos, fechas, metodología, metas, indicadores acordes con las directrices impartidas por la directora de Desarrollo estudiantil que dé respuesta a las actividades por la cual fue contratado. 2. Apoyar a la Dirección de Desarrollo Estudiantil en la administración del Centro para el Liderazgo Estudiantil, que tiene como finalidad lograr la integración de las organizaciones, colectivos, movimientos y/o grupos estudiantiles y adicionalmente podrán apoyarse para la propiciación de espacios de diálogo, planeación, creación y co-creación de sus estrategias, proyectos e iniciativas. 3. Verificar el diligenciamiento oportuno de todos los formatos establecidos por la dirección de Desarrollo Estudiantil en el Sistema de Gestión de la Calidad y otros procesos, para el registro de todas las actividades que se realicen desde el servicio que usted orienta.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con el supervisor de la orden. 7. Entregar de manera oportuna y bajo su responsabilidad los informes que se le soliciten que sean de su competencia para ser presentados en otras dependencias. </t>
  </si>
  <si>
    <t>https://community.secop.gov.co/Public/Tendering/OpportunityDetail/Index?noticeUID=CO1.NTC.3892848&amp;isFromPublicArea=True&amp;isModal=true&amp;asPopupView=true</t>
  </si>
  <si>
    <t>OPSP-VAD-0232-2023</t>
  </si>
  <si>
    <t>WILSON TOMAS GARCIA MARTINEZ</t>
  </si>
  <si>
    <t xml:space="preserve">La presente orden tiene por objeto: 1. Elaborar cronograma de trabajo y cumplir las actividades acordadas con la Facultad y las docentes asignadas a las funciones de Bosque seco, dentro de los tiempos establecidos. 2. Realizar un monitoreo ornitológico durante y después de la emergencia sanitaria causada por el COVID-19 para evaluar los efectos en las comunidades de aves asociadas al campus y el bosque seco. 3. Apoyar tareas de carácter administrativo relacionadas con el seguimiento a solicitudes y procesos para el plan retorno al campus de los estudiantes y docentes que tendrán acceso al Bosque Seco durante y después de la emergencia sanitaria.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entre otros). 6. Organizar información del bosque seco con fines de publicación en las redes sociales de la Universidad y de la Facultad de Ciencias Básicas. 7. Apoyar el cumplimiento y supervisión de las normas de ingreso durante las visitas al bosque. </t>
  </si>
  <si>
    <t>https://community.secop.gov.co/Public/Tendering/OpportunityDetail/Index?noticeUID=CO1.NTC.3892838&amp;isFromPublicArea=True&amp;isModal=true&amp;asPopupView=true</t>
  </si>
  <si>
    <t>OPSP-VAD-0233-2023</t>
  </si>
  <si>
    <t>ALISON DANIELA FONTALVO NAVARRO</t>
  </si>
  <si>
    <t xml:space="preserve">La presente orden tiene por objeto: 1. Realizar acompañamiento al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t>
  </si>
  <si>
    <t>ADRIANO ISRAEL GUERRA</t>
  </si>
  <si>
    <t>https://community.secop.gov.co/Public/Tendering/OpportunityDetail/Index?noticeUID=CO1.NTC.3892763&amp;isFromPublicArea=True&amp;isModal=true&amp;asPopupView=true</t>
  </si>
  <si>
    <t>OAG-VAD-0234-2023</t>
  </si>
  <si>
    <t>GISSELL PAOLA CHIQUILLO MACIAS</t>
  </si>
  <si>
    <t xml:space="preserve">La presente orden tiene por objeto: 1. Apoyar en la atención en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la gestión documental del grupo. </t>
  </si>
  <si>
    <t>https://community.secop.gov.co/Public/Tendering/OpportunityDetail/Index?noticeUID=CO1.NTC.3892812&amp;isFromPublicArea=True&amp;isModal=true&amp;asPopupView=true</t>
  </si>
  <si>
    <t>OAG-VAD-0235-2023</t>
  </si>
  <si>
    <t>LUIS ANGEL ACOSTA MARTINEZ</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</si>
  <si>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inventario seguimiento del estado y buen uso de los equipos.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t>
  </si>
  <si>
    <t>https://community.secop.gov.co/Public/Tendering/OpportunityDetail/Index?noticeUID=CO1.NTC.3892584&amp;isFromPublicArea=True&amp;isModal=true&amp;asPopupView=true</t>
  </si>
  <si>
    <t>OAG-VAD-0236-2023</t>
  </si>
  <si>
    <t>SANDRA MILENA AGUIRRE REDONDO </t>
  </si>
  <si>
    <t xml:space="preserve">La presente orden tiene por objeto: 1. 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Direccion de Bienestar Universitario en la organización y archivo de la documentación concerniente a la contratación de proveedores de la Dirección. 7. Presentar informes oportunamente al Director de Bienestar Universitario sobre las actividades desarrolladas y planteadas en el Plan de Trabajo, para la verificación y evaluación del cumplimiento de las metas propuestas. 8. Apoyar a la Dirección de Bienestar Universitario en las solicitudes de aprobación de paz y salvo a estudiantes en el sistema SIEG y AyRE.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</si>
  <si>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https://community.secop.gov.co/Public/Tendering/OpportunityDetail/Index?noticeUID=CO1.NTC.3892640&amp;isFromPublicArea=True&amp;isModal=true&amp;asPopupView=true</t>
  </si>
  <si>
    <t>OPSP-VAD-0237-2023</t>
  </si>
  <si>
    <t xml:space="preserve">ANGELICA PATRICIA CARREÑO AGUIRRE </t>
  </si>
  <si>
    <t xml:space="preserve">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t>
  </si>
  <si>
    <t>https://community.secop.gov.co/Public/Tendering/OpportunityDetail/Index?noticeUID=CO1.NTC.3904564&amp;isFromPublicArea=True&amp;isModal=true&amp;asPopupView=true</t>
  </si>
  <si>
    <t>OPSP-VAD-0238-2023</t>
  </si>
  <si>
    <t>BERNARDO JOSE NOGUERA DIAZ GRANADOS</t>
  </si>
  <si>
    <t xml:space="preserve">La presente orden tiene por objeto: Servicios profesionales como apoyo a la direccion del proyecto CAMBIO CLIMATICO desarrollando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Coordinacion de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</si>
  <si>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JAIME ALBERTO MORON CARDENAS</t>
  </si>
  <si>
    <t>https://community.secop.gov.co/Public/Tendering/OpportunityDetail/Index?noticeUID=CO1.NTC.3904764&amp;isFromPublicArea=True&amp;isModal=true&amp;asPopupView=true</t>
  </si>
  <si>
    <t>OPSP-VAD-0239-2023</t>
  </si>
  <si>
    <t xml:space="preserve">La presente orden tiene por objeto: Servicios profesionales como apoyo a la supervisión para los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cumplidas, de tal forma que permita una visión clara y completa del estado de ejecución. 5. Apoyar en la elaboración del informe de cumplimiento de Apoyo a la Supervisión de la Universidad del Magdalena ante el Sistema General de Regalías. </t>
  </si>
  <si>
    <t>https://community.secop.gov.co/Public/Tendering/OpportunityDetail/Index?noticeUID=CO1.NTC.3905123&amp;isFromPublicArea=True&amp;isModal=true&amp;asPopupView=true</t>
  </si>
  <si>
    <t>OPSP-VAD-0240-2023</t>
  </si>
  <si>
    <t xml:space="preserve">La presente orden tiene por objeto: Prestación de servicios profesionales como Director Administrativo y financiero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Desarrollando las siguientes actividades: 1. Realizar la gestión operativa e integral del proyecto en relación con la planificación, implementación y seguimiento a los planes y cronogramas aprobados. 2. Diseñar e implementar los instrumentos requeridos para la ejecución del proyecto. 3. Alinear en conjunto con el líder científico del proyecto, las estrategias propuestas para la implementación de la ruta metodológica de las actividades del proyecto de CTeI con los métodos de planificación de los proyectos de inversión pública. 4. Coordinar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Realizar informes de seguimiento y avances del proyecto y presentarlos ante las instancias de supervisión del proyecto. 7. Hacer seguimiento del proyecto en la plataforma del GESPROY. 8. Coordinar en general las compras de insumos y equipos requeridos para el desarrollo de las actividades del proyecto. 9. Realizar Seguimiento de la logística de entrega y utilización de los insumos y requerimientos necesarios para el desarrollo de las actividades del proyecto. </t>
  </si>
  <si>
    <t>HUGO JOSE MERCADO SERVERA</t>
  </si>
  <si>
    <t>https://community.secop.gov.co/Public/Tendering/OpportunityDetail/Index?noticeUID=CO1.NTC.3905243&amp;isFromPublicArea=True&amp;isModal=true&amp;asPopupView=true</t>
  </si>
  <si>
    <t>OAG-VAD-0241-2023</t>
  </si>
  <si>
    <t>CLARIBEL VARGAS GUETTE</t>
  </si>
  <si>
    <t xml:space="preserve">La presente orden tiene por objeto: 1. Brindar orientación a los usuarios acerca de cómo acceder a los servicios de la Biblioteca. 2. Apoyar en las actividades de formación de usuarios. 3. Apoyar en las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la construcción de los cursos virtuales que oferta la biblioteca en el bloque 10. 6. Apoyar la elaboración de material audiovisual que realiza la biblioteca para promover los servicios que oferta. 7. Apoyar en los procesos de desarrollo y mantenimiento del repositorio digital institucional. 8. Apoyar en el proceso de alimentación y flujo de trabajo del Repositorio Digital Institucional. 9. Apoyar las actividades del servicio de préstamo interbibliotecario. 10. Apoyar el proceso de selección y adquisiciones de material bibliográfico físico y electrónico. 11. Apoyar el proceso de preparación de material bibliográfico físico para colocarlo al servicio de los usuarios. 12. Apoyar en la construcción de estadísticas de material bibliográfico adquirido por compra, donación o canje. 13. Apoyar el proceso de desarrollo de colecciones bibliográficas. 14. Apoyar en la construcción de informes y estadísticas de servicios y/o procesos de la Biblioteca. </t>
  </si>
  <si>
    <t>https://community.secop.gov.co/Public/Tendering/OpportunityDetail/Index?noticeUID=CO1.NTC.3905886&amp;isFromPublicArea=True&amp;isModal=true&amp;asPopupView=true</t>
  </si>
  <si>
    <t>OAG-VAD-0242-2023</t>
  </si>
  <si>
    <t>CRISTIN DAVID LAUREN GARCIA</t>
  </si>
  <si>
    <t xml:space="preserve">La presente orden tiene por objeto: 1. Apoyar al Grupo Interno de Servicios Generales en la supervisión de espacios físicos de las Sede Alterna, CERES de Pivijay, Magdalena. 2. Apoyar al GSGr en las aperturas de salones y areas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</si>
  <si>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https://community.secop.gov.co/Public/Tendering/OpportunityDetail/Index?noticeUID=CO1.NTC.3905796&amp;isFromPublicArea=True&amp;isModal=true&amp;asPopupView=true</t>
  </si>
  <si>
    <t>OPSP-VAD-0243-2023</t>
  </si>
  <si>
    <t>ERICK MARTINEZ DIAZ</t>
  </si>
  <si>
    <t xml:space="preserve">La presente orden tiene por objeto: 1. Apoyar la administración de los sistemas de información, portal web, herramientas y aplicaciones tecnológicas que soportan los servicios de la biblioteca. 2. Apoyar en instalaciones, configuraciones, actualizaciones en los sistemas de información, herramientas y aplicaciones tecnológicas para su correcto funcionamiento. 3. Brindar soporte en los problemas más comunes que se presentan con los usuarios de las distintitas plataformas y herramientas tecnológicas; diagnosticando, solucionando y documentando cada caso. 4. Apoyar en el desarrollo de herramientas, sistemas y/o componentes de software en tecnologías NetCore, JavaScript, Angular haciendo uso de patrones de diseños, que permitan la automatización y optimización de procesos. 5. Apoyar en la elaboración de informes de usabilidad de recursos. 6. Apoyar en el mantenimiento del software con estrategias de backup de datos. 7. Capacitar al equipo de biblioteca y usuarios finales en la usabilidad de sistemas de información, herramientas y/o plataformas tecnológicas. </t>
  </si>
  <si>
    <t>https://community.secop.gov.co/Public/Tendering/OpportunityDetail/Index?noticeUID=CO1.NTC.3906062&amp;isFromPublicArea=True&amp;isModal=true&amp;asPopupView=true</t>
  </si>
  <si>
    <t>OPSP-VAD-0244-2023</t>
  </si>
  <si>
    <t>FRANCISCO JAVIER GARCERANT VILLEGAS</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</si>
  <si>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t>
  </si>
  <si>
    <t>https://community.secop.gov.co/Public/Tendering/OpportunityDetail/Index?noticeUID=CO1.NTC.3906306&amp;isFromPublicArea=True&amp;isModal=true&amp;asPopupView=true</t>
  </si>
  <si>
    <t>OAG-VAD-0245-2023</t>
  </si>
  <si>
    <t>GUSTAVO MANUEL LOPEZ GOMEZ</t>
  </si>
  <si>
    <t>https://community.secop.gov.co/Public/Tendering/OpportunityDetail/Index?noticeUID=CO1.NTC.3906245&amp;isFromPublicArea=True&amp;isModal=true&amp;asPopupView=true</t>
  </si>
  <si>
    <t>OAG-VAD-0246-2023</t>
  </si>
  <si>
    <t>JOSE IGNACIO STROBEL PAREJO</t>
  </si>
  <si>
    <t xml:space="preserve">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y en la asistencia a expositores durante los eventos que se desarrollan en los auditorios. 4. Apoyar capacitaciones a los usuarios en el manejo de las ayudas multimediales del Auditorio o video beams interactivos. 5. Apoyar la correcta operación del software, hardware y demás dotación que complementa la operación de los auditorios y suministrar la información que permita la correcta y oportuna gestión de su mantenimiento. 6. Apoyar el diseño de un módulo en el sistema de información de recursos educativos (REDAL) que apoye soporte técnico en los espacios académicos: registro de solicitudes de soporte audiovisual, atención y evaluación. 7. Apoyar en la actualización, evaluación y mejoras del módulo de reserva y préstamo de equipos Audiovisuales. 8. Apoyar en el cumplimiento a cabalidad con los procedimientos establecidos para la prestación de los servicios. 9. Apoyar en la generación de reportes de cualquier novedad que se presente cuando se presten los servicios, por ejemplo, eventos y responsables del mal uso de las herramientas o novedades frente al funcionamiento de los equipos. 10. Apoyar en las actividades que se programen para garantizar la eficiencia en la prestación de los servicios. 11. Apoyar la recolección y análisis de información de satisfacción del servicio e informes relacionados. </t>
  </si>
  <si>
    <t>https://community.secop.gov.co/Public/Tendering/OpportunityDetail/Index?noticeUID=CO1.NTC.3906256&amp;isFromPublicArea=True&amp;isModal=true&amp;asPopupView=true</t>
  </si>
  <si>
    <t>OAG-VAD-0247-2023</t>
  </si>
  <si>
    <t>LAURA CAROLINA PEREZ MARTINEZ</t>
  </si>
  <si>
    <t>La presente orden tiene por objeto: 1. Apoyar a la Oficina de Aseguramiento de la Calidad en las actividades logísticas enmarcadas en el desarrollo de las visitas de Pares de los procesos de Acreditación y Registro Calificado. 2. Apoyar a la Oficina de Aseguramiento de la Calidad en la toma de registros de asistencias, actas, desarrollo de relatorías de las diferentes reuniones, capacitaciones y sensibilizaciones en los procesos de Registro Calificado y Acreditación.</t>
  </si>
  <si>
    <t>https://community.secop.gov.co/Public/Tendering/OpportunityDetail/Index?noticeUID=CO1.NTC.3906328&amp;isFromPublicArea=True&amp;isModal=true&amp;asPopupView=true</t>
  </si>
  <si>
    <t>OPSP-VAD-0248-2023</t>
  </si>
  <si>
    <t>LORENA GRACIELA DIAZ CASTILLA</t>
  </si>
  <si>
    <t xml:space="preserve">La presente orden tiene por objeto: 1. Apoyar la coordinación  del programa “Semestre en Unimagdalena” para estudiantes de intercambio nacional e internacional 2. Apoyar la coordinación de la convocatoria Explora CCYK para la movilidad nacional entre miembros de esta asociación. 3. Apoyar en el registro de la movilidad internacional entrante y saliente. 4. Apoyar en la consolidación y reporte de indicadores institucionales 5. Apoyar en la gestión de proyectos internacionales. </t>
  </si>
  <si>
    <t>https://community.secop.gov.co/Public/Tendering/OpportunityDetail/Index?noticeUID=CO1.NTC.3906330&amp;isFromPublicArea=True&amp;isModal=true&amp;asPopupView=true</t>
  </si>
  <si>
    <t>OAG-VAD-0249-2023</t>
  </si>
  <si>
    <t>MARIA CONCEPCION MARTINEZ DIAZ</t>
  </si>
  <si>
    <t xml:space="preserve">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Entregar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integridad y buen manejo de las iPad. 8. Apoyar la realización de la Desinfección y aislamiento del iPad. </t>
  </si>
  <si>
    <t>https://community.secop.gov.co/Public/Tendering/OpportunityDetail/Index?noticeUID=CO1.NTC.3905981&amp;isFromPublicArea=True&amp;isModal=true&amp;asPopupView=true</t>
  </si>
  <si>
    <t>OPSP-VAD-0250-2023</t>
  </si>
  <si>
    <t>MARIANA STAND AYALA</t>
  </si>
  <si>
    <t xml:space="preserve">La presente orden tiene por objeto: 1. Apoyar los procesos y actividades de extensión y proyección social de programa como festivales, exhibiciones, cine clubes, convenios, congresos. 2. Formular convocatorias de financiación para proyectos internos del programa. 3. Revisar cartas de autorización y cesión de derechos para obras de la VOD, y formalizar las películas que harán parte de la plataforma. 4. Asesorar y apoyar al área de comunicaciones del programa. </t>
  </si>
  <si>
    <t>ARMANDO JOSÉ SILVA HAMBURGER</t>
  </si>
  <si>
    <t>https://community.secop.gov.co/Public/Tendering/OpportunityDetail/Index?noticeUID=CO1.NTC.3906613&amp;isFromPublicArea=True&amp;isModal=true&amp;asPopupView=true</t>
  </si>
  <si>
    <t>OPSP-VAD-0251-2023</t>
  </si>
  <si>
    <t>NATALY JINETH MALDONADO COHEN</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</si>
  <si>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 </t>
  </si>
  <si>
    <t>https://community.secop.gov.co/Public/Tendering/OpportunityDetail/Index?noticeUID=CO1.NTC.3904300&amp;isFromPublicArea=True&amp;isModal=true&amp;asPopupView=true</t>
  </si>
  <si>
    <t>OAG-VAD-0252-2023</t>
  </si>
  <si>
    <t>NEWIN DE JESUS CORREA RIQUETT</t>
  </si>
  <si>
    <t xml:space="preserve">La presente orden tiene por objeto: 1. Apoyar al Grupo Interno de Servicios Generales en la supervisión de los espacios físicos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al GSG en la revisión de elementos y bienes en la sede tales como computadores, sillas, video beam, motobombas, aires acondicionados, reflectores externos, bienes de museología de fácil tránsito y traslado, estados de puertas, cerraduras y todo lo que corresponda a seguridad en las instalaciones de la casa museo. 6. Apoyar al GSG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t>
  </si>
  <si>
    <t>https://community.secop.gov.co/Public/Tendering/OpportunityDetail/Index?noticeUID=CO1.NTC.3904629&amp;isFromPublicArea=True&amp;isModal=true&amp;asPopupView=true</t>
  </si>
  <si>
    <t>OAG-VAD-0253-2023</t>
  </si>
  <si>
    <t>NYLLYRETH PINZON JARAMILLO</t>
  </si>
  <si>
    <t xml:space="preserve">La presente orden tiene por objeto: 1. Prestar asesoría en la planificación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Asesorar en la elaboración del Presupuesto Anual de funcionamiento del Centro, Planeación de gastos y otras proyecciones financieras.  4. Apoyar con el mantenimiento y gestión de la documentación y/o registros del SG-SST. 5. Planificar y desarrollar el plan de prevención, preparación ante emergencias y análisis de vulnerabilidad del Centro de transferencia en salud (sexto piso del Hospital). 6. Apoyar en el seguimiento al gasto de insumos y ejecución del plan de mantenimiento anual. </t>
  </si>
  <si>
    <t>https://community.secop.gov.co/Public/Tendering/OpportunityDetail/Index?noticeUID=CO1.NTC.3904641&amp;isFromPublicArea=True&amp;isModal=true&amp;asPopupView=true</t>
  </si>
  <si>
    <t>OPSP-VAD-0254-2023</t>
  </si>
  <si>
    <t>ROBERT FRANKLIN BECERRA ORTEGA</t>
  </si>
  <si>
    <t xml:space="preserve">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t>
  </si>
  <si>
    <t>https://community.secop.gov.co/Public/Tendering/OpportunityDetail/Index?noticeUID=CO1.NTC.3904538&amp;isFromPublicArea=True&amp;isModal=true&amp;asPopupView=true</t>
  </si>
  <si>
    <t>OPSP-VAD-0255-2023</t>
  </si>
  <si>
    <t>STEPHANIE CHAVEZ DONADO</t>
  </si>
  <si>
    <t xml:space="preserve">La presente orden tiene por objeto: 1. Realizar la evaluación expost de los proyectos ejecutados en la Vicerrectoría de Extensión. 2. Apoyar en la formulación de las propuestas y proyectos de la Vicerrectoría de Extensión y Proyección Social. 3. Revisar los reportes de los indicadores de gestión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t>
  </si>
  <si>
    <t>https://community.secop.gov.co/Public/Tendering/OpportunityDetail/Index?noticeUID=CO1.NTC.3904666&amp;isFromPublicArea=True&amp;isModal=true&amp;asPopupView=true</t>
  </si>
  <si>
    <t>OPSP-VAD-0256-2023</t>
  </si>
  <si>
    <t>VANESA PAOLA VIVES CORONEL</t>
  </si>
  <si>
    <t xml:space="preserve">La presente orden tiene por objeto: 1. Apoyar la coordinación y supervisión de los programas de intercambios: “Conexión Global” "Doble Titulación" "Programa Semestre en el Exterior". 2. Apoyar en la realización, Seguimiento y Promoción de las convocatorias. 3. Asesorar a estudiantes. 4. Apoyar en el proceso de selección y postulación de estudiantes. 5. Realizar seguimiento a los estudiantes seleccionados durante y después del intercambio (homologación de asignaturas) 6. Apoyar la coordinación de iniciativas de internacionalización del currículo e internacionalización en casa. 7. Apoyar en el análisis de datos e información de movilidad y convocatorias. </t>
  </si>
  <si>
    <t>https://community.secop.gov.co/Public/Tendering/OpportunityDetail/Index?noticeUID=CO1.NTC.3904677&amp;isFromPublicArea=True&amp;isModal=true&amp;asPopupView=true</t>
  </si>
  <si>
    <t>OAG-VAD-0257-2023</t>
  </si>
  <si>
    <t>VIVIANA ANDREA  CARDENAS ARIAS</t>
  </si>
  <si>
    <t xml:space="preserve">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t>
  </si>
  <si>
    <t>https://community.secop.gov.co/Public/Tendering/OpportunityDetail/Index?noticeUID=CO1.NTC.3904379&amp;isFromPublicArea=True&amp;isModal=true&amp;asPopupView=true</t>
  </si>
  <si>
    <t>OAG-VAD-0258-2023</t>
  </si>
  <si>
    <t>YUBIRIS ZAMBRANO GUERRERO</t>
  </si>
  <si>
    <t xml:space="preserve">La presente orden tiene por objeto: 1. Apoyar en la recepción e ingreso de personal a la clínica, esto incluye a pacientes, docentes, estudiantes y personal de apoyo. 2. Apoyar en la entrega de historias clínicas y registros 3. Apoyar en la organización, actualización y seguridad del archivo de Historia Clínica. 4. Apoyar en el registro diario de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</si>
  <si>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https://community.secop.gov.co/Public/Tendering/OpportunityDetail/Index?noticeUID=CO1.NTC.3905193&amp;isFromPublicArea=True&amp;isModal=true&amp;asPopupView=true</t>
  </si>
  <si>
    <t>OAG-VAD-0259-2023</t>
  </si>
  <si>
    <t>ANA MELISSA CABARCAS ACUÑA</t>
  </si>
  <si>
    <t xml:space="preserve">La presente orden tiene por objeto: 1. Apoyar en las actividades de los laboratorios de la Facultad de Ciencias de la Salud: Lab. Clínica de Simulación Univ. del Magdalena y Lab. Sexto PIso Hospital.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aplicar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t>
  </si>
  <si>
    <t>https://community.secop.gov.co/Public/Tendering/OpportunityDetail/Index?noticeUID=CO1.NTC.3905287&amp;isFromPublicArea=True&amp;isModal=true&amp;asPopupView=true</t>
  </si>
  <si>
    <t>OPSP-VAD-0260-2023</t>
  </si>
  <si>
    <t>SEBASTIAN EDUARDO ARRIETA TORRES</t>
  </si>
  <si>
    <t xml:space="preserve">La presente orden tiene por objeto: 1. Apoyar en la supervisión de las labores culturales efectuadas en las especies frutales, forestales y transitorias establecidas en la universidad. 2.Apoyar la toma de muestras y registro productivo de los rendimientos en los lotes experimentales. 3. Elaborar planes de manejo ambientales. 4. Construir cartilla de salud ocupacional 5. Apoyar la supervisión del manejo y consumo del agua. 6. Apoyar la coordinación de las instalaciones y reparaciones de los sistemas hidrosanitarios. </t>
  </si>
  <si>
    <t xml:space="preserve">PEDRO MERCADO GONZALEZ </t>
  </si>
  <si>
    <t>https://community.secop.gov.co/Public/Tendering/OpportunityDetail/Index?noticeUID=CO1.NTC.3905419&amp;isFromPublicArea=True&amp;isModal=true&amp;asPopupView=true</t>
  </si>
  <si>
    <t>OAG-VAD-0261-2023</t>
  </si>
  <si>
    <t>OLVIS MARIA LOPEZ CALDERA</t>
  </si>
  <si>
    <t xml:space="preserve">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Apoyar el desarrollo de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Apoyar en la elaboración y actualización de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t>
  </si>
  <si>
    <t>https://community.secop.gov.co/Public/Tendering/OpportunityDetail/Index?noticeUID=CO1.NTC.3905623&amp;isFromPublicArea=True&amp;isModal=true&amp;asPopupView=true</t>
  </si>
  <si>
    <t>OAG-VAD-0262-2023</t>
  </si>
  <si>
    <t>YOLANDA AGUILAR GARCIA</t>
  </si>
  <si>
    <t xml:space="preserve">La presente orden tiene por objeto: 1. Apoyar en la atención básica, oportuna y adecuada en consulta como auxiliar de enfermería a los miembros de Comunidad Universitaria que lo soliciten. 2. Apoyar en la atención, seguimiento y control a través de medios tecnológicos, a la comunidad universitaria que lo requiera de acuerdo a su especialidad. 3. Ejecutar actividades de promoción y fomento de la salud a los miembros de la comunidad universitaria. 4. Apoyar a las enfermeras en los procedimientos de atención que se requiera. 5. Apoyar al supervisor en la actualización del inventario de los equipos e insumos de salud y garantizar el buen uso de los mismos. 6. Apoyar en actividades de promoción y mantenimiento de salud al interior de la comunidad universitaria. 7. Diligenciar oportunamente los formatos del Proceso "Bienestar Universitario" en el Sistema de Gestión de Calidad. 8.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9. Apoyar en la participación de eventos académicos, científicos, artísticos, culturales y deportivos dentro y fuera del lugar habitual de la ejecución de sus actividades. 10. Apoyar en la realización de actividades asistenciales bajo la modalidad de supervisión de prácticas formativas a los estudiantes de la facultad de ciencias de la salud de la Universidad del Magdalena.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t>
  </si>
  <si>
    <t>https://community.secop.gov.co/Public/Tendering/OpportunityDetail/Index?noticeUID=CO1.NTC.3905631&amp;isFromPublicArea=True&amp;isModal=true&amp;asPopupView=true</t>
  </si>
  <si>
    <t>OPSP-VAD-0263-2023</t>
  </si>
  <si>
    <t>HERNAN ALBERTO ROJAS CEBALLOS</t>
  </si>
  <si>
    <t xml:space="preserve">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</si>
  <si>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https://community.secop.gov.co/Public/Tendering/OpportunityDetail/Index?noticeUID=CO1.NTC.3905723&amp;isFromPublicArea=True&amp;isModal=true&amp;asPopupView=true</t>
  </si>
  <si>
    <t>OPSP-VAD-0264-2023</t>
  </si>
  <si>
    <t>HUGO CESAR VEGA ALVAREZ</t>
  </si>
  <si>
    <t xml:space="preserve">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postproducción de los materiales audiovisuales. </t>
  </si>
  <si>
    <t>https://community.secop.gov.co/Public/Tendering/OpportunityDetail/Index?noticeUID=CO1.NTC.3906551&amp;isFromPublicArea=True&amp;isModal=true&amp;asPopupView=true</t>
  </si>
  <si>
    <t>OPSP-VAD-0265-2023</t>
  </si>
  <si>
    <t>KELLY GABRIELA ANDRADE VILLEGAS</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</si>
  <si>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Apoyo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existente.8. Apoyo en la coordinación de cursos virtuales en la plataforma de Bloque 10. 9. Apoyo en la asesoría a docentes en realización y estructuración de piezas audiovisuales para sus clases.</t>
  </si>
  <si>
    <t>https://community.secop.gov.co/Public/Tendering/OpportunityDetail/Index?noticeUID=CO1.NTC.3906554&amp;isFromPublicArea=True&amp;isModal=true&amp;asPopupView=true</t>
  </si>
  <si>
    <t>OPSP-VAD-0266-2023</t>
  </si>
  <si>
    <t xml:space="preserve"> MARIA FERNANDA GOMEZ HENAO</t>
  </si>
  <si>
    <t xml:space="preserve">La presente orden tiene por objeto: Prestar servicios profesionales como asistente de dirección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verifciación del uso adecuado de los recursos financieros para la contratación del talento humano, equipos y softwares, servicios tecnológicos, materiales e insumos, gastos de viaje y adicionales; de acuerdo a las necesidades en términos de tiempo y cantidad requerido por los investigadores y gestores del proyecto. 4. Apoyar a la dirección administrativa y financiera del proyecto en la articulación de los recursos técnicos tecnológicos y logísticos en conjunto con el líder científico del proyecto y las diferentes dependencias, con la estrategia de administración adecuada para el desarrollo de las actividades del proyecto. 5. Apoyar en la coordinación de las actividades operativas de planeación y programación de la gestión administrativa. 6. Elaborar solicitudes de disponibilidad presupuestal, estudios de conveniencia, solicitudes de proponentes y los demás requerimientos para la contratación de bienes y servicios profesionales y no profesionales. 7. Apoyar la revisión jurídica de las contrataciones de personal y de compras de insumos y equipos para el desarrollo de las actividades del proyecto. 8. Brindar apoyo jurídico en los convenios que se establezcan con los beneficiarios del proyecto y del uso de los recursos asignados. </t>
  </si>
  <si>
    <t>https://community.secop.gov.co/Public/Tendering/OpportunityDetail/Index?noticeUID=CO1.NTC.3906560&amp;isFromPublicArea=True&amp;isModal=true&amp;asPopupView=true</t>
  </si>
  <si>
    <t>OAG-VAD-0267-2023</t>
  </si>
  <si>
    <t>SERGIO ANDRES CRESPO PALMERA</t>
  </si>
  <si>
    <t xml:space="preserve">La presente orden tiene por objeto: 1. Apoyar al Grupo Interno de Servicios Generales en la supervisión de espacios físicos de las Sede Alterna, CERES de Pivijay, Magdalena. 2. Apoyar al GSG en las aperturas de salones y áreas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</si>
  <si>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https://community.secop.gov.co/Public/Tendering/OpportunityDetail/Index?noticeUID=CO1.NTC.3906720&amp;isFromPublicArea=True&amp;isModal=true&amp;asPopupView=true</t>
  </si>
  <si>
    <t>OAG-VAD-0268-2023</t>
  </si>
  <si>
    <t>HENRY ROGER ROJAS FERRARI</t>
  </si>
  <si>
    <t>https://community.secop.gov.co/Public/Tendering/OpportunityDetail/Index?noticeUID=CO1.NTC.3953044&amp;isFromPublicArea=True&amp;isModal=true&amp;asPopupView=true</t>
  </si>
  <si>
    <t>OPSP-VAD-0269-2023</t>
  </si>
  <si>
    <t>CAMILA BARRIOS LEON</t>
  </si>
  <si>
    <t xml:space="preserve">La presente orden tiene por objeto: 1. Apoyar en la evaluación y actualización a los procedimientos descritos en la Resolución Rectoral N° 00721 para el ingreso, egreso y baja de bienes del Grupo de Compras y Administración de Bienes. 2. Elaborar informes sobre el manejo de los rubros PAA que soporten los procesos administrativos de la institución. 3. Apoyar al Grupo de Compras y Administración de Bienes en las diferentes etapas de elaboración del Plan Anual de Adquisiciones - PAA- 4. Apoyar al Grupo de Compras y administración de Bienes en revisión y actualización de la codificación de los presupuestos de las dependencias de la institución según lo establecidos en el clasificador de bienes y servicios SECOP II. 5. Realizar apoyo en el proceso de compras en línea a cargo del Grupo de Compras y Administración de Bienes. 6. Apoyar en el diseño de estrategias para el mejoramiento del proceso de recepción y registro de bienes.  7. Asesorar en la implementación de estrategias que contribuyan al mejoramiento del desempeño de la dependencia. </t>
  </si>
  <si>
    <t>https://community.secop.gov.co/Public/Tendering/OpportunityDetail/Index?noticeUID=CO1.NTC.3953413&amp;isFromPublicArea=True&amp;isModal=true&amp;asPopupView=true</t>
  </si>
  <si>
    <t>OAG-VAD-0270-2023</t>
  </si>
  <si>
    <t>STANED RAFAEL OROZCO SIERRA</t>
  </si>
  <si>
    <t xml:space="preserve">La presente orden tiene por objeto: 1. Apoyar en la captura de sonido directo en producciones audiovisuales. 2. Apoyar en la grabación de podcast como contenidos multimedia. 3, Apoyar en la postproducción de sonido en producciones audiovisuales. </t>
  </si>
  <si>
    <t>https://community.secop.gov.co/Public/Tendering/OpportunityDetail/Index?noticeUID=CO1.NTC.3952857&amp;isFromPublicArea=True&amp;isModal=true&amp;asPopupView=true</t>
  </si>
  <si>
    <t>OPSP-VAD-0271-2023</t>
  </si>
  <si>
    <t xml:space="preserve">La presente orden tiene por objeto: 1. Apoyar en la evaluación de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en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8. Apoyar en la atención de las orientaciones de la Universidad en aspectos relacionados con planes curriculares, estrategias pedagógicas y de evaluación formativa (Decreto 780 de 2016, parte 7, capítulo 1, Artículo 2.7.1.1.17 Parágrafo 2). 9. Apoyar en la verificación de que los procesos y manuales organizacionales del programa que existen se cumplan. </t>
  </si>
  <si>
    <t>KAREN AVILA LABASTIDAS</t>
  </si>
  <si>
    <t>https://community.secop.gov.co/Public/Tendering/OpportunityDetail/Index?noticeUID=CO1.NTC.3953047&amp;isFromPublicArea=True&amp;isModal=true&amp;asPopupView=true</t>
  </si>
  <si>
    <t>OPSP-VAD-0272-2023</t>
  </si>
  <si>
    <t>MAYRA ALEJANDRA MENDOZA HERNANDEZ</t>
  </si>
  <si>
    <t xml:space="preserve">La presente orden tiene por objeto: 1. Desarrollar actividades de diagnóstico, evaluación, intervención clínica para niños, adolescentes y adultos o los servicios que desde su área requiera el Programa, 2. Apoyar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</si>
  <si>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https://community.secop.gov.co/Public/Tendering/OpportunityDetail/Index?noticeUID=CO1.NTC.3952867&amp;isFromPublicArea=True&amp;isModal=true&amp;asPopupView=true</t>
  </si>
  <si>
    <t>OPSP-VAD-0273-2023</t>
  </si>
  <si>
    <t xml:space="preserve">La presente orden tiene por objeto: 1. Apoyar y asesorar en la caracterización psicosocial de los estudiantes nuevos que ingresan al programa “Talento Magdalena”. 2. Apoyar en el desarrollo de actividades del proceso de admisión del programa Talento Magdalena. 3. Apoyar en el acompañamiento psicopedagógico con los estudiantes pertenecientes al programa “Talento Magdalena”. 4. Apoyar en el proceso de implementación de talleres psicosociales y atenciones individuales buscando generar en la población de talento magdalena la adquisición de competencias que le permitan adaptarse al ambiente universitario. 5. Apoyar en el desarrollo de estrategias de atención y asesoría individual a estudiantes del Programa “Talento Magdalena”. 6. Apoyar en la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seguimiento y monitoreo a los estudiantes identificados en riesgo de deserción estudiantil en la Universidad del Magdalena.10. Apoyar y asesorar en la planificación de estrategias de promoción y prevención de conductas de riesgo para el consumo de sustancias psicoactivas en los estudiantes de la Universidad del Magdalena. 11. Apoyar el diligenciamiento de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Asesorar en el diseño de material de acompañamiento virtual para los estudiantes de la Universidad del Magdalena. 14. Apoyar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(a) de Desarrollo estudiantil que dé respuesta a las actividades para las cuales fue contratado. </t>
  </si>
  <si>
    <t>https://community.secop.gov.co/Public/Tendering/OpportunityDetail/Index?noticeUID=CO1.NTC.3952871&amp;isFromPublicArea=True&amp;isModal=true&amp;asPopupView=true</t>
  </si>
  <si>
    <t>OPSP-VAD-0274-2023</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</si>
  <si>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para lsa cuales fue contratado. 2.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Dirección de Desarrollo Estudiantil en el acompañamiento, seguimiento y monitoreo a los estudiantes identificados en riesgo de deserción estudiantil en la Universidad del Magdalena. 4. Apoyar a la Dirección de Desarrollo Estudiantil en las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2023-I.10. Asesorar a la Dirección de Desarrollo estudiantil en la construcción de informes mensuales de las actividades desarrolladas para la prevención de la deserción. 11. Asesorar a la Dirección de Desarrollo estudiantil en la planeación y ejecución de actividades de inducción de los estudiantes que ingresan en el primer semestre 2023-I. 12. Revisar los informes psicológicos de las entrevistas de orientación vocacional del proceso de admisión del programa “Talento Magdalena” para el periodo académico 2023-I. 14. Asesorar y Apoyar al Director(a)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t>
  </si>
  <si>
    <t>https://community.secop.gov.co/Public/Tendering/OpportunityDetail/Index?noticeUID=CO1.NTC.3952877&amp;isFromPublicArea=True&amp;isModal=true&amp;asPopupView=true</t>
  </si>
  <si>
    <t>OAG-VAD-0275-2023</t>
  </si>
  <si>
    <t xml:space="preserve">ENRIQUE ALFONSO NAVARRO URBINA </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</si>
  <si>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la creación de cartillas de vocabulario en lengua de señas colombiana. 7. Apoyar la creación de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</si>
  <si>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https://community.secop.gov.co/Public/Tendering/OpportunityDetail/Index?noticeUID=CO1.NTC.3952885&amp;isFromPublicArea=True&amp;isModal=true&amp;asPopupView=true</t>
  </si>
  <si>
    <t>OAG-VAD-0276-2023</t>
  </si>
  <si>
    <t>HEYNER ALONSO CARROL PINEDA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</si>
  <si>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</si>
  <si>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https://community.secop.gov.co/Public/Tendering/OpportunityDetail/Index?noticeUID=CO1.NTC.3952888&amp;isFromPublicArea=True&amp;isModal=true&amp;asPopupView=true</t>
  </si>
  <si>
    <t>OPSP-VAD-0277-2023</t>
  </si>
  <si>
    <t>OSCAR DAVID VANEGAS QUERUZ</t>
  </si>
  <si>
    <t xml:space="preserve">La presente orden tiene por objeto: 1. Presentar el plan de trabajo de actividades a desarrollar, detallando objetivos, fechas, metas, indicadores acordes con las directrices impartidas por el Director de Desarrollo estudiantil que dé respuesta a las actividades para las cuales fue contratado 2. Apoyar el proceso de acompañamiento socioeconómico a los estudiantes pertenecientes al programa "Talento Magdalena". 3. Apoyar en la planeación y ejecución de actividades relacionadas con el desarrollo de habilidades de liderazgo social y político en los estudiantes del Programa “Talento Magdalena”. 4. Apoyar a la Dirección de Desarrollo Estudiantil en la ejecución de las estrategias diseñadas para favorecer la permanencia estudiantil y disminuir los índices de deserción de los estudiantes del programa “Talento Magdalena”. 5. Apoyar en los espacios de protección y promoción de los derechos de los estudiantes del programa “Talento Magdalena”. 6. Recopilar la información y entrega de informes solicitados por el Supervisor de la orden. 7. Desarrollar el proceso de tabulación de la ficha de caracterización aplicada, así como la respectiva preparación de informes que sean solicitados por el supervisor o la Dirección de Desarrollo Estudiantil.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Identificar y reportar a los estudiantes en riesgo de deserción por factores socioeconómicos del programa “Talento Magdalena”. 11. Sistematizar quincenalmente los datos recopilados en la plataforma de “Talento Magdalena”. 12. Apoyar a la Dirección de Desarrollo estudiantil en las actividades de inducción de los estudiantes que ingresan al programa “Talento Magdalena”. 13. Apoyar en las actividades realizadas para favorecer la participación de los estudiantes de la Universidad del Magdalena desde el centro de liderazgo y participación. </t>
  </si>
  <si>
    <t>https://community.secop.gov.co/Public/Tendering/OpportunityDetail/Index?noticeUID=CO1.NTC.3952892&amp;isFromPublicArea=True&amp;isModal=true&amp;asPopupView=true</t>
  </si>
  <si>
    <t>OAG-VAD-0278-2023</t>
  </si>
  <si>
    <t>RODOLFO DE JESUS MONTERO VILLA</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</si>
  <si>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</si>
  <si>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https://community.secop.gov.co/Public/Tendering/OpportunityDetail/Index?noticeUID=CO1.NTC.3952984&amp;isFromPublicArea=True&amp;isModal=true&amp;asPopupView=true</t>
  </si>
  <si>
    <t>OPSP-VAD-0279-2023</t>
  </si>
  <si>
    <t>JHON JAIRO PEREZ DE LOS REYES</t>
  </si>
  <si>
    <t>La presente orden tiene por objeto: 1. Apoyar en la estructuración integral de los proyectos de infraestructura proyectados por la Universidad. 2. Apoyar en la formulación, diseño, organización, ejecución y control de proyectos de Infraestructura y Planta Física. 3. Apoyar las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t>
  </si>
  <si>
    <t>https://community.secop.gov.co/Public/Tendering/OpportunityDetail/Index?noticeUID=CO1.NTC.3953116&amp;isFromPublicArea=True&amp;isModal=true&amp;asPopupView=true</t>
  </si>
  <si>
    <t>OAG-VAD-0280-2023</t>
  </si>
  <si>
    <t>CARLOS EDUARDO CONTRERAS ABELLO</t>
  </si>
  <si>
    <t xml:space="preserve">La presente orden tiene por objeto: 1. Apoyar en la atención de requerimientos de eventos en Streaming de las diferentes dependencias y docentes que la solicitan. 2. Apoyar en la articulación de procesos de eventos en Streaming entre Cetep y Comunicaciones. 3. Apoyar de manera presencial en los diferentes eventos de Streaming que se requieran.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los equipos de transmisiones, los cuales se difunden en dos tipos de canales, externos e internos. En las plataformas de YouTube y Facebook institucionales; así mismo por zoom y teams para reuniones privadas y/o procesos de acreditación. 10. Apoyar en la realización de alrededor 30 transmisiones mensuales, en las cuales se encuentran enlaces, transmisiones en vivo y pregrabados. </t>
  </si>
  <si>
    <t>https://community.secop.gov.co/Public/Tendering/OpportunityDetail/Index?noticeUID=CO1.NTC.3952989&amp;isFromPublicArea=True&amp;isModal=true&amp;asPopupView=true</t>
  </si>
  <si>
    <t>OAG-VAD-0281-2023</t>
  </si>
  <si>
    <t>CAROLY MILDRED CORONADO ALCALA</t>
  </si>
  <si>
    <t xml:space="preserve">La presente orden tiene por objeto: 1. Apoyar en el seguimiento y control del inventario y estado de los recursos. 2. Apoyar en la entrega y recepción de equipos de producción a estudiantes y docentes 3. Apoyar en la apertura y Cierre de Sala de Realización 4. Apoyar el mantenimiento de equipos de producción de la bodega. 5. Apoyar en la atención a estudiantes. 6. Apoyar en la atención docente intensivos 7. Apoyar en la inducción de manejo de equipos si se requiere. </t>
  </si>
  <si>
    <t>https://community.secop.gov.co/Public/Tendering/OpportunityDetail/Index?noticeUID=CO1.NTC.3953205&amp;isFromPublicArea=True&amp;isModal=true&amp;asPopupView=true</t>
  </si>
  <si>
    <t>OPSP-VAD-0282-2023</t>
  </si>
  <si>
    <t>BRAYAN ALEXANDER ROMERO OROZCO</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</si>
  <si>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t>
  </si>
  <si>
    <t>https://community.secop.gov.co/Public/Tendering/OpportunityDetail/Index?noticeUID=CO1.NTC.3952994&amp;isFromPublicArea=True&amp;isModal=true&amp;asPopupView=true</t>
  </si>
  <si>
    <t>OPSP-VAD-0283-2023</t>
  </si>
  <si>
    <t>IBIS LENIS RODRIGUEZ CRUZ</t>
  </si>
  <si>
    <t xml:space="preserve">La presente orden tiene por objeto: 1. Apoyar la generación y proyección de informe sobre el área de proyectos especiales, Talleres Saber Pro. 2. Apoyar la gestión de las diferentes áreas de formación general e integral del Departamento de Estudios Generales. 3. Apoyar el cargue de espacios en el SIARE. 4. Apoyar en la creación y tabulación de encuestas. 5. Apoyar generación de informe del SNIES. 6. Apoyar en el desarrollo de estructuración y generación de informes solicitados a la dependencia. 7. Apoyar en la atención al público en general; a través de los diferentes canales de comunicación. 8. Apoyar en la creación y diseño de informes de las coordinaciones académicas y proyectos especiales como Saber Pro, revista Heterotopías, Programa Radial Expresarte y Club de Lectura. </t>
  </si>
  <si>
    <t>https://community.secop.gov.co/Public/Tendering/OpportunityDetail/Index?noticeUID=CO1.NTC.3952997&amp;isFromPublicArea=True&amp;isModal=true&amp;asPopupView=true</t>
  </si>
  <si>
    <t>OAG-VAD-0284-2023</t>
  </si>
  <si>
    <t>LUIS FERNANDO ESCOBAR RESTREPO</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</si>
  <si>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Asesorar a la Dirección de Desarrollo estudiantil en el diseño de campañas publicitarias de inducción de los estudiantes que ingresan en el primer semestre 2023-1. 9. Asesorar a la Dirección de Desarrollo estudiantil en la creación de campañas publicitarias de divulgación masiva para la prevención y promoción de la salud metal de los estudiantes que ingresan al primer semestre 2023-1.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t>
  </si>
  <si>
    <t>https://community.secop.gov.co/Public/Tendering/OpportunityDetail/Index?noticeUID=CO1.NTC.3953137&amp;isFromPublicArea=True&amp;isModal=true&amp;asPopupView=true</t>
  </si>
  <si>
    <t>OAG-VAD-0285-2023</t>
  </si>
  <si>
    <t>CHRISTIAN JAVIER MOZO CABAS</t>
  </si>
  <si>
    <t xml:space="preserve">La presente orden tiene por objeto: 1. Apoyar la apertura, entrega y cierre del laboratorio de edición, sala de realización, animación o la de su correspondencia en la rotación de responsabilidades, de acuerdo con el cronograma establecido para la prestación de los servicios. 2. Apoyar la atención oportuna de las inquietudes o solicitudes de los docentes tanto permanentes como visitantes y apoyar en las labores de supervisión de los alumnos de la cátedra. 3. Apoyar la revisión básica y reporte de anomalías en los computadores y demás equipamiento tecnológico. 4. Apoyar el cumplimiento de los procedimientos establecidos para la prestación de los servicios. 5. Apoyar con la información oportuna al supervisor mediante los canales de comunicación establecidos cualquier novedad que se presente cuando se presten los servicios. 6. Apoyar en la instalación de software requerido por los docentes, previa autorización del proceso de gestión de tics e instalar ayudas audiovisuales para las clases que lo requieran. 7. Apoyar con las recomendaciones a los usuarios sobre el uso especial que debe darse a los recursos, ya sea a través de instructivos, capacitaciones o directamente en el momento del préstamo. 8. Apoyar en el control y reporte en el sistema Siare del ingreso de estudiantes y docentes en las horas autónomas. </t>
  </si>
  <si>
    <t>https://community.secop.gov.co/Public/Tendering/OpportunityDetail/Index?noticeUID=CO1.NTC.3953404&amp;isFromPublicArea=True&amp;isModal=true&amp;asPopupView=true</t>
  </si>
  <si>
    <t>OAG-VAD-0286-2023</t>
  </si>
  <si>
    <t>JOSE FERNANDO PAVA LOPEZ</t>
  </si>
  <si>
    <t xml:space="preserve">La presente orden tiene por objeto: 1. Apoyar en el montaje de imágenes para video. 2. Apoyar en la edición y postprodución de los materiales audiovisuales. </t>
  </si>
  <si>
    <t>https://community.secop.gov.co/Public/Tendering/OpportunityDetail/Index?noticeUID=CO1.NTC.3953406&amp;isFromPublicArea=True&amp;isModal=true&amp;asPopupView=true</t>
  </si>
  <si>
    <t>OAG-VAD-0287-2023</t>
  </si>
  <si>
    <t>CARMEN VANESSA MENDEZ POLO</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</si>
  <si>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 organización y desarrollo de eventos de extensión cultural que programe la biblioteca. 9. Apoyar los procesos de evaluación de los servicios de la biblioteca. 10. Apoyar la construcción de informes y estadísticas de servicios y/o procesos. </t>
  </si>
  <si>
    <t>https://community.secop.gov.co/Public/Tendering/OpportunityDetail/Index?noticeUID=CO1.NTC.3957589&amp;isFromPublicArea=True&amp;isModal=true&amp;asPopupView=true</t>
  </si>
  <si>
    <t>OAG-VAD-0288-2023</t>
  </si>
  <si>
    <t>CESAR DAVID NAVARRO ALTAMAR</t>
  </si>
  <si>
    <t>https://community.secop.gov.co/Public/Tendering/OpportunityDetail/Index?noticeUID=CO1.NTC.3962856&amp;isFromPublicArea=True&amp;isModal=true&amp;asPopupView=true</t>
  </si>
  <si>
    <t>OAG-VAD-0289-2023</t>
  </si>
  <si>
    <t>JUAN CARLOS MIRANDA VASQUEZ</t>
  </si>
  <si>
    <t xml:space="preserve">La presente orden tiene por objeto: 1. Brindar orientación a los usuarios acerca de cómo acceder a los servicios de la Biblioteca. 2. Apoyar con la atención de usuarios en el servicio de préstamo de computadores en salas virtuales. 3. Apoyar la organización y desarrollo de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procurar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</si>
  <si>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https://community.secop.gov.co/Public/Tendering/OpportunityDetail/Index?noticeUID=CO1.NTC.3957915&amp;isFromPublicArea=True&amp;isModal=true&amp;asPopupView=true</t>
  </si>
  <si>
    <t>OAG-VAD-0290-2023</t>
  </si>
  <si>
    <t>LIZARDO JOSE BALLESTEROS MEJIA</t>
  </si>
  <si>
    <t>https://community.secop.gov.co/Public/Tendering/OpportunityDetail/Index?noticeUID=CO1.NTC.3962886&amp;isFromPublicArea=True&amp;isModal=true&amp;asPopupView=true</t>
  </si>
  <si>
    <t>OPSP-VAD-0291-2023</t>
  </si>
  <si>
    <t>LORENA ISABEL GONZALEZ ARIAS</t>
  </si>
  <si>
    <t xml:space="preserve">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universitario. 3. Apoyar en la realización de conceptos para la verificación y validación de las incapacidades de los estudiantes, cuando correspondan a su área.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telefónica y presencial a los miembros de la comunidad Universitaria que requieran información sobre los servicios de Bienestar. 8. Apoyar la verificación de la conformación de los menús de los programas alimentarios dirigidos a la comunidad universitaria. 9. Apoyar al supervisor en la actualización del inventario de los equipos e insumos de oficina y de salud además apoyar en la verificación del buen uso de los mismos. </t>
  </si>
  <si>
    <t>https://community.secop.gov.co/Public/Tendering/OpportunityDetail/Index?noticeUID=CO1.NTC.3963061&amp;isFromPublicArea=True&amp;isModal=true&amp;asPopupView=true</t>
  </si>
  <si>
    <t>OPSP-VAD-0292-2023</t>
  </si>
  <si>
    <t>MALORY PAOLA SAAVEDRA PIMIENTA</t>
  </si>
  <si>
    <t xml:space="preserve">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t>
  </si>
  <si>
    <t>https://community.secop.gov.co/Public/Tendering/OpportunityDetail/Index?noticeUID=CO1.NTC.3963072&amp;isFromPublicArea=True&amp;isModal=true&amp;asPopupView=true</t>
  </si>
  <si>
    <t>OAG-VAD-0293-2023</t>
  </si>
  <si>
    <t>MARVI LAIDYS CAICEDO OSPINA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</si>
  <si>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</si>
  <si>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https://community.secop.gov.co/Public/Tendering/OpportunityDetail/Index?noticeUID=CO1.NTC.3962794&amp;isFromPublicArea=True&amp;isModal=true&amp;asPopupView=true</t>
  </si>
  <si>
    <t>OAG-VAD-0294-2023</t>
  </si>
  <si>
    <t>MAURICIO DE JESUS TORRES IZAQUITA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</si>
  <si>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</si>
  <si>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https://community.secop.gov.co/Public/Tendering/OpportunityDetail/Index?noticeUID=CO1.NTC.3963086&amp;isFromPublicArea=True&amp;isModal=true&amp;asPopupView=true</t>
  </si>
  <si>
    <t>OPSP-VAD-0295-2023</t>
  </si>
  <si>
    <t>MILAGRO DEL CARMEN PONCE MONTES</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</si>
  <si>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Rendir informes mensuales o cuando el supervisor así lo requiera, sobre las actividades desarrolladas en cumplimiento de la orden de prestación de servicios. </t>
  </si>
  <si>
    <t>https://community.secop.gov.co/Public/Tendering/OpportunityDetail/Index?noticeUID=CO1.NTC.3963099&amp;isFromPublicArea=True&amp;isModal=true&amp;asPopupView=true</t>
  </si>
  <si>
    <t>OPSP-VAD-0296-2023</t>
  </si>
  <si>
    <t>ORLANDO SANTIAGO MORENO BARRIGA</t>
  </si>
  <si>
    <t xml:space="preserve">La presente orden tiene por objeto: 1. Apoyar en la atención básica, oportuna y adecuada en consulta como Medico Deportologo a todos los miembros de Comunidad Universitaria. 2. Apoyar en el fomento al interior de la comunidad universitaria, de actividades de promoción y mantenimiento de la salud. 3. Diligenciar los formatos de atención registrados en 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anexos estadísticos. 5. Apoyar en la participación en eventos que programe la Universidad del Magdalena fuera del área habitual de la prestación del servicio.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al supervisor en la actualización del inventario de los equipos e insumos de salud y garantizar el buen uso de los mismos. 8. Apoyar en la atención, seguimiento y control a través de medios tecnológicos, a la comunidad universitaria que lo requiera de acuerdo a su especialidad. </t>
  </si>
  <si>
    <t>https://community.secop.gov.co/Public/Tendering/OpportunityDetail/Index?noticeUID=CO1.NTC.3963327&amp;isFromPublicArea=True&amp;isModal=true&amp;asPopupView=true</t>
  </si>
  <si>
    <t>OAG-VAD-0297-2023</t>
  </si>
  <si>
    <t>TATIANA MARGARITA TERNERA OROZCO</t>
  </si>
  <si>
    <t>https://community.secop.gov.co/Public/Tendering/OpportunityDetail/Index?noticeUID=CO1.NTC.3963234&amp;isFromPublicArea=True&amp;isModal=true&amp;asPopupView=true</t>
  </si>
  <si>
    <t>OAG-VAD-0298-2023</t>
  </si>
  <si>
    <t>WILLIAM EDUARDO VELEZ GONZALEZ</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</si>
  <si>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</si>
  <si>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https://community.secop.gov.co/Public/Tendering/OpportunityDetail/Index?noticeUID=CO1.NTC.3963238&amp;isFromPublicArea=True&amp;isModal=true&amp;asPopupView=true</t>
  </si>
  <si>
    <t>OAG-VAD-0299-2023</t>
  </si>
  <si>
    <t>JOSE PAIPA LUNA</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</si>
  <si>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a todo aquel que lo llegare a necesitar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</si>
  <si>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https://community.secop.gov.co/Public/Tendering/OpportunityDetail/Index?noticeUID=CO1.NTC.3963243&amp;isFromPublicArea=True&amp;isModal=true&amp;asPopupView=true</t>
  </si>
  <si>
    <t>OAG-VAD-0300-2023</t>
  </si>
  <si>
    <t>DENIS MARGARITA MOLINA CERVANTES</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</si>
  <si>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</si>
  <si>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MARIA EMMA MORALES</t>
  </si>
  <si>
    <t>https://community.secop.gov.co/Public/Tendering/OpportunityDetail/Index?noticeUID=CO1.NTC.3963181&amp;isFromPublicArea=True&amp;isModal=true&amp;asPopupView=true</t>
  </si>
  <si>
    <t>OAG-VAD-0301-2023</t>
  </si>
  <si>
    <t>GEIDIS MARCELA ARRAZOLA MURILLO</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</si>
  <si>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t>
  </si>
  <si>
    <t>https://community.secop.gov.co/Public/Tendering/OpportunityDetail/Index?noticeUID=CO1.NTC.3963274&amp;isFromPublicArea=True&amp;isModal=true&amp;asPopupView=true</t>
  </si>
  <si>
    <t>OPSP-VAD-0302-2023</t>
  </si>
  <si>
    <t>LEONOR MARIA MANOTAS GARCIA </t>
  </si>
  <si>
    <t xml:space="preserve">La presente orden tiene por objeto: 1. Apoyar al Director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al Director de Comunicaciones en la supervisión y coordinación del equipo de transmisiones, los cuales se difunden en dos tipos de canales, externos e internos. </t>
  </si>
  <si>
    <t>https://community.secop.gov.co/Public/Tendering/OpportunityDetail/Index?noticeUID=CO1.NTC.3963624&amp;isFromPublicArea=True&amp;isModal=true&amp;asPopupView=true</t>
  </si>
  <si>
    <t>OAG-VAD-0303-2023</t>
  </si>
  <si>
    <t>DANIEL ESTEBAN QUIÑONEZ MUÑOZ</t>
  </si>
  <si>
    <t xml:space="preserve">La presente orden tiene por objeto: 1. Desarrollar diseño gráfico para los distintos procesos institucionales. 2. Construir piezas gráficas solicitadas para el desarrollo de eventos internos o externos de la Universidad de Magdalena. 3. Apoyar en el diseño de la imagen corporativa de la universidad. 4. Diseñar piezas para lo oferta académica y elementos de merchandising para diferentes áreas y/o eventos institucionales. 5.Crear contenido audiovisual para la promoción de eventos realizados adscritos a la Universidad del Magdalena. 6. Apoyar en el fortalecimiento de la Gestión de la Calidad "Sistema COGUI". 7, Apoyar en el proceso de Gestión Documental. 8. Apoyar en los procedimientos y procesos del sistema de Gestión de la Calidad. 9. Presentar los informes que sean requeridos por el Supervisor de la orden. </t>
  </si>
  <si>
    <t>https://community.secop.gov.co/Public/Tendering/OpportunityDetail/Index?noticeUID=CO1.NTC.3963473&amp;isFromPublicArea=True&amp;isModal=true&amp;asPopupView=true</t>
  </si>
  <si>
    <t>OAG-VAD-0304-2023</t>
  </si>
  <si>
    <t>JAMES GARCIA FUENTES</t>
  </si>
  <si>
    <t xml:space="preserve">La presente orden tiene por objeto: 1. Apoyar la apertura, entrega y cierre del Laboratorio de Edición, sala de Realización, langosta azul, audiencias, Animación o la de su correspondencia en la rotación de responsabilidades.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t>
  </si>
  <si>
    <t>https://community.secop.gov.co/Public/Tendering/OpportunityDetail/Index?noticeUID=CO1.NTC.3963813&amp;isFromPublicArea=True&amp;isModal=true&amp;asPopupView=true</t>
  </si>
  <si>
    <t>OAG-VAD-0305-2023</t>
  </si>
  <si>
    <t>KARY BEATRIZ BLANCO GOMEZ</t>
  </si>
  <si>
    <t xml:space="preserve">La presente orden tiene por objeto: 1. Apoyar en la formulación, planificación de políticas, planes y proyectos tendientes a la promoción, coordinación y desarrollo del programa de Derecho. 2. Apoyar en la redacción, elaboración y condensación del documento Registro Calificado del Programa de Derecho. 3. Apoyar al programa de Derecho en el proceso de autoevaluación para la renovación de su registro calificado y en el proceso de acreditación. 4. Apoyar y Asesorar en la revisión y cumplimiento de los objetivos y aplicación de las normas institucionales dentro de los procesos académicos en el programa de Derecho, Consultorio Jurídico y Centro de Conciliación de conformidad con el Proyecto Educativo Institucional y el Plan de Desarrollo. 5. Apoyar en las actividades del programa de Derecho y Consultorio Jurídico, teniendo en cuenta las actividades académicas, extensión, científico, humanístico y cultural. 6. Apoyar y Asesorar a los estudiantes del Consultorio Jurídico y Centro de Conciliación que se encuentran designados en puntos de atención descentralizados del Distrito de Santa Marta en relación a los distintos casos que son de sus conocimientos en las distintas áreas del derecho: Publico, Civil, Comercial, Penal, Laboral, Familia y Derechos Humanos. 7. Apoyar al Programa de Derecho en la organización de capacitaciones de los estudiantes y a la comunidad en temas que se relacionen con las competencias legales del Consultorio Jurídico y Centro de Conciliación. 8. Apoyar y asesorar a la Dirección de Consultorio Jurídico y Dirección de programa de Derecho en las jornadas de asistencia jurídicas a población vulnerable en el distrito de Santa Marta. 9. Apoyar con el trámite de solicitudes de conciliación que se generen en la casa de justicia del Distrito de Santa Marta y que puedan ser tramitadas por el Centro de Conciliación en el marco de sus competencias, conforme al ordenamiento jurídico colombiano. </t>
  </si>
  <si>
    <t>GIOVANNA MARÍA SIMANCAS TINOCO</t>
  </si>
  <si>
    <t>https://community.secop.gov.co/Public/Tendering/OpportunityDetail/Index?noticeUID=CO1.NTC.3963668&amp;isFromPublicArea=True&amp;isModal=true&amp;asPopupView=true</t>
  </si>
  <si>
    <t>OAG-VAD-0306-2023</t>
  </si>
  <si>
    <t>CLARA INES APREZA FERNANDEZ</t>
  </si>
  <si>
    <t xml:space="preserve">La presente orden tiene por objeto: 1. Presentar plan de trabajo de actividades, detallando objetivos, fechas, metodología, metas, indicadores acordes con las directrices impartidas por el Director de Bienestar y el coordinador (a) del área que dé respuesta a las actividades por la cual fue contratado. 2. Apoyar en la recepción e ingreso de los niños y niñas al centro, así como la orientación de los padres en los servicios que se ofrecen 3. Programar y organizar actividades destinadas a estimular el desarrollo psicológico, físico y social de los niños. 4. Orientar a practicantes en las actividades de estimulación diseñada para los niños en los diferentes rincones de estimulación, armando y construcción, simbólico, literatura y danza, cuerpo y movimiento. 5. Apoyar en la observación a los niños para detectar signos de dificultades en el aprendizaje o problemas emocionales. 6. Socializar progresos o problemas de los niños con el encargado del centro, para la adecuada garantía de derechos y la derivación a otras dependencias 7. Proponer talleres para la capacitación de padres y madres Unimagdalena 8. Apoyar en la realización de los informes que se le soliciten para ser presentados en otras dependencias. 9. Diligenciar oportunamente todos los formatos establecidos por Bienestar Universitario en el Sistema de Gestión de la Calidad y otros procesos, para el registro de todas las actividades que se realicen. </t>
  </si>
  <si>
    <t>https://community.secop.gov.co/Public/Tendering/OpportunityDetail/Index?noticeUID=CO1.NTC.3964280&amp;isFromPublicArea=True&amp;isModal=true&amp;asPopupView=true</t>
  </si>
  <si>
    <t>OPSP-VAD-0307-2023</t>
  </si>
  <si>
    <t>ANDRES FELIPE PEREZ LOPEZ</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</si>
  <si>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docentes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los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</si>
  <si>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https://community.secop.gov.co/Public/Tendering/OpportunityDetail/Index?noticeUID=CO1.NTC.3972772&amp;isFromPublicArea=True&amp;isModal=true&amp;asPopupView=true</t>
  </si>
  <si>
    <t>OPSP-VAD-0308-2023</t>
  </si>
  <si>
    <t>CARMEN ELENA ROMERO RODRIGUEZ</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</si>
  <si>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Rendir informes mensuales o cuando el supervisor así lo requiera, sobre las actividades desarrolladas en cumplimiento de la orden de prestación de servicios. </t>
  </si>
  <si>
    <t>https://community.secop.gov.co/Public/Tendering/OpportunityDetail/Index?noticeUID=CO1.NTC.3972789&amp;isFromPublicArea=True&amp;isModal=true&amp;asPopupView=true</t>
  </si>
  <si>
    <t>OAG-VAD-0309-2023</t>
  </si>
  <si>
    <t>EFRAIN ALFONSO RADA VARGAS</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</si>
  <si>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</si>
  <si>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JORGE ALFONSO APREZA FERNANDEZ</t>
  </si>
  <si>
    <t>https://community.secop.gov.co/Public/Tendering/OpportunityDetail/Index?noticeUID=CO1.NTC.3973214&amp;isFromPublicArea=True&amp;isModal=true&amp;asPopupView=true</t>
  </si>
  <si>
    <t>OPSP-VAD-0310-2023</t>
  </si>
  <si>
    <t>ESTEFANIA BRAVO MENA</t>
  </si>
  <si>
    <t>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t>
  </si>
  <si>
    <t>https://community.secop.gov.co/Public/Tendering/OpportunityDetail/Index?noticeUID=CO1.NTC.3972959&amp;isFromPublicArea=True&amp;isModal=true&amp;asPopupView=true</t>
  </si>
  <si>
    <t>OAG-VAD-0311-2023</t>
  </si>
  <si>
    <t>HUGO ELIECER ACOSTA MOLINA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</si>
  <si>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Ejecutar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</si>
  <si>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https://community.secop.gov.co/Public/Tendering/OpportunityDetail/Index?noticeUID=CO1.NTC.3972971&amp;isFromPublicArea=True&amp;isModal=true&amp;asPopupView=true</t>
  </si>
  <si>
    <t>OAG-VAD-0312-2023</t>
  </si>
  <si>
    <t>JOSE LUIS RODRIGUEZ GARCIA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</si>
  <si>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Apoyar y asesorar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desarrollo de los grupos y/o talleres culturales ofrecidos por Bienestar Universitario. </t>
  </si>
  <si>
    <t>https://community.secop.gov.co/Public/Tendering/OpportunityDetail/Index?noticeUID=CO1.NTC.3973260&amp;isFromPublicArea=True&amp;isModal=true&amp;asPopupView=true</t>
  </si>
  <si>
    <t>OAG-VAD-0313-2023</t>
  </si>
  <si>
    <t>JULIETH KARINA GARCIA GAMARRA</t>
  </si>
  <si>
    <t xml:space="preserve">La presente orden tiene por objeto: 1. Apoyar al Grupo Interno de Servicios Generales en la supervisión de espacios físicos que comprenden la Biblioteca German Bula Meyer. 2. Apoyar al GSG en aperturas de salones, espacios académicos y administrativos cuando se necesite cubrir a otro contratista que ejecute actividades afines y en otros espacios del Campus o alguna Sede Alterna. 3. Apoyar al GSG en revisiones a los diferentes espacios que controla en su turno y reportando a su supervisor inmediato cualquier anomalía que observe y afecte negativamente a la institución. 4. Apoyar al GSG en brindar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cuando asi se requiera, 7. Cumplir con todas las normas de higiene, medicina del trabajo, salud ocupacional, prevención y control de riesgo que determine la institución como de obligatorio cumplimiento. </t>
  </si>
  <si>
    <t>https://community.secop.gov.co/Public/Tendering/OpportunityDetail/Index?noticeUID=CO1.NTC.3973088&amp;isFromPublicArea=True&amp;isModal=true&amp;asPopupView=true</t>
  </si>
  <si>
    <t>OAG-VAD-0314-2023</t>
  </si>
  <si>
    <t>MANUEL ALEJANDRO RAMIREZ VELASQUEZ</t>
  </si>
  <si>
    <t>https://community.secop.gov.co/Public/Tendering/OpportunityDetail/Index?noticeUID=CO1.NTC.3973296&amp;isFromPublicArea=True&amp;isModal=true&amp;asPopupView=true</t>
  </si>
  <si>
    <t>OAG-VAD-0315-2023</t>
  </si>
  <si>
    <t>MARENA SOFIA SABALLET RADA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</si>
  <si>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</si>
  <si>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https://community.secop.gov.co/Public/Tendering/OpportunityDetail/Index?noticeUID=CO1.NTC.3973708&amp;isFromPublicArea=True&amp;isModal=true&amp;asPopupView=true</t>
  </si>
  <si>
    <t>OAG-VAD-0316-2023</t>
  </si>
  <si>
    <t>YUSLAY MISEL VALLE TETTE</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</si>
  <si>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</si>
  <si>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https://community.secop.gov.co/Public/Tendering/OpportunityDetail/Index?noticeUID=CO1.NTC.3973436&amp;isFromPublicArea=True&amp;isModal=true&amp;asPopupView=true</t>
  </si>
  <si>
    <t>OAG-VAD-0317-2023</t>
  </si>
  <si>
    <t>ZENITH ELENA DE LA HOZ MONSALVO</t>
  </si>
  <si>
    <t>https://community.secop.gov.co/Public/Tendering/OpportunityDetail/Index?noticeUID=CO1.NTC.3973732&amp;isFromPublicArea=True&amp;isModal=true&amp;asPopupView=true</t>
  </si>
  <si>
    <t>OPSP-VAD-0318-2023</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</si>
  <si>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</si>
  <si>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https://community.secop.gov.co/Public/Tendering/OpportunityDetail/Index?noticeUID=CO1.NTC.3973655&amp;isFromPublicArea=True&amp;isModal=true&amp;asPopupView=true</t>
  </si>
  <si>
    <t>OAG-VAD-0319-2023</t>
  </si>
  <si>
    <t>ALFREDO JOSE DAZA VELEZ</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</si>
  <si>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organización y realización de los eventos de extensión cultural que programe la biblioteca. 9. Apoyar los procesos de evaluación de los servicios de la biblioteca. 10. Apoyar la construcción de informes y estadísticas de servicios y/o procesos. </t>
  </si>
  <si>
    <t>https://community.secop.gov.co/Public/Tendering/OpportunityDetail/Index?noticeUID=CO1.NTC.3973753&amp;isFromPublicArea=True&amp;isModal=true&amp;asPopupView=true</t>
  </si>
  <si>
    <t>OAG-VAD-0320-2023</t>
  </si>
  <si>
    <t>BELKYS PATRICIA MANGA BLANCO</t>
  </si>
  <si>
    <t xml:space="preserve">La presente orden tiene por objeto: 1. Apoyar las actividades de recepción telefónica y atención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t>
  </si>
  <si>
    <t>https://community.secop.gov.co/Public/Tendering/OpportunityDetail/Index?noticeUID=CO1.NTC.3973766&amp;isFromPublicArea=True&amp;isModal=true&amp;asPopupView=true</t>
  </si>
  <si>
    <t>OPSP-VAD-0321-2023</t>
  </si>
  <si>
    <t>CRISTHIAN CAMILO SUAREZ IBAÑEZ</t>
  </si>
  <si>
    <t xml:space="preserve">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esta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asesorar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 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14. Apoyar en la construcción de los cursos virtuales que oferta la biblioteca en el bloque 10. 15. Apoyar en la elaboración de material audiovisual que realiza la biblioteca para promover los servicios que oferta. </t>
  </si>
  <si>
    <t>https://community.secop.gov.co/Public/Tendering/OpportunityDetail/Index?noticeUID=CO1.NTC.3973784&amp;isFromPublicArea=True&amp;isModal=true&amp;asPopupView=true</t>
  </si>
  <si>
    <t>OPSP-VAD-0322-2023</t>
  </si>
  <si>
    <t>DORIS LUCIA FRANCO ARZUAGA</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</si>
  <si>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</si>
  <si>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https://community.secop.gov.co/Public/Tendering/OpportunityDetail/Index?noticeUID=CO1.NTC.3974004&amp;isFromPublicArea=True&amp;isModal=true&amp;asPopupView=true</t>
  </si>
  <si>
    <t>OAG-VAD-0323-2023</t>
  </si>
  <si>
    <t>ENRIQUE MORENO SILVA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</si>
  <si>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en la implementación de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</si>
  <si>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https://community.secop.gov.co/Public/Tendering/OpportunityDetail/Index?noticeUID=CO1.NTC.3973692&amp;isFromPublicArea=True&amp;isModal=true&amp;asPopupView=true</t>
  </si>
  <si>
    <t>OAG-VAD-0324-2023</t>
  </si>
  <si>
    <t>GINA MARTHA ADARRAGA GOMEZ</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</si>
  <si>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</si>
  <si>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https://community.secop.gov.co/Public/Tendering/OpportunityDetail/Index?noticeUID=CO1.NTC.3974021&amp;isFromPublicArea=True&amp;isModal=true&amp;asPopupView=true</t>
  </si>
  <si>
    <t>OAG-VAD-0325-2023</t>
  </si>
  <si>
    <t>GREGORIA INES ESCORCIA BUSTAMANTE</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</si>
  <si>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</si>
  <si>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https://community.secop.gov.co/Public/Tendering/OpportunityDetail/Index?noticeUID=CO1.NTC.3973746&amp;isFromPublicArea=True&amp;isModal=true&amp;asPopupView=true</t>
  </si>
  <si>
    <t>OAG-VAD-0326-2023</t>
  </si>
  <si>
    <t>GUSTAVO ARTURO DANIEL PEREZ MUÑOZ</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</si>
  <si>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</si>
  <si>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AQUILES COHEN LLANES</t>
  </si>
  <si>
    <t>https://community.secop.gov.co/Public/Tendering/OpportunityDetail/Index?noticeUID=CO1.NTC.3973748&amp;isFromPublicArea=True&amp;isModal=true&amp;asPopupView=true</t>
  </si>
  <si>
    <t>OPSP-VAD-0327-2023</t>
  </si>
  <si>
    <t>JAVIER DONALDO HERRERA SANTIAGO</t>
  </si>
  <si>
    <t xml:space="preserve">La presente orden tiene por objeto: 1. Apoyar en la estructuración de proyectos integradores. 2. Apoyar en la organización de actividades para dar cumplimiento al plan de acción de los proyectos integradores estructurados. 3. Realizar seguimiento a las actividades que se desarrollen en el marco de los proyectos integradores estructurados. </t>
  </si>
  <si>
    <t>https://community.secop.gov.co/Public/Tendering/OpportunityDetail/Index?noticeUID=CO1.NTC.3973752&amp;isFromPublicArea=True&amp;isModal=true&amp;asPopupView=true</t>
  </si>
  <si>
    <t>OAG-VAD-0328-2023</t>
  </si>
  <si>
    <t>JOSE ALFREDO DE LA HOZ BALLENA</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</si>
  <si>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</si>
  <si>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https://community.secop.gov.co/Public/Tendering/OpportunityDetail/Index?noticeUID=CO1.NTC.3973484&amp;isFromPublicArea=True&amp;isModal=true&amp;asPopupView=true</t>
  </si>
  <si>
    <t>OAG-VAD-0329-2023</t>
  </si>
  <si>
    <t>JUAN CARLOS MAESTRE DOMINGUEZ</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</si>
  <si>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</si>
  <si>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https://community.secop.gov.co/Public/Tendering/OpportunityDetail/Index?noticeUID=CO1.NTC.3973491&amp;isFromPublicArea=True&amp;isModal=true&amp;asPopupView=true</t>
  </si>
  <si>
    <t>OPSP-VAD-0330-2023</t>
  </si>
  <si>
    <t>JUAN DE JESUS FINCE GUZMAN</t>
  </si>
  <si>
    <t xml:space="preserve">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Apoyar en la capacitación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t>
  </si>
  <si>
    <t>HUMBERTO CALABRIA</t>
  </si>
  <si>
    <t>https://community.secop.gov.co/Public/Tendering/OpportunityDetail/Index?noticeUID=CO1.NTC.3973788&amp;isFromPublicArea=True&amp;isModal=true&amp;asPopupView=true</t>
  </si>
  <si>
    <t>OPSP-VAD-0331-2023</t>
  </si>
  <si>
    <t>KATHERINE PATRICIA BALLESTAS MESTRE</t>
  </si>
  <si>
    <t xml:space="preserve">La presente orden tiene por objeto: 1. Apoyar a la Dirección de Talento Humano en las actividades del Sistema de Estímulos desarrolladas para los funcionarios, a través de los Grupos Internos de Desarrollo Organizacional y Seguridad y Salud en el Trabajo. 2. Apoyar en las actividades necesarias para la consolidación de la base de datos de la información relacionada con las necesidades de Talento Humano, tales como: recolección, monitoreo, tabulación, actualización y la conservación de la misma. 3. Apoyar en la elaboración, seguimiento y consolidación de las encuestas aplicadas a través de los Grupos Internos de la Dirección de Talento Humano. 4. Apoyar en la logística, coordinación y desarrollo de las capacitaciones y eventos organizados por la Dirección de Talento Humano. 5. Apoyar en el buen manejo del archivo y la correspondencia de acuerdo a los lineamientos del Grupo de Gestión Documental. 6. Rendir informes mensuales sobre las actividades desarrolladas, en cumplimiento de la presente orden de prestación de servicios. </t>
  </si>
  <si>
    <t>https://community.secop.gov.co/Public/Tendering/OpportunityDetail/Index?noticeUID=CO1.NTC.3973795&amp;isFromPublicArea=True&amp;isModal=true&amp;asPopupView=true</t>
  </si>
  <si>
    <t>OAG-VAD-0332-2023</t>
  </si>
  <si>
    <t>LORENA PIRAGUA CASTRO</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</si>
  <si>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</si>
  <si>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https://community.secop.gov.co/Public/Tendering/OpportunityDetail/Index?noticeUID=CO1.NTC.3974006&amp;isFromPublicArea=True&amp;isModal=true&amp;asPopupView=true</t>
  </si>
  <si>
    <t>OAG-VAD-0333-2023</t>
  </si>
  <si>
    <t>LUIS FERNANDO GARCIA CASTRO</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</si>
  <si>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Prestar servicios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</si>
  <si>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https://community.secop.gov.co/Public/Tendering/OpportunityDetail/Index?noticeUID=CO1.NTC.3973922&amp;isFromPublicArea=True&amp;isModal=true&amp;asPopupView=true</t>
  </si>
  <si>
    <t>OPSP-VAD-0334-2023</t>
  </si>
  <si>
    <t>MARIO ALBERTO LOPEZ HERRERA</t>
  </si>
  <si>
    <t xml:space="preserve">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6. Apoyar las actividades para brindar atención a la comunidad universitaria a través del Centro de Escucha. 7. Realizar seguimiento y apoyo a los estudiantes vinculados como facilitadores de Salud Mental que hacen parte del Centro de Escucha. </t>
  </si>
  <si>
    <t>https://community.secop.gov.co/Public/Tendering/OpportunityDetail/Index?noticeUID=CO1.NTC.3974102&amp;isFromPublicArea=True&amp;isModal=true&amp;asPopupView=true</t>
  </si>
  <si>
    <t>OAG-VAD-0335-2023</t>
  </si>
  <si>
    <t>RAFAEL DE JESUS CABRERA BRICEÑO</t>
  </si>
  <si>
    <t xml:space="preserve">La presente orden tiene por objeto: 1. Apoyar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</si>
  <si>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https://community.secop.gov.co/Public/Tendering/OpportunityDetail/Index?noticeUID=CO1.NTC.3973926&amp;isFromPublicArea=True&amp;isModal=true&amp;asPopupView=true</t>
  </si>
  <si>
    <t>OPSP-VAD-0336-2023</t>
  </si>
  <si>
    <t>RAFAEL JOSE CAMPO CAMPO</t>
  </si>
  <si>
    <t xml:space="preserve">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t>
  </si>
  <si>
    <t>https://community.secop.gov.co/Public/Tendering/OpportunityDetail/Index?noticeUID=CO1.NTC.3973932&amp;isFromPublicArea=True&amp;isModal=true&amp;asPopupView=true</t>
  </si>
  <si>
    <t>OAG-VAD-0337-2023</t>
  </si>
  <si>
    <t>RICHAR DE JESUS MONTERO OJEDA</t>
  </si>
  <si>
    <t>https://community.secop.gov.co/Public/Tendering/OpportunityDetail/Index?noticeUID=CO1.NTC.3974115&amp;isFromPublicArea=True&amp;isModal=true&amp;asPopupView=true</t>
  </si>
  <si>
    <t>OAG-VAD-0338-2023</t>
  </si>
  <si>
    <t>ROMARIO FARIA PEREZ MACHADO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</si>
  <si>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</si>
  <si>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https://community.secop.gov.co/Public/Tendering/OpportunityDetail/Index?noticeUID=CO1.NTC.3974223&amp;isFromPublicArea=True&amp;isModal=true&amp;asPopupView=true</t>
  </si>
  <si>
    <t>OAG-VAD-0339-2023</t>
  </si>
  <si>
    <t>SIGIFREDO GARCIA FUENTES</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</si>
  <si>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</si>
  <si>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https://community.secop.gov.co/Public/Tendering/OpportunityDetail/Index?noticeUID=CO1.NTC.3973959&amp;isFromPublicArea=True&amp;isModal=true&amp;asPopupView=true</t>
  </si>
  <si>
    <t>OAG-VAD-0340-2023</t>
  </si>
  <si>
    <t>YEINNER DE JESUS MEZA RIVAS</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</si>
  <si>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gestión de las redes sociales de la biblioteca. 9. Apoyar los procesos de evaluación de los servicios de la biblioteca. 10. Apoyar la construcción de informes y estadísticas de servicios y/o procesos. </t>
  </si>
  <si>
    <t>https://community.secop.gov.co/Public/Tendering/OpportunityDetail/Index?noticeUID=CO1.NTC.3974057&amp;isFromPublicArea=True&amp;isModal=true&amp;asPopupView=true</t>
  </si>
  <si>
    <t>OAG-VAD-0341-2023</t>
  </si>
  <si>
    <t>YUDYS ULISES ARCE VILLAREAL</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</si>
  <si>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</si>
  <si>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https://community.secop.gov.co/Public/Tendering/OpportunityDetail/Index?noticeUID=CO1.NTC.3974060&amp;isFromPublicArea=True&amp;isModal=true&amp;asPopupView=true</t>
  </si>
  <si>
    <t>OPSP-VAD-0342-2023</t>
  </si>
  <si>
    <t>DAYANA SOFIA VALENCIA CUELLAR</t>
  </si>
  <si>
    <t>La presente orden tiene por objeto la prestación de servicios profesionales como asistente técnico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y asistir a la dirección técnica y/o científica del proyecto. 2. Apoyar en la elaboración de informes técnicos y/o científicos y manejo de evidencias. 3. Articular encuentros de trabajo con coordinadores y equipos de trabajo de los Objetivos y asociaciones beneficiarias del proyecto. 4. Apoyar en los procesos de compra de equipos e insumos del Objetivo 1.</t>
  </si>
  <si>
    <t>https://community.secop.gov.co/Public/Tendering/OpportunityDetail/Index?noticeUID=CO1.NTC.3983168&amp;isFromPublicArea=True&amp;isModal=true&amp;asPopupView=true</t>
  </si>
  <si>
    <t>OPSP-VAD-0343-2023</t>
  </si>
  <si>
    <t>JOSE MANUEL FREYLE MANOTAS</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</si>
  <si>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</si>
  <si>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https://community.secop.gov.co/Public/Tendering/OpportunityDetail/Index?noticeUID=CO1.NTC.3983179&amp;isFromPublicArea=True&amp;isModal=true&amp;asPopupView=true</t>
  </si>
  <si>
    <t>OPSP-VAD-0344-2023</t>
  </si>
  <si>
    <t>SIDIS JOHANA SUAREZ MEDINA</t>
  </si>
  <si>
    <t xml:space="preserve">La presente orden tiene por objeto: Prestación de servicios profesionales como abogada,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</si>
  <si>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https://community.secop.gov.co/Public/Tendering/OpportunityDetail/Index?noticeUID=CO1.NTC.3983188&amp;isFromPublicArea=True&amp;isModal=true&amp;asPopupView=true</t>
  </si>
  <si>
    <t>OPSP-VAD-0345-2023</t>
  </si>
  <si>
    <t>OSCAR FERNANDO BORRERO PARDO</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</si>
  <si>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Y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t>
  </si>
  <si>
    <t>https://community.secop.gov.co/Public/Tendering/OpportunityDetail/Index?noticeUID=CO1.NTC.3983196&amp;isFromPublicArea=True&amp;isModal=true&amp;asPopupView=true</t>
  </si>
  <si>
    <t>OAG-VAD-0346-2023</t>
  </si>
  <si>
    <t>ELVIRA MARIA ATIA BELLO</t>
  </si>
  <si>
    <t xml:space="preserve">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Apoyar en el proceso de Pre-inscripción de estudiantes al programa Jóvenes en Acción. 4. Realizar asesorías sobre el programa Jóvenes en Acción a los estudiantes de la Universidad del Magdalena. 5. Realizar proceso de revisión de los estudiantes de la Universidad que pertenecen al programa Jóvenes en Acción el sistema SIJA. 6. Apoyar las estrategias de promoción, difusión y divulgación de los servicios y actividades de Bienestar Universitario. 7. Apoyar en la atención a los miembros de la comunidad Universitaria que requieran información sobre las distintas áreas de Bienestar. </t>
  </si>
  <si>
    <t>https://community.secop.gov.co/Public/Tendering/OpportunityDetail/Index?noticeUID=CO1.NTC.3983522&amp;isFromPublicArea=True&amp;isModal=true&amp;asPopupView=true</t>
  </si>
  <si>
    <t>OAG-VAD-0347-2023</t>
  </si>
  <si>
    <t>ELVIRA OLGA TORREGROZA CABARCAS</t>
  </si>
  <si>
    <t xml:space="preserve">La presente orden tiene por objeto: 1. Apoyar en la organización de los expedientes documentales de la Vicerrectoría de Extensión y Proyección Social de acuerdo con los procedimientos y directrices institucionales. </t>
  </si>
  <si>
    <t>https://community.secop.gov.co/Public/Tendering/OpportunityDetail/Index?noticeUID=CO1.NTC.3983528&amp;isFromPublicArea=True&amp;isModal=true&amp;asPopupView=true</t>
  </si>
  <si>
    <t>OAG-VAD-0348-2023</t>
  </si>
  <si>
    <t>ENEL JESUS NIETO ROPAIN</t>
  </si>
  <si>
    <t xml:space="preserve">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del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Apoyar en el mantenimiento general a los equipos del laboratorio. 8. Apoyar en la toma de datos de campo en los pozos de monitoreo de agua subterránea. 9. Apoyar en la atención para el préstamo de equipos e insumos de topografía. </t>
  </si>
  <si>
    <t>KATHERINE OLIVOS COLLANTES</t>
  </si>
  <si>
    <t>https://community.secop.gov.co/Public/Tendering/OpportunityDetail/Index?noticeUID=CO1.NTC.3983485&amp;isFromPublicArea=True&amp;isModal=true&amp;asPopupView=true</t>
  </si>
  <si>
    <t>OPSP-VAD-0349-2023</t>
  </si>
  <si>
    <t>FRANCKY NORBERTO CORREDOR SANTAMARIA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</si>
  <si>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frente a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</si>
  <si>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https://community.secop.gov.co/Public/Tendering/OpportunityDetail/Index?noticeUID=CO1.NTC.3983707&amp;isFromPublicArea=True&amp;isModal=true&amp;asPopupView=true</t>
  </si>
  <si>
    <t>OAG-VAD-0350-2023</t>
  </si>
  <si>
    <t>GUSTAVO ADOLFO ARDILA RODRIGUEZ</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</si>
  <si>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Grupo de Presupuesto y demás dependencias,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t>
  </si>
  <si>
    <t>https://community.secop.gov.co/Public/Tendering/OpportunityDetail/Index?noticeUID=CO1.NTC.3983551&amp;isFromPublicArea=True&amp;isModal=true&amp;asPopupView=true</t>
  </si>
  <si>
    <t>OPSP-VAD-0351-2023</t>
  </si>
  <si>
    <t xml:space="preserve">La presente orden tiene por objeto: 1. Apoyar las iniciativas de internacionalización de los posgrados. 2. Apoyar la gestión de dobles titulaciones internacionales 3. Apoyar labores de análisis de impacto de los programas de internacionalización. 4. Apoyar en la formulación de proyectos internacionales. 5. Apoyar en la ejecución de proyectos internacionales. 6. Apoyar en el proceso de gestión de la calidad. </t>
  </si>
  <si>
    <t>https://community.secop.gov.co/Public/Tendering/OpportunityDetail/Index?noticeUID=CO1.NTC.3983735&amp;isFromPublicArea=True&amp;isModal=true&amp;asPopupView=true</t>
  </si>
  <si>
    <t>OAG-VAD-0352-2023</t>
  </si>
  <si>
    <t>IVONE PAOLA ARIAS ALCOCER</t>
  </si>
  <si>
    <t xml:space="preserve">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t>
  </si>
  <si>
    <t>https://community.secop.gov.co/Public/Tendering/OpportunityDetail/Index?noticeUID=CO1.NTC.3983745&amp;isFromPublicArea=True&amp;isModal=true&amp;asPopupView=true</t>
  </si>
  <si>
    <t>OAG-VAD-0353-2023</t>
  </si>
  <si>
    <t>JADER PINEDA ARRIETA</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</si>
  <si>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</si>
  <si>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https://community.secop.gov.co/Public/Tendering/OpportunityDetail/Index?noticeUID=CO1.NTC.3983753&amp;isFromPublicArea=True&amp;isModal=true&amp;asPopupView=true</t>
  </si>
  <si>
    <t>OPSP-VAD-0354-2023</t>
  </si>
  <si>
    <t>JOSE ALFONSO VILLACOB ROYERTH</t>
  </si>
  <si>
    <t xml:space="preserve">La presente orden tiene por objeto: 1. Apoyar la Facultad de Ciencias Básicas en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 acreditación y registro calificado del programa de Biología. 6. Apoyar en la divulgación de información de regulación académica, calendarios, eventos, promoción de la oferta académica, convocatoria de reuniones, en las redes sociales de la Facultad. 7. Apoyar en el proceso de construcción del programa académico de Etnobiología. </t>
  </si>
  <si>
    <t>https://community.secop.gov.co/Public/Tendering/OpportunityDetail/Index?noticeUID=CO1.NTC.3983663&amp;isFromPublicArea=True&amp;isModal=true&amp;asPopupView=true</t>
  </si>
  <si>
    <t>OAG-VAD-0355-2023</t>
  </si>
  <si>
    <t>LAUDYS  ESTHER GUTIERREZ  PABA</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</si>
  <si>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</si>
  <si>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https://community.secop.gov.co/Public/Tendering/OpportunityDetail/Index?noticeUID=CO1.NTC.3983772&amp;isFromPublicArea=True&amp;isModal=true&amp;asPopupView=true</t>
  </si>
  <si>
    <t>OAG-VAD-0356-2023</t>
  </si>
  <si>
    <t>LILIANA ESTHER CARDONA PERTUZ</t>
  </si>
  <si>
    <t xml:space="preserve">La presente orden tiene por objeto: 1. Apoyar al Grupo Interno de Servicios Generales en la atención a los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t>
  </si>
  <si>
    <t>https://community.secop.gov.co/Public/Tendering/OpportunityDetail/Index?noticeUID=CO1.NTC.3983577&amp;isFromPublicArea=True&amp;isModal=true&amp;asPopupView=true</t>
  </si>
  <si>
    <t>OAG-VAD-0357-2023</t>
  </si>
  <si>
    <t>LUIS JOSE AYALA CORREDOR</t>
  </si>
  <si>
    <t>https://community.secop.gov.co/Public/Tendering/OpportunityDetail/Index?noticeUID=CO1.NTC.3983583&amp;isFromPublicArea=True&amp;isModal=true&amp;asPopupView=true</t>
  </si>
  <si>
    <t>OPSP-VAD-0358-2023</t>
  </si>
  <si>
    <t>MARIA INES MOSCARELLA VALLE</t>
  </si>
  <si>
    <t xml:space="preserve">La presente orden tiene por objeto: 1. Apoyar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Bienestar Laboral y de Capacitación. 5. Apoyar en el manejo de las herramientas virtuales disponibles en la plataforma de la Universidad, para el desarrollo de las capacitaciones. 6. Apoyar en el buen manejo del archivo y la correspondencia de acuerdo a los lineamientos del Grupo de Gestión Documental. 7. Rendir informes mensuales sobre las actividades desarrolladas, en cumplimiento de la presente orden de prestación de servicios. </t>
  </si>
  <si>
    <t>https://community.secop.gov.co/Public/Tendering/OpportunityDetail/Index?noticeUID=CO1.NTC.3983684&amp;isFromPublicArea=True&amp;isModal=true&amp;asPopupView=true</t>
  </si>
  <si>
    <t>OPSP-VAD-0359-2023</t>
  </si>
  <si>
    <t>NATALIA MARIA LARA SAMPAYO</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</si>
  <si>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</si>
  <si>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https://community.secop.gov.co/Public/Tendering/OpportunityDetail/Index?noticeUID=CO1.NTC.3983795&amp;isFromPublicArea=True&amp;isModal=true&amp;asPopupView=true</t>
  </si>
  <si>
    <t>OPSP-VAD-0360-2023</t>
  </si>
  <si>
    <t>ORLANDO CLARETH LABORDE MONTES</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</si>
  <si>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</si>
  <si>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https://community.secop.gov.co/Public/Tendering/OpportunityDetail/Index?noticeUID=CO1.NTC.3983804&amp;isFromPublicArea=True&amp;isModal=true&amp;asPopupView=true</t>
  </si>
  <si>
    <t>OAG-VAD-0361-2023</t>
  </si>
  <si>
    <t>RAFAEL ANGEL VARGAS CONTRERAS</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</si>
  <si>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</si>
  <si>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https://community.secop.gov.co/Public/Tendering/OpportunityDetail/Index?noticeUID=CO1.NTC.3983811&amp;isFromPublicArea=True&amp;isModal=true&amp;asPopupView=true</t>
  </si>
  <si>
    <t>OPSP-VAD-0362-2023</t>
  </si>
  <si>
    <t>RODRIGO DAVID FRANCO BERROCAL</t>
  </si>
  <si>
    <t xml:space="preserve">La presente orden tiene por objeto: 1. Apoyar en la Consolidación y elaborar reportes de SNIES. 2. Apoyar en la organización y liderar la realización de actividades en las sedes digitales bloque 10 de la Universidad del Magdalena. 3. Apoyar en la gestión alianzas para la puesta en funcionamiento de nuevas sedes digitales bloque 10. </t>
  </si>
  <si>
    <t>https://community.secop.gov.co/Public/Tendering/OpportunityDetail/Index?noticeUID=CO1.NTC.3983814&amp;isFromPublicArea=True&amp;isModal=true&amp;asPopupView=true</t>
  </si>
  <si>
    <t>OAG-VAD-0363-2023</t>
  </si>
  <si>
    <t>STEVEN DANIEL CODINA CANTILLO</t>
  </si>
  <si>
    <t xml:space="preserve">La presente orden tiene por objeto: 1. Apoyar a la Direccion de Bienestar Universitario en la elaboración de un Plan de Trabajo, proponiendo metas encaminadas al desarrollo de las actividades objeto de la presente orden.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organización de las pruebas de talento cultural para los aspirantes a la universidad. 5.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las actividades. </t>
  </si>
  <si>
    <t>https://community.secop.gov.co/Public/Tendering/OpportunityDetail/Index?noticeUID=CO1.NTC.3983821&amp;isFromPublicArea=True&amp;isModal=true&amp;asPopupView=true</t>
  </si>
  <si>
    <t>OAG-VAD-0364-2023</t>
  </si>
  <si>
    <t>YASNIRIS JULIO MUÑOZ</t>
  </si>
  <si>
    <t>La presente orden tiene por objeto: 1. Apoyar al Grupo Interno de Servicios Generales en la supervisión de espacios físicos que comprenden la Biblioteca German Bula Meyer. 2. Apoyar al GSG en aperturas de salones, espacios académicos y administrativos del Campus o alguna Sede Alterna. 3. Apoyar al GSG en revisiones a los diferentes espacios y reportar cualquier anomalía que observe y afecte negativamente a la institución. 4. Apoyar al GSG en la entrega de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7. Cumplir con las normas de higiene, medicina del trabajo, salud ocupacional, prevención y control de riesgo que determine la institución como de obligatorio cumplimiento</t>
  </si>
  <si>
    <t>https://community.secop.gov.co/Public/Tendering/OpportunityDetail/Index?noticeUID=CO1.NTC.3983750&amp;isFromPublicArea=True&amp;isModal=true&amp;asPopupView=true</t>
  </si>
  <si>
    <t>OAG-VAD-0365-2023</t>
  </si>
  <si>
    <t>ANA KARINA CAMPO VERGARA</t>
  </si>
  <si>
    <t xml:space="preserve">La presente orden tiene por objeto: 1.Apoyar a la Dirección de Bienestar Universitario en el diseño gráfico de los distintos procesos institucionales. 2. Apoyar en la construcción de piezas gráficas solicitadas para el desarrollo de eventos internos o externos de la universidad del Magdalena. 3. Apoyar en el diseño de la imagen corporativa de la universidad. 4. Apoyar en la elaboración de piezas para la oferta académica y elementos de merchandising para diferentes áreas y/o eventos institucionales. 5. Apoyar en la atención a los miembros de la comunidad Universitaria que requieran información sobre las distintas áreas de Bienestar. </t>
  </si>
  <si>
    <t>https://community.secop.gov.co/Public/Tendering/OpportunityDetail/Index?noticeUID=CO1.NTC.3983276&amp;isFromPublicArea=True&amp;isModal=true&amp;asPopupView=true</t>
  </si>
  <si>
    <t>OPSP-VAD-0366-2023</t>
  </si>
  <si>
    <t>CRISTINA ISABEL PEINADO GUTIERREZ</t>
  </si>
  <si>
    <t xml:space="preserve">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9. Apoyar en la atención, seguimiento y control a través de medios tecnológicos, a la comunidad universitaria que lo requiera de acuerdo a su especialidad. </t>
  </si>
  <si>
    <t>https://community.secop.gov.co/Public/Tendering/OpportunityDetail/Index?noticeUID=CO1.NTC.3983836&amp;isFromPublicArea=True&amp;isModal=true&amp;asPopupView=true</t>
  </si>
  <si>
    <t>OPSP-VAD-0367-2023</t>
  </si>
  <si>
    <t>DANIEL JOSE TAMAYO ELJURE</t>
  </si>
  <si>
    <t>https://community.secop.gov.co/Public/Tendering/OpportunityDetail/Index?noticeUID=CO1.NTC.3983841&amp;isFromPublicArea=True&amp;isModal=true&amp;asPopupView=true</t>
  </si>
  <si>
    <t>OAG-VAD-0368-2023</t>
  </si>
  <si>
    <t>EDILBERTO GOMEZ ANAYA</t>
  </si>
  <si>
    <t>https://community.secop.gov.co/Public/Tendering/OpportunityDetail/Index?noticeUID=CO1.NTC.3983766&amp;isFromPublicArea=True&amp;isModal=true&amp;asPopupView=true</t>
  </si>
  <si>
    <t>OAG-VAD-0369-2023</t>
  </si>
  <si>
    <t>GUSTAVO ENRIQUE CUAO CAMPO</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</si>
  <si>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5. Diligenciar oportunamente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</si>
  <si>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https://community.secop.gov.co/Public/Tendering/OpportunityDetail/Index?noticeUID=CO1.NTC.3983770&amp;isFromPublicArea=True&amp;isModal=true&amp;asPopupView=true</t>
  </si>
  <si>
    <t>OAG-VAD-0370-2023</t>
  </si>
  <si>
    <t>JAIME RAFAEL VILLA VALENCIA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</si>
  <si>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</si>
  <si>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https://community.secop.gov.co/Public/Tendering/OpportunityDetail/Index?noticeUID=CO1.NTC.3983775&amp;isFromPublicArea=True&amp;isModal=true&amp;asPopupView=true</t>
  </si>
  <si>
    <t>OAG-VAD-0371-2023</t>
  </si>
  <si>
    <t>LUIS MIGUEL MADERO OLIVARES</t>
  </si>
  <si>
    <t xml:space="preserve">La presente orden tiene por objeto: 1. Apoyar a la Direccion de Bienestar Universitario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</si>
  <si>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https://community.secop.gov.co/Public/Tendering/OpportunityDetail/Index?noticeUID=CO1.NTC.3983781&amp;isFromPublicArea=True&amp;isModal=true&amp;asPopupView=true</t>
  </si>
  <si>
    <t>OAG-VAD-0372-2023</t>
  </si>
  <si>
    <t>MARTIN ALONSO SUAREZ MAZENETT</t>
  </si>
  <si>
    <t xml:space="preserve">La presente orden tiene por objeto: 1. 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t>
  </si>
  <si>
    <t>https://community.secop.gov.co/Public/Tendering/OpportunityDetail/Index?noticeUID=CO1.NTC.3983675&amp;isFromPublicArea=True&amp;isModal=true&amp;asPopupView=true</t>
  </si>
  <si>
    <t>OAG-VAD-0373-2023</t>
  </si>
  <si>
    <t>RODNEY DAVID GARCIA OSPINO</t>
  </si>
  <si>
    <t xml:space="preserve">La presente orden tiene por objeto: 1. Apoyar a la Direccion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</si>
  <si>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https://community.secop.gov.co/Public/Tendering/OpportunityDetail/Index?noticeUID=CO1.NTC.3983581&amp;isFromPublicArea=True&amp;isModal=true&amp;asPopupView=true</t>
  </si>
  <si>
    <t>OPSP-VAD-0374-2023</t>
  </si>
  <si>
    <t>RODRIGO ANTONIO PEÑARREDONDA DUEÑAS</t>
  </si>
  <si>
    <t xml:space="preserve">La presente orden tiene por objeto: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 por la Dirección de Prácticas Profesionales. </t>
  </si>
  <si>
    <t>https://community.secop.gov.co/Public/Tendering/OpportunityDetail/Index?noticeUID=CO1.NTC.3983588&amp;isFromPublicArea=True&amp;isModal=true&amp;asPopupView=true</t>
  </si>
  <si>
    <t>OPSP-VAD-0375-2023</t>
  </si>
  <si>
    <t>YEINS ORLANDO RODRIGUEZ GUTIERREZ</t>
  </si>
  <si>
    <t>https://community.secop.gov.co/Public/Tendering/OpportunityDetail/Index?noticeUID=CO1.NTC.3983589&amp;isFromPublicArea=True&amp;isModal=true&amp;asPopupView=true</t>
  </si>
  <si>
    <t>OPSP-VAD-0376-2023</t>
  </si>
  <si>
    <t>LUIS FERNANDO SANCHEZ LOPEZ</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</si>
  <si>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 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t>
  </si>
  <si>
    <t>https://community.secop.gov.co/Public/Tendering/OpportunityDetail/Index?noticeUID=CO1.NTC.3983592&amp;isFromPublicArea=True&amp;isModal=true&amp;asPopupView=true</t>
  </si>
  <si>
    <t>OPSP-VAD-0377-2023</t>
  </si>
  <si>
    <t>MARIA CRISTINA LOPEZ HOYOS</t>
  </si>
  <si>
    <t xml:space="preserve">La presente orden tiene por objeto: 1. Apoyar a la Dirección de Comunicaciones en el desarrollo de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t>
  </si>
  <si>
    <t>https://community.secop.gov.co/Public/Tendering/OpportunityDetail/Index?noticeUID=CO1.NTC.3983598&amp;isFromPublicArea=True&amp;isModal=true&amp;asPopupView=true</t>
  </si>
  <si>
    <t>OAG-VAD-0378-2023</t>
  </si>
  <si>
    <t>ALFREDO SHARYNE VALDELAMAR SALJA</t>
  </si>
  <si>
    <t>https://community.secop.gov.co/Public/Tendering/OpportunityDetail/Index?noticeUID=CO1.NTC.3996156&amp;isFromPublicArea=True&amp;isModal=true&amp;asPopupView=true</t>
  </si>
  <si>
    <t>OAG-VAD-0379-2023</t>
  </si>
  <si>
    <t>ALISON PAOLA LLANES LOBO</t>
  </si>
  <si>
    <t xml:space="preserve">La presente orden tiene por objeto: 1. Apoyar en la Formulación de planes de operación de la Sala Amiga de la Familia Lactante. 2. Apoyar en la aplicación de instrumentos de chequeo con base en la Res. 2423/2018. 3. Apoyar en la identificación de las necesidades de recursos, equipos e insumos y realizar pedidos a la dependencia correspondiente. 4. Apoyar en la supervisión del cumplimiento de las rutas y protocolos para el correcto funcionamiento de la Sala Amiga de la Familia Lactante. 5. Apoyar en el diligenciamiento de los registros relacionados con el ingreso, estancia y egreso de la madre a la Sala Amiga de la Familia Lactante. 6. Apoyar en la limpieza y esterilización de frascos, tapas, utensilios antes, durante y después de cada jornada. 7. Apoyar en el almacenamiento de la leche materna extraída inmediatamente se complete el proceso de recolección, registro y rotulación. 8. Entregar de manera oportuna y bajo su responsabilidad los informes que se le soliciten con soportes estadísticos. 9. Apoyar en la organización, ejecución y seguimiento de los programas ofertados por Bienestar Universitario. </t>
  </si>
  <si>
    <t>https://community.secop.gov.co/Public/Tendering/OpportunityDetail/Index?noticeUID=CO1.NTC.3996160&amp;isFromPublicArea=True&amp;isModal=true&amp;asPopupView=true</t>
  </si>
  <si>
    <t>OPSP-VAD-0380-2023</t>
  </si>
  <si>
    <t>ANA ISABEL TETTE MARQUEZ</t>
  </si>
  <si>
    <t xml:space="preserve">La presente orden tiene por objeto: 1. Apoyar en el fortalecimiento del programa de seguridad del paciente de la clínica odontológica. 2. Apoyar en el seguimiento y análisis al reporte de los eventos adversos presentados en la clínica odontológica. 3. Realizar seguimiento a los indicadores de gestión, verificación y análisis de datos de los procesos a cargo. 4. Apoyar en el proceso del programa de capacitación y evaluación del personal auxiliar, docentes y estudiantes de la clínica Odontológica. 5. Apoyar la revisión y actualización de la documentación existente. </t>
  </si>
  <si>
    <t>https://community.secop.gov.co/Public/Tendering/OpportunityDetail/Index?noticeUID=CO1.NTC.3996164&amp;isFromPublicArea=True&amp;isModal=true&amp;asPopupView=true</t>
  </si>
  <si>
    <t>OAG-VAD-0381-2023</t>
  </si>
  <si>
    <t>ANDRES FELIPE VALLE GONZALEZ</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</si>
  <si>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</si>
  <si>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RONAL MARTINEZ ABUABARA</t>
  </si>
  <si>
    <t>https://community.secop.gov.co/Public/Tendering/OpportunityDetail/Index?noticeUID=CO1.NTC.3996235&amp;isFromPublicArea=True&amp;isModal=true&amp;asPopupView=true</t>
  </si>
  <si>
    <t>OPSP-VAD-0382-2023</t>
  </si>
  <si>
    <t>BRAYAN JOSE PARRA ORTIZ</t>
  </si>
  <si>
    <t xml:space="preserve">La presente orden tiene por objeto: 1. Apoyar en las etapas precontractuales, contractuales y potscontractual del proceso de contratación de los tutores de prácticas profesionales. 2. Apoyar el proceso de seguimiento a los tutores en prácticas profesionales. 3. Apoyar la realización de encuestas de satisfacción del servicio a los empresarios. 4. Apoyar en la organización de las actividades que se realicen a los tutores como capacitación, convocatorias 5. Elaborar reportes de evaluación de los empresarios y estudiantes a los tutores de prácticas. 6. Apoyar en la orientación y acompañamiento a los tutores de prácticas. </t>
  </si>
  <si>
    <t>https://community.secop.gov.co/Public/Tendering/OpportunityDetail/Index?noticeUID=CO1.NTC.3996169&amp;isFromPublicArea=True&amp;isModal=true&amp;asPopupView=true</t>
  </si>
  <si>
    <t>OPSP-VAD-0383-2023</t>
  </si>
  <si>
    <t>CARLOS RAFAEL GARIZABALO HOYOS</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</si>
  <si>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asi como en la publicación en PAGINA INSTITUCIONAL. 4. Apoyar a la Oficina de Control Interno en la revisión, analisis y elaboración de informe de Evaluación a la Gestión Contractual trimestral. 5. Apoyar a la Oficina de Control Interno en la elaboración de informe de seguimiento al estado de las PQRS recibidas por la Universidad con periodicidad semestral y anual. 6. Apoyar a la Oficina de Control Interno en el estudio, evaluación y emisión de conceptos que le sean requeridos, en el análisis y respuesta de posibles PQRS y en el seguimiento al cumplimiento de los requerimientos.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auditorias, seguimientos, asesorias y/o acompañamientos realizados.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</si>
  <si>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https://community.secop.gov.co/Public/Tendering/OpportunityDetail/Index?noticeUID=CO1.NTC.3996237&amp;isFromPublicArea=True&amp;isModal=true&amp;asPopupView=true</t>
  </si>
  <si>
    <t>OAG-VAD-0384-2023</t>
  </si>
  <si>
    <t>CHRISTHIAN CAMILO NUÑEZ GARCIA</t>
  </si>
  <si>
    <t>https://community.secop.gov.co/Public/Tendering/OpportunityDetail/Index?noticeUID=CO1.NTC.3996171&amp;isFromPublicArea=True&amp;isModal=true&amp;asPopupView=true</t>
  </si>
  <si>
    <t>OPSP-VAD-0385-2023</t>
  </si>
  <si>
    <t>DANIEL CAMILO AARON LINERO</t>
  </si>
  <si>
    <t xml:space="preserve">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</si>
  <si>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https://community.secop.gov.co/Public/Tendering/OpportunityDetail/Index?noticeUID=CO1.NTC.3996526&amp;isFromPublicArea=True&amp;isModal=true&amp;asPopupView=true</t>
  </si>
  <si>
    <t>OPSP-VAD-0386-2023</t>
  </si>
  <si>
    <t>DANILA RIZA MEDINA</t>
  </si>
  <si>
    <t xml:space="preserve">La presente orden tiene por objeto: 1. Apoyar en la coordinación de la convocatoria Explora CCYK de movilidad nacional entre universidades miembro de la Red CCYK (Colombia Challenge your Knowledge). 2. Apoyar la gestión de las convocatorias de movilidad nacional e internacional saliente – Conexión Global, Doble Titulación Internacional, Pasantías Globales y otras que surjan como resultado de la participación de la oficina en convocatorias y programas internacionales. 3. Apoyar el reporte y registro de la movilidad internacional entrante y saliente. 4. Apoyar las actividades de tipo informativas y de difusión de la ORI y gestión de las redes sociales de la oficina. </t>
  </si>
  <si>
    <t>https://community.secop.gov.co/Public/Tendering/OpportunityDetail/Index?noticeUID=CO1.NTC.3996531&amp;isFromPublicArea=True&amp;isModal=true&amp;asPopupView=true</t>
  </si>
  <si>
    <t>OAG-VAD-0387-2023</t>
  </si>
  <si>
    <t>DILAN DAVID SOLAR TOUS</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</si>
  <si>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</si>
  <si>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https://community.secop.gov.co/Public/Tendering/OpportunityDetail/Index?noticeUID=CO1.NTC.3996246&amp;isFromPublicArea=True&amp;isModal=true&amp;asPopupView=true</t>
  </si>
  <si>
    <t>OAG-VAD-0388-2023</t>
  </si>
  <si>
    <t>EDWIN DAVID ROSADO FLOREZ</t>
  </si>
  <si>
    <t>https://community.secop.gov.co/Public/Tendering/OpportunityDetail/Index?noticeUID=CO1.NTC.3996535&amp;isFromPublicArea=True&amp;isModal=true&amp;asPopupView=true</t>
  </si>
  <si>
    <t>OAG-VAD-0389-2023</t>
  </si>
  <si>
    <t>EMILY VANESSA CANTILLO VENERA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</si>
  <si>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</si>
  <si>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https://community.secop.gov.co/Public/Tendering/OpportunityDetail/Index?noticeUID=CO1.NTC.3996540&amp;isFromPublicArea=True&amp;isModal=true&amp;asPopupView=true</t>
  </si>
  <si>
    <t>OAG-VAD-0390-2023</t>
  </si>
  <si>
    <t>ESTEFANY RAMOS PEREZ</t>
  </si>
  <si>
    <t xml:space="preserve">La presente orden tiene por objeto: 1. Realizar indicación al personal que ingrese a la clínica sobre el protocolo de lavado de manos. 2. Apoyar en la verificación del Uso obligatorio de tapaboca al ingreso de la clínica. 3. Recibir Instrumental contaminado, lavado y empaque del Instrumental en la Central de Esterilización, después del turno clínico. 4. Apoyar en el proceso de esterilización, limpieza y desinfección de las áreas de la Clínica Odontológica. 5. Apoyar el cumplimiento del Proceso de Esterilización de la Clínica Odontológica. 6. Apoyar la entrega oportuna del instrumental esterilizado a los estudiantes de prácticas Clínica. </t>
  </si>
  <si>
    <t>https://community.secop.gov.co/Public/Tendering/OpportunityDetail/Index?noticeUID=CO1.NTC.3996543&amp;isFromPublicArea=True&amp;isModal=true&amp;asPopupView=true</t>
  </si>
  <si>
    <t>OAG-VAD-0391-2023</t>
  </si>
  <si>
    <t>IMAEL FABRICIO VARGAS MONTENEGRO</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</si>
  <si>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t>
  </si>
  <si>
    <t>JOAQUÍN ALBERTO POMARES BLAISE</t>
  </si>
  <si>
    <t>https://community.secop.gov.co/Public/Tendering/OpportunityDetail/Index?noticeUID=CO1.NTC.3996256&amp;isFromPublicArea=True&amp;isModal=true&amp;asPopupView=true</t>
  </si>
  <si>
    <t>OPSP-VAD-0392-2023</t>
  </si>
  <si>
    <t>HERNANDO JOSE SAUCEDO HERNANDEZ</t>
  </si>
  <si>
    <t xml:space="preserve">La presente orden tiene por objeto: 1. Apoyar y asesorar en la identificación de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</si>
  <si>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https://community.secop.gov.co/Public/Tendering/OpportunityDetail/Index?noticeUID=CO1.NTC.3996182&amp;isFromPublicArea=True&amp;isModal=true&amp;asPopupView=true</t>
  </si>
  <si>
    <t>OAG-VAD-0393-2023</t>
  </si>
  <si>
    <t>JULIO ENRIQUE CORVACHO LARA</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</si>
  <si>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</si>
  <si>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https://community.secop.gov.co/Public/Tendering/OpportunityDetail/Index?noticeUID=CO1.NTC.3995929&amp;isFromPublicArea=True&amp;isModal=true&amp;asPopupView=true</t>
  </si>
  <si>
    <t>OAG-VAD-0394-2023</t>
  </si>
  <si>
    <t>KAREN ROCIO SARMIENTOPEREZ VILLAREAL</t>
  </si>
  <si>
    <t xml:space="preserve">La presente orden tiene por objeto: 1. Apoyar en el ingreso y revisión de información en la plataforma SIA OBSERVA. 2. Apoyar en el cargue y revisión de información en la plataforma SECOP II. 3. Apoyar en la elaboración de informe de trasparencia mensual. 4. Apoyar en la elaboración de informe de contratación semestral. 5. Apoyar en la elaboración del Informe de contratación F20. </t>
  </si>
  <si>
    <t>https://community.secop.gov.co/Public/Tendering/OpportunityDetail/Index?noticeUID=CO1.NTC.3995947&amp;isFromPublicArea=True&amp;isModal=true&amp;asPopupView=true</t>
  </si>
  <si>
    <t>OAG-VAD-0395-2023</t>
  </si>
  <si>
    <t>KELLYS MARIA MANCERA LOPEZ</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</si>
  <si>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consevación del archivo de Historia Clínica. 4.Apoyar el registro diario de consultas de la clínica odontológica. 5. Apoyar en la atención de estudiantes, docentes y público en general. 6. Verificar el buen manejo de los recursos materiales de la clínica. 7. Apoyar en la verificación de la seguridad, orden y limpieza del área de trabajo de la clínica. </t>
  </si>
  <si>
    <t>https://community.secop.gov.co/Public/Tendering/OpportunityDetail/Index?noticeUID=CO1.NTC.3995956&amp;isFromPublicArea=True&amp;isModal=true&amp;asPopupView=true</t>
  </si>
  <si>
    <t>OAG-VAD-0396-2023</t>
  </si>
  <si>
    <t>LILIANA PAOLA RIOS PERDOMO</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</si>
  <si>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</si>
  <si>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https://community.secop.gov.co/Public/Tendering/OpportunityDetail/Index?noticeUID=CO1.NTC.3995960&amp;isFromPublicArea=True&amp;isModal=true&amp;asPopupView=true</t>
  </si>
  <si>
    <t>OAG-VAD-0397-2023</t>
  </si>
  <si>
    <t>LUIS ALEXANDER HERRERA PEREZ</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</si>
  <si>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t>
  </si>
  <si>
    <t>https://community.secop.gov.co/Public/Tendering/OpportunityDetail/Index?noticeUID=CO1.NTC.3996055&amp;isFromPublicArea=True&amp;isModal=true&amp;asPopupView=true</t>
  </si>
  <si>
    <t>OAG-VAD-0398-2023</t>
  </si>
  <si>
    <t>MARA PAOLA OLMEDO ESPINOZA</t>
  </si>
  <si>
    <t xml:space="preserve">La presente orden tiene por objeto:1. Apoyar al Grupo de Contabilidad en la preparación y presentación de las diferentes declaraciones tributarias (Impuestos nacionales y territoriales) que corresponde presentar a la Universidad del Magdalena. 2. Apoyar al Grupo de Contabilidad y Oficina de Talento Humano en la proyección del cálculo del porcentaje fijo de retención en la fuente (procedimiento 2). 3. Apoyar al Grupo de Contabilidad en todo lo relacionado con el proceso de devolución de IVA, que debe presentar la Universidad ante la Dirección de Impuestos y Aduanas Nacionales – DIAN, 4. Apoyar al Grupo de Contabilidad en la revisión de la codificación contable de las Cuentas Por Pagar y Obligaciones Presupuestales elaboradas para proceso de pago. 5. Apoyar al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Grupo de Contabilidad en el proceso de Conciliación de Cartera, con el grupo de Facturación, Crédito y Cartera y conciliación de la Propiedad, Planta y Equipo, actividades de cierre. 7. Apoyar al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t>
  </si>
  <si>
    <t>https://community.secop.gov.co/Public/Tendering/OpportunityDetail/Index?noticeUID=CO1.NTC.3996068&amp;isFromPublicArea=True&amp;isModal=true&amp;asPopupView=true</t>
  </si>
  <si>
    <t>OPSP-VAD-0399-2023</t>
  </si>
  <si>
    <t>MARTHA PATRICIA PALACIO LIZCANO</t>
  </si>
  <si>
    <t xml:space="preserve">La presente orden tiene por objeto: 1. Apoyar en la atención básica, oportuna y adecuada en consulta como odontólogo a los miembros de Comunidad Universitaria.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t>
  </si>
  <si>
    <t>https://community.secop.gov.co/Public/Tendering/OpportunityDetail/Index?noticeUID=CO1.NTC.3996081&amp;isFromPublicArea=True&amp;isModal=true&amp;asPopupView=true</t>
  </si>
  <si>
    <t>OAG-VAD-0400-2023</t>
  </si>
  <si>
    <t>MARVIN ALEXI GARCIA RODRIGUEZ</t>
  </si>
  <si>
    <t xml:space="preserve">La presente orden tiene por objeto: 1. Apoyar  a la Dirección de Bienestar Universitario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</si>
  <si>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https://community.secop.gov.co/Public/Tendering/OpportunityDetail/Index?noticeUID=CO1.NTC.3996131&amp;isFromPublicArea=True&amp;isModal=true&amp;asPopupView=true</t>
  </si>
  <si>
    <t>OAG-VAD-0401-2023</t>
  </si>
  <si>
    <t>OLGA MARINA LOPEZ CASTRO</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</si>
  <si>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Parágrafo Primero: En el caso que El Contratista lo requiera, UNIMAGDALENA podrá facilitarle los equipos y espacio físico necesario dentro del campus para la ejecución del Objeto de la presente Orden. </t>
  </si>
  <si>
    <t>https://community.secop.gov.co/Public/Tendering/OpportunityDetail/Index?noticeUID=CO1.NTC.3996143&amp;isFromPublicArea=True&amp;isModal=true&amp;asPopupView=true</t>
  </si>
  <si>
    <t>OAG-VAD-0402-2023</t>
  </si>
  <si>
    <t>OSCAR IVAN ORDOÑEZ VALERA</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</si>
  <si>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</si>
  <si>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https://community.secop.gov.co/Public/Tendering/OpportunityDetail/Index?noticeUID=CO1.NTC.3996405&amp;isFromPublicArea=True&amp;isModal=true&amp;asPopupView=true</t>
  </si>
  <si>
    <t>OAG-VAD-0403-2023</t>
  </si>
  <si>
    <t>SAIDI MARIA  RODRIGUEZ RATIVA</t>
  </si>
  <si>
    <t xml:space="preserve">La presente orden tiene por objeto: 1. Apoyar en la Supervisión de prácticas académicas en el Laboratorio Integrado de PSICOLOGIA (LIP). 2. Apoyar en el cuidado de los materiales y elementos del LIP. 3. Apoyar en la atención al público en recepción y apoyar el control sobre las asignaciones y el uso adecuado de los espacios dentro del LIP. 4. Apoyar en el seguimiento y Control del inventario del LIP. 5. Apoyar la conservación y fomento del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t>
  </si>
  <si>
    <t>https://community.secop.gov.co/Public/Tendering/OpportunityDetail/Index?noticeUID=CO1.NTC.3996511&amp;isFromPublicArea=True&amp;isModal=true&amp;asPopupView=true</t>
  </si>
  <si>
    <t>OAG-VAD-0404-2023</t>
  </si>
  <si>
    <t>SEBASTIAN  CAMILO MANOTAS VELASQUEZ</t>
  </si>
  <si>
    <t xml:space="preserve">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 los espacios del HJMB. 8. Apoyar en la adecuada, oportuna y eficiente atención al usuario, en la prestación de los servicios en los espacios HJMB . 9. Apoyar con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t>
  </si>
  <si>
    <t>https://community.secop.gov.co/Public/Tendering/OpportunityDetail/Index?noticeUID=CO1.NTC.3996355&amp;isFromPublicArea=True&amp;isModal=true&amp;asPopupView=true</t>
  </si>
  <si>
    <t>OPSP-VAD-0405-2023</t>
  </si>
  <si>
    <t>XAVIER ALEXANDER MEJIA ZAGARRA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</si>
  <si>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y asesorar la articulación entre Bienestar universitario y la población Diversa. 3. Apoyar y asesorar la implementación de estrategias de promoción de los servicios y actividades de Bienestar Universitario con la población Diversa de la Universidad del Magdalena. 4.Apoyar y asesorar la promoción de programas de capacitación que consiste en visibilizar temáticas de identidad de género, y la representación de la comunidad Diversa 5. Apoyar y asesorar las rutas de atención, acompañamiento y sensibilización hacia la comunidad universitaria que permita mejorar la inclusión, permanencia y convivencia de las personas que se reconocen e identifican Diversa. 6. Apoyar las actividades lideradas por el Director de Bienestar y el Coordinador de Área, en el cumplimiento de metas definidas en el Plan de Acción y Plan de Desarrollo Institucional en relación a la atención de la población Diversa. 7. Entregar de manera oportuna y bajo su responsabilidad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Entregar en los tiempos y según las directrices que el Director de Bienestar Universitario o el Coordinador del Área establezcan, informes estadísticos de las actividades realizadas. </t>
  </si>
  <si>
    <t>https://community.secop.gov.co/Public/Tendering/OpportunityDetail/Index?noticeUID=CO1.NTC.3996168&amp;isFromPublicArea=True&amp;isModal=true&amp;asPopupView=true</t>
  </si>
  <si>
    <t>OAG-VAD-0406-2023</t>
  </si>
  <si>
    <t>YULIMA PATRICIA GUTIERREZ GAMARRA</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</si>
  <si>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 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previo acuerdo con el supervisor de la orden. 9. Realizar acompañamiento como intérprete de lengua de señas colombiana en eventos institucionales. 10. Prestar servicio de interpretación en lengua de señas colombiana y castellano en las grabaciones del programa “Campus TV”. </t>
  </si>
  <si>
    <t>https://community.secop.gov.co/Public/Tendering/OpportunityDetail/Index?noticeUID=CO1.NTC.3996364&amp;isFromPublicArea=True&amp;isModal=true&amp;asPopupView=true</t>
  </si>
  <si>
    <t>OPSP-VAD-0407-2023</t>
  </si>
  <si>
    <t>YASMERYS CRUZ RODRIGUEZ NOGUERA</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</si>
  <si>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</si>
  <si>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https://community.secop.gov.co/Public/Tendering/OpportunityDetail/Index?noticeUID=CO1.NTC.4005447&amp;isFromPublicArea=True&amp;isModal=true&amp;asPopupView=true</t>
  </si>
  <si>
    <t>OAG-VAD-0408-2023</t>
  </si>
  <si>
    <t>ALEXANDER MANUEL ARANGO ROJAS</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</si>
  <si>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audiovisuaes. 4. Apoyar en la verificación periódicamente del Estado de los Equipos Audiovisuales, sus horas actuales y acumuladas de uso y los accesorios dispuestos en cada espacio académico. 5. Apoyar en el cumplimiento de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</si>
  <si>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https://community.secop.gov.co/Public/Tendering/OpportunityDetail/Index?noticeUID=CO1.NTC.4005452&amp;isFromPublicArea=True&amp;isModal=true&amp;asPopupView=true</t>
  </si>
  <si>
    <t>OAG-VAD-0409-2023</t>
  </si>
  <si>
    <t>ANDREA LIZETH CASTRO VELEZ</t>
  </si>
  <si>
    <t xml:space="preserve">La presente orden tiene por objeto: 1. Apoyar a la coordinación académica en la designación de los turnos y casos a los estudiantes del Consultorio Jurídico I, II, III y IV. 2. Apoyar la labor del Consultorio Jurídico en el espacio designado al Consultorio Jurídico en la Casa de Justicia del Distrito de Santa Marta. 3. Apoyar a los docentes asesores en las áreas de Derecho Público, Derechos Humanos, Civil y Comercial, Penal, Laboral y Seguridad Social y Familia en lo que respecta al desarrollo de estas y sus respectivas competencias. </t>
  </si>
  <si>
    <t>https://community.secop.gov.co/Public/Tendering/OpportunityDetail/Index?noticeUID=CO1.NTC.4005462&amp;isFromPublicArea=True&amp;isModal=true&amp;asPopupView=true</t>
  </si>
  <si>
    <t>OAG-VAD-0410-2023</t>
  </si>
  <si>
    <t>ANDREA  MARCELA RAMIREZ HERNANDEZ</t>
  </si>
  <si>
    <t>https://community.secop.gov.co/Public/Tendering/OpportunityDetail/Index?noticeUID=CO1.NTC.4005470&amp;isFromPublicArea=True&amp;isModal=true&amp;asPopupView=true</t>
  </si>
  <si>
    <t>OAG-VAD-0411-2023</t>
  </si>
  <si>
    <t>CARLOS LUIS FONSECA MENDOZA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</si>
  <si>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</si>
  <si>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https://community.secop.gov.co/Public/Tendering/OpportunityDetail/Index?noticeUID=CO1.NTC.4005474&amp;isFromPublicArea=True&amp;isModal=true&amp;asPopupView=true</t>
  </si>
  <si>
    <t>OPSP-VAD-0412-2023</t>
  </si>
  <si>
    <t>ELIU MANUEL FAJARDO CASTILLO</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</si>
  <si>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</si>
  <si>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https://community.secop.gov.co/Public/Tendering/OpportunityDetail/Index?noticeUID=CO1.NTC.4005479&amp;isFromPublicArea=True&amp;isModal=true&amp;asPopupView=true</t>
  </si>
  <si>
    <t>OPSP-VAD-0413-2023</t>
  </si>
  <si>
    <t>GISELL GRAVINI PORRAS</t>
  </si>
  <si>
    <t xml:space="preserve">La presente orden tiene por objeto: Prestar servicios jurídicos para el acompañamiento del Comité de inclusión e interculturalidad durante el período académico 2023-1, mediante el desarrollo de las siguientes actividades: 1. Asesorar y apoyar las estrategias de atención y acompañamiento de la comunidad estudiantil en riesgo de discriminación, segregación y deserción de la Universidad del Magdalena. 2.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3. Asesorar el proceso de adquisición de bienes, servicios, equipos e instalaciones de diseño universal, que requieran la menor adaptación posible y el menor costo para satisfacer las necesidades específicas de los estudiantes con discapacidad de la Universidad del Magdalena. 4. Asesorar y realizar actividades que promuevan la protección y promoción de los derechos humanos de las poblaciones estudiantiles de comunidades indígenas, afrocolombianos, población “LGTBIQ+”, estudiantes con discapacidad y población en riesgo de vulnerabilidad. 5. Apoyar en la realización de actividades y procesos que promuevan la inclusión real y efectiva de todos los estudiantes en la Universidad del Magdalena. 6. Asesorar y apoyar la planificación, desarrollo, consolidación y actualización permanente de mejoras en los procesos de inclusión acordes a la normatividad nacional e internacional referentes al tema de inclusión y de atención a grupos interculturales vulnerables. 7. Asesorar y apoyar la ejecución de las políticas de inclusión establecidas por la Universidad en los diferentes programas académicos que cuenten con población con discapacidad y/o hagan parte de grupos interculturales vulnerables. 8. Asesorar y apoyar la aplicación de las políticas de inclusión, currículos flexibles y establecimiento de ajustes razonables como metodologías y estrategias pedagógicas adecuadas para la formación académica de los estudiantes con discapacidad. 9. Apoyar en la formulación y ejecución del Plan y Capacitación de los Docentes con respecto a la función específica de educar a estudiantes con discapacidad. 10. Rendir informes mensuales o cuando el supervisor así lo requiera, sobre las actividades desarrolladas en cumplimiento de la orden de prestación de servicios. </t>
  </si>
  <si>
    <t>https://community.secop.gov.co/Public/Tendering/OpportunityDetail/Index?noticeUID=CO1.NTC.4005701&amp;isFromPublicArea=True&amp;isModal=true&amp;asPopupView=true</t>
  </si>
  <si>
    <t>OPSP-VAD-0414-2023</t>
  </si>
  <si>
    <t>GUSTAVO ADOLFO AMAYA CANDIA</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</si>
  <si>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</si>
  <si>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https://community.secop.gov.co/Public/Tendering/OpportunityDetail/Index?noticeUID=CO1.NTC.4005653&amp;isFromPublicArea=True&amp;isModal=true&amp;asPopupView=true</t>
  </si>
  <si>
    <t>OAG-VAD-0415-2023</t>
  </si>
  <si>
    <t>HEIMAR SONELL HINCAPIE PISCIOTTI</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</si>
  <si>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</si>
  <si>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https://community.secop.gov.co/Public/Tendering/OpportunityDetail/Index?noticeUID=CO1.NTC.4005453&amp;isFromPublicArea=True&amp;isModal=true&amp;asPopupView=true</t>
  </si>
  <si>
    <t>OAG-VAD-0416-2023</t>
  </si>
  <si>
    <t>LUIS CARLOS OLIVEROS MANJARRES</t>
  </si>
  <si>
    <t>https://community.secop.gov.co/Public/Tendering/OpportunityDetail/Index?noticeUID=CO1.NTC.4005469&amp;isFromPublicArea=True&amp;isModal=true&amp;asPopupView=true</t>
  </si>
  <si>
    <t>OPSP-VAD-0417-2023</t>
  </si>
  <si>
    <t>LUISA FERNANDA OSPINO MENDOZA</t>
  </si>
  <si>
    <t xml:space="preserve">La presente orden tiene por objeto: 1. Asesorar y apoyar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al Grupo de Estampilla en la evaluación de la primera etapa de la auditoria a los contratos que las entidades envían como exentos del pago de la estampilla. 4. Apoyar al Grupo de Estampilla en la clasificación de los hallazgos resultantes de la primera etapa y elaboración de las comunicaciones pertinentes. 5. Apoyar al Grupo de Estampilla en el análisis y verificación de los Acuerdos Municipales por medio de los cuales los municipios adoptaron la estampilla. 6. Asesorar y apoyar en el analisis de los hallazgos encontrados con la coordinación de la oficina y el asesor jurídico. 7. Asesorar y apoyar al Grupo de Estampilla en la proyección de solicitud de información adicional que se requiera de los contratos objetos de estudio de auditoria. 8. Asesorar y apoyar en el análisis de las actividades que se determinen en las diferentes mesas de trabajos. 9. Apoyar al Grupo de Estampilla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</si>
  <si>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https://community.secop.gov.co/Public/Tendering/OpportunityDetail/Index?noticeUID=CO1.NTC.4005641&amp;isFromPublicArea=True&amp;isModal=true&amp;asPopupView=true</t>
  </si>
  <si>
    <t>OAG-VAD-0418-2023</t>
  </si>
  <si>
    <t>MARIA PATRICIA RIASCOS FANDIÑO</t>
  </si>
  <si>
    <t>La presente orden tiene por objeto: 1. Apoyar al Grupo Interno de Servicios Generales en la atención a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al GSG en los controles que se deben realizar a los mantenimientos de motobombas, motores eléctricos, vehículos institucionales, ascensores, soldadura, cerrajería, polarizados, lavado de albercas, carpintería en madera y plantas eléctricas.</t>
  </si>
  <si>
    <t>https://community.secop.gov.co/Public/Tendering/OpportunityDetail/Index?noticeUID=CO1.NTC.4005565&amp;isFromPublicArea=True&amp;isModal=true&amp;asPopupView=true</t>
  </si>
  <si>
    <t>OAG-VAD-0419-2023</t>
  </si>
  <si>
    <t>MARINA MERCEDES MIER MANGA</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</si>
  <si>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el control de usuarios en salas de lectura y de circulación y préstamo. 6. Apoyar en la organización de las colecciones bibliográficas en la estantería y para mantenerlas en orden. 7. Apoyar en la reparación de ejemplares físicos deteriorados. </t>
  </si>
  <si>
    <t>https://community.secop.gov.co/Public/Tendering/OpportunityDetail/Index?noticeUID=CO1.NTC.4005579&amp;isFromPublicArea=True&amp;isModal=true&amp;asPopupView=true</t>
  </si>
  <si>
    <t>OAG-VAD-0420-2023</t>
  </si>
  <si>
    <t>VANESA ALEXANDRA BARRANCO EVILLA</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</si>
  <si>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limpieza y monitoreo de reproductores 16. Apoyar en el transporte de peces desde la Cienaga Grande de Santa Marta hasta la estación psicícola de la institución. </t>
  </si>
  <si>
    <t>https://community.secop.gov.co/Public/Tendering/OpportunityDetail/Index?noticeUID=CO1.NTC.4005589&amp;isFromPublicArea=True&amp;isModal=true&amp;asPopupView=true</t>
  </si>
  <si>
    <t>OAG-VAD-0421-2023</t>
  </si>
  <si>
    <t>VICTOR ALBERTO LARA MARTINEZ</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</si>
  <si>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apoyar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</si>
  <si>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https://community.secop.gov.co/Public/Tendering/OpportunityDetail/Index?noticeUID=CO1.NTC.4005592&amp;isFromPublicArea=True&amp;isModal=true&amp;asPopupView=true</t>
  </si>
  <si>
    <t>OAG-VAD-0422-2023</t>
  </si>
  <si>
    <t>WALDIR MANGA BARROS</t>
  </si>
  <si>
    <t xml:space="preserve">La presente orden tiene por objeto: 1. Organizar planes de acondicionamiento físico para los miembros de la comunidad Universitaria que practiquen disciplinas deportivas en los niveles formativo y representativo. 2. Apoyar en el diseño, implementación y ejecución de un plan de entrenamiento para el acondicionamiento físico de los deportistas obedeciendo a las particularidades de cada disciplina deportiva ofrecida en la institución. 3. Apoyar la participación de la institución en intercambios, torneos, campeonatos, olimpiadas y/o eventos externos del orden local, departamental, regional, nacional e internacional. 4. Realizar acompañamiento en los intercambios, torneos, campeonatos, olimpiadas y/o eventos internos y externos donde se participe, respetando los principios y valores institucionales. 5. Recibir, mantener actualizado y devolver al finalizar el semestre académico, el inventario de implementos, uniformes, herramientas y equipos que le sean asignados, garantizando el buen uso de los mismos. 6. Diligenciar oportunamente los formatos establecidos por Bienestar Universitario en el Sistema de Gestión de la Calidad. 9. Entregar de manera oportuna y bajo su responsabilidad los informes, con soportes estadísticos. 10. Apoyar durante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a la Dirección de Bienestar Universitario, en el cumplimiento de los objetivos deportivos de la dependencia y la institución de acuerdo a las metas definidas en el Plan de Acción y Plan de Desarrollo Institucional. </t>
  </si>
  <si>
    <t>https://community.secop.gov.co/Public/Tendering/OpportunityDetail/Index?noticeUID=CO1.NTC.4006009&amp;isFromPublicArea=True&amp;isModal=true&amp;asPopupView=true</t>
  </si>
  <si>
    <t>OAG-VAD-0423-2023</t>
  </si>
  <si>
    <t>ADRIANA PAOLA NAVARRO BECERRA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</si>
  <si>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</si>
  <si>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https://community.secop.gov.co/Public/Tendering/OpportunityDetail/Index?noticeUID=CO1.NTC.4015148&amp;isFromPublicArea=True&amp;isModal=true&amp;asPopupView=true</t>
  </si>
  <si>
    <t>OAG-VAD-0424-2023</t>
  </si>
  <si>
    <t>ANA JOSEFA ANAYA HERNANDEZ</t>
  </si>
  <si>
    <t>https://community.secop.gov.co/Public/Tendering/OpportunityDetail/Index?noticeUID=CO1.NTC.4015146&amp;isFromPublicArea=True&amp;isModal=true&amp;asPopupView=true</t>
  </si>
  <si>
    <t>OAG-VAD-0425-2023</t>
  </si>
  <si>
    <t>ANDREA PAOLA JARUFFE PINILLA</t>
  </si>
  <si>
    <t>https://community.secop.gov.co/Public/Tendering/OpportunityDetail/Index?noticeUID=CO1.NTC.4015334&amp;isFromPublicArea=True&amp;isModal=true&amp;asPopupView=true</t>
  </si>
  <si>
    <t>OAG-VAD-0426-2023</t>
  </si>
  <si>
    <t>CARLOS MEIKOLL PARRA CUEVA</t>
  </si>
  <si>
    <t>https://community.secop.gov.co/Public/Tendering/OpportunityDetail/Index?noticeUID=CO1.NTC.4015141&amp;isFromPublicArea=True&amp;isModal=true&amp;asPopupView=true</t>
  </si>
  <si>
    <t>OAG-VAD-0427-2023</t>
  </si>
  <si>
    <t>CLAUDIA MILENA VALENCIA PEREZ</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</si>
  <si>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5.Apoyar el registro diario de consultas de la clínica odontológica. 6. Apoyar en el buen manejo de los recursos materiales de la clínica. 7. Apoyar en la seguridad, orden y limpieza del área de trabajo. </t>
  </si>
  <si>
    <t>https://community.secop.gov.co/Public/Tendering/OpportunityDetail/Index?noticeUID=CO1.NTC.4015330&amp;isFromPublicArea=True&amp;isModal=true&amp;asPopupView=true</t>
  </si>
  <si>
    <t>OPSP-VAD-0428-2023</t>
  </si>
  <si>
    <t>FEDY RAFAEL AVILA MACIAS</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</si>
  <si>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 la legalización de avances. 5. Apoyar a la Oficina de Control Interno en el Seguimiento a la amortización de anticipos.6. Apoyar a la Oficina de Control Interno en el Seguimiento al estado de las reservas presupuestales. 7. Apoyar a la Oficina de Control Interno en el Seguimiento a la legalización de viáticos y apoyos económicos. 8. Apoyar a la Oficina de Control Interno en el seguimiento al cumplimiento a la rendición de cuentas por parte de la Dirección Financiera y Grupos Internos en las plataformas SFTP de la DIARI - CGR, CHIP de la CGN, SIA Contralorias de la CGDM. 9. Asesorar a la Oficina de Control Interno en la planificación del control interno y en el seguimiento y verificación del sistema de control interno y sistema de control interno contable. 10. Asesorar a la Oficina de Control Interno en la identificación de riesgos y de acciones de mejora a los diferentes responsables de procesos en el marco de auditorias, seguimientos, asesorias y/o acompañamientos realizados.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</si>
  <si>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https://community.secop.gov.co/Public/Tendering/OpportunityDetail/Index?noticeUID=CO1.NTC.4015328&amp;isFromPublicArea=True&amp;isModal=true&amp;asPopupView=true</t>
  </si>
  <si>
    <t>OPSP-VAD-0429-2023</t>
  </si>
  <si>
    <t>GREISI MARIA BARRANCO MANOTAS</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</si>
  <si>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</si>
  <si>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https://community.secop.gov.co/Public/Tendering/OpportunityDetail/Index?noticeUID=CO1.NTC.4015326&amp;isFromPublicArea=True&amp;isModal=true&amp;asPopupView=true</t>
  </si>
  <si>
    <t>OAG-VAD-0430-2023</t>
  </si>
  <si>
    <t>JOSE MARIA GARCIA DIAZ</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</si>
  <si>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</si>
  <si>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https://community.secop.gov.co/Public/Tendering/OpportunityDetail/Index?noticeUID=CO1.NTC.4015323&amp;isFromPublicArea=True&amp;isModal=true&amp;asPopupView=true</t>
  </si>
  <si>
    <t>OPSP-VAD-0431-2023</t>
  </si>
  <si>
    <t>LUDYS ETEL SANTODOMINGO VIANA</t>
  </si>
  <si>
    <t xml:space="preserve">La presente orden tiene por objeto: 1. Asesorar y apoyar al Grupo de Estampilla en las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</si>
  <si>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https://community.secop.gov.co/Public/Tendering/OpportunityDetail/Index?noticeUID=CO1.NTC.4015320&amp;isFromPublicArea=True&amp;isModal=true&amp;asPopupView=true</t>
  </si>
  <si>
    <t>OAG-VAD-0432-2023</t>
  </si>
  <si>
    <t>MARTHA BEATRIZ HUMANES MENDOZA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</si>
  <si>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</si>
  <si>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https://community.secop.gov.co/Public/Tendering/OpportunityDetail/Index?noticeUID=CO1.NTC.4014797&amp;isFromPublicArea=True&amp;isModal=true&amp;asPopupView=true</t>
  </si>
  <si>
    <t>OAG-VAD-0433-2023</t>
  </si>
  <si>
    <t>MILEIBYS CAROLINA ROJANO DEL TORO</t>
  </si>
  <si>
    <t xml:space="preserve"> 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la revisión y actualización de la documentación. </t>
  </si>
  <si>
    <t>https://community.secop.gov.co/Public/Tendering/OpportunityDetail/Index?noticeUID=CO1.NTC.4015440&amp;isFromPublicArea=True&amp;isModal=true&amp;asPopupView=true</t>
  </si>
  <si>
    <t>OPSP-VAD-0434-2023</t>
  </si>
  <si>
    <t>NIDIA PETRONA VEGA VELAIDES</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</si>
  <si>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del cual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</si>
  <si>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https://community.secop.gov.co/Public/Tendering/OpportunityDetail/Index?noticeUID=CO1.NTC.4015317&amp;isFromPublicArea=True&amp;isModal=true&amp;asPopupView=true</t>
  </si>
  <si>
    <t>OAG-VAD-0435-2023</t>
  </si>
  <si>
    <t>TEODOSIA VERGARA VENERA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</si>
  <si>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</si>
  <si>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https://community.secop.gov.co/Public/Tendering/OpportunityDetail/Index?noticeUID=CO1.NTC.4015314&amp;isFromPublicArea=True&amp;isModal=true&amp;asPopupView=true</t>
  </si>
  <si>
    <t>OAG-VAD-0436-2023</t>
  </si>
  <si>
    <t>WILMA JOSE PINTO CRISTHOFFER</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</si>
  <si>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</si>
  <si>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https://community.secop.gov.co/Public/Tendering/OpportunityDetail/Index?noticeUID=CO1.NTC.4015304&amp;isFromPublicArea=True&amp;isModal=true&amp;asPopupView=true</t>
  </si>
  <si>
    <t>OAG-VAD-0437-2023</t>
  </si>
  <si>
    <t>YONAIRA PATRICIA RODRIGUEZ LOBATO</t>
  </si>
  <si>
    <t xml:space="preserve">La presente orden tiene por objeto: 1. Apoyar a la coordinación del área de idiomas en la atención al público en general. 2. Apoyar en la promoción y divulgación de inscripciones y matriculas de cursos de idiomas. 3. Apoyar la organización de la prueba de clasificación para determinar el nivel de inicio de estudiantes nuevos. 4. Apoyar en la organización de la documentación y generar listados de estudiantes matriculados. 5. Apoyar en la aplicación de exámenes de suficiencia en inglés. 6. Apoyar en el control adecuado de la entrega de material bibliográfico de apoyo a docentes y estudiantes de idiomas. 7. Presentar informes requeridos. 8. Apoyar el cargue de espacios en el SIARE. 9. Apoyar el cargue de asignación y apoyo a docente. 10. Apoyar en la creación y tabulación de encuestas. 11. Apoyar la elaboración de resolución y trámite para pago de libros. 12. Tabular los resultados de examen de suficiencia. 13. Apoyar en la realización de informes sobre docentes, estudiantes, índices de deserción y de rendimiento examen de suficiencia. 14. Apoyar la generación del informe SNIES. </t>
  </si>
  <si>
    <t>https://community.secop.gov.co/Public/Tendering/OpportunityDetail/Index?noticeUID=CO1.NTC.4014786&amp;isFromPublicArea=True&amp;isModal=true&amp;asPopupView=true</t>
  </si>
  <si>
    <t>OAG-VAD-0438-2023</t>
  </si>
  <si>
    <t>ANYELI TATIANA VILALOBOS GUERRERO</t>
  </si>
  <si>
    <t>https://community.secop.gov.co/Public/Tendering/OpportunityDetail/Index?noticeUID=CO1.NTC.4014999&amp;isFromPublicArea=True&amp;isModal=true&amp;asPopupView=true</t>
  </si>
  <si>
    <t>OPSP-VAD-0439-2023</t>
  </si>
  <si>
    <t>CAMILO DAVID PINEDO DIAZGRANADOS</t>
  </si>
  <si>
    <t>https://community.secop.gov.co/Public/Tendering/OpportunityDetail/Index?noticeUID=CO1.NTC.4014993&amp;isFromPublicArea=True&amp;isModal=true&amp;asPopupView=true</t>
  </si>
  <si>
    <t>OAG-VAD-0440-2023</t>
  </si>
  <si>
    <t>CARLOS ANDRES VICENTE VELILLA</t>
  </si>
  <si>
    <t xml:space="preserve">La presente orden tiene por objeto: 1. Apoyar en la coordinación de las actividades asociadas a la transmisión de eventos dentro de los auditorios del edificio Mar Caribe y las Salas Especializadas. 2. Apoyar en el mantenimiento en estado funcional de las herramientas multimediales que dan soporte a las transmisiones de eventos durante el uso de los auditorios. 3. Apoyar en el soporte y la configuración de los equipos multimediales (Atril PILOT y sistema de automatización) con que cuentan los Auditorios. 4. Apoyar con 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en la entrega de los recursos para garantizar el cumplimiento de la programación que desde la plataforma SIARE se establezca para el uso de los espacios. 12. Hacer evaluación a los usuarios frente al préstamo del recurso auditorio su dotación y espacio. 13. Apoyar la recolección de información de satisfacción del servicio. </t>
  </si>
  <si>
    <t>https://community.secop.gov.co/Public/Tendering/OpportunityDetail/Index?noticeUID=CO1.NTC.4014991&amp;isFromPublicArea=True&amp;isModal=true&amp;asPopupView=true</t>
  </si>
  <si>
    <t>OPSP-VAD-0441-2023</t>
  </si>
  <si>
    <t>CLAUDIA PATRICIA AARON COVELLI</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</si>
  <si>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auditoría. 8. Apoyar al Grupo de Estampilla en el análisis de las actividades que se determinen en las diferentes mesas de trabajos.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</si>
  <si>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https://community.secop.gov.co/Public/Tendering/OpportunityDetail/Index?noticeUID=CO1.NTC.4014989&amp;isFromPublicArea=True&amp;isModal=true&amp;asPopupView=true</t>
  </si>
  <si>
    <t>OAG-VAD-0442-2023</t>
  </si>
  <si>
    <t>DINA MORALES GONZALEZ</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</si>
  <si>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la elaboración de Certificados contractuales solicitados por los diferentes usuarios. </t>
  </si>
  <si>
    <t>https://community.secop.gov.co/Public/Tendering/OpportunityDetail/Index?noticeUID=CO1.NTC.4014982&amp;isFromPublicArea=True&amp;isModal=true&amp;asPopupView=true</t>
  </si>
  <si>
    <t>OAG-VAD-0443-2023</t>
  </si>
  <si>
    <t>HEILEN MARIA ECHEVERRIA CRESPO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</si>
  <si>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Apoyar y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</si>
  <si>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https://community.secop.gov.co/Public/Tendering/OpportunityDetail/Index?noticeUID=CO1.NTC.4014599&amp;isFromPublicArea=True&amp;isModal=true&amp;asPopupView=true</t>
  </si>
  <si>
    <t>OAG-VAD-0444-2023</t>
  </si>
  <si>
    <t>ISAAC DANIEL HENRIQUEZ BOUHOT</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</si>
  <si>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</si>
  <si>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https://community.secop.gov.co/Public/Tendering/OpportunityDetail/Index?noticeUID=CO1.NTC.4014975&amp;isFromPublicArea=True&amp;isModal=true&amp;asPopupView=true</t>
  </si>
  <si>
    <t>OPSP-VAD-0445-2023</t>
  </si>
  <si>
    <t>JADER DANIEL BARBOSA JULIO</t>
  </si>
  <si>
    <t xml:space="preserve">La presente orden tiene por objeto: 1. Apoyar en la coordinación de las actividades asociadas a la transmisión de eventos dentro de los auditorios del edificio Mar Caribe y las Salas Especializadas. 2. Apoyar en el mantenimiento en estado funcional las herramientas multimediales que dan soporte a las transmisiones de eventos durante el uso de los auditorios. 3. Apoyar en la coordinación conjunta con el personal de Prensa, CETEP, y nuevas tecnologías las acciones necesarias para garantizar la producción de contenidos Streaming que se realizan desde los auditorios. 4. Apoyar en la comunicación permanente con la oficina de TIC, a fin de mejorar el soporte y la configuración de los equipos multimediales (Atril PILOT y sistema de automatización) con que cuentan las salas especializadas y Auditorios. 5. Apoyar en el registro de eventos y responsables del mal uso de las herramientas y reportar su mal desempeño ante el supervisor. 6. Verificar la correcta operación del software, hardware y demás dotación que complementa la operación de los auditorios y suministrar la información que permita la correcta y oportuna gestión de su mantenimiento. 7. Apoyar en la asistencia a expositores durante los eventos que se desarrollan en los auditorios. 8. Apoyar en la atención y la oportuna respuesta a las inquietudes o solicitudes de los usuarios mientras se prestan los servicios. 9. Apoyar con el reporte de cualquier novedad que se presente con los equipos cuando se presten los servicios. 10. Hacer recomendaciones a los usuarios sobre el uso especial que debe darse a los recursos, ya sea a través de instructivos, capacitaciones o directamente en el momento del préstamo. 11. Realizar capacitaciones a los usuarios en el manejo de las ayudas multimediales del Auditorio. 12. Apoyar la entrega de los recursos para garantizar el cumplimiento de la programación que desde la plataforma SIARE se establezca para el uso de los espacios. 13. Hacer evaluación a los usuarios frente al préstamo del recurso auditorio su dotación y espacio. 14. Apoyar en la entrega al finalizar la Orden de Servicio del Inventario de los auditorios detallando el estado de los mismos. 15. Apoyar la recolección de información de satisfacción del servicio y generar informes relacionados. </t>
  </si>
  <si>
    <t>https://community.secop.gov.co/Public/Tendering/OpportunityDetail/Index?noticeUID=CO1.NTC.4014597&amp;isFromPublicArea=True&amp;isModal=true&amp;asPopupView=true</t>
  </si>
  <si>
    <t>OAG-VAD-0446-2023</t>
  </si>
  <si>
    <t>KAREN LORENA POLO MALDONADO</t>
  </si>
  <si>
    <t xml:space="preserve">La presente orden tiene por objeto: 1. Apoyar al Grupo Interno de Contratación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2. Apoyar al Grupo Interno de Contratación en los trámites de afiliación a la administradora de riesgos laborales que corresponda de los contratistas que vincule la vicerrectoría administrativa. 3. Apoyar al Grupo Interno de Contratación en los trámites necesarios para la verificación de las conductas relacionadas con violencia de género de los contratistas que vincule la vicerrectoría administrativa. 4. Apoyar al Grupo Interno de Contratación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al Grupo Interno de Contratación con la revisión en la plataforma del GEDOCO y SIGEP II de los documentos precontractuales necesarios para la elaboración de órdenes de servicios profesionales y de apoyo a la gestión de la Vicerrectoría y/o Dirección Administrativa. 6. Apoyar al Grupo Interno de Contratación en la revisión de los formatos de recibido a satisfacción para tramites de pago de honorarios de los contratistas por prestación de servicios profesionales y de apoyo a la gestión de la vicerrectoría y/o dirección administrativa. 7. Apoyar al Grupo Interno de Contratación en la verificación que el pago que realicen los contratistas al sistema de seguridad social en ejecución de las órdenes de prestación de servicios profesionales y de apoyo a la gestión suscritas por el Vicerrector Administrativo o el Director Administrativo corresponda a lo establecido en la Ley. 8. Apoyar al Grupo Interno de Contratación en el cargue de información precontractual, contractual y postcontractual a la plataforma del SECOP II de los procesos de contratación que adelante la Universidad a través de la Vicerrectoría Administrativa y la Dirección Administrativa. 9. Apoyar al Grupo Interno de Contratación en la organización del archivo digital de las órdenes de servicios profesionales y de apoyo a la Gestión suscritas por el Vicerrector Administrativo o el Director Administrativo. </t>
  </si>
  <si>
    <t>https://community.secop.gov.co/Public/Tendering/OpportunityDetail/Index?noticeUID=CO1.NTC.4014594&amp;isFromPublicArea=True&amp;isModal=true&amp;asPopupView=true</t>
  </si>
  <si>
    <t>OPSP-VAD-0447-2023</t>
  </si>
  <si>
    <t>MARCELA AYALA VESGA</t>
  </si>
  <si>
    <t xml:space="preserve">La presente orden tiene por objeto: 1. Apoyar en el desarrollo de las actividades establecidas para la implementación de la Atención Primaria en Salud, con los pacientes de la Clínica Odontológica de la Universidad del Magdalena; en busca de fomentar el autocuidado de la salud bucal. 2. Apoyar en el desarrollo de las actividades extramurales establecidas para la implementación de la Atención Primaria en Salud, con la población de las comunidades del área de influencia de la Universidad del Magdalena; en busca de fomentar el autocuidado de la salud bucal. 3. Apoyar en la Promoción y Mantenimiento de la salud, mediante estrategias de educación para la salud que incidan en los factores protectores y de riesgos en salud oral de la población abordada. 4. Apoyar en la caracterización e identificación de riesgos en salud oral de la población atendida en las actividades extramurales. 5. Apoyar en el seguimiento a pacientes de la clínica odontológica. 6. Apoyar en la creación de estrategias y planes de acción que propendan por el fortalecimiento de la base de datos del banco de pacientes de la Clínica Odontológica. 7. Apoyar en el seguimiento de la base de datos del banco de pacientes. 8. Apoyar en la aplicación de encuestas de satisfacción a los pacientes de la Clínica Odontológica Universidad del Magdalena. </t>
  </si>
  <si>
    <t>https://community.secop.gov.co/Public/Tendering/OpportunityDetail/Index?noticeUID=CO1.NTC.4014591&amp;isFromPublicArea=True&amp;isModal=true&amp;asPopupView=true</t>
  </si>
  <si>
    <t>OPSP-VAD-0448-2023</t>
  </si>
  <si>
    <t>RICHAR STEVEN RAMOS DURAN</t>
  </si>
  <si>
    <t xml:space="preserve">La presente orden tiene por objeto: 1. Apoyar en la construcción y codificación de componentes software en el nuevo sistema de registro académico. 2. Apoyar en la construcción de controladores funcionales. 3. Apoyar en la implementación servicios web API en el nuevo sistema de información de registro académico. 4. Apoyar en el diseño de base de datos que soporten de acuerdo con las restricciones de negocio. 5. Apoyar en la implementación de pruebas de unidad y pruebas de integración 6. Apoyar en la construcción UI/UX. 7. Aplicar gestión de la configuración a los proyectos. </t>
  </si>
  <si>
    <t>https://community.secop.gov.co/Public/Tendering/OpportunityDetail/Index?noticeUID=CO1.NTC.4014964&amp;isFromPublicArea=True&amp;isModal=true&amp;asPopupView=true</t>
  </si>
  <si>
    <t>OPSP-VAD-0449-2023</t>
  </si>
  <si>
    <t>VICENTE MARTINEZ PANETTA</t>
  </si>
  <si>
    <t xml:space="preserve">La presente orden tiene por objeto: 1. Revisar y autoevaluar los estándares de habilitación de los servicios de salud para el fortalecimiento de los procesos de la Dirección de Bienestar Universitario. 2. Apoyar y hacer seguimiento a los procesos que se deriven de la habitación de los servicios de salud, de acuerdo a lo establecido en la Resolución N‘ 3100 de 2019 del Ministerio de Salud y Protección Social. 3. Velar por el diligenciamiento oportuno de todos los formatos establecidos por Bienestar Universitario en el Sistema de Gestión de la Calidad. 4. Presentar informes al supervisor sobre las actividades desarrolladas y planteadas en el plan de trabajo, para la verificación y el cumplimiento de las metas propuestas; El Informe debe tener anexos estadísticos 5. Apoyar a través de la realización de actividades de promoción y mantenimiento de la salud al interior de la comunidad universitaria. 6. Apoyar en la atención telefónica y presencial a los miembros de la comunidad Universitaria que requieran Información sobre los servicios de Bienestar Universitario. 7. Apoyar a la Dirección de Bienestar Universitario, en las actividades que estén relacionadas con el cumplimiento de los objetivos de la dependencia y la institución. 8 Apoyar al supervisor en la actualización del inventario de los equipos e insumos de oficina y de salud para garantizar el buen uso de los mismos. </t>
  </si>
  <si>
    <t>https://community.secop.gov.co/Public/Tendering/OpportunityDetail/Index?noticeUID=CO1.NTC.4015322&amp;isFromPublicArea=True&amp;isModal=true&amp;asPopupView=true</t>
  </si>
  <si>
    <t>OAG-VAD-0450-2023</t>
  </si>
  <si>
    <t>YURANIS PATRICIA BOTTO JIMENEZ</t>
  </si>
  <si>
    <t>https://community.secop.gov.co/Public/Tendering/OpportunityDetail/Index?noticeUID=CO1.NTC.4015134&amp;isFromPublicArea=True&amp;isModal=true&amp;asPopupView=true</t>
  </si>
  <si>
    <t>OPSP-VAD-0451-2023</t>
  </si>
  <si>
    <t>CAMILO DAVID TORRES CALLEJAS</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</si>
  <si>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 </t>
  </si>
  <si>
    <t>https://community.secop.gov.co/Public/Tendering/OpportunityDetail/Index?noticeUID=CO1.NTC.4015514&amp;isFromPublicArea=True&amp;isModal=true&amp;asPopupView=true</t>
  </si>
  <si>
    <t>OPSP-VAD-0452-2023</t>
  </si>
  <si>
    <t>GLORIA MARGARITA GUTIERREZ DE PIÑERES OSPINO</t>
  </si>
  <si>
    <t xml:space="preserve">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2023-I de la modalidad pregrado presencial. </t>
  </si>
  <si>
    <t>https://community.secop.gov.co/Public/Tendering/OpportunityDetail/Index?noticeUID=CO1.NTC.4015517&amp;isFromPublicArea=True&amp;isModal=true&amp;asPopupView=true</t>
  </si>
  <si>
    <t>OPSP-VAD-0453-2023</t>
  </si>
  <si>
    <t>JORGE LUIS PINEDA MONTAGUT</t>
  </si>
  <si>
    <t xml:space="preserve">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t>
  </si>
  <si>
    <t>https://community.secop.gov.co/Public/Tendering/OpportunityDetail/Index?noticeUID=CO1.NTC.4015346&amp;isFromPublicArea=True&amp;isModal=true&amp;asPopupView=true</t>
  </si>
  <si>
    <t>OAG-VAD-0454-2023</t>
  </si>
  <si>
    <t>JOSE GREGORIO COTES CEBALLOS</t>
  </si>
  <si>
    <t xml:space="preserve">La presente orden tiene por objeto: 1. Apoyar en el diseño de piezas gráficas. 2. Apoyar en la producción audiovisual multimedia. 3. Apoyar en la parte logística de grabaciones. 4. Apoyar en las actividades de streaming. </t>
  </si>
  <si>
    <t>https://community.secop.gov.co/Public/Tendering/OpportunityDetail/Index?noticeUID=CO1.NTC.4015351&amp;isFromPublicArea=True&amp;isModal=true&amp;asPopupView=true</t>
  </si>
  <si>
    <t>OAG-VAD-0455-2023</t>
  </si>
  <si>
    <t>KEVIN YORDY ROMERO CASTRO</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</si>
  <si>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virtuales de aprendizaje (OVA). 6. Apoyar en el registro fotográfico y audiovisual de las producciones audiovisuales de CETEP. </t>
  </si>
  <si>
    <t>https://community.secop.gov.co/Public/Tendering/OpportunityDetail/Index?noticeUID=CO1.NTC.4015354&amp;isFromPublicArea=True&amp;isModal=true&amp;asPopupView=true</t>
  </si>
  <si>
    <t>OAG-VAD-0456-2023</t>
  </si>
  <si>
    <t>MARIA ALEJANDRA ALCAZAR QUINTO</t>
  </si>
  <si>
    <t xml:space="preserve">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 en la realización de objetos virtual de aprendizaje (OVA). 5. Apoyar en la grabación y postproducción de podcast para producciones del CETEP. 6. Apoyar en la elaboración de motion graphics para contenidos de video elaborados en el CETEP. </t>
  </si>
  <si>
    <t>https://community.secop.gov.co/Public/Tendering/OpportunityDetail/Index?noticeUID=CO1.NTC.4015040&amp;isFromPublicArea=True&amp;isModal=true&amp;asPopupView=true</t>
  </si>
  <si>
    <t>OAG-VAD-0457-2023</t>
  </si>
  <si>
    <t>MARLON JOSE PAVA NIEBLES</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</si>
  <si>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videos en los procesos de acreditación. 5. Apoyar en la elaboración de piezas publicitarias del CETEP. 6. Apoyar en la elaboración de cortinillas y animaciones para los materiales audiovisuales del CETEP. </t>
  </si>
  <si>
    <t>https://community.secop.gov.co/Public/Tendering/OpportunityDetail/Index?noticeUID=CO1.NTC.4015042&amp;isFromPublicArea=True&amp;isModal=true&amp;asPopupView=true</t>
  </si>
  <si>
    <t>OAG-VAD-0458-2023</t>
  </si>
  <si>
    <t>RUBEN ENRIQUE REALES BRITTO</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</si>
  <si>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 de aprendizaje (OVA). 6. Apoyar en el registro fotográfico y audiovisual de las producciones audiovisuales de CETEP. </t>
  </si>
  <si>
    <t>https://community.secop.gov.co/Public/Tendering/OpportunityDetail/Index?noticeUID=CO1.NTC.4015044&amp;isFromPublicArea=True&amp;isModal=true&amp;asPopupView=true</t>
  </si>
  <si>
    <t>OAG-VAD-0459-2023</t>
  </si>
  <si>
    <t>RADAMES ALEXANDER FERREIRA BARROS</t>
  </si>
  <si>
    <t xml:space="preserve">La presente orden tiene por objeto: 1. Apoyar en el desarrollo de las sesiones teóricas y prácticas, sincrónicas y asincrónicas para la asignatura de Alimentos y Bebidas III: Cocina y Servicio de Comedor y Bar para los cuatro (4) grupos de clase. 2. Apoyar en el funcionamiento del Laboratorio de Gastronomía e Innovación de la Universidad del Magdalena, mediante la revisión y ajustes de manuales y formatos necesarios para ello. 3. Apoyar la construcción del documento de solicitud de Registro Calificado para el Programa Profesional den Gastronomía. 4. Apoyar en la Coordinación de las sesiones prácticas en el Laboratorio de Gastronomía e Innovación de la Universidad del Magdalena. </t>
  </si>
  <si>
    <t>https://community.secop.gov.co/Public/Tendering/OpportunityDetail/Index?noticeUID=CO1.NTC.4015488&amp;isFromPublicArea=True&amp;isModal=true&amp;asPopupView=true</t>
  </si>
  <si>
    <t>OAG-VAD-0460-2023</t>
  </si>
  <si>
    <t>ERLIDES MARIA ALFARO VEGA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</si>
  <si>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</si>
  <si>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https://community.secop.gov.co/Public/Tendering/OpportunityDetail/Index?noticeUID=CO1.NTC.4015053&amp;isFromPublicArea=True&amp;isModal=true&amp;asPopupView=true</t>
  </si>
  <si>
    <t>OPSP-VAD-0461-2023</t>
  </si>
  <si>
    <t>IRIS MARIA FONSECA LIDUEÑA</t>
  </si>
  <si>
    <t xml:space="preserve">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haya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Apoyar en la elaboración de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Prestar asesoría en la proyección de autos de apertura de indagación, investigación, pruebas, archivos, cargos y fallos. </t>
  </si>
  <si>
    <t>CARMEN SILENA LABARCES</t>
  </si>
  <si>
    <t>https://community.secop.gov.co/Public/Tendering/OpportunityDetail/Index?noticeUID=CO1.NTC.4015470&amp;isFromPublicArea=True&amp;isModal=true&amp;asPopupView=true</t>
  </si>
  <si>
    <t>OAG-VAD-0462-2023</t>
  </si>
  <si>
    <t>MARIELA VARON RODRIGUEZ</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</si>
  <si>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t>
  </si>
  <si>
    <t>https://community.secop.gov.co/Public/Tendering/OpportunityDetail/Index?noticeUID=CO1.NTC.4015460&amp;isFromPublicArea=True&amp;isModal=true&amp;asPopupView=true</t>
  </si>
  <si>
    <t>OAG-VAD-0463-2023</t>
  </si>
  <si>
    <t>ROCIO DEL CARMEN MOLINA GUTIERREZ</t>
  </si>
  <si>
    <t>https://community.secop.gov.co/Public/Tendering/OpportunityDetail/Index?noticeUID=CO1.NTC.4015463&amp;isFromPublicArea=True&amp;isModal=true&amp;asPopupView=true</t>
  </si>
  <si>
    <t>OAG-VAD-0464-2023</t>
  </si>
  <si>
    <t>SANDY DEL CARMEN ALDANA MERCADO</t>
  </si>
  <si>
    <t>https://community.secop.gov.co/Public/Tendering/OpportunityDetail/Index?noticeUID=CO1.NTC.4015475&amp;isFromPublicArea=True&amp;isModal=true&amp;asPopupView=true</t>
  </si>
  <si>
    <t>OAG-VAD-0465-2023</t>
  </si>
  <si>
    <t>ARLINTHONG JOSE PEREZ CAMPO</t>
  </si>
  <si>
    <t xml:space="preserve">La presente orden tiene por objeto: 1. 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CETEP. 6. Apoyar en la implementación de sistemas gestores de contenidos con Wordpress. 7. Apoyar la conectividad de procesos entre dependencias, mediante el uso de plataformas tecnológicas. </t>
  </si>
  <si>
    <t>https://community.secop.gov.co/Public/Tendering/OpportunityDetail/Index?noticeUID=CO1.NTC.4015239&amp;isFromPublicArea=True&amp;isModal=true&amp;asPopupView=true</t>
  </si>
  <si>
    <t>OPSP-VAD-0466-2023</t>
  </si>
  <si>
    <t>LINA MARCELA MARTES CASTRO</t>
  </si>
  <si>
    <t xml:space="preserve">La presente orden tiene por objeto: 1. Apoyar la realización de seguimientos a los pacientes de la clínica odontológica. 2. Apoyar en el área de auditoría de la Clínica Odontológica. 3. Apoyar en el proceso de egreso del paciente de la Clínica Odontológica.  4. Apoyar la realización de la auditoria de historias clínicas que conlleve al mejoramiento de los procesos de atención en salud bucal que garanticen los resultados esperados de niveles de satisfacción de usuario y partes interesada.  5. Apoyar en el seguimiento al proceso de humanización del servicio y de satisfacción del usuario de la Clínica Odontológica.  6. Realizar los informes que se deriven de la gestión de los procesos liderados dentro de la clínica odontológica. </t>
  </si>
  <si>
    <t>https://community.secop.gov.co/Public/Tendering/OpportunityDetail/Index?noticeUID=CO1.NTC.4015477&amp;isFromPublicArea=True&amp;isModal=true&amp;asPopupView=true</t>
  </si>
  <si>
    <t>OAG-VAD-0467-2023</t>
  </si>
  <si>
    <t>JOSE AMABLE ARAUJO BLANCO</t>
  </si>
  <si>
    <t xml:space="preserve">La presente orden tiene por objeto: 1. Apoyar a la Dirección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</si>
  <si>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https://community.secop.gov.co/Public/Tendering/OpportunityDetail/Index?noticeUID=CO1.NTC.4015286&amp;isFromPublicArea=True&amp;isModal=true&amp;asPopupView=true</t>
  </si>
  <si>
    <t>OAG-VAD-0468-2023</t>
  </si>
  <si>
    <t>YANETH DEL SOCORRO DIAZ CHARRIS</t>
  </si>
  <si>
    <t xml:space="preserve">La presente orden tiene por objeto: 1. Apoyar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en la ejecución de estrategias para la inscripción y participación activa o permanente de los miembros de la comunidad universitaria en las actividades y/o talleres culturales, que permitan ampliar la cobertura de los servicios de Bienestar Universitario. 5. Apoyar el proceso de selección de los artistas en cada estamento, que conforman las delegaciones que representarán a la Universidad en actividades, concursos, festivales y/o eventos externos del orden local, departamental, regional, nacional e internacional.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Apoyar con la actualización de la base de datos de los estudiantes que gocen de beca o descuento el valor de la matrícula, ya sea por cupo especial o por haber ocupado primero, segundo o tercer lugar en eventos internos y/o externos. 9.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</si>
  <si>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https://community.secop.gov.co/Public/Tendering/OpportunityDetail/Index?noticeUID=CO1.NTC.4015486&amp;isFromPublicArea=True&amp;isModal=true&amp;asPopupView=true</t>
  </si>
  <si>
    <t>OAG-VAD-0469-2023</t>
  </si>
  <si>
    <t>YELITZA PAOLA GRANADOS CUAO</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</si>
  <si>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Apoyar en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</si>
  <si>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https://community.secop.gov.co/Public/Tendering/OpportunityDetail/Index?noticeUID=CO1.NTC.4015472&amp;isFromPublicArea=True&amp;isModal=true&amp;asPopupView=true</t>
  </si>
  <si>
    <t>OPSP-VAD-0470-2023</t>
  </si>
  <si>
    <t>ORIANA PATRICIA DAZA BRITO</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</si>
  <si>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la actualización del inventario de químicos e insumos del LIIC. 9. Apoyar en la atención para el préstamo de equipos e insumos de topografía. </t>
  </si>
  <si>
    <t>https://community.secop.gov.co/Public/Tendering/OpportunityDetail/Index?noticeUID=CO1.NTC.4015465&amp;isFromPublicArea=True&amp;isModal=true&amp;asPopupView=true</t>
  </si>
  <si>
    <t>OPSP-VAD-0471-2023</t>
  </si>
  <si>
    <t>MAYRA CRISTINA ZABALETA RAMOS</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</si>
  <si>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 </t>
  </si>
  <si>
    <t>https://community.secop.gov.co/Public/Tendering/OpportunityDetail/Index?noticeUID=CO1.NTC.4015483&amp;isFromPublicArea=True&amp;isModal=true&amp;asPopupView=true</t>
  </si>
  <si>
    <t>OPSP-VAD-0472-2023</t>
  </si>
  <si>
    <t>DIEGO ARMANDO SILVA OLAYA</t>
  </si>
  <si>
    <t xml:space="preserve">La presente orden tiene por objeto: 1. Asesorar y apoyar el diseño gráfico de plataforma VOD y apoyo a comunicaciones 2. Asesorar y apoyar la realización de web máster de la plataforma VOD 3. Apoyar en la edición de tráiler y afiches de la plataforma VOD 4. Asesorar y apoyar la gestión de las películas que harán parte de la plataforma 5. Apoyar al programa de cine en actividades como proyecciones, presentaciones, transmisiones. 6. Apoyar la realización de diseños gráficos del programa para la promoción y difusión en redes sociales. </t>
  </si>
  <si>
    <t>https://community.secop.gov.co/Public/Tendering/OpportunityDetail/Index?noticeUID=CO1.NTC.4015464&amp;isFromPublicArea=True&amp;isModal=true&amp;asPopupView=true</t>
  </si>
  <si>
    <t>OPSP-VAD-0473-2023</t>
  </si>
  <si>
    <t>DANIEL DE JESUS CASTILLO SANCHEZ</t>
  </si>
  <si>
    <t>https://community.secop.gov.co/Public/Tendering/OpportunityDetail/Index?noticeUID=CO1.NTC.4015490&amp;isFromPublicArea=True&amp;isModal=true&amp;asPopupView=true</t>
  </si>
  <si>
    <t>OPSP-VAD-0474-2023</t>
  </si>
  <si>
    <t>AYMER ALBERTO  LOPESIERRA PALACIO</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</si>
  <si>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en la actualización del inventario de equipos del LIIC. 9. Apoyar en la atención para el préstamo de equipos e insumos de topografía. </t>
  </si>
  <si>
    <t>https://community.secop.gov.co/Public/Tendering/OpportunityDetail/Index?noticeUID=CO1.NTC.4015462&amp;isFromPublicArea=True&amp;isModal=true&amp;asPopupView=true</t>
  </si>
  <si>
    <t>OPSP-VAD-0475-2023</t>
  </si>
  <si>
    <t xml:space="preserve">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</si>
  <si>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https://community.secop.gov.co/Public/Tendering/OpportunityDetail/Index?noticeUID=CO1.NTC.4024826&amp;isFromPublicArea=True&amp;isModal=true&amp;asPopupView=true</t>
  </si>
  <si>
    <t>OPSP-VAD-0476-2023</t>
  </si>
  <si>
    <t xml:space="preserve">La presente orden tiene por objeto: 1. Desarrollar las actividades de diagnóstico, evaluación, intervención, rehabilitación neurocognitiva. 2.  Participar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</si>
  <si>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https://community.secop.gov.co/Public/Tendering/OpportunityDetail/Index?noticeUID=CO1.NTC.4024917&amp;isFromPublicArea=True&amp;isModal=true&amp;asPopupView=true</t>
  </si>
  <si>
    <t>OPSP-VAD-0477-2023</t>
  </si>
  <si>
    <t>JENIFER SOFIA CARVAJAL LORDUY</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</si>
  <si>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</si>
  <si>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https://community.secop.gov.co/Public/Tendering/OpportunityDetail/Index?noticeUID=CO1.NTC.4024829&amp;isFromPublicArea=True&amp;isModal=true&amp;asPopupView=true</t>
  </si>
  <si>
    <t>OAG-VAD-0478-2023</t>
  </si>
  <si>
    <t>DANNY ZORAIDA VILLANUEVA DIAZ</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</si>
  <si>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</si>
  <si>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https://community.secop.gov.co/Public/Tendering/OpportunityDetail/Index?noticeUID=CO1.NTC.4024836&amp;isFromPublicArea=True&amp;isModal=true&amp;asPopupView=true</t>
  </si>
  <si>
    <t>OPSP-VAD-0479-2023</t>
  </si>
  <si>
    <t>VANESA PAOLA LIZCANO ARAGON</t>
  </si>
  <si>
    <t>https://community.secop.gov.co/Public/Tendering/OpportunityDetail/Index?noticeUID=CO1.NTC.4024838&amp;isFromPublicArea=True&amp;isModal=true&amp;asPopupView=true</t>
  </si>
  <si>
    <t>OPSP-VAD-0480-2023</t>
  </si>
  <si>
    <t>BRIAN JOSE HERNANDEZ OBREGON</t>
  </si>
  <si>
    <t xml:space="preserve">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t>
  </si>
  <si>
    <t>https://community.secop.gov.co/Public/Tendering/OpportunityDetail/Index?noticeUID=CO1.NTC.4024840&amp;isFromPublicArea=True&amp;isModal=true&amp;asPopupView=true</t>
  </si>
  <si>
    <t>OAG-VAD-0481-2023</t>
  </si>
  <si>
    <t>ALICIA ESTHER VEGA FERNANDEZ</t>
  </si>
  <si>
    <t xml:space="preserve">La presente orden tiene por objeto: 1. Apoyar el seguimiento y apoyo al proceso de Mantenimiento de Equipos de Computo. 2. Apoyar en el levantamiento de formatos, procedimiento, guías, instructivos, manuales e indicadores al proceso de Apoyo Tecnológico. 3. Apoyar en la recolección de información para presentación de informes. 4. Apoyar en la atención de los requerimientos de los diferentes usuarios (Administrativos, Docentes y Estudiantes). 5. Apoyar en los eventos con transmisiones vía streaming institucionales. </t>
  </si>
  <si>
    <t>https://community.secop.gov.co/Public/Tendering/OpportunityDetail/Index?noticeUID=CO1.NTC.4033800&amp;isFromPublicArea=True&amp;isModal=true&amp;asPopupView=true</t>
  </si>
  <si>
    <t>OAG-VAD-0482-2023</t>
  </si>
  <si>
    <t>DENNIS JOSE PERNIA LAREZ</t>
  </si>
  <si>
    <t>https://community.secop.gov.co/Public/Tendering/OpportunityDetail/Index?noticeUID=CO1.NTC.4034057&amp;isFromPublicArea=True&amp;isModal=true&amp;asPopupView=true</t>
  </si>
  <si>
    <t>OPSP-VAD-0483-2023</t>
  </si>
  <si>
    <t>JUAN JOSE CARDENAS CARREÑO</t>
  </si>
  <si>
    <t xml:space="preserve">La presente orden tiene por objeto: 1. Apoyar la articulación entre Bienestar universitario y todos los programas académicos de la Facultad de Ingeniería. 2. Apoyar a la Dirección de Bienestar Universitario en el seguimiento de los casos de estudiantes y docentes con dificultades reportados por la Facultad de Ingeniería. 3. Apoyar a la Dirección de Bienestar Universitario en la implementación de estrategias de promoción de los servicios y actividades de Bienestar Universitario en la Facultad de Ingeniería.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en eventos académicos, científicos, artísticos, culturales y deportivos que programe la institución. 7. Apoyar a la Dirección de Bienestar Universitario en la atención a los miembros de la comunidad Universitaria, que requieran información sobre las distintas áreas de Bienestar. 8. Apoyar en la proyección de solicitudes, informes y respuestas de derecho de petición que sean solicitadas a la Dirección.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</si>
  <si>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https://community.secop.gov.co/Public/Tendering/OpportunityDetail/Index?noticeUID=CO1.NTC.4034060&amp;isFromPublicArea=True&amp;isModal=true&amp;asPopupView=true</t>
  </si>
  <si>
    <t>OAG-VAD-0484-2023</t>
  </si>
  <si>
    <t>KELLY DAYANA ROMANO MOLINA</t>
  </si>
  <si>
    <t xml:space="preserve">La presente orden tiene por objeto: 1. Apoyar en la convocatoria y afianzamiento de la articulación entre Bienestar Universitario y los estudiantes padres y madres cabeza de hogar.  2. Apoyar en la Coordinación la implementación de estrategias de promoción de los servicios y actividades de Bienestar Universitario con los estudiantes padres y madres cabeza de hogar de la Universidad del Magdalena. 3. Apoyar en el desarrollo de las rutas de atención, acompañamiento y sensibilización hacia la comunidad universitaria que permita mejorar la inclusión y permanencia de los estudiantes padres y madres cabeza de hogar. 4. Diligenciar oportunamente todos los formatos establecidos por Bienestar Universitario en el Sistema de Gestión de la Calidad.  5. Entregar oportunamente informes, con soportes estadísticos de las actividades realizadas.  6. Apoyar a la Dirección de Bienestar Universitario en el registro, actualización y almacenamiento de información. 7. Apoyar en la planeación y ejecución de las actividades realizadas en Centro de Atención Integral a la Infancia. 8. Apoyar en la realización de eventos académicos, culturales, deportivos y artísticos de la dirección de Bienestar Universitario dirigidos a la comunidad universitaria. </t>
  </si>
  <si>
    <t>https://community.secop.gov.co/Public/Tendering/OpportunityDetail/Index?noticeUID=CO1.NTC.4034064&amp;isFromPublicArea=True&amp;isModal=true&amp;asPopupView=true</t>
  </si>
  <si>
    <t>OPSP-VAD-0485-2023</t>
  </si>
  <si>
    <t>LUIS EDUARDO ANAYA BOTERO</t>
  </si>
  <si>
    <t xml:space="preserve">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los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modalides. 15. Apoyar en los eventos institucionales en los que se requiera financiamiento en la adquisión de servicios o productos como: Feria del libro, Feria Artesanal, Feria agricola, Feria de postgrados. </t>
  </si>
  <si>
    <t>https://community.secop.gov.co/Public/Tendering/OpportunityDetail/Index?noticeUID=CO1.NTC.4034068&amp;isFromPublicArea=True&amp;isModal=true&amp;asPopupView=true</t>
  </si>
  <si>
    <t>OAG-VAD-0486-2023</t>
  </si>
  <si>
    <t>MARINA ESMERALDA TORRES ALMEIDA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</si>
  <si>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</si>
  <si>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https://community.secop.gov.co/Public/Tendering/OpportunityDetail/Index?noticeUID=CO1.NTC.4034212&amp;isFromPublicArea=True&amp;isModal=true&amp;asPopupView=true</t>
  </si>
  <si>
    <t>OPSP-VAD-0487-2023</t>
  </si>
  <si>
    <t>MARTHA LUZ GRANADOS VANEGAS</t>
  </si>
  <si>
    <t>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los eventos institucionales en los que se requiera financiamiento en la adquisición de servicios o productos como: Feria del libro, Feria Artesanal, Feria agrícola, Feria de postgrados.</t>
  </si>
  <si>
    <t>https://community.secop.gov.co/Public/Tendering/OpportunityDetail/Index?noticeUID=CO1.NTC.4034214&amp;isFromPublicArea=True&amp;isModal=true&amp;asPopupView=true</t>
  </si>
  <si>
    <t>OAG-VAD-0488-2023</t>
  </si>
  <si>
    <t>MARTIN JOSE LLANOS PERTUZ</t>
  </si>
  <si>
    <t>https://community.secop.gov.co/Public/Tendering/OpportunityDetail/Index?noticeUID=CO1.NTC.4034216&amp;isFromPublicArea=True&amp;isModal=true&amp;asPopupView=true</t>
  </si>
  <si>
    <t>OAG-VAD-0489-2023</t>
  </si>
  <si>
    <t>MIGUEL ANGEL LOPEZ TERNERA</t>
  </si>
  <si>
    <t xml:space="preserve">La presente orden tiene por objeto: 1. Apoyar el seguimiento y actualización al proceso Apoyo Tecnológico TIC, para la toma de acciones preventivas, correctivas y mejoras. 2. Apoyar en la elaboración de manuales, formatos de procedimiento, guías, instructivos e indicadores al proceso de Apoyo Tecnológico. 3. Apoyar los seguimientos al PDU y PDA. 4. Apoyar en el Levantamiento formatos, procedimiento, guías, instructivos, manuales e indicadores al proceso de Apoyo Tecnológico. </t>
  </si>
  <si>
    <t>https://community.secop.gov.co/Public/Tendering/OpportunityDetail/Index?noticeUID=CO1.NTC.4034186&amp;isFromPublicArea=True&amp;isModal=true&amp;asPopupView=true</t>
  </si>
  <si>
    <t>OPSP-VAD-0490-2023</t>
  </si>
  <si>
    <t>NERLYS VANESSA SOBRINO ERAZO</t>
  </si>
  <si>
    <t xml:space="preserve">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Apoyar en la asesoría básica, oportuna y adecuada como apoyo a las actividades de medicina del deporte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del deporte.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como anexos. 7. Entregar de manera oportuna y bajo su responsabilidad los informes que se le soliciten que sean de su competencia para ser presentados en otras dependencias. 8. Apoyar en la participación en eventos deportivos que programe la Universidad del Magdalena por fuera de los lugares habituales de realización de actividades. </t>
  </si>
  <si>
    <t>https://community.secop.gov.co/Public/Tendering/OpportunityDetail/Index?noticeUID=CO1.NTC.4033865&amp;isFromPublicArea=True&amp;isModal=true&amp;asPopupView=true</t>
  </si>
  <si>
    <t>OPSP-VAD-0491-2023</t>
  </si>
  <si>
    <t>ROSSANA DIAZ ORTIZ</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</si>
  <si>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validacion y verificacion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los eventos académicos, científicos, artísticos, culturales y deportivos dentro y fuera del lugar habitual de la ejecución de sus actividades. 7. Apoyar las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10. Apoyar al supervisor en la actualización del inventario de los equipos de oficina y de insumos médicos y garantizar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t>
  </si>
  <si>
    <t>https://community.secop.gov.co/Public/Tendering/OpportunityDetail/Index?noticeUID=CO1.NTC.4034224&amp;isFromPublicArea=True&amp;isModal=true&amp;asPopupView=true</t>
  </si>
  <si>
    <t>OPSP-VAD-0492-2023</t>
  </si>
  <si>
    <t>SARA JURAIMA MERCADO MANGA</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</si>
  <si>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</si>
  <si>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https://community.secop.gov.co/Public/Tendering/OpportunityDetail/Index?noticeUID=CO1.NTC.4033869&amp;isFromPublicArea=True&amp;isModal=true&amp;asPopupView=true</t>
  </si>
  <si>
    <t>OPSP-VAD-0493-2023</t>
  </si>
  <si>
    <t>SILVANA KARINA ALMARALES BERDUGO</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</si>
  <si>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maestrías). </t>
  </si>
  <si>
    <t>https://community.secop.gov.co/Public/Tendering/OpportunityDetail/Index?noticeUID=CO1.NTC.4033519&amp;isFromPublicArea=True&amp;isModal=true&amp;asPopupView=true</t>
  </si>
  <si>
    <t>OAG-VAD-0494-2023</t>
  </si>
  <si>
    <t>URILIS PAOLA FONTALVO ARIZA</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</si>
  <si>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</si>
  <si>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https://community.secop.gov.co/Public/Tendering/OpportunityDetail/Index?noticeUID=CO1.NTC.4033540&amp;isFromPublicArea=True&amp;isModal=true&amp;asPopupView=true</t>
  </si>
  <si>
    <t>OAG-VAD-0495-2023</t>
  </si>
  <si>
    <t>VILMA MARGARITA CARRILLO GARCIA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</si>
  <si>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</si>
  <si>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https://community.secop.gov.co/Public/Tendering/OpportunityDetail/Index?noticeUID=CO1.NTC.4033545&amp;isFromPublicArea=True&amp;isModal=true&amp;asPopupView=true</t>
  </si>
  <si>
    <t>OPSP-VAD-0496-2023</t>
  </si>
  <si>
    <t>ASDRUBAL SENEN OROZCO SANJUANELO</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</si>
  <si>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Apoyar la realización de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</si>
  <si>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https://community.secop.gov.co/Public/Tendering/OpportunityDetail/Index?noticeUID=CO1.NTC.4033289&amp;isFromPublicArea=True&amp;isModal=true&amp;asPopupView=true</t>
  </si>
  <si>
    <t>OAG-VAD-0497-2023</t>
  </si>
  <si>
    <t>JOSE MANUEL BETANCOURT AVILA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</si>
  <si>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a la Dirección de Bienestar Universitario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</si>
  <si>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https://community.secop.gov.co/Public/Tendering/OpportunityDetail/Index?noticeUID=CO1.NTC.4033579&amp;isFromPublicArea=True&amp;isModal=true&amp;asPopupView=true</t>
  </si>
  <si>
    <t>OAG-VAD-0498-2023</t>
  </si>
  <si>
    <t>JULIO JOSE ALVAREZ NUÑEZ</t>
  </si>
  <si>
    <t xml:space="preserve">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t>
  </si>
  <si>
    <t>https://community.secop.gov.co/Public/Tendering/OpportunityDetail/Index?noticeUID=CO1.NTC.4033387&amp;isFromPublicArea=True&amp;isModal=true&amp;asPopupView=true</t>
  </si>
  <si>
    <t>OAG-VAD-0499-2023</t>
  </si>
  <si>
    <t>LUIS ALEJANDRO DAVILA CHAVEZ</t>
  </si>
  <si>
    <t xml:space="preserve">La presente orden tiene por objeto: 1. Apoyar en el proceso de admisión a el programa de Maestría en Gestión del Turismo Sostenible. 2. Apoyar en la realización de la programación de actividades académicas. 3. Apoyar en la proyección y elaboración del presupuesto de ingresos y gastos. 4. Apoyar con la verificación de la organización y marcha del programa Maestría en Gestión del Turismo Sostenible. 5. Rendir informes requeridos en los que se planteen los balances sobre la situación académica y financiera de los estudiantes del programa de Maestría en Gestión del Turismo Sostenible. 6. Apoyar en la presentación del presupuesto semestral de ejecución de los programas, ante el Decano(a) de la Facultad 7. Asesorar y apoyar en los procesos de autoevaluación, de evaluación de pares y de acreditación de los respectivos programas. 8. Prestar asesoría en el Diseño de estrategias y realizar divulgación y publicidad de los programas ofertados de Postgrados y Formación Continua. 9. Apoyar en la solución de problemas que puedan surgir entre estudiantes, profesores y jurados, en particular con los directores de monografía, trabajo de investigación y tesis. 10. Apoyar con el seguimiento a las peticiones, quejas, reclamos y trámites judiciales presentados durante el desarrollo del programa. 11. Apoyar con el seguimiento, ante las instancias competentes internas y externas de la Universidad a las solicitudes de aprobación, registro calificado, actualización y apertura de nuevas cohortes de los programas de posgrado a su cargo. 12. Apoyar en la Planeación, organización y actividades de docencia e investigación del programa. 13. Apoyar en la presentación ante decano (a) y/o consejo de programa, el personal docente a vincular en el posgrado a cargo. 14. Asesorar y apoyar el grupo de trabajo por el Comercio justo, planteando actividades de investigación desde la maestría en gestión del turismo sostenible. </t>
  </si>
  <si>
    <t>https://community.secop.gov.co/Public/Tendering/OpportunityDetail/Index?noticeUID=CO1.NTC.4033808&amp;isFromPublicArea=True&amp;isModal=true&amp;asPopupView=true</t>
  </si>
  <si>
    <t>OPSP-VAD-0500-2023</t>
  </si>
  <si>
    <t>MARIA FERNANDA AMADOR ORTIZ</t>
  </si>
  <si>
    <t xml:space="preserve">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el fomento al interior de la comunidad universitaria actividades de promoción y prevención de la violencia basada en género y violencia sexual. 3. Apoyar en las actividades y eventos académicos, sociales, deportivos y culturales de la Dirección de Bienestar Universitario. 4. Entregar de manera oportuna y bajo su responsabilidad los informes con los soportes necesarios. 5. Apoyar en la grabación y edición de mensajes institucionales. 6. Apoyar en el diligenciamiento oportuno de todos los formatos establecidos por Bienestar Universitario en el Sistema de Gestión de la Calidad y otros procesos, para el registro de todas las actividades que se realicen. </t>
  </si>
  <si>
    <t>https://community.secop.gov.co/Public/Tendering/OpportunityDetail/Index?noticeUID=CO1.NTC.4034005&amp;isFromPublicArea=True&amp;isModal=true&amp;asPopupView=true</t>
  </si>
  <si>
    <t>OAG-VAD-0501-2023</t>
  </si>
  <si>
    <t>OLGA YISETH VILLAMIL MEJIA</t>
  </si>
  <si>
    <t xml:space="preserve">La presente orden tiene por objeto: 1. Apoyar en la atención a los diferentes usuarios del Programa de Atención Psicológica. 2. Apoyar con la entrega a los Psicólogos o Terapeutas en formación del material necesario para la atención a pacientes. 3. Apoyar la atención vía telefonica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t>
  </si>
  <si>
    <t>https://community.secop.gov.co/Public/Tendering/OpportunityDetail/Index?noticeUID=CO1.NTC.4033937&amp;isFromPublicArea=True&amp;isModal=true&amp;asPopupView=true</t>
  </si>
  <si>
    <t>OAG-VAD-0502-2023</t>
  </si>
  <si>
    <t>PATRICIA MILENA RICO CASTRO</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</si>
  <si>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seguridad del archivo de Historia Clínica. 4. Apoyar el registro de las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</si>
  <si>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https://community.secop.gov.co/Public/Tendering/OpportunityDetail/Index?noticeUID=CO1.NTC.4033767&amp;isFromPublicArea=True&amp;isModal=true&amp;asPopupView=true</t>
  </si>
  <si>
    <t>OPSP-VAD-0503-2023</t>
  </si>
  <si>
    <t>YIBETH MARCELA HERRERA HERNANDEZ</t>
  </si>
  <si>
    <t xml:space="preserve">La presente orden tiene por objeto: 1. Apoyar en la prestación de soporte a usuarios que lo requieran. 2. Apoyar en la actualización de la Infraestructura Tecnológica. 3. Apoyar en los trámites administrativos que hacen referencia al proceso de calidad apoyo tecnologico TIC. 4. Asesorar y apoyar la gestión y construcción de las políticas de seguridad informática y protección de la información. 5. Registrar los incidentes de seguridad informática. </t>
  </si>
  <si>
    <t>https://community.secop.gov.co/Public/Tendering/OpportunityDetail/Index?noticeUID=CO1.NTC.4033774&amp;isFromPublicArea=True&amp;isModal=true&amp;asPopupView=true</t>
  </si>
  <si>
    <t>OAG-VAD-0504-2023</t>
  </si>
  <si>
    <t>KEISY ANDREA FLOREZ BERTEL</t>
  </si>
  <si>
    <t xml:space="preserve">La presente orden tiene por objeto: 1. Apoyar en la escritura de guiones para los productos audiovisuales de CETEP 2. Apoyar en la escritura de narrativas de las experiencias de aprendizaje de CETEP 3. Apoyar en la producción de videos de CETEP. </t>
  </si>
  <si>
    <t>https://community.secop.gov.co/Public/Tendering/OpportunityDetail/Index?noticeUID=CO1.NTC.4034167&amp;isFromPublicArea=True&amp;isModal=true&amp;asPopupView=true</t>
  </si>
  <si>
    <t>OPSP-VAD-0513-2023</t>
  </si>
  <si>
    <t>FABIAN DAVID MAZZENETH JULIO</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</si>
  <si>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Recibir y registrar en informe interno de contratación las solicitudes de contratación realizadas a la Vicerrectoría de extensión para su respectiva gestión identificando a que Proyecto pertenece cada una. 2. Apoyar en la revisión y/o proyección de estudios y documentos previos que se deriven de los diferentes procesos que adelante la Universidad para la ejecución de los proyectos. 3.Solicitar a la Oficina Jurídica los certificados de inscripción en la base de datos de proveedores de los Bienes y Servicios que sean requeridos para contratar. 4. Verificar que los documentos que son aportados por los contratistas cumplan con los requerimientos del Sistema de gestión de la Calidad para la elaboración de contratos. 5. Brindar asesoría y acompañamiento jurídico a los distintos procesos enmarcados en el desarrollo de actividades administrativas de los proyectos. 6.Apoyar la gestión de la Vicerrectoría Administrativa y a la Vicerrectoria de extensión en relación con los procesos precontractuales, contractuales y pos-contractuales de los proyectos. 7.Apoyar en la proyección de respuestas a los diferentes requerimientos o solicitudes que sean remitidas a la Vicerrectoría Administrativa y la Vicerrectoria de Extensión por el Ministerio de Ciencias, Tecnologías e Innovación, el Ministerio de Hacienda y Crédito Público, el Departamento Nacional de Planeación o cualquier otra entidad. 8.Brindar orientación jurídica en materia contractual a los directores de los diferentes proyectos en los cuales la Universidad del Magdalena ha sido designada como ejecutora. 9. Apoyar en la solicitud de las pólizas que amparan la ejecución de las diferentes órdenes o contratos suscritos por la Vicerrectoría de Extensión. 10. Apoyar en la verificación del cumplimiento de los Procesos de Gestión de contratación y Gestión Jurídica del Sistema de Gestión Integral de la Calidad "COGUI". 11. Apoyar el trámite de pagos de órdenes y contratos suscritos por la Universidad en relación con la ejecución del proyecto y con cargo al presupuesto asignado para este por el Fondo de Ciencias, Tecnologías e Innovación del Sistema General de Regalías y MINCIENCIAS. 12. Apoyar en la actualización del informe de la contratación solicitada y la pendiente por tramitar en la Vicerrectoria de Extensión. </t>
  </si>
  <si>
    <t>https://community.secop.gov.co/Public/Tendering/OpportunityDetail/Index?noticeUID=CO1.NTC.4061092&amp;isFromPublicArea=True&amp;isModal=true&amp;asPopupView=true</t>
  </si>
  <si>
    <t>OPSP-VAD-0514-2023</t>
  </si>
  <si>
    <t>ANDRES EDUARDO PATERNINA ARIZA</t>
  </si>
  <si>
    <t>https://community.secop.gov.co/Public/Tendering/OpportunityDetail/Index?noticeUID=CO1.NTC.4061142&amp;isFromPublicArea=True&amp;isModal=true&amp;asPopupView=true</t>
  </si>
  <si>
    <t>OAG-VAD-0515-2023</t>
  </si>
  <si>
    <t>BERLIS JOHANA ROBLES PADILLA</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</si>
  <si>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el acompañamiento a los eventos institucionales en los que se requiera financiamiento en la adquisición de servicios o productos como: Feria del libro, Feria Artesanal, Feria agrícola, Feria de postgrados </t>
  </si>
  <si>
    <t>https://community.secop.gov.co/Public/Tendering/OpportunityDetail/Index?noticeUID=CO1.NTC.4061508&amp;isFromPublicArea=True&amp;isModal=true&amp;asPopupView=true</t>
  </si>
  <si>
    <t>OAG-VAD-0516-2023</t>
  </si>
  <si>
    <t>BREYNNER DAVID BARRERA LOPEZ</t>
  </si>
  <si>
    <t xml:space="preserve">La presente orden tiene por objeto: 1. Apoyar en la apertura, entrega y cierre del Laboratorio de análisis de datos, el laboratorio de procesos industriales, sala CAD y laboratorio de diseño y fabricación digital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como capacitaciones, inventarios, procesos de mantenimiento de equipos del laboratorio, etc.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</si>
  <si>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https://community.secop.gov.co/Public/Tendering/OpportunityDetail/Index?noticeUID=CO1.NTC.4061151&amp;isFromPublicArea=True&amp;isModal=true&amp;asPopupView=true</t>
  </si>
  <si>
    <t>OAG-VAD-0517-2023</t>
  </si>
  <si>
    <t>EDIER LUIS SALAZAR SERPA</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</si>
  <si>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16. Apoyar la realización de labores de depuración y conciliación de financiamiento de matrícula de las distintas modalidades de estudio. 17. Apoyar en la elaboración de informes de cartera por financiamiento de matrícula de los distintos programas de las Facultades. 18. Apoyar en la elaboración de informes financieros del Grupo de Facturación, Crédito y Cartera. </t>
  </si>
  <si>
    <t>https://community.secop.gov.co/Public/Tendering/OpportunityDetail/Index?noticeUID=CO1.NTC.4061526&amp;isFromPublicArea=True&amp;isModal=true&amp;asPopupView=true</t>
  </si>
  <si>
    <t>OAG-VAD-0518-2023</t>
  </si>
  <si>
    <t>EDUAR KRISS LOPESIERRA GARCIA</t>
  </si>
  <si>
    <t>https://community.secop.gov.co/Public/Tendering/OpportunityDetail/Index?noticeUID=CO1.NTC.4061533&amp;isFromPublicArea=True&amp;isModal=true&amp;asPopupView=true</t>
  </si>
  <si>
    <t>OAG-VAD-0519-2023</t>
  </si>
  <si>
    <t>GLORIA CHIQUINQUIRA MENDEZ MENDOZA</t>
  </si>
  <si>
    <t xml:space="preserve">La presente orden tiene por objeto: 1. Apoyar en la organización y digitalización de expedientes, de acuerdo con los procedimientos y directrices institucionales. 2. Apoyar en la elaboración de inventarios documentales de archivos. 3. Apoyar en la atención telefónica de usuarios en la ventanilla del Bloque Administrativo de la Universidad. 4. Apoyar en la elaboración de informes relacionados con la gestión documental. </t>
  </si>
  <si>
    <t>https://community.secop.gov.co/Public/Tendering/OpportunityDetail/Index?noticeUID=CO1.NTC.4061542&amp;isFromPublicArea=True&amp;isModal=true&amp;asPopupView=true</t>
  </si>
  <si>
    <t>OAG-VAD-0520-2023</t>
  </si>
  <si>
    <t>GUSTAVO JUNIOR RODRIGUEZ GOMEZ</t>
  </si>
  <si>
    <t>https://community.secop.gov.co/Public/Tendering/OpportunityDetail/Index?noticeUID=CO1.NTC.4061547&amp;isFromPublicArea=True&amp;isModal=true&amp;asPopupView=true</t>
  </si>
  <si>
    <t>OAG-VAD-0521-2023</t>
  </si>
  <si>
    <t>JEISSON DE JESUS MOLANO PATIÑO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</si>
  <si>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t>
  </si>
  <si>
    <t>https://community.secop.gov.co/Public/Tendering/OpportunityDetail/Index?noticeUID=CO1.NTC.4061553&amp;isFromPublicArea=True&amp;isModal=true&amp;asPopupView=true</t>
  </si>
  <si>
    <t>OPSP-VAD-0522-2023</t>
  </si>
  <si>
    <t>JHON MARIO MARTINEZ MARTINEZ</t>
  </si>
  <si>
    <t xml:space="preserve">La presente orden tiene por objeto: 1. Apoyar en la realización de capacitación en la definición de Modelo de datos. 2. Apoyar en la identificación de tablas maestras. 3. Apoyar en la definición de rutinas. 4. Apoyar en capacitación práctica de implementación de rutinas de carga masiva de datos. 5. Apoyar en la realización de capacitaciones en los servicios web implementados. 6. Apoyar en la creación de material audiovisual de los servicios web. 7. Apoyar en la creación de material audiovisual de la base de datos. 8. Apoyar en la definición y conceptualización de ETL de carga de datos 9. Apoyar en capacitación en preparación de estructura del sistema de información AyRE. </t>
  </si>
  <si>
    <t>https://community.secop.gov.co/Public/Tendering/OpportunityDetail/Index?noticeUID=CO1.NTC.4061557&amp;isFromPublicArea=True&amp;isModal=true&amp;asPopupView=true</t>
  </si>
  <si>
    <t>OAG-VAD-0523-2023</t>
  </si>
  <si>
    <t>KARELYS BRUGES CHARRIS</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</si>
  <si>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en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</si>
  <si>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https://community.secop.gov.co/Public/Tendering/OpportunityDetail/Index?noticeUID=CO1.NTC.4061176&amp;isFromPublicArea=True&amp;isModal=true&amp;asPopupView=true</t>
  </si>
  <si>
    <t>OPSP-VAD-0524-2023</t>
  </si>
  <si>
    <t>LINA MARIA ANDRADE GUTIERREZ</t>
  </si>
  <si>
    <t xml:space="preserve">La presente orden tiene por objeto: 1. Diseñar y realizar análisis estadísticos de ensayos de parcelas experimentales en proyectos agrícolas, productivos y prácticas académicas. 2. Relacionar información de campo en proyectos agrícolas, productivos y practicas académicas en la granja experimental. 3-Procesar muestras en los ensayos de las parcelas experimentales. 4. Apoyar en la elaboración y supervisión del manual de procedimiento de las unidades experimentales. 5. Elaborar y diligenciar el formato de herramientas e insumos. 6. Apoyar la realización de Guías de campo y boletín 7. Apoyar en la atención a los usuarios de la Dependencia. 8. Apoyar en los procesos de logística de la Dependencia y de los diplomados 9. Apoyar con el acceso a las instalaciones de la granja a los docentes, estudiantes y demás personal que necesite hacer uso de ella. 10. Elaborar informes periódicos sobre los avances en la toma de información de campo en proyectos agrícolas productivos y prácticas académicas en la granja experimental. 11. Apoyar la realización de encuestas y entrevistas en la Granja Experimental y su servicio. 12. Apoyar en el seguimiento de las actividades del personal designado para realizar labores de campo (estudiantes, profesores y trabajadores). </t>
  </si>
  <si>
    <t>https://community.secop.gov.co/Public/Tendering/OpportunityDetail/Index?noticeUID=CO1.NTC.4061179&amp;isFromPublicArea=True&amp;isModal=true&amp;asPopupView=true</t>
  </si>
  <si>
    <t>OAG-VAD-0525-2023</t>
  </si>
  <si>
    <t>LUIS ALFREDO BARROS RODRIGUEZ</t>
  </si>
  <si>
    <t xml:space="preserve">La presente orden tiene por objeto: 1. Apoyar con el registro de estudiantes en AyRE, la atención y resolución de las solicitudes, inquietudes o requerimientos de los estudiantes y docentes 2. Apoyar con la verificación de los soportes presentados por los docentes para la expedición de paz y salvos de los cursos desarrollados 3. Apoyar en los trámites operativos de reporte de notas 4. Apoyar en la organización los documentos requeridos para grado 5. Apoyar en la verificación del cumplimiento de las actividades académicas en las distintas plataformas virtuales en los centros tutoriales de Aguachica, Fundación, Magangué y El Banco con el propósito de cumplir con los procedimientos del proceso de gestión del sistema integral de la calidad. </t>
  </si>
  <si>
    <t>NELSON NOEL DAZA GOENAGA</t>
  </si>
  <si>
    <t>https://community.secop.gov.co/Public/Tendering/OpportunityDetail/Index?noticeUID=CO1.NTC.4061182&amp;isFromPublicArea=True&amp;isModal=true&amp;asPopupView=true</t>
  </si>
  <si>
    <t>OAG-VAD-0526-2023</t>
  </si>
  <si>
    <t>MARIA ALEXANDRA MANJARRES MEZA</t>
  </si>
  <si>
    <t>https://community.secop.gov.co/Public/Tendering/OpportunityDetail/Index?noticeUID=CO1.NTC.4061709&amp;isFromPublicArea=True&amp;isModal=true&amp;asPopupView=true</t>
  </si>
  <si>
    <t>OPSP-VAD-0527-2023</t>
  </si>
  <si>
    <t>ROSA VIRGINA SIRTORI TARAZONA</t>
  </si>
  <si>
    <t xml:space="preserve">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t>
  </si>
  <si>
    <t>WILSON VELASQUEZ BASTIDAS</t>
  </si>
  <si>
    <t>https://community.secop.gov.co/Public/Tendering/OpportunityDetail/Index?noticeUID=CO1.NTC.4061721&amp;isFromPublicArea=True&amp;isModal=true&amp;asPopupView=true</t>
  </si>
  <si>
    <t>OAG-VAD-0528-2023</t>
  </si>
  <si>
    <t>ROSANA PIÑERES SOTO</t>
  </si>
  <si>
    <t>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t>
  </si>
  <si>
    <t>https://community.secop.gov.co/Public/Tendering/OpportunityDetail/Index?noticeUID=CO1.NTC.4061902&amp;isFromPublicArea=True&amp;isModal=true&amp;asPopupView=true</t>
  </si>
  <si>
    <t>OAG-VAD-0529-2023</t>
  </si>
  <si>
    <t>TATIANA ESTHER ROJAS RODRIGUEZ</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</si>
  <si>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t>
  </si>
  <si>
    <t>https://community.secop.gov.co/Public/Tendering/OpportunityDetail/Index?noticeUID=CO1.NTC.4061904&amp;isFromPublicArea=True&amp;isModal=true&amp;asPopupView=true</t>
  </si>
  <si>
    <t>OAG-VAD-0530-2023</t>
  </si>
  <si>
    <t>YINA ALEJANDRA TELLEZ FUENTES</t>
  </si>
  <si>
    <t xml:space="preserve">La presente orden tiene por objeto: 1. Apoyar en la atención de estudiantes, docentes y egresados. 2. Apoyar en el manejo del archivo digital y documental del Programa. 3. Apoyar en la proyección de documentos o informes que sean solicitados por otras dependencias de la Universidad ó por instituciones externas. 4. Proyectar las respuestas a los derechos de petición presentados al Programa de derecho. 5. Apoyar en la convocatoria de realización del Consejo de Programa de Derecho y la elaboración de las actas respectivas. 6. Apoyar en los trámites correspondientes a las interventorías de los contratos en beneficio del programa de derecho. 7. Apoyar en el seguimiento a los contratos de docentes catedráticos e intensivos del Programa de Derecho. 9. Apoyar en la coordinación y logística de la aplicación del examen de suficiencia en Derecho que se realiza a los estudiantes que han culmina más del 75% de los créditos académicos. </t>
  </si>
  <si>
    <t>https://community.secop.gov.co/Public/Tendering/OpportunityDetail/Index?noticeUID=CO1.NTC.4061741&amp;isFromPublicArea=True&amp;isModal=true&amp;asPopupView=true</t>
  </si>
  <si>
    <t>OAG-VAD-0531-2023</t>
  </si>
  <si>
    <t>YIRLEIDIS ANDREA MARQUEZ CORTES</t>
  </si>
  <si>
    <t xml:space="preserve">La presente orden tiene por objeto: 1. Apoyar la atención de las solicitudes de asesoría y consulta de los 21 procesos del sistema de gestión integral institucional para la elaboración o mejoramiento de la documentación (Caracterización, Procedimientos y formatos). 2. Apoyar la atención de las solicitudes que incidan en el mejoramiento de los procedimientos para la elaboración y control de documentos y registros. 3. Verificar que los documentos del Sistema de Gestión “COGUI+” cumplan con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t>
  </si>
  <si>
    <t>EIRA ROSA MADERA REYES</t>
  </si>
  <si>
    <t>https://community.secop.gov.co/Public/Tendering/OpportunityDetail/Index?noticeUID=CO1.NTC.4061748&amp;isFromPublicArea=True&amp;isModal=true&amp;asPopupView=true</t>
  </si>
  <si>
    <t>OPSP-VAD-0532-2023</t>
  </si>
  <si>
    <t>XIMENA PORTILLO PUENTES</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</si>
  <si>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recepción de las solicitudes de información que se reciben a través del correo atención al ciudadano.</t>
  </si>
  <si>
    <t>https://community.secop.gov.co/Public/Tendering/OpportunityDetail/Index?noticeUID=CO1.NTC.4061612&amp;isFromPublicArea=True&amp;isModal=true&amp;asPopupView=true</t>
  </si>
  <si>
    <t>OPSP-VAD-0533-2023</t>
  </si>
  <si>
    <t>LUIS ALEJANDRO ORTIZ HERAZO</t>
  </si>
  <si>
    <t xml:space="preserve">La presente orden tiene por objeto: 1. Asesorar y apoyar en el Diseño documental del sistema de aseguramiento interno de la calidad bajo el modelo AUDIT Colombia. 2. Asesorar y apoyar en el diseño, medición y seguimiento de los indicadores de procesos a los 21 procesos del Sistema COGUI+ y a los sistemas de gestión del CREO y Centro de Conciliación y Consultorio Jurídico. 3. Asesorar y apoyar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Integrado de Gestión en la formulación de acciones a partir del plan de mejoramiento de autoevaluación institucional articulado al plan de desarrollo 2020-2030. 6. Asesorar y apoyar al Grupo de Gestión de la Calidad en los procesos del Sistema COGUI+ al nuevo plan de gobierno 2020- 2024 y plan de desarrollo 2020-2030. </t>
  </si>
  <si>
    <t>https://community.secop.gov.co/Public/Tendering/OpportunityDetail/Index?noticeUID=CO1.NTC.4061910&amp;isFromPublicArea=True&amp;isModal=true&amp;asPopupView=true</t>
  </si>
  <si>
    <t>OPSP-VAD-0534-2023</t>
  </si>
  <si>
    <t>JORGE ALBERTO MENDOZA BOLAÑO</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</si>
  <si>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al cumplimiento a la rendición de cuentas por parte de las dependencias responsables en las plataformas SIA Contralorias de la CGDM, SIA Observa de la AGR, SECOP de la DNP, CHIP de la CGN, y demas plataformas donde se reporten procesos financieros y de gestión contractual, y elaboración de respectivos informes de seguimiento y resultado. 5. Asesorar a la Oficina de Control Interno en la planificación del control interno y en el seguimiento y verificación del sistema de control interno y sistema de control interno contable. 6. Asesorar a la Oficina de Control Interno en la identificación de riesgos y de acciones de mejora a los diferentes responsables de procesos en el marco de auditorias, seguimientos, asesorias y/o acompañamientos realizados. 7. Apoyar a la Oficina de Control Interno en la elaboración y documentación de informes internos y para los órganos de control. 8.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</si>
  <si>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https://community.secop.gov.co/Public/Tendering/OpportunityDetail/Index?noticeUID=CO1.NTC.4061756&amp;isFromPublicArea=True&amp;isModal=true&amp;asPopupView=true</t>
  </si>
  <si>
    <t>OAG-VAD-0535-2023</t>
  </si>
  <si>
    <t>ANDREA  CAROLINA CHAVARRO PACHECCO</t>
  </si>
  <si>
    <t xml:space="preserve">La presente orden tiene por objeto: 1. Apoyar en la organización del laboratorio de Anfiteatro Organico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 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eficiente, eficaz y amable atención al usuario, en la prestación de servicios. 10. Informar oportunamente aquellas situaciones que afecten el desarrollo de las actividades en el laboratorio. 11. Apoyar en la atención de los requerimientos y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t>
  </si>
  <si>
    <t>https://community.secop.gov.co/Public/Tendering/OpportunityDetail/Index?noticeUID=CO1.NTC.4061759&amp;isFromPublicArea=True&amp;isModal=true&amp;asPopupView=true</t>
  </si>
  <si>
    <t>OPSP-VAD-0536-2023</t>
  </si>
  <si>
    <t>EDUARDO RAFAEL RODRIGUEZ OROZCO</t>
  </si>
  <si>
    <t xml:space="preserve">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t>
  </si>
  <si>
    <t>https://community.secop.gov.co/Public/Tendering/OpportunityDetail/Index?noticeUID=CO1.NTC.4061765&amp;isFromPublicArea=True&amp;isModal=true&amp;asPopupView=true</t>
  </si>
  <si>
    <t>OAG-VAD-0537-2023</t>
  </si>
  <si>
    <t>SERGIO LUIS BUITRAGO PADILLA</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</si>
  <si>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8.Apoyar en el diseño de interfaces gráficas de desarrollos tecnológicos del CETEP. </t>
  </si>
  <si>
    <t>https://community.secop.gov.co/Public/Tendering/OpportunityDetail/Index?noticeUID=CO1.NTC.4061773&amp;isFromPublicArea=True&amp;isModal=true&amp;asPopupView=true</t>
  </si>
  <si>
    <t>OAG-VAD-0538-2023</t>
  </si>
  <si>
    <t>DANIEL ESTEBAN MONTES ROMERO</t>
  </si>
  <si>
    <t xml:space="preserve">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 4. Apoyar en la elaboración de guion técnico y plan de rodaje para los materiales audiovisuales del CETEP. 5. Apoyar en la selección de locaciones para grabaciones de contenidos audiovisuales para los materiales audiovisuales del CETEP. </t>
  </si>
  <si>
    <t>https://community.secop.gov.co/Public/Tendering/OpportunityDetail/Index?noticeUID=CO1.NTC.4061779&amp;isFromPublicArea=True&amp;isModal=true&amp;asPopupView=true</t>
  </si>
  <si>
    <t>OPSP-VAD-0539-2023</t>
  </si>
  <si>
    <t xml:space="preserve">JESUS DANIEL RODRIGUEZ VASQUEZ  </t>
  </si>
  <si>
    <t>La presente orden tiene por objeto: 1. Apoyar en la reportería gráfica de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 4. Apoyar en la elaboración de vídeos institucionales que requieran las diferentes dependencias de la Alma Mater. En dinámicas especiales de la Universidad como conferencias magistrales, eventos institucionales, grados, actividades deportivas y culturales se realizarán cubrimientos de estos.</t>
  </si>
  <si>
    <t>https://community.secop.gov.co/Public/Tendering/OpportunityDetail/Index?noticeUID=CO1.NTC.4076773&amp;isFromPublicArea=True&amp;isModal=true&amp;asPopupView=true</t>
  </si>
  <si>
    <t>OAG-VAD-0540-2023</t>
  </si>
  <si>
    <t>SIGEN ATUNES CELEDON</t>
  </si>
  <si>
    <t xml:space="preserve">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la elaboración de Certificados contractuales solicitados por los diferentes usuarios. </t>
  </si>
  <si>
    <t>https://community.secop.gov.co/Public/Tendering/OpportunityDetail/Index?noticeUID=CO1.NTC.4077007&amp;isFromPublicArea=True&amp;isModal=true&amp;asPopupView=true</t>
  </si>
  <si>
    <t>OAG-VAD-0541-2023</t>
  </si>
  <si>
    <t>ANDERSON PALACIO VILARO</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</si>
  <si>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</si>
  <si>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https://community.secop.gov.co/Public/Tendering/OpportunityDetail/Index?noticeUID=CO1.NTC.4077110&amp;isFromPublicArea=True&amp;isModal=true&amp;asPopupView=true</t>
  </si>
  <si>
    <t>OPSP-VAD-0542-2023</t>
  </si>
  <si>
    <t xml:space="preserve">La presente orden tiene por objeto: 1. Asesorar y apoyar en la elaboración de informe mensual de ejecución encaminado a garantizar el cumplimiento de las actividades financieras de cada uno de los proyectos suscritos por la Vicerrectoría de Extensión y Proyección Social. 2. Realizar informe consolidado de los presupuestos de los convenios y contratos de la Vicerrectoría de Extensión y Proyección Social. 3. Asesorar y apoyar en la construcción de plantillas de reporte de ejecución de convenios y proyectos. 4. Apoyar en el seguimiento financiero de los proyectos que se encuentren suscritos en la Vicerrectoría de Extensión y Proyección Social. 5. Asesorar en la elaboración de informes a los proyectos en ejecución en la Vicerrectoría de Extensión y Proyección Social. 6. Apoyar en el seguimiento a los procedimientos financieros que se ejecutan en la Vicerrectoría de Extensión y Proyección Social. 7. Apoyar en el seguimiento y revisión de la información cargada en la plataforma SIA OBSERVA, SECOP II y el informe de trasparencia mensual, así mismo el Informe de contratación F20 y en todos los informes presentado en los entes de control, en los que tiene responsabilidad la vicerrectoría de extensión y proyección social. 8. Elaborar informe del estado de proceso de cierre y liquidación de los convenios y contratos suscritos en la Vicerrectoría de Extensión y Proyección Social. 9. Realizar informe seguimiento de cumplimiento de metas y productos que conlleva a los desembolsos de cada proyecto y convenio de la Vicerrectoría de Extensión y Proyección Social. </t>
  </si>
  <si>
    <t>https://community.secop.gov.co/Public/Tendering/OpportunityDetail/Index?noticeUID=CO1.NTC.4077118&amp;isFromPublicArea=True&amp;isModal=true&amp;asPopupView=true</t>
  </si>
  <si>
    <t>OAG-VAD-0543-2023</t>
  </si>
  <si>
    <t>MARIA JOSE ALVAREZ CORREA</t>
  </si>
  <si>
    <t xml:space="preserve">La presente orden tiene por objeto: 1. Apoyar en la creación de cursos para el bloque 10 . 2. Apoyar en la escritura, revisión de redacción y estilo de los cursos B10, documentos y proyectos B10. </t>
  </si>
  <si>
    <t>https://community.secop.gov.co/Public/Tendering/OpportunityDetail/Index?noticeUID=CO1.NTC.4089990&amp;isFromPublicArea=True&amp;isModal=true&amp;asPopupView=true</t>
  </si>
  <si>
    <t>OPSP-VAD-0544-2023</t>
  </si>
  <si>
    <t>YOLANDA MILENA RODRIGUEZ AVILA</t>
  </si>
  <si>
    <t>La presente orden tiene por objeto: 1. Apoyar la gestión documental de los distintos procesos administrativos y de pagos gestionados desde la Vicerrectoria Administrativa y Vicerrectoria de extensión de la Universidad del Magdalena para el proyecto enmarcado en el objeto de la presente Orden de prestación de servicios. 2. Apoyar a los investigadores y gestores del proyecto en garantizar el uso adecuado de los recursos financieros para la contratación del talento humano, equipos y softwares, servicios tecnológicos, materiales e insumos, gastos de viaje y adicionales; de acuerdo con las necesidades en términos de tiempo y cantidad según los términos aprobados en el presupuesto, MGA y demás documentos soporte del proyecto. 3. Apoyar la gestión administrativa del proyecto, en relación con los procesos precontractuales y contractuales. 4. Cumplir con los procedimientos del Proceso Gestión de contratación y Gestión Jurídica del Sistema de Gestión Integral de la Calidad "COGUI". 5. Apoyar en la articulación de los recursos técnicos tecnológicos y logísticos de los proyectos y las diferentes dependencias, con la estrategia de administración adecuada para el desarrollo de las actividades de los proyectos. 6. Apoyar en la gestión del trámite de pagos de órdenes y contratos suscritos por la Universidad del Magdalena en relación con la ejecución del proyecto y con cargo al presupuesto asignado para este por el Fondo de Ciencias, Tecnologías e Innovación del Sistema General de Regalías y MINCIENCIAS. 7. Apoyar en el proceso de Inclusión de documentos en las plataformas SIA OBSERVA y SECOP II.</t>
  </si>
  <si>
    <t>https://community.secop.gov.co/Public/Tendering/OpportunityDetail/Index?noticeUID=CO1.NTC.4090152&amp;isFromPublicArea=True&amp;isModal=true&amp;asPopupView=true</t>
  </si>
  <si>
    <t>OPSP-VAD-0547-2023</t>
  </si>
  <si>
    <t>LUIS FELIPE CERMEÑO ULLOA</t>
  </si>
  <si>
    <t xml:space="preserve">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el cubrimiento de eventos de la Universidad del Magdalena. 5. Apoyar en la atención de PQR por redes sociales institucionales. 6. Apoyar la creación de piezas gráficas para la red social Instagram. 7. Realizar informes de estadísticas de Facebook e Instagram institucional. 8. Apoyar en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actualización de la información de las nuevas tendencias en tecnología digital para redes institucionales. </t>
  </si>
  <si>
    <t>https://community.secop.gov.co/Public/Tendering/OpportunityDetail/Index?noticeUID=CO1.NTC.4123277&amp;isFromPublicArea=True&amp;isModal=true&amp;asPopupView=true</t>
  </si>
  <si>
    <t>OAG-VAD-0548-2023</t>
  </si>
  <si>
    <t>RAFAEL JOSE COTES OROZCO</t>
  </si>
  <si>
    <t xml:space="preserve">La presente orden tiene por objeto: 1. Presentar el Magazín 'Rutas para avanzar ' transmitido por Unimagdalena Radio. 2. Hacer reportería con las dependencias que generen información útil para el programa. 3. Apoyar en las transmisiones en vivo y en directo de los eventos de la Emisora Cultural. 4. Apoyar en la divulgación de información en las Redes sociales de Unimagdalena Radio. 5. Apoyar en la redacción de documentos institucionales que se requieran. 6. Apoyar en la producción y edición de los materiales sonoros institucionales que se requieran, (Campus al aire fines de semana) 7. Apoyar en la verificación de la producción técnica y programación de la emisora cultural Unimagdalena Radio los fines de semana. 8. Apoyar en el fortalecimiento del Sistema de Gestión Integral de la Universidad del Magdalena "Sistema COGUI". 9. Presentar especiales para días festivos. 10. Redactar boletines institucionales. 11. Apoyar en la verificación del cumplimiento y desarrollo de la programación de la emisora cultural Unimagdalena Radio. </t>
  </si>
  <si>
    <t>HAMLET HASSER LOMBARDI VANEGAS</t>
  </si>
  <si>
    <t>https://community.secop.gov.co/Public/Tendering/OpportunityDetail/Index?noticeUID=CO1.NTC.4123714&amp;isFromPublicArea=True&amp;isModal=true&amp;asPopupView=true</t>
  </si>
  <si>
    <t>OPSP-VAD-0549-2023</t>
  </si>
  <si>
    <t>DANISA OFIR VARELA MENDOZA</t>
  </si>
  <si>
    <t xml:space="preserve">La presente orden tiene por objeto: 1. Apoyar en la Coordinación y los cubrimientos periodísticos de las fuentes institucionales, como: Facultad de Ciencias Empresariales y Económicas, Talento Humano, Dirección de Desarrollo Estudiantil. 2. Realizar boletines informativos de prensa e internos. 3. Realizar Monitoreo de radio, 4. Realizar locución del programa institucional DESDE EL CAMPUS, 5. Realizar redacción de notas de radio, 6. Realizar presentación de eventos. 7. Realizar Redacción de Boletines. 8. Apoyar la logística y protocolo para los eventos a los que sean asignados. 9. Generar contenidos para redes sociales a partir de los cubrimientos de prensa. 10. Apoyar la difusión de información importante que se genere desde la universidad hacia los públicos externos.11. Apoyar la realización y redacción de libretos para los eventos que así lo requieran. 12. Apoyar en el envío de boletines de prensa a los diferentes medios de comunicación para su posterior divulgación. 13. Realizar la redacción de noticias para emitir DESDE EL CAMPUS. </t>
  </si>
  <si>
    <t>https://community.secop.gov.co/Public/Tendering/OpportunityDetail/Index?noticeUID=CO1.NTC.4123597&amp;isFromPublicArea=True&amp;isModal=true&amp;asPopupView=true</t>
  </si>
  <si>
    <t>OPSP-VAD-0550-2023</t>
  </si>
  <si>
    <t>LAURA VANESSA OROZCO MADRID</t>
  </si>
  <si>
    <t xml:space="preserve">La presente orden tiene por objeto: 1. Apoyar a la Dirección de Comunicaciones en la realización de cubrimiento de fuentes institucionales. 2. Apoyar a la Dirección de Comunicaciones en el seguimiento a la emisora Radio Magdalena. 3. Realizar locución del programa de radio Desde El Campus, por la emisora Unimagdalena Radio. 4. Redactar libretos de radio, sobre las novedades, eventos e información de las fuentes asignadas, para la transmisión en la emisora Unimagdalena Radio. 5. Redactar boletines de prensa sobre las novedades, eventos e información de las fuentes asignadas. 6. Apoyar a la Dirección de Comunicaciones en el proceso de organización logística de eventos de las fuentes asignadas, elaboración de libretos de presentación, órdenes del día y precedencias; realización de seguimiento a solicitudes de insumos y elementos para los eventos. 7. Presentar eventos de las fuentes asignadas. 8. Apoyar a la Dirección de Comunicaciones en la elaboración de piezas de comunicación solicitadas por las fuentes asignadas, apoyar la producción de videos; acompañar el proceso de solicitud, revisión y aprobación diseños de banners e infografías, entre otros productos. 9. Apoyar a la Dirección de Comunicaciones en la creación de copys para publicaciones en las redes sociales sobre las novedades, eventos e información de las fuentes asignadas y escritos para las secciones de las dependencias en la página web institucional. 10. Apoyar a la Dirección de Comunicaciones en el seguimiento al proceso de planeación, control interno y calidad. 11. Envío de boletines internos. </t>
  </si>
  <si>
    <t>https://community.secop.gov.co/Public/Tendering/OpportunityDetail/Index?noticeUID=CO1.NTC.4123675&amp;isFromPublicArea=True&amp;isModal=true&amp;asPopupView=true</t>
  </si>
  <si>
    <t>OPSP-VAD-0551-2023</t>
  </si>
  <si>
    <t>GISELLE DE JESUS CUCUNUBA MANES</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</si>
  <si>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seis (6) veces al mes, emitido de lunes a viernes de 7:00 a.m. a 8:00 a.m. por la emisora Unimagdalena Radio, Realizar una (1) nota de radio diaria,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6.Apoyar el proceso de organización logística de eventos de las fuentes institucionales. 7. asistir a reuniones preparatorias. 8. elaborar libretos de presentación, órdenes del día y precedencia. 9. Realizar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entre otros productos. 13. Creación de copys para publicaciones en las redes sociales sobre las novedades, eventos e información de las fuentes institucionales y otros escritos para las secciones de las dependencias en la página web institucional</t>
  </si>
  <si>
    <t>https://community.secop.gov.co/Public/Tendering/OpportunityDetail/Index?noticeUID=CO1.NTC.4123832&amp;isFromPublicArea=True&amp;isModal=true&amp;asPopupView=true</t>
  </si>
  <si>
    <t>OPSP-VAD-0552-2023</t>
  </si>
  <si>
    <t>AILEN LUCILA ZAMBRANO VIÑAS</t>
  </si>
  <si>
    <t xml:space="preserve">La presente orden tiene por objeto: 1. Presentar propuesta y creación de contenidos para redes sociales institucionales alineadas con las estrategias de marketing institucional. 2. Apoyar la grabación y edición de videos para redes sociales. 3. Apoyar en las respuestas puntuales a comentarios y consultas de la comunidad universitaria y ciudadanía en general, por redes sociales. 4. Apoyar el cubrimiento de eventos de la Universidad del Magdalena. 5. Apoyar la atención de PQR por redes sociales institucionales. 6. Apoyar la Creación de piezas gráficas para la red social Instagram. 7. Apoyar la realización de informes de estadísticas de Facebook e Instagram institucional. 8. Apoyar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actaualización de las nuevas tendencias en tecnología digital para redes institucionales. </t>
  </si>
  <si>
    <t>https://community.secop.gov.co/Public/Tendering/OpportunityDetail/Index?noticeUID=CO1.NTC.4123688&amp;isFromPublicArea=True&amp;isModal=true&amp;asPopupView=true</t>
  </si>
  <si>
    <t>OPSP-VAD-0553-2023</t>
  </si>
  <si>
    <t>BILLY JESUS ZEPHERIN ORTIZ</t>
  </si>
  <si>
    <t xml:space="preserve">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enla descarga de música para la programación base de la emisora. 16. Revisar, verificar y editar la música para franjas musicales de la emisora. 17. 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t>
  </si>
  <si>
    <t>https://community.secop.gov.co/Public/Tendering/OpportunityDetail/Index?noticeUID=CO1.NTC.4124025&amp;isFromPublicArea=True&amp;isModal=true&amp;asPopupView=true</t>
  </si>
  <si>
    <t>OPSP-VAD-0554-2023</t>
  </si>
  <si>
    <t>ORLANDO DAVID IGUARAN MANJARRES</t>
  </si>
  <si>
    <t xml:space="preserve">La presente orden tiene por objeto: 1. Apoyar al Director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por semestre. 4. Apoyar a la Dirección de comunicaciones en la presentación de eventos. 5. Redactar cerda de 15 a 20 boletines mensuales. 6. Apoyar al Director de Comunicaciones en la coordinación del monitoreo de 8 noticieros radiales 120 días por semestre 7. Presentar los informes que sean requeridos por el Supervisor de la orden. </t>
  </si>
  <si>
    <t>https://community.secop.gov.co/Public/Tendering/OpportunityDetail/Index?noticeUID=CO1.NTC.4123697&amp;isFromPublicArea=True&amp;isModal=true&amp;asPopupView=true</t>
  </si>
  <si>
    <t>OPSP-VAD-0555-2023</t>
  </si>
  <si>
    <t>SILENA PAOLA CASTILLA CONSTANTE</t>
  </si>
  <si>
    <t xml:space="preserve">La presente orden tiene por objeto: 1. Apoyar en la creación de entre 10 a 15 contenidos creativos semanales para aportar al crecimiento y a la consolidación de la comunidad virtual institucional, a través de las redes sociales de la Universidad del Magdalena. 2. Realizar entre 2 a 5 trabajos audiovisuales semanales, sobre temas informativos de la institución y de oferta académica. 3. Apoyar al equipo de redes sociales adscrito a la Dirección de Comunicaciones en el cubrimiento de actividades académicas de las diferentes dependencias y de eventos especiales, a través de toma de fotografías, grabación y edición de contenidos digitales. 4. Apoyar  las campañas estratégicas digitales que aporten al posicionamiento y fidelización de la comunidad digital institucional. 5. Apoyar en proyectos y nuevas estrategias de marketing digital para potencializar el reconocimiento de la marca Unimagdalena. </t>
  </si>
  <si>
    <t>https://community.secop.gov.co/Public/Tendering/OpportunityDetail/Index?noticeUID=CO1.NTC.4118051&amp;isFromPublicArea=True&amp;isModal=true&amp;asPopupView=true</t>
  </si>
  <si>
    <t>OPSP-VAD-0556-2023</t>
  </si>
  <si>
    <t>SANDRA MILENA GRANADOS RAMOS</t>
  </si>
  <si>
    <t xml:space="preserve">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t>
  </si>
  <si>
    <t>https://community.secop.gov.co/Public/Tendering/OpportunityDetail/Index?noticeUID=CO1.NTC.4117894&amp;isFromPublicArea=True&amp;isModal=true&amp;asPopupView=true</t>
  </si>
  <si>
    <t>OAG-VAD-0557-2023</t>
  </si>
  <si>
    <t>ADRIAN RAFAEL OJEDA OSPINO</t>
  </si>
  <si>
    <t xml:space="preserve">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en la atención de PQR por redes sociales institucionales. 5. Crear piezas gráficas para la red social Instagram. 6. Realizar informes de estadísticas de Facebook e Instagram institucional. 7. Proporcionar y redactar contenidos para cuentas de redes sociales. 8. Apoyar la creación de relaciones con la comunidad universitaria, estudiantes, profesionales del sector gobierno y educación y periodistas. 9. Apoyar con la actaulización de la información de las nuevas tendencias en tecnología digital para redes institucionales. </t>
  </si>
  <si>
    <t>https://community.secop.gov.co/Public/Tendering/OpportunityDetail/Index?noticeUID=CO1.NTC.4118057&amp;isFromPublicArea=True&amp;isModal=true&amp;asPopupView=true</t>
  </si>
  <si>
    <t>OPSP-VAD-0558-2023</t>
  </si>
  <si>
    <t>HUMBERTO JOSE CORONEL NOGUERA</t>
  </si>
  <si>
    <t xml:space="preserve">La presente orden tiene por objeto: 1. Apoyar en la corrección de estilo de los boletines y escritos en general que se generan desde la Universidad, 2. Apoyar en la redacción de textos para redes sociales, 3. Apoyar en el cubrimiento de fuentes institucionales. 4. Apoyar la coordinación y socialización de manual de estilo de la escritura en la Institución. </t>
  </si>
  <si>
    <t>https://community.secop.gov.co/Public/Tendering/OpportunityDetail/Index?noticeUID=CO1.NTC.4125504&amp;isFromPublicArea=True&amp;isModal=true&amp;asPopupView=true</t>
  </si>
  <si>
    <t>OPSP-VAD-0559-2023</t>
  </si>
  <si>
    <t>ROSA MARGARITA CAMARGO VASQUEZ</t>
  </si>
  <si>
    <t xml:space="preserve">La presente orden tiene por objeto: 1. Apoyar en la Coordinación, la logística y los cubrimientos periodísticos de las fuentes institucionales, como: Rectoría, los procesos informativos de Secretaría General y la Oficina de Relaciones Internacionales. 2. Realizar boletines informativos de prensa externos e internos. 3. Apoyar en el Monitoreo de radio, locución y realización de notas de radio para el programa institucional DESDE EL CAMPUS AL AIRE. 4. Redactar notas de radio. 5. Presentar eventos institucionales. 6. Redactar boletines.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t>
  </si>
  <si>
    <t>https://community.secop.gov.co/Public/Tendering/OpportunityDetail/Index?noticeUID=CO1.NTC.4118061&amp;isFromPublicArea=True&amp;isModal=true&amp;asPopupView=true</t>
  </si>
  <si>
    <t>OPSP-VAD-0560-2023</t>
  </si>
  <si>
    <t>LEIDY HANNA HENRIQUEZ GALVIS</t>
  </si>
  <si>
    <t xml:space="preserve">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asistir a reuniones preparatorias, elaborar libretos de presentación, órdenes del día y precedencias. 7. Apoyar el seguimiento a solicitudes de insumos y elementos para los eventos. 8. Presentar eventos de las fuentes asignadas. 9. Elaborar dos (2) boletines audiovisuales diarios de lunes a viernes, incluye: organización y presentación de propuesta de temas, apoyo enla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apoyar la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entre otros productos. 11. Creación de copys para publicaciones en las redes sociales sobre las novedades, eventos e información de las fuentes institucionales y otros escritos. </t>
  </si>
  <si>
    <t>https://community.secop.gov.co/Public/Tendering/OpportunityDetail/Index?noticeUID=CO1.NTC.4118063&amp;isFromPublicArea=True&amp;isModal=true&amp;asPopupView=true</t>
  </si>
  <si>
    <t>OPSP-VAD-0561-2023</t>
  </si>
  <si>
    <t xml:space="preserve">La presente orden tiene por objeto: 1. Apoyar en la elaboración y envió de informes solicitados por las diferentes Entidades del Estado y demás Dependencias de la Universidad. 2. Apoyar al Grupo Interno de Contratación en la organización de la información que se requiera periódicamente en el marco de las exigencias establecidas por la Ley de transparencia del proceso contractual llevado por la Vicerrectoría Administrativa y la Dirección Administrativa en lo que respecta a las órdenes de prestación de servicios profesionales y de apoyo a la gestión. 3. Apoyar en los trámites de afiliación a la administradora de riesgos laborales que corresponda de los contratistas que vincule la vicerrectoría administrativa. 4. Apoyar en los trámites necesarios para la verificación de las conductas relacionadas con violencia de género de los contratistas que vincule la vicerrectoría administrativa. 5.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6. Apoyar con la revisión en la plataforma del GEDOCO y SIGEP de los documentos precontractuales necesarios para la elaboración de órdenes de servicios profesionales y de apoyo a la gestión de la Vicerrectoría y/o Dirección Administrativa. 7. Apoyar en la revisión de los formatos de recibido a satisfacción para tramites de pago de honorarios de los contratistas por prestación de servicios profesionales y de apoyo a la gestión de la vicerrectoría y/o dirección administrativa. 8. Apoyar en la verificación que el pago que realicen los contratistas al sistema de seguridad social en ejecución de las órdenes de prestación de servicios profesionales y de apoyo a la gestión corresponda a lo establecido en la Ley. 9. Apoyar el cargue de información precontractual, contractual y postcontractual a la plataforma del SECOP II de todos los procesos de contratación que adelante la Universidad a través de la Vicerrectoría Administrativa y la Dirección Administrativa. 10. Apoyar al Grupo Interno de Contratación en la organización del archivo digital de las órdenes de servicios profesionales y de apoyo a la Gestión suscritas por la Vicerrectoría administrativa y la Dirección Administrativa. </t>
  </si>
  <si>
    <t>https://community.secop.gov.co/Public/Tendering/OpportunityDetail/Index?noticeUID=CO1.NTC.4118069&amp;isFromPublicArea=True&amp;isModal=true&amp;asPopupView=true</t>
  </si>
  <si>
    <t>OPSP-VAD-0562-2023</t>
  </si>
  <si>
    <t xml:space="preserve">La presente orden tiene por objeto: 1. Asesorar y apoyar la planeación, evaluación y control de los procesos administrativos desarrollados desde la Dirección Administrativa. 2. Asesorar y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t>
  </si>
  <si>
    <t>https://community.secop.gov.co/Public/Tendering/OpportunityDetail/Index?noticeUID=CO1.NTC.4118160&amp;isFromPublicArea=True&amp;isModal=true&amp;asPopupView=true</t>
  </si>
  <si>
    <t>OPSP-VAD-0563-2023</t>
  </si>
  <si>
    <t>HERNANDO ANTONIO HENRIQUEZ PINEDO</t>
  </si>
  <si>
    <t xml:space="preserve">La presente orden tiene por objeto: 1. Asesorar y apoyar en la planificación de actividades de seguimiento y control relativas al área financiera. 2. Asesorar a la Vicerrectoría Administrativa en la elaboración y presentación de informes relacionados con la gestión financiera. 3. Asesorar y presentar conceptos y observaciones relacionadas con la viabilidad y conveniencia financiera de las diferentes operaciones, programas y proyectos institucionales. 4. Apoyar en la organización y seguimiento a la ejecución administrativa de los distintos proyectos a cargos de la Vicerrectoría Administrativa. </t>
  </si>
  <si>
    <t>https://community.secop.gov.co/Public/Tendering/OpportunityDetail/Index?noticeUID=CO1.NTC.4137759&amp;isFromPublicArea=True&amp;isModal=true&amp;asPopupView=true</t>
  </si>
  <si>
    <t>OPSP-VAD-0564-2023</t>
  </si>
  <si>
    <t>La presente orden tiene por objeto: Prestar sus servicios profesionales como apoyo a la supervisión de proyectos del Sistema General de Regalías ejecutados por la Universidad del Magdalena, realizando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proyección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orden. 8. Apoyar la solicitud y tramite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sobre las circunstancias especiales que conlleven a la necesidad de efectuar cambios en las condiciones de los contratos para el cabal cumplimiento de lo pactado. Así mismo Apoyar con el estudio, evaluación y atención oportuna de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t>
  </si>
  <si>
    <t>https://community.secop.gov.co/Public/Tendering/OpportunityDetail/Index?noticeUID=CO1.NTC.4137870&amp;isFromPublicArea=True&amp;isModal=true&amp;asPopupView=true</t>
  </si>
  <si>
    <t>OAG-VAD-0567-2023</t>
  </si>
  <si>
    <t>MARISELA ESTHER GUTIERREZ GAMARRA</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</si>
  <si>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(sordosoyentes) 3. Realizar acompañamiento a estudiantes con discapacidad auditiva en sus actividades académicas durante el semestre de 2023-I.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</si>
  <si>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https://community.secop.gov.co/Public/Tendering/OpportunityDetail/Index?noticeUID=CO1.NTC.4163784&amp;isFromPublicArea=True&amp;isModal=true&amp;asPopupView=true</t>
  </si>
  <si>
    <t>OAG-VAD-0568-2023</t>
  </si>
  <si>
    <t>DANNA CAROLINA CERVANTES CASTILLO</t>
  </si>
  <si>
    <t xml:space="preserve">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t>
  </si>
  <si>
    <t>https://community.secop.gov.co/Public/Tendering/OpportunityDetail/Index?noticeUID=CO1.NTC.4163952&amp;isFromPublicArea=True&amp;isModal=true&amp;asPopupView=true</t>
  </si>
  <si>
    <t>OAG-VAD-0569-2023</t>
  </si>
  <si>
    <t>DIOMEDES JAIR VARGAS HORTA</t>
  </si>
  <si>
    <t>https://community.secop.gov.co/Public/Tendering/OpportunityDetail/Index?noticeUID=CO1.NTC.4164177&amp;isFromPublicArea=True&amp;isModal=true&amp;asPopupView=true</t>
  </si>
  <si>
    <t>OPSP-VAD-0570-2023</t>
  </si>
  <si>
    <t>YORSEK MANUEL ALFARO OROZCO</t>
  </si>
  <si>
    <t>https://community.secop.gov.co/Public/Tendering/OpportunityDetail/Index?noticeUID=CO1.NTC.4163936&amp;isFromPublicArea=True&amp;isModal=true&amp;asPopupView=true</t>
  </si>
  <si>
    <t>OPSP-VAD-0571-2023</t>
  </si>
  <si>
    <t>JULIANA DE LA MILAGROSA VIVES NORIEGA</t>
  </si>
  <si>
    <t xml:space="preserve">La presente orden tiene por objeto: 1. Apoyar a la Direccción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</si>
  <si>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https://community.secop.gov.co/Public/Tendering/OpportunityDetail/Index?noticeUID=CO1.NTC.4164144&amp;isFromPublicArea=True&amp;isModal=true&amp;asPopupView=true</t>
  </si>
  <si>
    <t>OPSP-VAD-0572-2023</t>
  </si>
  <si>
    <t>LILIANA DEL CARMEN TRHEEBILCOCK ABELLO</t>
  </si>
  <si>
    <t xml:space="preserve">La presente orden tiene por objeto: 1. Apoyar el proceso de promoción y mantenimiento en salud mental a nivel individual, grupal y/o colectivo, que posibilite un mayor bienestar emocional. 2. Apoyar en la orientación básica, oportuna y adecuada a los estudiantes que requieran el servicio de atención en psicología.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Universitario. 7. Apoyar en el proceso de caracterización psicosocial de los miembros de la comunidad Universitaria. 8. Apoyar en el proceso de planeación y ejecución de las actividades propias del Protocolo Institucional para la Prevención y Atención de la Violencia basada en Género y Violencia Sexual. 9. Apoyar en la atención psicológica a los miembros de la comunidad universitaria en virtud al Protocolo Institucional para la Prevención y Atención de la Violencia basada en Género y Violencia Sexual. 10. Apoyar al supervisor en la actualización del inventario de los equipos e insumos de oficina y garantizar el buen uso de los mismos. 11. Apoyar en la atención, seguimiento y control a través de medios tecnológicos, a la comunidad universitaria que lo requiera de acuerdo a su especialidad. </t>
  </si>
  <si>
    <t>https://community.secop.gov.co/Public/Tendering/OpportunityDetail/Index?noticeUID=CO1.NTC.4166586&amp;isFromPublicArea=True&amp;isModal=true&amp;asPopupView=true</t>
  </si>
  <si>
    <t>OPSP-VAD-0574-2023</t>
  </si>
  <si>
    <t>LIZBETH CECILIA RESTREPO GAMEZ</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</si>
  <si>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asi como en la publicación en PAGINA INSTITUCIONAL. 4. Apoyar a la Oficina de Control Interno en el estudio, evaluación y emisión de conceptos juridicos que le sean requeridos y en el seguimiento al cumplimiento de los requerimientos. 5. Apoyar a la Oficina de Control Interno en el seguimiento al cumplimiento de obligaciones por parte de las depencias responsables en el marco del Parágrafo del Art. 125 de la acción de repetición de la Ley 2220 de 2022. 6. Apoyar a la Oficina de Control Interno en el seguimiento al faltante, daño y/o deterioro de bienes en el marco del Cap. III Resolución Rec. 624 de 2018.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auditorias, seguimientos, asesorias y/o acompañamientos realizados.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 </t>
  </si>
  <si>
    <t>https://community.secop.gov.co/Public/Tendering/OpportunityDetail/Index?noticeUID=CO1.NTC.4164230&amp;isFromPublicArea=True&amp;isModal=true&amp;asPopupView=true</t>
  </si>
  <si>
    <t>OAG-VAD-0575-2023</t>
  </si>
  <si>
    <t>ISBELIA VANESSA BECERRA PORTILLA</t>
  </si>
  <si>
    <t xml:space="preserve">La presente orden tiene por objeto: 1. Apoyar en el cargue de la información requerida en las diferentes plataformas que está obligada la universidad con respecto a la información contractual y contable. 2. Apoyar en la revisión mensual de los contratos de los ordenadores de gasto que se ingresan en la plataforma del Sistema Integral de AUDITORIA- SIA OBSERVA (parámetros de Contratacion), SIGEP II SECOP I y II. 3. Apoyar en la revisión de la información contractual de los ordenadores de gasto en el formato F- 20 AG del informe presentado a la Contraloría del Magdalena. 4. Apoyar en el cargue y del Formato F-20 AG del Informe de la Contraloría del Magdalena. 5. Apoyar en la revisión de contratos ingresados a la plataforma Sistema de Información y Gestión del Empleado Público SIGEP II en el módulo de contratación de los ordenadores de gasto de la Universidad del Magdalena. 6. Apoyar en la elaboración y cargue de información enla plataforma del CHIP Contaduría General de la Nación y SIRESI. 7. Apoyar en la elaboración de certificaciones contractuales. 8. Apoyar en la proyección respuestas a las peticiones que le sean trasladadas, con el fin que las mismas se resuelvan dentro de los plazos y/o términos establecidos en la Ley. 9. Apoyar en el proceso de implementación del módulo de trámite de certificaciones de vinculaciones contractuales virtaules en línea. 10. Rendir informes mensuales o cuando el supervisor así lo requiera, sobre las actividades desarrolladas en cumplimiento de la orden de prestación de servicios. </t>
  </si>
  <si>
    <t>https://community.secop.gov.co/Public/Tendering/OpportunityDetail/Index?noticeUID=CO1.NTC.4164058&amp;isFromPublicArea=True&amp;isModal=true&amp;asPopupView=true</t>
  </si>
  <si>
    <t>OPSP-VAD-0576-2023</t>
  </si>
  <si>
    <t>BRIAN DAVID CANTILLO LOPEZ</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</si>
  <si>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Apoyar en la realización de reuniones periódicas con los equipos de trabajo de los proyectos. 7. Apoyar y asesorar en las especificaciones de software en forma de historias de usuario. </t>
  </si>
  <si>
    <t>https://community.secop.gov.co/Public/Tendering/OpportunityDetail/Index?noticeUID=CO1.NTC.4164074&amp;isFromPublicArea=True&amp;isModal=true&amp;asPopupView=true</t>
  </si>
  <si>
    <t>OPSP-VAD-0577-2023</t>
  </si>
  <si>
    <t>LAURA MARCELA DE JESUS VIVES CAMPO</t>
  </si>
  <si>
    <t>https://community.secop.gov.co/Public/Tendering/OpportunityDetail/Index?noticeUID=CO1.NTC.4163990&amp;isFromPublicArea=True&amp;isModal=true&amp;asPopupView=true</t>
  </si>
  <si>
    <t>OAG-VAD-0578-2023</t>
  </si>
  <si>
    <t>DANIELA CAROLINA JOHNSON CASTAÑEDA</t>
  </si>
  <si>
    <t xml:space="preserve">La presente orden tiene por objeto: 1. Apoyar en la atención al público en general.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 a trámites administrativos internos. </t>
  </si>
  <si>
    <t>ANA EMILIA BARROS NIETO</t>
  </si>
  <si>
    <t>https://community.secop.gov.co/Public/Tendering/OpportunityDetail/Index?noticeUID=CO1.NTC.4175980&amp;isFromPublicArea=True&amp;isModal=true&amp;asPopupView=true</t>
  </si>
  <si>
    <t>OAG-VAD-0579-2023</t>
  </si>
  <si>
    <t>FREDDY MAURICIO MARTINEZ NIEVES</t>
  </si>
  <si>
    <t xml:space="preserve">La presente orden tiene por objeto: 1. Apoyar el seguimiento diario de labores de recolección de residuos. 2. Apoyar el seguimiento diario a las condiciones generales de mantenimiento, limpieza y desinfección de dispositivos y/o recipientes utilizados en el manejo de residuos. 3. Apoyar la ejecución del programa de aprovechamiento de residuos sólidos. 4. Apoyar la realización de los retrolavados, limpieza y desinfección de las estaciones de llenado de botellas de agua potable. 5. Apoyar la realización de capacitaciones en temáticas relacionadas con la gestión ambiental y sanitaria. 6. Apoyar en la actualización de la información asociada al componente ambiental, de acuerdo con los procedimientos y normas legales establecidos en gestión documental. </t>
  </si>
  <si>
    <t>https://community.secop.gov.co/Public/Tendering/OpportunityDetail/Index?noticeUID=CO1.NTC.4177867&amp;isFromPublicArea=True&amp;isModal=true&amp;asPopupView=true</t>
  </si>
  <si>
    <t>OPSP-VAD-0580-2023</t>
  </si>
  <si>
    <t>ANA KATHERINE MARRIAGA JARABA</t>
  </si>
  <si>
    <t xml:space="preserve">La presente orden tiene por objeto: 1. Asesorar y apoyar en el  diseño de la “cultura de servicio al cliente” de la Universidad del Magdalena 2. Asesorar y apoyar en la definición de los indicadores de desempeño KPI’s claves en la cultura de servicio al cliente (primera respuesta, tiempo de espera, tasa de resolución, rendimiento del representante de atención al cliente, satisfacción del cliente, tasa de retención de clientes, compromiso de empleados) 3. Apoyar en la medición y monitoreo del logro de los indicadores de desempeño KPI’s definidos para cada área que tienen contacto directo con los clientes, según la prestación del servicio. 4. Apoyar con la creación de campañas de socialización de la cultura de servicio al cliente de la Universidad del Magdalena 5. Realizar talleres de sensibilización a los integrantes de los diferentes equipos de trabajo que realizan sus actividades mediante contacto directo con los usuarios 6. Apoyar en la motivación al equipo y mejora de la experiencia de los colaboradores en la prestación del servicio al cliente. 7. Proponer soluciones para mejorar el rendimiento del servicio al cliente 8. Apoyar la coordinación y supervisión  del cumplimiento de la cultura de servicio al cliente de la Universidad del Magdalena 9. Apoyar en la comunicación de las decisiones y lineamientos de la alta directiva en relación con la atención al cliente. 10. Apoyar en el logro y mantenimiento del nivel de calidad y la satisfacción de los clientes 11. Apoyar en la identificación de posibles cambios tecnológicos o herramientas que mejoren tanto la experiencia del colaborador, como la del cliente 12. Apoyar la resolución de problemas o quejas escaladas del cliente 13. Apoyar con el reporte de información recopilada del cliente, para que la alta dirección tenga acceso a esos datos y pueda tomar decisiones acertadas. </t>
  </si>
  <si>
    <t>https://community.secop.gov.co/Public/Tendering/OpportunityDetail/Index?noticeUID=CO1.NTC.4178121&amp;isFromPublicArea=True&amp;isModal=true&amp;asPopupView=true</t>
  </si>
  <si>
    <t>OPSP-VAD-0581-2023</t>
  </si>
  <si>
    <t>MAIRA ALEJANDRA SALGADO GARCIA</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</si>
  <si>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invitada la Vicerrectoría. 4. Proyectar minutas de convenios y contratos que requiera la Vicerrectoría de Extensión y Proyección Social. 5. Proyectar respuestas a peticiones, actas, tutelas y demás documentos de contenido jurídico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8. Asistir a todas las reuniones y/o encuentros virtuales y presenciales agendados, previo acuerdo con el supervisor de la orden. </t>
  </si>
  <si>
    <t>https://community.secop.gov.co/Public/Tendering/OpportunityDetail/Index?noticeUID=CO1.NTC.4178058&amp;isFromPublicArea=True&amp;isModal=true&amp;asPopupView=true</t>
  </si>
  <si>
    <t>OPSP-VAD-0582-2023</t>
  </si>
  <si>
    <t>JACOBO MARIANO MENDEZ DE ANDREIS</t>
  </si>
  <si>
    <t xml:space="preserve">La presente orden tiene por objeto: 1. Apoyar la conducción del Magazín 'Rutas para avanzar' transmitido por Unimagdalena Radio. 2. Apoyar la reportería con las dependencias que generen información útil para el programa. 3. Apoyar las transmisiones en vivo y en directo de los eventos y franjas de la Emisora Cultural. 4. Apoyar la elaboración de las bases de datos de funcionarios estatales y privados que puedan ser consultados en el espacio de la Emisora. 5. Apoyar en la realización del programa Unimagdalena Radio al barrio. 6. Apoyar en la redacción de documentos institucionales. 7. Apoyar técnicamente en la producción y edición los materiales sonoros institucionales que se requieran, (Campus al aire fines de semana). 8. Apoyar técnicamente en la verificación de la producción técnica y programación de la emisora cultural Unimagdalena Radio los fines de semana. 9. Apoyar en el fortalecimiento del Sistema de Gestión Integral de la Universidad del Magdalena "Sistema COGUI". 10. Apoyar en la realización y conducción del programa “Perfiles, vidas llenas de gloria” y especiales para días festivos. 11. Apoyar en la redacción de boletines institucionales. 12. Apoyar en la verificación del cumplimiento y desarrollo de la programación de la emisora cultural Unimagdalena Radio. 13. Apoyar en la presentación del espacio Desde el Campus al aire. </t>
  </si>
  <si>
    <t>https://community.secop.gov.co/Public/Tendering/OpportunityDetail/Index?noticeUID=CO1.NTC.4178231&amp;isFromPublicArea=True&amp;isModal=true&amp;asPopupView=true</t>
  </si>
  <si>
    <t>OPSP-VAD-0583-2023</t>
  </si>
  <si>
    <t>JOSE ALBERTO TONCEL BELTRAN</t>
  </si>
  <si>
    <t xml:space="preserve">La presente orden tiene por objeto: 1. Brindar apoyo y acompañamiento a las personas y a la comunidad que asiste al PAP en el área psicosocial 2. Apoyar en la intervención comunitaria desde el área social 3. Apoyar en la gestión de nuevas alianzas. 4. Apoyar con el impulso de nuevas propuestas en el área de desarrollo social 5. Apoyar las mesas de trabajos relacionadas con la creación de nuevos convenios 6. Entregar informes de actividades de intervención realizadas. </t>
  </si>
  <si>
    <t>https://community.secop.gov.co/Public/Tendering/OpportunityDetail/Index?noticeUID=CO1.NTC.4178235&amp;isFromPublicArea=True&amp;isModal=true&amp;asPopupView=true</t>
  </si>
  <si>
    <t>OPSP-VAD-0584-2023</t>
  </si>
  <si>
    <t>LIZETH PAOLA CARDENAS ZAMBRANO</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</si>
  <si>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la participación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10. Apoyar al supervisor en la actualización del inventario de los equipos de oficina y de insumos médicos y apoyar en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t>
  </si>
  <si>
    <t>https://community.secop.gov.co/Public/Tendering/OpportunityDetail/Index?noticeUID=CO1.NTC.4177952&amp;isFromPublicArea=True&amp;isModal=true&amp;asPopupView=true</t>
  </si>
  <si>
    <t>OAG-VAD-0585-2023</t>
  </si>
  <si>
    <t>ANDRES FELIPE ROJAS DODINO</t>
  </si>
  <si>
    <t xml:space="preserve">La presente orden tiene por objeto: 1. Apoyar la producción de contenidos para las redes sociales y medios digitales de la Dirección de Bienestar Universitario. 2. Apoyar en la organización logística de las actividades y eventos académicos, sociales, deportivos y culturales de la Dirección de Bienestar Universitario. 3. Entregar de manera oportuna y bajo su responsabilidad los informes, con soportes estadísticos. 4. Apoyar en la grabación y edición de mensajes institucionales. 5. Apoyar en la atención a los miembros de la comunidad Universitaria que requieran información sobre los distintos servicios de Bienestar. </t>
  </si>
  <si>
    <t>https://community.secop.gov.co/Public/Tendering/OpportunityDetail/Index?noticeUID=CO1.NTC.4197436&amp;isFromPublicArea=True&amp;isModal=true&amp;asPopupView=true</t>
  </si>
  <si>
    <t>OPSP-VAD-0587-2023</t>
  </si>
  <si>
    <t>CAROLINA MAYLEN FORERO BULA</t>
  </si>
  <si>
    <t xml:space="preserve">La presente orden tiene por objeto: 1. Asesorar en la proyección, ejecución y control de políticas de gestión administrativa. 2. Asesorar y apoyar en la planificación de actividades de seguimiento y control relativas a la gestión administrativa. 3. Asesorar a la Dirección Administrativa en la elaboración y presentación de informes relacionados con la gestión administrativa. 4. Asesorar y apoyar en la formulación y evaluación de proyectos e iniciativas de gestión administrativa. 5. Apoyar en la formulación y seguimiento de proyectos de Plan de Acción a cargo de la Dirección Administrativa y la Vicerrectoría Administrativa. </t>
  </si>
  <si>
    <t>https://community.secop.gov.co/Public/Tendering/OpportunityDetail/Index?noticeUID=CO1.NTC.4197520&amp;isFromPublicArea=True&amp;isModal=true&amp;asPopupView=true</t>
  </si>
  <si>
    <t>OPSP-VAD-0588-2023</t>
  </si>
  <si>
    <t>BERTHA NAYIBE MURCIA MEDINA</t>
  </si>
  <si>
    <t xml:space="preserve">La presente orden tiene por objeto: 1. Apoyar en la remisión a la Dirección de Prácticas los estudiantes aptos para realizar la prepráctica periodo 2023-1. 2. Apoyar la atención de las solicitudes de prácticas de los estudiantes interesados en realizar prácticas. 3. Apoyar en la notificación de la aprobación de actividades de prácticas aprobadas por los programas y solicitar los documentos para la legalización de prácticas. 4. Remitir los documentos requeridos para la legalización a la Dirección de Prácticas. 5. Apoyar en la notificación de la legalización de prácticas a los estudiantes y empresas. 6. Apoyar en la atención y entrega de información oportuna, coherente, fidedigna y completa de las prácticas profesionales al usuario que la requiera de conformidad a las competencias en prácticas de los programas 7. Asesorar a los estudiantes, tutores, empresarios el proceso de prácticas. 8. 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 listado de estudiantes que culminaron su proceso de prácticas para que los programas emitan la paz y salvo respectivo. </t>
  </si>
  <si>
    <t>https://community.secop.gov.co/Public/Tendering/OpportunityDetail/Index?noticeUID=CO1.NTC.4197526&amp;isFromPublicArea=True&amp;isModal=true&amp;asPopupView=true</t>
  </si>
  <si>
    <t>OAG-VAD-0589-2023</t>
  </si>
  <si>
    <t>MAGNOLIA DEL CARMEN DIAZ GUERRERO</t>
  </si>
  <si>
    <t>https://community.secop.gov.co/Public/Tendering/OpportunityDetail/Index?noticeUID=CO1.NTC.4197607&amp;isFromPublicArea=True&amp;isModal=true&amp;asPopupView=true</t>
  </si>
  <si>
    <t>OPSP-VAD-0590-2023</t>
  </si>
  <si>
    <t>MARTHA ELOISA ACUÑA ORTIZ</t>
  </si>
  <si>
    <t xml:space="preserve">La presente orden tiene por objeto: 1. Apoyar con la remisión a la Dirección de Prácticas los estudiantes aptos para realizar la prepráctica periodo 2023-1. 2. Apoyar en la atención de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información oportuna, coherente, fidedigna y completa de las prácticas profesionales al usuario que la requiera de conformidad a las competencias en prácticas de los programas 7. Asesorar a los estudiantes, tutores, empresarios el proceso de prácticas. 8. 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t>
  </si>
  <si>
    <t>https://community.secop.gov.co/Public/Tendering/OpportunityDetail/Index?noticeUID=CO1.NTC.4197358&amp;isFromPublicArea=True&amp;isModal=true&amp;asPopupView=true</t>
  </si>
  <si>
    <t>OPSP-VAD-0591-2023</t>
  </si>
  <si>
    <t>JASON DE JESUS BUSTAMANTE ALVAREZ</t>
  </si>
  <si>
    <t xml:space="preserve">La presente orden tiene por objeto: 1. Apoyar en la remisión a la Dirección de Prácticas los estudiantes aptos para realizar la prepráctica periodo 2023-1. 2. Apoyar en la atención a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de la información oportuna, coherente, fidedigna y completa de las prácticas profesionales al usuario que la requiera de conformidad a las competencias en prácticas de los programas 7. Asesorar a los estudiantes, tutores, empresarios el proceso de prácticas. 8.Realizar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t>
  </si>
  <si>
    <t>https://community.secop.gov.co/Public/Tendering/OpportunityDetail/Index?noticeUID=CO1.NTC.4197550&amp;isFromPublicArea=True&amp;isModal=true&amp;asPopupView=true</t>
  </si>
  <si>
    <t>OPSP-VAD-0592-2023</t>
  </si>
  <si>
    <t xml:space="preserve">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elaboración y desarrollo de informes estadísticos y financieros relacionados con el proceso "Bienestar Universitario” de conformidad al Sistema de Gestión Integral teniendo en cuenta los fundamentos y lineamientos impartidos por el Grupo de Gestión de la Calidad. </t>
  </si>
  <si>
    <t>https://community.secop.gov.co/Public/Tendering/OpportunityDetail/Index?noticeUID=CO1.NTC.4197559&amp;isFromPublicArea=True&amp;isModal=true&amp;asPopupView=true</t>
  </si>
  <si>
    <t>OPSP-VAD-0593-2023</t>
  </si>
  <si>
    <t>ADAN JOSE OLIVEROS ALTAHONA</t>
  </si>
  <si>
    <t>https://community.secop.gov.co/Public/Tendering/OpportunityDetail/Index?noticeUID=CO1.NTC.4197372&amp;isFromPublicArea=True&amp;isModal=true&amp;asPopupView=true</t>
  </si>
  <si>
    <t>OPSP-VAD-0597-2023</t>
  </si>
  <si>
    <t>MARIA TERESA CEBALLOS RIASCOS</t>
  </si>
  <si>
    <t xml:space="preserve">La presente orden tiene por objeto: 1. Emitir los conceptos y resolver las consultas de tipo jurídico en todas las áreas del derecho que le sean solicitados. 2. Prestar Asesoría y apoyar en la revisión de los documentos precontractuales y contractuales que le sean trasladados de los procesos de contratación adelantados por UNIMAGDALENA. 3. Apoyar la revisión en la plataforma del GEDOCO de los documentos precontractuales necesarios para la elaboración de órdenes de servicios profesionales y de apoyo a la gestión que requiera la vicerrectoría administrativa. 4.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5. Apoyar la revisión de los formatos de recibido a satisfacción para liquidación de honorarios de órdenes de prestación de servicios profesionales y de apoyo a la gestión. 6. Apoyar en la Proyección de minutas de contratos y/o órdenes de prestación de servicios profesionales y de apoyo a la gestión. 7. Apoyar al Grupo de Contratación con la proyección de las respuestas a las peticiones que le sean trasladadas, con el fin que las mismas se resuelvan dentro de los plazos y/o términos establecidos en la Ley. 8. Apoyar en el cargue de información contractual en las plataformas del SIA OBSERVA y EL SECOP. 9. Apoyar la elaboración de Certificados contractuales solicitados por los diferentes usuarios. 10. Apoyar en el proceso de implementación del módulo de trámite de certificaciones de vinculaciones contractuales virtuales en línea.11. Rendir informes mensuales o cuando el supervisor así lo requiera, sobre las actividades desarrolladas en cumplimiento de la orden de prestación de servicios. </t>
  </si>
  <si>
    <t>https://community.secop.gov.co/Public/Tendering/OpportunityDetail/Index?noticeUID=CO1.NTC.4209439&amp;isFromPublicArea=True&amp;isModal=true&amp;asPopupView=true</t>
  </si>
  <si>
    <t>OPSP-VAD-0606-2023</t>
  </si>
  <si>
    <t>LILIBETH PATRICIA CARBONO PACHECO</t>
  </si>
  <si>
    <t xml:space="preserve">La presente orden tiene por objeto: 1. Asesorar y apoyar en la coordinación de las relaciones internas y externas del Consultorio jurídico y Centro de Conciliación. 2. Apoyar en la planeación con el Director, Coordinadores, docentes asesores de área, monitores y estudiantes, las actividades académicas, de investigación y de extensión del Consultorio Jurídico y Centro de Conciliación. 3. Apoyar en el diseño y realización de actividades que busquen capacitar a estudiantes, docentes, directivos y demás miembros de la comunidad del Consultorio Jurídico y Centro Conciliación. 4. Apoyar en la proyección de documentos o informes que sean solicitados por otras dependencias de la Universidad ó por instituciones externas 5. Apoyar en el manejo de las diferentes plataformas digitales autorizadas por la Universidad y utilizadas por la unidad en el desarrollo de las actividades académicas, de investigación y de extensión. 6. Apoyar a la Direccion del Consultorio Jurídico y Centro de Conciliación en la gestión para la celebración de convenios de cooperación con entidades de orden público y privado y adelantar los trámites indispensables para su suscripción. 9. Apoyar a los docentes asesores de la Clínica Jurídica en lo que respecta al desarrollo de sus actividades y competencias. </t>
  </si>
  <si>
    <t>https://community.secop.gov.co/Public/Tendering/ContractNoticePhases/View?PPI=CO1.PPI.24028993&amp;isFromPublicArea=True&amp;isModal=False</t>
  </si>
  <si>
    <t>OAG-VAD-0607-2023</t>
  </si>
  <si>
    <t>MARIA DE JESUS AMADOR ZEA</t>
  </si>
  <si>
    <t xml:space="preserve">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organizadas en las salas y laboratorios de finanzas y mercadeo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</si>
  <si>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DAVID NUMAN FLORIAN</t>
  </si>
  <si>
    <t>https://community.secop.gov.co/Public/Tendering/ContractNoticePhases/View?PPI=CO1.PPI.24029544&amp;isFromPublicArea=True&amp;isModal=False</t>
  </si>
  <si>
    <t>OPSP-VAD-0608-2023</t>
  </si>
  <si>
    <t>RICARDO ALFONSO CAMPO REDONDON</t>
  </si>
  <si>
    <t xml:space="preserve">La presente orden tiene por objeto: 1. Asesorar en los procedimientos y actividades de gestión financiera, de acuerdo con las directrices trazadas por el Director Financiero. 2. Asesorar en las actividades de seguimiento, consolidación y presentación de informes sobre el resultado de la gestión presupuestal, de tesorería y contable. 3. Proponer reformas a los procedimientos del proceso financiero, con miras a optimizar la utilización de recursos disponibles. 4 Apoyar a la Direccción Financiera de la Universidad del Magdalena en los procesos que le son inherentes en le ejecución del Convenio Interadministrativo 005 de 2017, suscrito entre la Universidad del Magdalena y la Gobernación del Magdalena. </t>
  </si>
  <si>
    <t>https://community.secop.gov.co/Public/Tendering/ContractNoticePhases/View?PPI=CO1.PPI.24029547&amp;isFromPublicArea=True&amp;isModal=False</t>
  </si>
  <si>
    <t>OPSP-VAD-0609-2023</t>
  </si>
  <si>
    <t>BLADIMIR ELIECER MANGA BARROS</t>
  </si>
  <si>
    <t xml:space="preserve">La presente orden tiene por objeto: 1. Apoyar en la coordinación de los cubrimientos periodísticos de la Dirección de Bienestar Universitario. 2. Apoyar la logística y protocolo para los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asignada. </t>
  </si>
  <si>
    <t>https://community.secop.gov.co/Public/Tendering/ContractNoticePhases/View?PPI=CO1.PPI.24096847&amp;isFromPublicArea=True&amp;isModal=False</t>
  </si>
  <si>
    <t>OAG-VAD-0610-2023</t>
  </si>
  <si>
    <t>LUIS ALFREDO SIERRA OLIVEROS</t>
  </si>
  <si>
    <t xml:space="preserve">La presente orden tiene por objeto: 1. Apoyar en la elaboración de contenidos en la plataforma del Bloque. 2. Apoyar en la realización de Blog en la plataforma del Bloque 10. 3. Apoyar en la creación de cursos en la plaforma del Bloque 10. 4. Apoyar en las redes sociales de la plataforma del Bloque 10. </t>
  </si>
  <si>
    <t>https://community.secop.gov.co/Public/Tendering/OpportunityDetail/Index?noticeUID=CO1.NTC.4269034&amp;isFromPublicArea=True&amp;isModal=true&amp;asPopupView=true</t>
  </si>
  <si>
    <t>OPSP-VAD-0611-2023</t>
  </si>
  <si>
    <t>ANDREA ESTEFFANIA PALACIO RIZZO</t>
  </si>
  <si>
    <t xml:space="preserve">La presente orden tiene por objeto: 1. Apoyar en actividades de promoción y mantenimiento de la salud a la comunidad universitaria. 2. Apoyar en la socialización y talleres de las rutas de alcoholismo, consumo de sustancias psicoactivas y suicidio al interior del plantel educativo. 3. Apoyar en la atención básica, oportuna y adecuada a los estudiantes que requieran el servicio de orientación psicológica. 4. Realizar el diligenciamiento oportuno de los formatos establecidos por Bienestar Universitario en el Sistema de Gestión de la Calidad y otros procesos. 5.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a los miembros de la comunidad Universitaria que requieran información sobre los distintos servicios de Bienestar. 8. Apoyar al supervisor en la actualización del inventario de los equipos de oficina y garantizar el buen uso de los mismos. 9. Apoyar en la atención, seguimiento y control a través de medios tecnológicos, a la comunidad universitaria que lo requiera de acuerdo a su especialidad. </t>
  </si>
  <si>
    <t>https://community.secop.gov.co/Public/Tendering/OpportunityDetail/Index?noticeUID=CO1.NTC.4269030&amp;isFromPublicArea=True&amp;isModal=true&amp;asPopupView=true</t>
  </si>
  <si>
    <t>OPSP-VAD-0612-2023</t>
  </si>
  <si>
    <t>ANGELA MARIA NADJAR GONZALEZ</t>
  </si>
  <si>
    <t xml:space="preserve">La presente orden tiene por objeto: 1. Prestar Asesoría y apoyar en la revisión de los documentos precontractuales, contractuales y post-contractuales que le sean trasladados de los procesos de contratación adelantados por UNIMAGDALENA. 2. Proyectar respuestas a las peticiones que le sean trasladadas, con el fin que las mismas se resuelvan dentro de los plazos y/o términos establecidos en la Ley. 3. Proyectar y apoyar en la revisión de minutas de contratos, convenios, procesos de convocatorias, términos de referencia, actos administrativos, actas de terminación y liquidación. 4. Emitir los conceptos y resolver las consultas de tipo jurídico en todas las áreas del derecho que le sean solicitados. 5. Proyectar y revisar las actuaciones administrativas que le sean asignadas. 6. Rendir informes mensuales o cuando el supervisor así lo requiera, sobre las actividades desarrolladas en cumplimiento de la orden de prestación de servicios. </t>
  </si>
  <si>
    <t>OSCAR CASTILLO MOSCARELLA</t>
  </si>
  <si>
    <t>https://community.secop.gov.co/Public/Tendering/OpportunityDetail/Index?noticeUID=CO1.NTC.4269035&amp;isFromPublicArea=True&amp;isModal=true&amp;asPopupView=true</t>
  </si>
  <si>
    <t>OPSP-VAD-0616-2023</t>
  </si>
  <si>
    <t>DINAIRIS PAOLA NORIEGA URIELES</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</si>
  <si>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t>
  </si>
  <si>
    <t>https://community.secop.gov.co/Public/Tendering/OpportunityDetail/Index?noticeUID=CO1.NTC.4318956&amp;isFromPublicArea=True&amp;isModal=true&amp;asPopupView=true</t>
  </si>
  <si>
    <t>OPSP-VAD-0617-2023</t>
  </si>
  <si>
    <t>MARIA FERNANDA DORADO FUENTES</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</si>
  <si>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Mantener actualizado el inventario de equipos del LIIC. 9. Apoyar en la atención para el préstamo de equipos e insumos de topografía. </t>
  </si>
  <si>
    <t>https://community.secop.gov.co/Public/Tendering/OpportunityDetail/Index?noticeUID=CO1.NTC.4318872&amp;isFromPublicArea=True&amp;isModal=true&amp;asPopupView=true</t>
  </si>
  <si>
    <t>OPSP-VAD-0618-2023</t>
  </si>
  <si>
    <t>ROXANA LEONOR ARRIETA CRUZ</t>
  </si>
  <si>
    <t>La presente orden tiene por objeto: 1. Apoyar en la elaboración de estrategias digitales para las Redes Sociales de Unimagdalena Radio 2. Apoyar en la elaboración de campañas y estrategias para impactar en la comunidad estudiantil 3. Apoyar en la realización del spot “Q´ Talento”. 4. Apoyar la realización del programa 'Desde el Campus Al Aire' que se emite de Lunes a Viernes de 7 a 8 de la mañana. 5. Apoyar en las transmisiones en vivo y en directo de los eventos de la Emisora Cultural, a través de las redes sociales y al aire. 6. Apoyar en la producción y edición de los materiales sonoros institucionales que se requieran. 7. Apoyar en la presentación del programa radial del consultorio Jurídico de la Universidad del Magdalena. 8. Apoyar en la redacción de boletines institucionales. 9. Apoyar en la transmisión del programa “La Revista”, que se emite a las 6 de la mañana. 10. Hacer reportería en las dependencias que generen información útil para la Emisora.</t>
  </si>
  <si>
    <t>https://community.secop.gov.co/Public/Tendering/OpportunityDetail/Index?noticeUID=CO1.NTC.4318653&amp;isFromPublicArea=True&amp;isModal=true&amp;asPopupView=true</t>
  </si>
  <si>
    <t>OAG-VAD-0619-2023</t>
  </si>
  <si>
    <t>MOISES DAVID NAVARRO ROMERO</t>
  </si>
  <si>
    <t xml:space="preserve">La presente orden tiene por objeto: 1. Apoyar en la grabación de imágenes para las producciones audiovisuales del CETEP. 2. Apoyar en el registro fotográfico para las producciones multimedia del CETEP. 3. Apoyar en la edición y postproducción de materiales audiovisuales requeridos por el CETEP. 4. Apoyar en el acompañamiento a docente en la realización de objetos virtual de aprendizaje (OVA). 5. Apoyar en la elaboración de motion graphics para contenidos de video elaborados en el CETEP. 6. Apoyar en la posproducción de imágenes y sonido, para videos y podcast. 7. Apoyar en la elaboración de contenidos y procesos de redes de CETEP y Bloque 10. </t>
  </si>
  <si>
    <t>https://community.secop.gov.co/Public/Tendering/OpportunityDetail/Index?noticeUID=CO1.NTC.4318654&amp;isFromPublicArea=True&amp;isModal=true&amp;asPopupView=true</t>
  </si>
  <si>
    <t>OAG-VAD-0620-2023</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</si>
  <si>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Vicerrectoria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Realizar solicitudes y seguimiento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t>
  </si>
  <si>
    <t>https://community.secop.gov.co/Public/Tendering/OpportunityDetail/Index?noticeUID=CO1.NTC.4318661&amp;isFromPublicArea=True&amp;isModal=true&amp;asPopupView=true</t>
  </si>
  <si>
    <t>OPSP-VAD-0621-2023</t>
  </si>
  <si>
    <t>EDITH DEL ROSARIO ROLONG PEREZ</t>
  </si>
  <si>
    <t>https://community.secop.gov.co/Public/Tendering/OpportunityDetail/Index?noticeUID=CO1.NTC.4320423&amp;isFromPublicArea=True&amp;isModal=true&amp;asPopupView=true</t>
  </si>
  <si>
    <t>OPSP-VAD-0626-2023</t>
  </si>
  <si>
    <t>LAURA CAROLINA HERNANDEZ SEVERICHE</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</si>
  <si>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Proyectar y apoyar en la revisión de minutas de órdenes, contratos, actas de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7. Apoyar en la elaboración de certificados contractuales que sean solicitados por los diferentes usuarios. 8. Apoyar en la revisión de la información contractual cargada en las plataformas del SIA OBSERVA- Auditoria, SIGEP II SECOP I y II. 9. Apoyar en la organización del archivo digital de las órdenes de servicios profesionales y de apoyo a la gestión suscritas por el Vicerrector Administrativo y el Director Administrativo. 10. Rendir informes mensuales o cuando el supervisor así lo requiera, sobre las actividades desarrolladas en cumplimiento de la orden de prestación de servicios.</t>
  </si>
  <si>
    <t>https://community.secop.gov.co/Public/Tendering/ContractNoticePhases/View?PPI=CO1.PPI.24591269&amp;isFromPublicArea=True&amp;isModal=False</t>
  </si>
  <si>
    <t>OPSP-VAD-0628-2023</t>
  </si>
  <si>
    <t>ANDREA PAOLA HERNANDEZ CORVACHO</t>
  </si>
  <si>
    <t xml:space="preserve">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Proyectar y apoyar en la revisión de minutas de órdenes, contratos, convenios, procesos de convocatorias, términos de referencia, actos administrativos, actas de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7. Apoyar en la elaboración de certificados contractuales que sean solicitados por los diferentes usuarios. 8. Apoyar al Grupo Interno de Contratación en la actualización, ajuste y modificación de los procedimientos, guías, instructivos y formatos de la gestión contractual en la plataforma Isolution (COGUI +). 9. Proyectar respuestas a las peticiones que le sean trasladadas, con el fin que las mismas se resuelvan dentro de los plazos y/o términos establecidos en la Ley. 10. Emitir los conceptos jurídicos que le hayan sido trasladados y que tengan relación con el ámbito de competencia del Grupo de Contratación. 11. Apoyar en la revisión de la información contractual cargada en las plataformas del SIA OBSERVA- Auditoria, SIGEP II SECOP I y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t>
  </si>
  <si>
    <t>https://community.secop.gov.co/Public/Tendering/ContractNoticePhases/View?PPI=CO1.PPI.24591704&amp;isFromPublicArea=True&amp;isModal=False</t>
  </si>
  <si>
    <r>
      <t xml:space="preserve">Valor Salario Minimo en pesos </t>
    </r>
    <r>
      <rPr>
        <b/>
        <sz val="8"/>
        <color rgb="FFFF0000"/>
        <rFont val="Calibri"/>
        <family val="2"/>
        <scheme val="minor"/>
      </rPr>
      <t>(2022)</t>
    </r>
  </si>
  <si>
    <t>CA-VAD-0001-2023</t>
  </si>
  <si>
    <t>INVERSORA INMOBILIARIA SANTA MARTA SAS</t>
  </si>
  <si>
    <t>ARRENDAMIENTO USO Y GOCE DE TRECE 13 LOCALES COMERCIALES, UBICADOS EN LA CALLE 14 AVENIDA DEL LIBERTADOR N 15117, CENTRO COMERCIAL VILLA COUNTRY DE LA CIUDAD DE SANTA MARTA.</t>
  </si>
  <si>
    <t>2023/01/20</t>
  </si>
  <si>
    <t>2023/12/31</t>
  </si>
  <si>
    <t>https://community.secop.gov.co/Public/Tendering/ContractNoticePhases/View?PPI=CO1.PPI.22664488&amp;isFromPublicArea=True&amp;isModal=False</t>
  </si>
  <si>
    <t>CA-VAD-0002-2023</t>
  </si>
  <si>
    <t>CRISTINA AHUMADA MELENDEZ</t>
  </si>
  <si>
    <t>ARRENDAMIENTO DE UN LOTE UBICADO EN EL CERRO ZIRUMA, KILOMETRO 3 VIA QUE DE SANTA MARTA CONDUCA AL RODADER CON EL FIN DE INSTALAR UN TRANSMISOR Y LAS ANTENAS DE LA EMISORA DE LA UNIVERSIDAD DEL MAGDALENA.</t>
  </si>
  <si>
    <t>WILSON PACHECO PALACIO</t>
  </si>
  <si>
    <t>https://community.secop.gov.co/Public/Tendering/ContractNoticePhases/View?PPI=CO1.PPI.22969535&amp;isFromPublicArea=True&amp;isModal=False</t>
  </si>
  <si>
    <t>CDO-VAD-0003-2023</t>
  </si>
  <si>
    <t>CONSTRUSOCIAL S.A.S</t>
  </si>
  <si>
    <t>OBRAS CIVILES PARA LA CONSTRUCCION DEL AULA ABIERTA DE FISIOLOGiA DEL EJERCICIO. ACONDICIONAMIENTO FlSICO EN EL DEPORTE, GIMNASIA Y CALISTENIA. DE LA UNIVERSIDAD DEL MAGDALENA</t>
  </si>
  <si>
    <t>HECTOR VARGAS CARDONA</t>
  </si>
  <si>
    <t>https://community.secop.gov.co/Public/Tendering/ContractNoticePhases/View?PPI=CO1.PPI.23189803&amp;isFromPublicArea=True&amp;isModal=False</t>
  </si>
  <si>
    <t>CSM-VAD-0004-2023</t>
  </si>
  <si>
    <t>INTERLUD S.A.S</t>
  </si>
  <si>
    <t>SUMINISTRO Y LA ENTREGA DE MAXIMO DOS MIL CIENTO SESENTA (2160) ALMUERZOS Y DOS MIL CIENTO SESENTA (2160) REFRIGERIOS DIARIOS, DIRIGIDO A ESTUDIANTES QUE HAYAN SIDO SELECCIONADOS EN LA CONVOCATORIA DEL PROGRAMA DE ALMUERZOS Y REFRIGERIOS GRATUITOS DE UNIMAGDALENA CON CONDICION SOCIOECONOMICA CLASIFICADA COMO SIN ESTRATO YESTRATOS DEL 1 AL 3; YESTUDIANTES BENEFICIARIOS DEL PROGRAMA "TALENTO MAGDALENA"</t>
  </si>
  <si>
    <t>JESUS SUESCUN ARREGOCES</t>
  </si>
  <si>
    <t>https://community.secop.gov.co/Public/Tendering/ContractNoticePhases/View?PPI=CO1.PPI.23216922&amp;isFromPublicArea=True&amp;isModal=False</t>
  </si>
  <si>
    <t>CPS-VAD-0005-2023</t>
  </si>
  <si>
    <t>ALF TECHNOLOGIES SAS</t>
  </si>
  <si>
    <t>SERVICIO DE LICENCIAMIENTO DE LOS PRODUCTOS MICROSOFT PARA EQUIPOS DE COMPUTO Y SERVIDORES DE LA UNIVERSIDAD DEL MAGDALENA</t>
  </si>
  <si>
    <t>HILDEMAR QUINTANA</t>
  </si>
  <si>
    <t>https://community.secop.gov.co/Public/Tendering/ContractNoticePhases/View?PPI=CO1.PPI.23550982&amp;isFromPublicArea=True&amp;isModal=False</t>
  </si>
  <si>
    <t>CPS-VAD-0006-2023</t>
  </si>
  <si>
    <t>TRANSPORTE SENSACION SAS</t>
  </si>
  <si>
    <t>SERVICIOS DE TRANSPORTE TERRESTRES EN VEHICULOS TALES COMO BUSES, BUSETAS, VANS, CAMIONETAS O CAMPEROS, NECESARIOS PARA LA REALIZACION DE PRACTICAS ACADEMICAS Y DEMAS EVENTOS INSTITUCIONALES, DEPORTIVOS YCULTURALES QUE SE REALIZAN EN LA UNIVERSIDAD DEL MAGDALENA.</t>
  </si>
  <si>
    <t>2023/03/01</t>
  </si>
  <si>
    <t>2023/03/10</t>
  </si>
  <si>
    <t>https://community.secop.gov.co/Public/Tendering/ContractNoticePhases/View?PPI=CO1.PPI.23603347&amp;isFromPublicArea=True&amp;isModal=False</t>
  </si>
  <si>
    <t>CPS-VAD-0007-2023</t>
  </si>
  <si>
    <t>DIALNET DE COLOMBIA S.A. E.S.P.</t>
  </si>
  <si>
    <t>SERVICIOS DE CANAL DEDICADO PRINCIPAL DE 5GB PARA LA SEDE PRINCIPAL Y LAS SEDES ALTERNAS DE LA UNIVERSIDAD DEL MAGDALENA.</t>
  </si>
  <si>
    <t>2023/03/02</t>
  </si>
  <si>
    <t>2023/03/03</t>
  </si>
  <si>
    <t>2024/03/02</t>
  </si>
  <si>
    <t>https://community.secop.gov.co/Public/Tendering/ContractNoticePhases/View?PPI=CO1.PPI.23605427&amp;isFromPublicArea=True&amp;isModal=False</t>
  </si>
  <si>
    <t>CPS-VAD-0008-2023</t>
  </si>
  <si>
    <t>SERVICIOS DE INGENIERIA GLOBAL SAS</t>
  </si>
  <si>
    <t>SERVICIO DE MANTENIMIENTO PREVENTIVO Y CORRECTIVO DE LOS AIRES ACONDICIONADOS Y SISTEMAS DE REFRIGERACION DE LA UNIVERSIDAD DEL MAGDALENA Y SUS SEDES ALTERNAS EN LA CATEGORIA 2 AIRES ACONDICIONADOS ESPECIALIZADOS</t>
  </si>
  <si>
    <t>https://community.secop.gov.co/Public/Tendering/ContractNoticePhases/View?PPI=CO1.PPI.23743516&amp;isFromPublicArea=True&amp;isModal=False</t>
  </si>
  <si>
    <t>CPS-VAD-0009-2023</t>
  </si>
  <si>
    <t>REFRIMAGUS LTDA</t>
  </si>
  <si>
    <t>SERVICIO DE MANTENIMIENTO PREVENTIVO Y CORRECTIVO DE LOS AIRES ACONDICIONADOS Y SISTEMAS DE REFRIGERACION DE LA UNIVERSIDAD DEL MAGDALENA Y SUS SEDES ALTERNAS EN LA CATEGORIA 1 AIRES ACONDICIONADOS CONVENCIONALES</t>
  </si>
  <si>
    <t>CCO-VAD-0010-2023</t>
  </si>
  <si>
    <t>DATASALUD EN TICS DE LA COSTA SAS</t>
  </si>
  <si>
    <t>COMPRA DE EQUIPOS INSTRUMENTOS ELEMENTOS ARTICULOS Y DISPOSITIVOS MEDICOS Y ODONTOLOGICOS</t>
  </si>
  <si>
    <t>ANGELA ROMERO</t>
  </si>
  <si>
    <t>https://community.secop.gov.co/Public/Tendering/ContractNoticePhases/View?PPI=CO1.PPI.24438233&amp;isFromPublicArea=True&amp;isModal=False</t>
  </si>
  <si>
    <t>ODC-VAD-0001-2023</t>
  </si>
  <si>
    <t>CARLOS DANIEL RODRIGUEZ JAIMES</t>
  </si>
  <si>
    <t>COMPRA DE COMPRA DE 4500 EMPAQUES PLASTICOS TRANSPARENTES DE 32 X 42 CM CON DISEÑO INSTITUCIONAL Y ESCUDO EN ALTO RELIEVE ESTAMPADO AL CALOR. LA PROPUESTA HACE PARTE INTEGRAL DE LA PRESENTE ORDEN</t>
  </si>
  <si>
    <t>2023/03/06</t>
  </si>
  <si>
    <t>MERCEDES DE LA TORRE HASBUM</t>
  </si>
  <si>
    <t>https://community.secop.gov.co/Public/Tendering/ContractNoticePhases/View?PPI=CO1.PPI.23717314&amp;isFromPublicArea=True&amp;isModal=False</t>
  </si>
  <si>
    <t>ODC-VAD-0002-2023</t>
  </si>
  <si>
    <t>COMREDES DE COLOMBIA SAS</t>
  </si>
  <si>
    <t>COMPRA DE EQUIPOS Y SOFTWARE REQUERIDOS PARA EL DESARROLLO DE LAS ACTIVIDADES QUE CONTEMPLA EL PROYECTO CON CODIGO BPIN 2022000100019</t>
  </si>
  <si>
    <t>JAIME MORON CARDENAS</t>
  </si>
  <si>
    <t>https://community.secop.gov.co/Public/Tendering/ContractNoticePhases/View?PPI=CO1.PPI.24580017&amp;isFromPublicArea=True&amp;isModal=False</t>
  </si>
  <si>
    <t>OSM-VAD-0001-2023</t>
  </si>
  <si>
    <t>MARCO LOPEZ SIERRA</t>
  </si>
  <si>
    <t>LA PRESENTE ORDEN TIENE POR OBJETO, EL SUMINISTRO DE ALIMENTOS PREPARADOS Y BEBIDAS PARA SER ENTREGADOS EN LAS INSTALACIONES DE LA UNIVERSIDAD. LA PROPUESTA HACE PARTE INTEGRAL DE LA PRESENTE ORDEN.</t>
  </si>
  <si>
    <t>ALFA JAIMES</t>
  </si>
  <si>
    <t>https://community.secop.gov.co/Public/Tendering/ContractNoticePhases/View?PPI=CO1.PPI.23304146&amp;isFromPublicArea=True&amp;isModal=False</t>
  </si>
  <si>
    <t>OSM-VAD-0002-2023</t>
  </si>
  <si>
    <t>Graciela Ribaut Osorio</t>
  </si>
  <si>
    <t>SUMINISTRO DE HIDRATACION Y PRODUCTOS ALIMENTICIOS PREPARADOS PARA LOS MIEMBROS DE LA COMUNIDAD UNIVERSITARIA PARTICIPANTES DE ACTIVIDADES DEPORTIVAS Y CULTURALES, DE SALUD Y DESARROLLO HUMANO, ASI MISMO, SERVICIOS DE BENEFICIO ALIMENTICIO PARA FUNCIONARIOS QUE PERTENECEN AL SINDICATO.</t>
  </si>
  <si>
    <t>2023/03/04</t>
  </si>
  <si>
    <t>2023/04/28</t>
  </si>
  <si>
    <t>JESUS DAVID SUESCUN ARREGOCES</t>
  </si>
  <si>
    <t>https://community.secop.gov.co/Public/Tendering/ContractNoticePhases/View?PPI=CO1.PPI.23601399&amp;isFromPublicArea=True&amp;isModal=False</t>
  </si>
  <si>
    <t>OSM-VAD-0003-2023</t>
  </si>
  <si>
    <t>AGENCIA DE VIAJES Y TURISMO AVIATUR S.A.S</t>
  </si>
  <si>
    <t>SUMINISTRO DE TIQUETES PARA TRANSPORTE AEREO NACIONAL E INTERNACIONAL, HOSPEDAJE Y ALIMENTACION PARA GARANTIZAR EL DESPLAZAMIENTO D ELA INVESTIGADORA PRINCIPAL, COINVESTIGADORES DE LA ENTIDAD ALIADA Y LOS ASESORES INTERNACIONALES, PARA DAR CUMPLIMIENTO A LAS ACTIVIDADES DEL PROYECTO BPIN 2020000100036</t>
  </si>
  <si>
    <t>SAEKO ISABEL GAITAN IBARRA</t>
  </si>
  <si>
    <t>https://community.secop.gov.co/Public/Tendering/ContractNoticePhases/View?PPI=CO1.PPI.24466070&amp;isFromPublicArea=True&amp;isModal=False</t>
  </si>
  <si>
    <t>REGALIAS</t>
  </si>
  <si>
    <t>OPS-VAD-0614-2023</t>
  </si>
  <si>
    <t>LUIS ALBERTO CAMARGO HERRERA</t>
  </si>
  <si>
    <t>SERVICIO DE DISEÑO E IMPRESIÓN DE MATERIAL PROMOCIONAL REQUERIDO EN EL PROYECTO BPIN 2022000100019</t>
  </si>
  <si>
    <t>https://community.secop.gov.co/Public/Tendering/ContractNoticePhases/View?PPI=CO1.PPI.24151486&amp;isFromPublicArea=True&amp;isModal=False</t>
  </si>
  <si>
    <t>OPS-VAD-0624-2023</t>
  </si>
  <si>
    <t>SOCIEDAD DE INNOVACION JURIDICA Y ECONOMICA LEGAX SAS</t>
  </si>
  <si>
    <t>SERVICIOS JURIDICOS ESPECIALIZADOS PARA LA ACTUALIZACION NORMATIVA DE LAS NORMAS INTERNAS DE LA UNIVERSIDAD DEL MAGDALENA, EN EJERCICIO DE LA AUTONOMIA UNIVERSITARIA Y EN COHERENCIA CON LAS NORMAS IMPERATIVAS APLICABLES DEL ORDENAMIENTO JURIDICO COLOMBIANO</t>
  </si>
  <si>
    <t>https://community.secop.gov.co/Public/Tendering/ContractNoticePhases/View?PPI=CO1.PPI.24523664&amp;isFromPublicArea=True&amp;isModal=False</t>
  </si>
  <si>
    <t>OPS-VAD-0625-2023</t>
  </si>
  <si>
    <t>MARTINEZ &amp; RUIZ SAS</t>
  </si>
  <si>
    <t>SERVICIO DE COMIDAS Y BEBIDAS PREPARADAS Y SERVICIO DE CATERING</t>
  </si>
  <si>
    <t>GLENDA ACOSTA</t>
  </si>
  <si>
    <t>https://community.secop.gov.co/Public/Tendering/ContractNoticePhases/View?PPI=CO1.PPI.24524993&amp;isFromPublicArea=True&amp;isModal=False</t>
  </si>
  <si>
    <t>OPSP-VAD-0505-2023</t>
  </si>
  <si>
    <t>KATRINA MEDINA LAMBRAÑO</t>
  </si>
  <si>
    <t xml:space="preserve"> SERVICIOS PROFESIONALES INDEPENDIENTES COMO INGENIERO PESQUERO PARA ACOMPAÑAR EL DESARROLLO DEL PROYECTO BPIN 2021000100084</t>
  </si>
  <si>
    <t>ADRIANA RODRIGUEZ</t>
  </si>
  <si>
    <t>https://community.secop.gov.co/Public/Tendering/ContractNoticePhases/View?PPI=CO1.PPI.23328033&amp;isFromPublicArea=True&amp;isModal=False</t>
  </si>
  <si>
    <t>OPSP-VAD-0506-2023</t>
  </si>
  <si>
    <t>CARLOS MOSCARELLA</t>
  </si>
  <si>
    <t xml:space="preserve"> SERVICIOS PROFESIONALE SINDEPENDIENTES DE INGENIERO PESQUERO PARA ACOMPAÑAR EL DESARROLLO DEL PROYECTO BPIN 2021000100084</t>
  </si>
  <si>
    <t>https://community.secop.gov.co/Public/Tendering/ContractNoticePhases/View?PPI=CO1.PPI.23330335&amp;isFromPublicArea=True&amp;isModal=False</t>
  </si>
  <si>
    <t>OPSP-VAD-0507-2023</t>
  </si>
  <si>
    <t>KATHERINE OBEID MANJARRES</t>
  </si>
  <si>
    <t>SERVICIOS PROFESIONALES INDEPENDIENTES DE INGENIERO QUIMICO PARA ACOMPAÑAR EL DESARROLLO DEL PROYECTO BPIN 2021000100084</t>
  </si>
  <si>
    <t>https://community.secop.gov.co/Public/Tendering/ContractNoticePhases/View?PPI=CO1.PPI.23330653&amp;isFromPublicArea=True&amp;isModal=False</t>
  </si>
  <si>
    <t>OPSP-VAD-0508-2023</t>
  </si>
  <si>
    <t>ARLON FONTALVO MARTINEZ</t>
  </si>
  <si>
    <t>SERVICIOS PROFESIONALES INDEPENDIENTES DE INGENIERO PESQUERO PARA ACOMPAÑAR EL DESARROLLO DEL PROYECTO BPIN 2021000100084</t>
  </si>
  <si>
    <t>https://community.secop.gov.co/Public/Tendering/ContractNoticePhases/View?PPI=CO1.PPI.23331204&amp;isFromPublicArea=True&amp;isModal=False</t>
  </si>
  <si>
    <t>OPSP-VAD-0509-2023</t>
  </si>
  <si>
    <t>YOLANDA DURAN DIAZ</t>
  </si>
  <si>
    <t>SERVICIOS PROFESIONALES INDEPENDIENTES DE MICROBIOLOGA PARA ACOMPAÑAR EL DESARROLLO DEL PROYECTO BPIN 2021000100084</t>
  </si>
  <si>
    <t>https://community.secop.gov.co/Public/Tendering/ContractNoticePhases/View?PPI=CO1.PPI.23331257&amp;isFromPublicArea=True&amp;isModal=False</t>
  </si>
  <si>
    <t>OPSP-VAD-0510-2023</t>
  </si>
  <si>
    <t>YAHIR MENDOZA VANEGAS</t>
  </si>
  <si>
    <t xml:space="preserve"> SERVICIOS PROFESIONALES INDEPENDIENTES DE INGENIERO PESQUERO PARA ACOMPAÑAR EL DESARROLLO DEL PROYECTO BPIN 2021000100084</t>
  </si>
  <si>
    <t>CARLOS ROBLES ALGARIN</t>
  </si>
  <si>
    <t>https://community.secop.gov.co/Public/Tendering/ContractNoticePhases/View?PPI=CO1.PPI.23332059&amp;isFromPublicArea=True&amp;isModal=False</t>
  </si>
  <si>
    <t>OPSP-VAD-0511-2023</t>
  </si>
  <si>
    <t>ANDRES VALLE GONZALEZ</t>
  </si>
  <si>
    <t>SERVICIOS PROFESIONALES INDEPENDIENTES DE INGENIERO ELECTRONICO PARA ACOMPAÑAR EL DESARROLLO DEL PROYECTO BPIN 2021000100084</t>
  </si>
  <si>
    <t>https://community.secop.gov.co/Public/Tendering/ContractNoticePhases/View?PPI=CO1.PPI.23332825&amp;isFromPublicArea=True&amp;isModal=False</t>
  </si>
  <si>
    <t>OPSP-VAD-0545-2023</t>
  </si>
  <si>
    <t>SARA ELISA CRUZ BOTTO</t>
  </si>
  <si>
    <t>SERVICIOS PROFESIONALES COMO COINVESTIGADOR EN EL PROYECTO BPIN 2020000100036</t>
  </si>
  <si>
    <t>https://community.secop.gov.co/Public/Tendering/ContractNoticePhases/View?PPI=CO1.PPI.23547377&amp;isFromPublicArea=True&amp;isModal=False</t>
  </si>
  <si>
    <t>OPSP-VAD-0546-2023</t>
  </si>
  <si>
    <t>ZAMIR BENITEZ POLO</t>
  </si>
  <si>
    <t>https://community.secop.gov.co/Public/Tendering/ContractNoticePhases/View?PPI=CO1.PPI.23549038&amp;isFromPublicArea=True&amp;isModal=False</t>
  </si>
  <si>
    <t>OPSP-VAD-0565-2023</t>
  </si>
  <si>
    <t>ENEILA LITH CAMPO MOVIL</t>
  </si>
  <si>
    <t>SERVICIOS PROFESIONALES COMO ASISTENTE DEL INVESTIGADOR EXPERTO EN VALORACION ECONBMICA PARA EL CUMPLIMIENTO DE LAS ACTIVIDADES 1.1.1, 1.2.1, 1.4.1, 1.4.3, 1.5.1, 3.1.1 CORRESPONDIENTE A LOS OBJETIVOS 1, 2 Y 3 DEL PROYECTO BPIN 2022000100019 DENOMINADO DISENO E IMPLEMENTACIDN DE ESTRATEGIAS PARA EL FORTALECIMIENTO DE CAPACIDADES LOCALES QUE PERMITAN REDUCIR LA VULNERABILIDAD FRENTE AL CAMBIO CLIMATICO EN LOS DEPARTAMENTOS DEL MAGDALENA Y LA GUAJIRA PARA PARTICIPAR EN LA ETAPA DE DIAGNOSTICO, IMPLEMENTACION, Y SOCIALIZACIDN DE RESULTADOS CUMPLIENDO CON LAS SIGUIENTES ACTIVIDADES 1 APOYAR LA COORDINACIBN DEL PROCESO DE CARACTERIZACION SOCIOECONOMICA DE LOS BENEFICIARIOS. 2 APOYAR LA PROYECCION DE LAS HOJAS DE RUTA DE INTERVENCION DEL PROYECTO. 3 PRESTAR APOYO AL COORDINADOR DE VALORACION ECONOMICA EN LA FORMULACION DEL PLAN DE INTERVENCION EN CADA PREDIO PARA LOS BENEFICIARIOS</t>
  </si>
  <si>
    <t>2024/08/31</t>
  </si>
  <si>
    <t>https://community.secop.gov.co/Public/Tendering/ContractNoticePhases/View?PPI=CO1.PPI.23658224&amp;isFromPublicArea=True&amp;isModal=False</t>
  </si>
  <si>
    <t>OPSP-VAD-0566-2023</t>
  </si>
  <si>
    <t>HENRY DAVID CARVAJAL SIMANCA</t>
  </si>
  <si>
    <t>LA PRESENTE ORDEN TIENE POR OBJETO PRESTAR SUS SERVICIOS PROFESIONALES COMO INGENIERO AGRBNOMO PARA EL CUMPLIMIENTO DE LAS ACTIVIDADES 1.1.1, 1.2.1, 1.3.1, 1.3.7, 1.4.1,1.4.3, 1.5.1, 3.1.1, 3.2.1, 3.3.1, CORRESPONDIENTES A LOS OBJETIVOS 1 Y 2 DEL PROYECTO DE CON CODIGO BPIN 2022000100019 DENOMINADO DISEHO E IMPLEMENTATION DE ESTRATEGIAS PARA EL FORTALECIMIENTO DE CAPACIDADES LOCALES QUE PERMITAN REDUCIR LA VULNERABILIDAD FRENTE AL CAMBIO CLIMATICO EN LOS DEPARTAMENTOS DEL MAGDALENA Y LA GUAJIRA PARA PARTICIPAR EN LA ETAPA DE DIAGNBSTICO E IMPLEMENTACION DE PARCELAS, CUMPLIENDO CON LAS SIGUIENTES ACTIVIDADES 1 APOYAR EL CUMPLIMIENTO A CABALIDAD DE CADA UNA DE LAS ACTIVIDADES DEL PROYECTO. 2 APOYAR LAS REUNIONES DE SOCIALIZACION DE ALCANCES Y OBJETIVOS DEL PROYECTO EN EL MUNICIPIO REMOLINO, MAGDALENA. 3 APOYAR LA COORDINACION DEL PROCESO DE SELECTION E INSCRIPCION DE LOS BENEFICIARIOS QUE SE ENCUENTRAN EN EL PROYECTO PARA EL MUNICIPIO DE REMOLINO, MAGDALENA</t>
  </si>
  <si>
    <t>https://community.secop.gov.co/Public/Tendering/ContractNoticePhases/View?PPI=CO1.PPI.23658745&amp;isFromPublicArea=True&amp;isModal=False</t>
  </si>
  <si>
    <t>OPSP-VAD-0573-2023</t>
  </si>
  <si>
    <t>RODRIGUEZ CASTAÑO ABOGADOS SAS</t>
  </si>
  <si>
    <t>SERVICIOS DE ASESORIA JURIDICA PARA DESARROLLAR LAS SIGUIENTES ACTIVIDADES 1. EMITIR LOS CONCEPTOS Y RESOLVER LAS CONSULTAS JURIDICAS QUE LE SEAN SOLICITADAS POR EL DESPACHO DEL SENOR RECTOR Y EL JEFE DE LA OFICINA ASESORA JURIDICA, EN MATERIA ADMINISTRATIVALABORAL, CONTRACTUAL Y EJECUTIVA, CUANDO ESTOS DEBAN SER ENTREGADOS POR ESCRITO, DEBERAN SER RUBRICADOS POR EL CONTRATISTA. 2. REALIZAR UN INFORME DIAGNOSTICO AL ESTATUTO GENERAL ACUERDO SUPERIOR 022 DE 2019 FRENTE A LA EXPEDICION DE NUEVAS NORMAS Y LOS REGLAMENTOS QUE HAN SIDO ADOPTADOS POR ESTA CASA DE ESTUDIOS QUE TIENEN DIRECTA RELACION CON LA POLITICA DE BUEN GOBIERNO. 3. PRESENTAR UNA PROPUESTA DE ESTATUTO GENERAL QUE RECOJA LAS RECOMENDACIONES ABORDADAS EN EL DIAGNOSTICO PRESENTADO. 4. PARTICIPAR EN LA DISCUSIDN DEL NUEVO PROYECTO DE ESTATUTO GENERAL. 5. ASESORAR A LA OFICINA ASESORA JURIDICA Y EL GRUPO DE CONTRATACION EN LOS PROCESOS SANCIONATORIOS</t>
  </si>
  <si>
    <t>2023/03/08</t>
  </si>
  <si>
    <t>2023/06/16</t>
  </si>
  <si>
    <t>OSCAR FERNANDO CASTILLO MOSCARELA</t>
  </si>
  <si>
    <t>https://community.secop.gov.co/Public/Tendering/ContractNoticePhases/View?PPI=CO1.PPI.23712531&amp;isFromPublicArea=True&amp;isModal=False</t>
  </si>
  <si>
    <t>OPSP-VAD-0586-2023</t>
  </si>
  <si>
    <t>ARLETH ESTHER MANJARRES TETE</t>
  </si>
  <si>
    <t>SERVICIOS PROFESIONALES INDEPENDIENTES EN EL DESARROLLO DE UN TALLER SOBRE FORMULATION DE PROYECTOS Y PLANES DE INVERSION DIRIGIDO A COMUNIDADES CON EL FIN DE TRASMITIR ELEMENTOS TEBRICOS, PRACTICOS Y METODOLBGICOS DE NUEVO CONOCIMIENTO QUE CONTRIBUIRB EN EL APRENDIZAJE Y FORMULACIBN DE SOLUCIONES QUE SATISFAGAN UNA NECESIDAD PUNTUAL, MEDIANTE PROYECTOS QUE RESPONDAN FINANCIERAMENTE Y AMBIENTALMENTE SOSTENIBLES EN EL MARCO DE LA EJECUCIBN DE LA ACTIVIDAD 2.3 PROPUESTA EN EL OBJETIVO 2 DEL PROYECTO BPIN 2021000100084 CUMPLIENDO CON LAS SIGUIENTES ACTIVIDADES 1 REALIZAR UN CURSO TEBRICOPRACTICO DIRIGIDO A LA COMUNIDAD LOCAL CON UNA INTENSIDAD DE VEINTICUATRO 24 HORAS EN EL HORARIO COMPRENDIDO ENTRE 800AM A 1200M Y 200 A 600PM INCLUYENDO DOS REFRIGERIOS PARA LOS ASISTENTES, CUADERNO Y BOLIGRAFO Y LA LOGFSTICA DEL CURSO. 2 CAPACITAR A 30 BENEFICIARIOS PESCADORES Y DEMAS ACTORES DE LA COMUNIDAD RELACIONADOS CON LA ACTIVIDAD ACUICOLA</t>
  </si>
  <si>
    <t>2023/03/16</t>
  </si>
  <si>
    <t>2023/05/02</t>
  </si>
  <si>
    <t>ADRIANA RODRIGUEZ FORERO</t>
  </si>
  <si>
    <t>https://community.secop.gov.co/Public/Tendering/ContractNoticePhases/View?PPI=CO1.PPI.23861326&amp;isFromPublicArea=True&amp;isModal=False</t>
  </si>
  <si>
    <t>OPSP-VAD-0598-2023</t>
  </si>
  <si>
    <t>NIVER ALBERTO QUIROZ MORA</t>
  </si>
  <si>
    <t>SERVICIOS PROFESIONALES COMO INVESTIGADOR EXPERTO EN VALORACION ECONOMICA PARA EL DESARROLLO DE LAS ACTIVIDADES 1.1.1, 1.2.1, 1.4.1, 1.4.3, 1.5.1, 3.1.1 CORRESPONDIENTE A LOS OBJETIVOS 1, 2 Y 3 DEL PROYECTO DE INVESTIGACION BPIN 2022000100019 DENOMINADO DISEÑO E IMPLEMENTACION DE ESTRATEGIAS PARA EL FORTALECIMIENTO DE CAPACIDADES LOCALES QUE PERMITAN REDUCIR LA VULNERABILIDAD FRENTE AL CAMBIO CLIMATICO EN LOS DEPARTAMENTOS DEL MAGDALENA Y LA GUAJIRA PARA PARTICIPAR EN LA ETAPA DE DIAGNOSTICO, IMPLEMENTACION Y SOCIALIZACION DE RESULTADOS POR MEDIO DEL CUMPLIMIENTO DE LAS SIGUIENTES ACTIVIDADES 1 COORDINAR EL PROCESO DE CARACTERIZACION SOCIOECONOMICA DE LOS BENEFICIARIOS. 2 APOYAR LA PROYECCION DE LAS HOJAS DE RUTA DE INTERVENCION DEL PROYECTO. 3 APOYAR LA FORMULACIBN DEL PLAN DE INTERVENCIBN EN CADA PREDIO PARA LOS BENEFICIARIOS. 4 PARTICIPAR EN EL PROCESO DE VALIDACION Y CONSOLIDACION DE PLANES DE INTERVENCION CON LOS BENEFICIARIOS DEL PROYECTO</t>
  </si>
  <si>
    <t>2023/03/23</t>
  </si>
  <si>
    <t>https://community.secop.gov.co/Public/Tendering/ContractNoticePhases/View?PPI=CO1.PPI.23984205&amp;isFromPublicArea=True&amp;isModal=False</t>
  </si>
  <si>
    <t>OPSP-VAD-0599-2023</t>
  </si>
  <si>
    <t>YESENIA PAOLA VILLALOBOS ACUÑA</t>
  </si>
  <si>
    <t>SERVICIOS PROFESIONALES COMO TRABAJADOR SOCIAL PARA EL DESARROLLO DE LAS ACTIVIDADES 1.4.1, 1.5.1, 3.2.1, CORRESPONDIENTE A LOS OBJETIVOS 1 Y 2 DEL PROYECTO DE INVESTIGACION BPIN 2022000100019 DENOMINADO DISEHO E IMPLEMENTACION DE ESTRATEGIAS PARA EL FORTALECIMIENTO DE CAPACIDADES LOCALES QUE PERMITAN REDUCIR LA VULNERABILIDAD FRENTE AL CAMBIO CLIMATICO EN LOS DEPARTAMENTOS DEL MAGDALENA Y LA GUAJIRA PARA PARTICIPAR EN LA ETAPA DE DIAGNOSTICO E IMPLEMENTACION CUMPLIENDO CON LAS SIGUIENTES ACTIVIDADES 1 DISEÑAR LA ESTRUCTURA DE LAS ENCUESTAS PARA LA CARACTERIZACION SOCIAL DE LOS BENEFICIARIOS DEL PROYECTO. 2 APOYAR EN LA APLICACION DE ENCUESTAS PARA EL PROCESO DE CARACTERIZACION SOCIOECONBMICA DE LOS BENEFICIARIOS DEL PROYECTO. 3 APOYAR EL PROCESO FORMATIVO A LOS BENEFICIARIOS DEL PROYECTO</t>
  </si>
  <si>
    <t>2023/05/31</t>
  </si>
  <si>
    <t>https://community.secop.gov.co/Public/Tendering/ContractNoticePhases/View?PPI=CO1.PPI.23980552&amp;isFromPublicArea=True&amp;isModal=False</t>
  </si>
  <si>
    <t>OPSP-VAD-0600-2023</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</si>
  <si>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FUNDACION, MAGDALENA. 2 REALIZAR MUESTREOS DE SUELOS EN LAS 40 PARCELAS Y APOYAR LOS PROCESOS DE ENVIO DE MUESTRAS DE SUELOS PREVIOS A LA SIEMBRA DEL MUNICIPIO DE FUNDACION, MAGDALENA, EN COORDINACION CON EL DIRECTOR E INVESTIGADOR DEL AREA AGRICOLA.</t>
  </si>
  <si>
    <t>https://community.secop.gov.co/Public/Tendering/ContractNoticePhases/View?PPI=CO1.PPI.23980566&amp;isFromPublicArea=True&amp;isModal=False</t>
  </si>
  <si>
    <t>OPSP-VAD-0601-2023</t>
  </si>
  <si>
    <t>VALENTINA VASQUEZ ZUÑIGA</t>
  </si>
  <si>
    <t>SERVICIOS PROFESIONALES INDEPENDIENTES PARA EL DESARROLLO DE LAS ACTIVIDADES 1.1.1, 1.2.1, 1.3.1, 1.3.7, 1.4.1,1.4.3, 1.5.1, 3.1.1, 3.2.1, 3.3.1, CORRESPONDIENTES A LOS OBJETIVOS 1 Y 2 DEL PROYECTO DE INVESTIGATION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SOCIALIZATCON DE ALCANCES Y OBJETIVOS DEL PROYECTO Y EL PROCESO DE IDENTIFICACION Y SELECCION DE BENEFICIARIOS EN EL MUNICIPIO DE EL RETEN, MAGDALENA. 2 REALIZAR MUESTREOS DE SUELOS EN LAS 40 PARCELAS Y APOYAR LOS PROCESOS DE ENVIO DE MUESTRAS DE SUELOS PREVIOS A LA SIEMBRA DEL MUNICIPIO DE EL RETEN, MAGDALENA EN COORDINACION CON EL DIRECTOR E INVESTIGADOR DEL REA AGRICOLA.</t>
  </si>
  <si>
    <t>https://community.secop.gov.co/Public/Tendering/ContractNoticePhases/View?PPI=CO1.PPI.23980583&amp;isFromPublicArea=True&amp;isModal=False</t>
  </si>
  <si>
    <t>OPSP-VAD-0602-2023</t>
  </si>
  <si>
    <t>SERVICIOS PROFESIONALES INDEPENDIENTES PARA EL DESARROLLO DE LAS ACTIVIDADES 1.1.1, 1.2.1, 1.3.1, 1.3.7, 1.4.1,1.4.3, 1.5.1, 3.1.1, 3.2.1, 3.3.1, CORRESPONDIENTES A LOS OBJETIVOS 1 Y 2 DEL PROYECTO DE INVESTIGACION BPIN 2022000100019 DENOMINADO DISENO E IMPLEMENTACITIN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SELECION DE BENEFICIARIOS EN EL MUNICIPIO DE REMOLINO, MAGDALENA. 2 REALIZAR MUESTREOS DE SUELOS EN LAS 40 PARCELAS Y APOYAR LOS PROCESOS DE ENVIO DE MUESTRAS DE SUELOS PREVIOS A LA SIEMBRA DEL MUNICIPIO DE REMOLINO, MAGDALENA EN COORDINACION CON EL DIRECTOR E INVESTIGADOR DEL AREA AGRICOLA.</t>
  </si>
  <si>
    <t>https://community.secop.gov.co/Public/Tendering/ContractNoticePhases/View?PPI=CO1.PPI.23980590&amp;isFromPublicArea=True&amp;isModal=False</t>
  </si>
  <si>
    <t>OPSP-VAD-0603-2023</t>
  </si>
  <si>
    <t>FREDY JOHAN QUINTERO RIVERA</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</si>
  <si>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ALBANIA LA GUAJIRA 2 REALIZAR MUESTREOS DE SUELOS EN LAS 40 PARCELAS Y APOYAR LOS PROCESOS DE ENVIO DE MUESTRAS DE SUELOS PREVIOS A LA SIEMBRA DEL MUNICIPIO DE ALBANIA, LA GUAJIRA EN COORDINACION CON EL DIRECTOR E INVESTIGADOR DEL BREA AGRICOLA.</t>
  </si>
  <si>
    <t>https://community.secop.gov.co/Public/Tendering/ContractNoticePhases/View?PPI=CO1.PPI.23986736&amp;isFromPublicArea=True&amp;isModal=False</t>
  </si>
  <si>
    <t>OPSP-VAD-0604-2023</t>
  </si>
  <si>
    <t>BERCELIO SUAREZ ACOSTA</t>
  </si>
  <si>
    <t>SERVICIOS PROFESIONALES INDEPENDIENTES PARA EL DESARROLLO DE LAS ACTIVIDADES 1.1.1, 1.2.1, 1.3.1, 1.3.7, 1.4.1,1.4.3, 1.5.1, 3.1.1, 3.2.1, 3.3.1, CORRESPONDIENTES A LOS OBJETIVOS 1 Y 2 DEL PROYECTO DE INVESTIGACIBN BPIN 2022000100019 DENOMINADO DISEÑO E IMPLEMENTACION DE ESTRATEGIAS PARA EL FORTALECIMIENTO DE CAPACIDADES LOCALES QUE PERMITAN REDUCIR LA VULNERABILIDAD 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SAN JUAN DEL CESAR. 2 REALIZAR MUESTREOS DE SUELOS EN LAS 40 PARCELAS Y APOYAR LOS PROCESOS DE ENVIO DE MUESTRAS DE SUELOS PREVIOS A LA SIEMBRA EN EL MUNICIPIO DE SAN JUAN DEL CESAR EN COORDINACION CON EL DIRECTOR E INVESTIGADOR DEL AREA AGRICOLA.</t>
  </si>
  <si>
    <t>https://community.secop.gov.co/Public/Tendering/ContractNoticePhases/View?PPI=CO1.PPI.23980598&amp;isFromPublicArea=True&amp;isModal=False</t>
  </si>
  <si>
    <t>OPSP-VAD-0605-2023</t>
  </si>
  <si>
    <t>ARMANDO OLMEDO LARRAZABAL</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</si>
  <si>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BENEFICIAROS EN EL MUNICIPIO DE FONSECA, LA GUAJIRA. 2 REALIZAR MUESTREOS DE SUELOS EN LAS 40 PARCELAS Y APOYAR LOS PROCESOS DE ENVIO DE MUESTRAS DE SUELOS PREVIOS A LA SIEMBRA DEL MUNICIPIO DE FONSECA, LA GUAJIRA EN COORDINACION CON EL DIRECTOR E INVESTIGADOR DEL AREA AGRICOLA.</t>
  </si>
  <si>
    <t>https://community.secop.gov.co/Public/Tendering/ContractNoticePhases/View?PPI=CO1.PPI.23982471&amp;isFromPublicArea=True&amp;isModal=False</t>
  </si>
  <si>
    <t>OPSP-VAD-0615-2023</t>
  </si>
  <si>
    <t>SERVICIOS PROFESIONALES INDEPENDIENTES PARA CUMPLIR CON ACTIVIDADES COMO COINVESTIGADOR DEL PROYECTO DE INVESTIGACIDN BPIN 2021000100084 DENOMINADO FORTALECIMIENTO DE LAS CAPACIDADES INSTITUCIONALES PARA LA INVESTIGACIDN DEL CULTIVO Y REPRODUCCIDN INDUCIDA DE LA LISA MUGIL INCILIS COMO UNA ALTERNATIVA PARA SU CONSERVATION EN EL CARIBE COLOMBIANO</t>
  </si>
  <si>
    <t>https://community.secop.gov.co/Public/Tendering/ContractNoticePhases/View?PPI=CO1.PPI.24341841&amp;isFromPublicArea=True&amp;isModal=False</t>
  </si>
  <si>
    <t>OPSP-VAD-0623-2023</t>
  </si>
  <si>
    <t>SERVICIOS PROFESIONALES COMO ASISTENTE DEL INVESTIGADOR EXPERTO EN VALORACION ECONDMICA PARA EL CUMPLIMIENTO DE LAS ACTIVIDADES 1.1.1, 1.2.1, 1.4.1, 1.4.3, 1.5.1, ,2.4.1, 3.1.1 CORRESPONDIENTE A LOS OBJETIVOS 1,2 Y 3 DEL PROYECTO BPIN 2022000100019 DENOMINADO DISENO E IMPLEMENTACION DE ESTRATEGIAS PARA EL FORTALECIMIENTO DE CAPACIDADES LOCALES QUE PERMITAN REDUCIR LA VULNERABILIDAD FRENTE AL CAMBIO CLIMATICO EN LOS DEPARTAMENTOS DEL MAGDALENA Y LA GUAJIRA</t>
  </si>
  <si>
    <t>https://community.secop.gov.co/Public/Tendering/ContractNoticePhases/View?PPI=CO1.PPI.24430725&amp;isFromPublicArea=True&amp;isModal=False</t>
  </si>
  <si>
    <t>OPSP-VAD-0627-2023</t>
  </si>
  <si>
    <t>SERVICIOS PROFESIONALES INDEPENDIENTES EN EL DESARROLLO DE UN TALLER BUENAS PRACTICAS DE MANEJO PARA ACUICULTURA</t>
  </si>
  <si>
    <t>https://community.secop.gov.co/Public/Tendering/ContractNoticePhases/View?PPI=CO1.PPI.24537963&amp;isFromPublicArea=True&amp;isModal=False</t>
  </si>
  <si>
    <t>OPSP-VAD-0629-2023</t>
  </si>
  <si>
    <t>DANNY DANIEL LOPEZ PATIÑO</t>
  </si>
  <si>
    <t>SERVICIOS PROFESIONALES COMO COINVESTIGADOR DE LAS ACTIVIDADES 1.2.2 1.2.4 2.3.1 Y 2.3.2 2.3.3 Y 2.3.4. RELACIONADAS CON LOS OBJETIVOS 1 Y 2 EN EL MARCO DE LA EJECUCION DEL PROYECTO BPIN 2020000100036 DENOMINADO IMPLEMENTACIBN DE SISTEMAS PRODUCTIVOS EN LA PISCICULTURA MARINA DEL RDBALO</t>
  </si>
  <si>
    <t>https://community.secop.gov.co/Public/Tendering/ContractNoticePhases/View?PPI=CO1.PPI.24577102&amp;isFromPublicArea=True&amp;isModal=False</t>
  </si>
  <si>
    <t>OPSP-VAD-0630-2023</t>
  </si>
  <si>
    <t>FITCH RATINGS COLOMBIA S.A SOCIEDAD CALIFICADORA DE VALORES</t>
  </si>
  <si>
    <t>SERVICIOS PROFESIONALES DE CALIFICACION DE CAPACIDAD DE PAGO DE LARGO PLAZO</t>
  </si>
  <si>
    <t>RONALD ROJAS</t>
  </si>
  <si>
    <t>https://community.secop.gov.co/Public/Tendering/ContractNoticePhases/View?PPI=CO1.PPI.24630672&amp;isFromPublicArea=True&amp;isModal=False </t>
  </si>
  <si>
    <t>OAG-VAD-0512-2023</t>
  </si>
  <si>
    <t>ANDREA BELLO MONTENEGRO</t>
  </si>
  <si>
    <t>SERVICIOS DE APOYO  A LA GESTION PARA EL DESARROLLO Y CUMPLIMIENTO DE LOS OBJETIVOS Y ACTIVIDADES DISPUESTAS EN LA MGA DEL PROYECTO BPIN 2021000100084</t>
  </si>
  <si>
    <t>https://community.secop.gov.co/Public/Tendering/ContractNoticePhases/View?PPI=CO1.PPI.23332888&amp;isFromPublicArea=True&amp;isModal=False</t>
  </si>
  <si>
    <t>OAG-VAD-0594-2023</t>
  </si>
  <si>
    <t>AARON ALI AARON TORREGROZA</t>
  </si>
  <si>
    <t>SERVICIOS DE APOYO A LA GESTION PARA EL DESARROLLO DE LAS ACTIVIDADES 1.1.1, 1.2.1, 1.4.1, 1.4.3, 1.5.1, 3.1.1 CORRESPONDIENTE A LOS OBJETIVOS 1 Y 2 DEL PROYECTO DE INVESTIGACIDN BPIN 2022000100019 DISENO E IMPLEMENTATION DE ESTRATEGIAS PARA EL FORTALECIMLENTO DE CAPACIDADES LOCALES QUE PERMITAN REDUCIR LA VULNERABILIDAD FRENTE AL CAMBIO CLIMATICO EN LOS DEPARTAMENTOS DEL MAGDALENA Y LA GUAJIRA PARA PARTICIPAR EN LA ETAPA DE DIAGNDSTICO E IMPLEMENTACIBN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FUNDACIDN, MAGDALENA. 4 APOYAR LAS ACTIVIDADES DE CAPACITACIDN EN EL MUNICIPIO DE FUNDACIDN, MAGDALENA.</t>
  </si>
  <si>
    <t>2023/03/17</t>
  </si>
  <si>
    <t>https://community.secop.gov.co/Public/Tendering/ContractNoticePhases/View?PPI=CO1.PPI.23889933&amp;isFromPublicArea=True&amp;isModal=False</t>
  </si>
  <si>
    <t>OAG-VAD-0595-2023</t>
  </si>
  <si>
    <t>ADALBERTO VALDEZ BUELVAS</t>
  </si>
  <si>
    <t>SERVICIOS DE APOYO A LA GESTION PARA EL DESARROLLO DE LAS ACTIVIDADES 1.1.1, 1.2.1, 1.4.1, 1.4.3, 1.5.1, 3.1.1 CORRESPONDIENTE A LOS OBJETIVOS 1 Y 2 DEL PROYECTO DE INVESTIGACION BPIN 2022000100019 DENOMINADO DISENO E IMPLEMENTACION DE ESTRATEGIAS PARA EL FORTALECIMIENTO DE CAPACIDADES LOCALES QUE PERMITAN REDUEIR LA VULNERABILIDAD FRENTE AL CAMBIO CLIMATICO EN LOS DEPARTAMENTOS DEL MAGDALENA Y LA GUAJIRA PARA PARTICIPAR EN LA ETAPA DE DIAGNDSTICO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EL RETEN, MAGDALENA. 4 APOYAR LAS ACTIVIDADES DE CAPACITACIDN EN EL MUNICIPIO DE EL RETEN, MAGDALENA.</t>
  </si>
  <si>
    <t>https://community.secop.gov.co/Public/Tendering/ContractNoticePhases/View?PPI=CO1.PPI.23889944&amp;isFromPublicArea=True&amp;isModal=False</t>
  </si>
  <si>
    <t>OAG-VAD-0596-2023</t>
  </si>
  <si>
    <t>JOSE TONCEL ATENCIO</t>
  </si>
  <si>
    <t>SERVICIOS DE APOYO A LA GESTIDN PARA EL DESARROLLO DE LAS ACTIVIDADES 1.1.1, 1.2.1, 1.4.1, 1.4.3, 1.5.1, 3.1.1 CORRESPONDIENTE A LOS OBJETIVOS 1 Y 2 DEL PROYECTO DE INVESTIGACION BPIN 2022000100019 DISEHO E IMPLEMENTACITIN DE ESTRATEGIAS PARA EL FORTALECIMIENTO DE CAPACIDADES LOCALES QUE PERMITAN REDUCIR LA VULNERABILIDAD 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FONSECA, LA GUAJIRA. 4 APOYAR LAS ACTIVIDADES DE CAPACITACION EN EL MUNICIPIO DE FONSECA, LA GUAJIRA</t>
  </si>
  <si>
    <t>https://community.secop.gov.co/Public/Tendering/ContractNoticePhases/View?PPI=CO1.PPI.23889953&amp;isFromPublicArea=True&amp;isModal=False</t>
  </si>
  <si>
    <t>OAG-VAD-0622-2023</t>
  </si>
  <si>
    <t>ANEISA YESITH PACHECO IBAÑEZ</t>
  </si>
  <si>
    <t>SERVICIOS DE APOYO A LA GESTION PARA EL DESARROLLO DE LAS ACTIVIDADES 1.1.1, 1.2.1, 1.4.1, 1.4.3, 1.5.1, 3.1.1 CORRESPONDIENTE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t>
  </si>
  <si>
    <t>https://community.secop.gov.co/Public/Tendering/ContractNoticePhases/View?PPI=CO1.PPI.24442777&amp;isFromPublicArea=True&amp;isModal=False</t>
  </si>
  <si>
    <t>OPS-DAD-0001-2023</t>
  </si>
  <si>
    <t>IDOC SERVCIOS INTELIGENTES</t>
  </si>
  <si>
    <t>SERVICIO DE ALMACENAMIENTO, CUSTODIA, CONSULTA Y CODIFICACIÓN DE LOS DOCUMENTOS DEL ARCHIVO CENTRAL DE LA UNIVERSIDAD DEL MAGDALENA</t>
  </si>
  <si>
    <t>2023/01/25</t>
  </si>
  <si>
    <t>https://community.secop.gov.co/Public/Tendering/ContractNoticePhases/View?PPI=CO1.PPI.22821578&amp;isFromPublicArea=True&amp;isModal=False</t>
  </si>
  <si>
    <t>OPS-DAD-0002-2023</t>
  </si>
  <si>
    <t>CORPORACION RED NACIONAL ACADEMICA DE TECNOLOGIA AVANZADA -RENATA</t>
  </si>
  <si>
    <t>SERVICIO DE RENOVACION DE LA AFILIACION PARA LA CONEXIÓN A LA RED NACIONAL ACADEMICA DE TECNOLOGIA AVANZADA - RENATA</t>
  </si>
  <si>
    <t>https://community.secop.gov.co/Public/Tendering/ContractNoticePhases/View?PPI=CO1.PPI.22899277&amp;isFromPublicArea=True&amp;isModal=False</t>
  </si>
  <si>
    <t>OPS-DAD-0003-2023</t>
  </si>
  <si>
    <t>BUSSINES TECHNOLOGY HELP SAS</t>
  </si>
  <si>
    <t>SERVICIO DE MANTENIMIENTO DE LECTORAS BIOMÉTRICAS DEL CONTROL DE ACCESO INSTITUCIONAL</t>
  </si>
  <si>
    <t>2023/02/08</t>
  </si>
  <si>
    <t>2023/02/09</t>
  </si>
  <si>
    <t>https://community.secop.gov.co/Public/Tendering/ContractNoticePhases/View?PPI=CO1.PPI.23104929&amp;isFromPublicArea=True&amp;isModal=False</t>
  </si>
  <si>
    <t>OPS-DAD-0004-2023</t>
  </si>
  <si>
    <t>PANTOGLOT LTDA.</t>
  </si>
  <si>
    <t>SERVICIO DE INTERPRETACION SIMULTANEA INGLES ESPAÑOL INGLES EN LAS DIFERENTES REUNIONES PROGRAMADAS EN EL MARCO DE LA VISITA DE PARES EVALUADORES CON FINES ACREDITACION INTERNACIONAL INSTITUCIONAL UNIVERSIDAD COMPROMETIDA ENGAGED UNIVERSITY, LOS DIAS 16 Y 17 DE FEBRERO DE 2023 DE ACUERDO AL CRONOGRAMA ESTABLECIDO POR UNIMAGDALENA</t>
  </si>
  <si>
    <t>2023/02/16</t>
  </si>
  <si>
    <t>2023/02/17</t>
  </si>
  <si>
    <t>https://community.secop.gov.co/Public/Tendering/ContractNoticePhases/View?PPI=CO1.PPI.23132207&amp;isFromPublicArea=True&amp;isModal=False</t>
  </si>
  <si>
    <t>OPS-DAD-0005-2023</t>
  </si>
  <si>
    <t>ASISTENCIA MEDICA S.A.S. SERVICIO DE AMBULANCIA PREPAGADO</t>
  </si>
  <si>
    <t>SERVICIO DE AREA PROTEGIDA DIRIGIDO A LOS MIEMBROS DE LA COMUNIDAD UNIVERSITARIA Y VISITANTES. EL CUAL COMPRENDE LA ATENCION MEDICA PRE HOSPITALARIA Y EL TRASLADO DE PACIENTES QUE PRESENTEN EMERGENCIAS Y URGENCIAS DENTRO DE LAS INSTALACIONES DEL CAMPUS PRINCIPAL DE LA UNIVERSIDAD DEL MAGDALENA Y DE LAS SEDES MUSEO ETNOGRAFICO CLAUSTRO SAN JUAN NEPOMUCENO, CENTRO DE DESARROLLO PESQUERO Y ACUICOLA, VILLA COUNTRY Y CREO Y CENTRO DE INNOVACION Y TRANSFERENCIA EN SALUD SEXTO PISO DEL HOSPITAL UNIVERSITARIO JULIO MENDEZ BARRENECHE, EN EL MARCO DEL PROYECTO DEL PLAN DE ACCION MEJORAMIENTO DE LA CALIDAD DE VIDA, BIENESTAR Y DESARROLLO PERSONAL DE LA COMUNIDAD UNIVERSITARIA</t>
  </si>
  <si>
    <t>2023/02/10</t>
  </si>
  <si>
    <t>https://community.secop.gov.co/Public/Tendering/ContractNoticePhases/View?PPI=CO1.PPI.23162619&amp;isFromPublicArea=True&amp;isModal=False</t>
  </si>
  <si>
    <t>OPS-DAD-0006-2023</t>
  </si>
  <si>
    <t>YOMIS PERDOMO FERNANDEZ</t>
  </si>
  <si>
    <t>SERVICIO DE PREPRODUCCION, PRODUCCION Y POST PRODUCCION DE PIEZAS AUDIOVISUALES DE CARACTER INSTITUCIONAL PARA TRANSMITIR CADA SEMANA DURANTE CUATRO 04 MESES POR LAS REDES SOCIALES, PAGINA WEB Y TODOS LOS ESPACIOS OFICIALES DE COMUNICACION AUDIOVISUAL E INTERACTIVA DE LA UNIMAGDALENA</t>
  </si>
  <si>
    <t>2023/06/13</t>
  </si>
  <si>
    <t>WILSON PACHECO</t>
  </si>
  <si>
    <t>https://community.secop.gov.co/Public/Tendering/ContractNoticePhases/View?PPI=CO1.PPI.23205381&amp;isFromPublicArea=True&amp;isModal=False</t>
  </si>
  <si>
    <t>OPS-DAD-0007-2023</t>
  </si>
  <si>
    <t>RICARDO ALONSO</t>
  </si>
  <si>
    <t>SERVICIO DE DRONE, CAMARA DE FOTOGRAFIA Y VIDEO, OPERACION DEL MISMO, PARA LAS DIFERENTES ACTIVIDADES QUE SE DESARROLLARAN EN LA UNIVERSIDAD DEL MAGDALENA Y QUE SERAN TRANSMITIDAS EN LAS REDES SOCIALES, PAGINA WEB Y TODOS LOS ESPACIOS OFICIALES</t>
  </si>
  <si>
    <t>https://community.secop.gov.co/Public/Tendering/ContractNoticePhases/View?PPI=CO1.PPI.23219469&amp;isFromPublicArea=True&amp;isModal=False</t>
  </si>
  <si>
    <t>OPS-DAD-0008-2023</t>
  </si>
  <si>
    <t>PRODUCCIONES TERRITORIO SAMARIO SAS</t>
  </si>
  <si>
    <t>SERVICIOS DE PREPRODUCCION, PRODUCCION Y POSTPRODUCCION DEL PROGRAMA INSTITUCIONAL DE LA UNIVERSIDAD DEL MAGDALENA EL CAMPUS TV, PROGRAMA SEMANAL PARA TRANSMITIR DURANTE CUATRO 04 MESES DE 2023, POR EL CANAL REGIONAL TELECARIBE, EL CANAL UNIVERSITARIO ZOOM Y EL CANAL TERRITORIO DE TELEVISION LOCAL CANAL 78 POR TV NORTE TELEVISION POR CABLE</t>
  </si>
  <si>
    <t>https://community.secop.gov.co/Public/Tendering/ContractNoticePhases/View?PPI=CO1.PPI.23232868&amp;isFromPublicArea=True&amp;isModal=False</t>
  </si>
  <si>
    <t>OPS-DAD-0009-2023</t>
  </si>
  <si>
    <t>GRUPO EMPRESARIAL ALQUIMONTAJES SAS</t>
  </si>
  <si>
    <t>SERVICIO DE ALQUILER DE ELEMENTOS LOGISTICOS PARA EVENTOS COMO SILLAS PLASTICAS, SILLAS VESTIDAS, MESAS PLASTICAS, MANTEL CORTO, MESON VESTIDO CARPAS 4X4 Y 5X5, TARIMAS, AMPLIFICACIONES PEQUEÑAS, AMPLIFICACIONES MEDIANAS, AMPLIFICACIONES GRANDES, SALAS LONG, BAÑOS PORTATILES Y DEMAS ELEMENTOS QUE SE REQUIERAN PARA LA REALIZACION DE EVENTOS ACADEMICO ADMINISTRATIVOS DE LA UNIVERSIDAD</t>
  </si>
  <si>
    <t>2023/02/15</t>
  </si>
  <si>
    <t>2023/06/30</t>
  </si>
  <si>
    <t>https://community.secop.gov.co/Public/Tendering/ContractNoticePhases/View?PPI=CO1.PPI.23241947&amp;isFromPublicArea=True&amp;isModal=False</t>
  </si>
  <si>
    <t>OPS-DAD-0010-2023</t>
  </si>
  <si>
    <t>ALBERTO ELIAS GONZALEZ IGUARAN</t>
  </si>
  <si>
    <t>SERVICIO DE CERRAJERIA PARA LA UNIVERSIDAD DEL MAGDALENA Y SUS SEDES ALTERNAS</t>
  </si>
  <si>
    <t>2023/02/22</t>
  </si>
  <si>
    <t>https://community.secop.gov.co/Public/Tendering/ContractNoticePhases/View?PPI=CO1.PPI.23290133&amp;isFromPublicArea=True&amp;isModal=False</t>
  </si>
  <si>
    <t>OPS-DAD-0011-2023</t>
  </si>
  <si>
    <t>EDITORIAL TIRANT LO BLANCH SAS</t>
  </si>
  <si>
    <t>SERVICIO DE RENOVACION POR 12 MESES DE LA SUSCRIPCION DE LA BASE DE DATOS TIRAN ONLINE COLOMBIA Y BIBLIOTECA VIRTUAL DE LA EDITORIAL TIRANT LO BLANCH SAS</t>
  </si>
  <si>
    <t>2023/02/23</t>
  </si>
  <si>
    <t>https://community.secop.gov.co/Public/Tendering/ContractNoticePhases/View?PPI=CO1.PPI.23299788&amp;isFromPublicArea=True&amp;isModal=False</t>
  </si>
  <si>
    <t>OPS-DAD-0012-2023</t>
  </si>
  <si>
    <t>SAKAL &amp; YARA SAS</t>
  </si>
  <si>
    <t>SERVICIO DE RENOVACIÓN POR 12 MESES, DE LA SUSCRIPCIÓN A LA BASE DE DATOS EBSCOHOST (HOSPITALITY &amp; TOURISM Y DENTISTRY &amp; ORAL SCIENCES SOURCE), DE LA EDITORIAL EBSCO</t>
  </si>
  <si>
    <t>https://community.secop.gov.co/Public/Tendering/ContractNoticePhases/View?PPI=CO1.PPI.23303011&amp;isFromPublicArea=True&amp;isModal=False</t>
  </si>
  <si>
    <t>OPS-DAD-0013-2023</t>
  </si>
  <si>
    <t>FULLMEX SEGURIDAD Y SALUD OCUPACIONAL LTDA</t>
  </si>
  <si>
    <t>SERVICIO DE MANTENIMIENTO Y RECARGAS DE LOS EXTINTORES DE LA UNIVERSIDAD DEL MAGDALENA, SUS SEDES ALTERNAS Y VEHICULOS INSTITUCIONALES</t>
  </si>
  <si>
    <t>https://community.secop.gov.co/Public/Tendering/ContractNoticePhases/View?PPI=CO1.PPI.23318036&amp;isFromPublicArea=True&amp;isModal=False</t>
  </si>
  <si>
    <t>OPS-DAD-0014-2023</t>
  </si>
  <si>
    <t>KAREN LORENA ZULUAGA PEREZ</t>
  </si>
  <si>
    <t>SERVICIO DE ALQUILER DE VESTUARIOS PARA EL DESARROLLO DE LAS ACTVIDADES REALIZADAS POR LAS AREAS DE CULTURA, DEPORTE, SALUD Y DESARROLLO HUMANO ADSCRITAS A LA DIRECCION DE BIENESTAR UNIVERSITARIO, EN EL MARCO DEL PROYECTO DEL PLAN DE ACCION MEJORAMIENTO DE LA CALIDAD DE VIDA, BIENESTAR Y DESARROLLO PERSONAL DE LA COMUNIDAD UNIVERSITARIA</t>
  </si>
  <si>
    <t>2023/08/31</t>
  </si>
  <si>
    <t>https://community.secop.gov.co/Public/Tendering/ContractNoticePhases/View?PPI=CO1.PPI.23417374&amp;isFromPublicArea=True&amp;isModal=False</t>
  </si>
  <si>
    <t>OPS-DAD-0015-2023</t>
  </si>
  <si>
    <t xml:space="preserve">DIDACTICOS Y LIBROS DIDACLIBROS LTDA </t>
  </si>
  <si>
    <t>MANTENIMIENTO PREVENTIVO YO CORRECTIVO Y ACTUALIZACION DE LICENCIA DE SIMULADORES MEDICOS PERTENECIENTES A CLINICA DE SIMULACION UBICADA EN EL HANGAR E Y EL CENTRO DE INNOVACION Y TRANSFERENCIA EN SALUD CITES DEL 6 PISO DEL HOSPITAL JULIO MENDEZ BARRENECHE ADSCRITOS A LA FACULTAD DE CIENCIAS DE LA SALUD DE LA UNIVERSIDAD</t>
  </si>
  <si>
    <t>2023/02/24</t>
  </si>
  <si>
    <t>2023/02/27</t>
  </si>
  <si>
    <t>2023/05/29</t>
  </si>
  <si>
    <t>https://community.secop.gov.co/Public/Tendering/ContractNoticePhases/View?PPI=CO1.PPI.23487381&amp;isFromPublicArea=True&amp;isModal=False</t>
  </si>
  <si>
    <t>OPS-DAD-0016-2023</t>
  </si>
  <si>
    <t>INFORMESE S.A.S.</t>
  </si>
  <si>
    <t>SERVICIO DE RENOVACION DE LA LICENCIA PALA IBM SPSS STATITICS STANDARD VERSION 29 PARA 100 USUARIOS POR UN AÑO</t>
  </si>
  <si>
    <t>https://community.secop.gov.co/Public/Tendering/ContractNoticePhases/View?PPI=CO1.PPI.23551800&amp;isFromPublicArea=True&amp;isModal=False</t>
  </si>
  <si>
    <t>OPS-DAD-0017-2023</t>
  </si>
  <si>
    <t>EDITORA DE MEDIOS S.A.S.</t>
  </si>
  <si>
    <t>SERVICIO DE DIVULGACION DE LA OFERTA ACADEMICA DE POSTGRADO EN EL PERIODICO HOY DIARIO DEL MAGDALENA Y EN EL PORTAL WEB WWW.HOYDIARIODELMAGDALENA.COM.CO</t>
  </si>
  <si>
    <t>https://community.secop.gov.co/Public/Tendering/ContractNoticePhases/View?PPI=CO1.PPI.23551893&amp;isFromPublicArea=True&amp;isModal=False</t>
  </si>
  <si>
    <t>OPS-DAD-0018-2023</t>
  </si>
  <si>
    <t>LEGIS INFORMACIÓN PROFESIONAL S.A.</t>
  </si>
  <si>
    <t>SERVICIO DE PAQUETE BÁSICO SOFTWARE CONSTRUPLAN.NET Y CONSTRUCONTROL.NET VERSIÓN EN LA NUBE, CON LICENCIA DE USO DE UN (1) AÑO, INCLUYE SUSCRIPCIÓN A LA REVISTA DIGITAL CONSTRUDATA CIRCULACIÓN TRIMESTRAL POR UN (1) AÑO</t>
  </si>
  <si>
    <t>https://community.secop.gov.co/Public/Tendering/ContractNoticePhases/View?PPI=CO1.PPI.23631039&amp;isFromPublicArea=True&amp;isModal=False</t>
  </si>
  <si>
    <t>OPS-DAD-0019-2023</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</si>
  <si>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WWW.HOYDIARIODELMAGDALENA.COM.CO</t>
  </si>
  <si>
    <t>https://community.secop.gov.co/Public/Tendering/ContractNoticePhases/View?PPI=CO1.PPI.23631245&amp;isFromPublicArea=True&amp;isModal=False</t>
  </si>
  <si>
    <t>OPS-DAD-0020-2023</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</si>
  <si>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</si>
  <si>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 Y PAPEL NECESARIOS PARA LA PRESTACIÓN DEL SERVICIO</t>
  </si>
  <si>
    <t>https://community.secop.gov.co/Public/Tendering/ContractNoticePhases/View?PPI=CO1.PPI.23655910&amp;isFromPublicArea=True&amp;isModal=False</t>
  </si>
  <si>
    <t>OPS-DAD-0021-2023</t>
  </si>
  <si>
    <t>INGRID SULIANI APARICIO HERNANDEZ</t>
  </si>
  <si>
    <t>SERVICIO DE MANTENIMIENTO FÍSICO DE LOS CARGADORES ELÉCTRICOS DE LA INFRAESTRUCTURA INSTITUCIONAL DE LA UNIVERSIDAD DEL MAGDALENA</t>
  </si>
  <si>
    <t>https://community.secop.gov.co/Public/Tendering/ContractNoticePhases/View?PPI=CO1.PPI.23662762&amp;isFromPublicArea=True&amp;isModal=False</t>
  </si>
  <si>
    <t>OPS-DAD-0022-2023</t>
  </si>
  <si>
    <t>PROGRAMACIONES CAMPO TELEVISION S.A.S</t>
  </si>
  <si>
    <t>DIVULGACIÓN Y PROMOCIÓN DE LOS DISTINTOS PROCESOS ACADÉMICOS DE INVESTIGACIÓN Y EXTENSIÓN INSTITUCIONAL DE LA UNIVERSIDAD DEL MAGDALENA BUSCANDO GENERAR IMPACTO POSITIVO NO SOLO EN LA COMUNIDAD UNIVERSITARIA, SINO EN LA CIUDADANÍA EN GENERAL A TRAVÉS DE LA TELEVISIÓN, COMO ES EN LAS EMISIONES DEL NOTICIERO PCT EN LA NOTICIA</t>
  </si>
  <si>
    <t>https://community.secop.gov.co/Public/Tendering/ContractNoticePhases/View?PPI=CO1.PPI.23668072&amp;isFromPublicArea=True&amp;isModal=False</t>
  </si>
  <si>
    <t>OPS-DAD-0023-2023</t>
  </si>
  <si>
    <t>ALF TECHNOLOGIES S.A.S</t>
  </si>
  <si>
    <t>SERVICIO DE RENOVACION DEL LICENCIAMIENTO DE 2000 PERMISOS DE USO DEL ANTIVIRUS SOPHOS Y 20 LICENCIAS PARA SERVIDOR, PARA PROTEGER DE AMENAZAS INFORMATICAS LA INFRAESTRUCTURA TECNOLOGICA INSTITUCIONAL DE LA UNIVERSIDAD DEL MAGDALENA</t>
  </si>
  <si>
    <t>https://community.secop.gov.co/Public/Tendering/ContractNoticePhases/View?PPI=CO1.PPI.23669096&amp;isFromPublicArea=True&amp;isModal=False</t>
  </si>
  <si>
    <t>OPS-DAD-0024-2023</t>
  </si>
  <si>
    <t>MCGRAW HILL INTERAMERICANA SA</t>
  </si>
  <si>
    <t>RENOVACIÓN POR 12 MESES DE LA SUSCRIPCIÓN A LA BASE DE DATOS ACCESS MEDICINA Y ACCESS MEDICINE QUE REQUIERE LA BIBLIOTECA GERMÁN BULA MEYER PARA DAR SOPORTE A LOS PROCESOS ACADÉMICOS Y DE INVESTIGACIÓN DE LA FACULTAD DE CIENCIAS DE LA SALUD FACILITANDO EL ACCESO A LA INFORMACIÓN</t>
  </si>
  <si>
    <t>https://community.secop.gov.co/Public/Tendering/ContractNoticePhases/View?PPI=CO1.PPI.23670704&amp;isFromPublicArea=True&amp;isModal=False</t>
  </si>
  <si>
    <t>OPS-DAD-0025-2023</t>
  </si>
  <si>
    <t>51785497</t>
  </si>
  <si>
    <t>MARTHA ROCIO CABALLERO ZAMBRANO</t>
  </si>
  <si>
    <t>SERVICIO DE MANTENIMIENTO PREVENTIVO Y CORRECTIVO DE LOS VEHÍCULOS PERTENECIENTES AL PARQUE AUTOMOTOR DE LA UNIVERSIDAD DEL MAGDALENA</t>
  </si>
  <si>
    <t>https://community.secop.gov.co/Public/Tendering/ContractNoticePhases/View?PPI=CO1.PPI.23696754&amp;isFromPublicArea=True&amp;isModal=False</t>
  </si>
  <si>
    <t>OPS-DAD-0026-2023</t>
  </si>
  <si>
    <t>57293412</t>
  </si>
  <si>
    <t>SANDRA MILENA MENDIETA PUGLIESE</t>
  </si>
  <si>
    <t>OBJETO DIVULGACIÓN Y PROMOCIÓN DE LOS DISTINTOS PROCESOS ACADÉMICOS DE INVESTIGACIÓN Y EXTENSIÓN INSTITUCIONAL DE LA UNIVERSIDAD DEL MAGDALENA A TRAVÉS DE LA PÁGINA WEB WWW.SANTAMARTAALDIA.CO. PUBLICACIONES DE COMUNICADOS DE PRENSA, CUBRIMIENTO DE EVENTOS Y CONVOCATORIAS DE MEDIOS, ENTREVISTAS, DIVULGACIÓN DE INFORMACIÓN DE LAS CAMPAÑAS DERIVADAS DE LA UNIVERSIDAD DEL MAGDALENA A TRAVÉS DEL MEDIO DIGITAL SANTAMARTAALDÍA.CO Y EN REDES SOCIALES SANTA MARTA AL DÍA</t>
  </si>
  <si>
    <t>https://community.secop.gov.co/Public/Tendering/ContractNoticePhases/View?PPI=CO1.PPI.23699881&amp;isFromPublicArea=True&amp;isModal=False</t>
  </si>
  <si>
    <t>OPS-DAD-0027-2023</t>
  </si>
  <si>
    <t>1082874917</t>
  </si>
  <si>
    <t>SOCIEDAD DE MEDIOS EL ARTICULO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</si>
  <si>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WWW.ELARTICULO.CO.</t>
  </si>
  <si>
    <t>https://community.secop.gov.co/Public/Tendering/ContractNoticePhases/View?PPI=CO1.PPI.23700197&amp;isFromPublicArea=True&amp;isModal=False</t>
  </si>
  <si>
    <t>OPS-DAD-0028-2023</t>
  </si>
  <si>
    <t>819003317</t>
  </si>
  <si>
    <t>EDITORIAL MAGDALENA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</si>
  <si>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</si>
  <si>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https://community.secop.gov.co/Public/Tendering/ContractNoticePhases/View?PPI=CO1.PPI.23700083&amp;isFromPublicArea=True&amp;isModal=False</t>
  </si>
  <si>
    <t>OPS-DAD-0029-2023</t>
  </si>
  <si>
    <t>7144967</t>
  </si>
  <si>
    <t>CRISTIAM DE JESUS FERNANDEZ GUZMAN</t>
  </si>
  <si>
    <t>SERVICIO DE DECORACIÓN Y AMBIENTACIÓN DE ESPACIOS INSTITUCIONALES CON TEMÁTICAS ALUSIVAS A CELEBRACIONES DE FECHAS ESPECIALES Y DE INTERÉS INSTITUCIONAL QUE COADYUVEN AL MEJORAMIENTO DE CALIDAD DE VIDA DE LOS MIEMBROS DE LA COMUNIDAD UNIVERSITARIA.</t>
  </si>
  <si>
    <t>https://community.secop.gov.co/Public/Tendering/ContractNoticePhases/View?PPI=CO1.PPI.23723116&amp;isFromPublicArea=True&amp;isModal=False</t>
  </si>
  <si>
    <t>OPS-DAD-0030-2023</t>
  </si>
  <si>
    <t>900839919</t>
  </si>
  <si>
    <t>PUBLICACIONES SEGUIMIENTO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</si>
  <si>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WWW.SEGUIMIENTO.CO</t>
  </si>
  <si>
    <t>https://community.secop.gov.co/Public/Tendering/ContractNoticePhases/View?PPI=CO1.PPI.23746627&amp;isFromPublicArea=True&amp;isModal=False</t>
  </si>
  <si>
    <t>OPS-DAD-0031-2023</t>
  </si>
  <si>
    <t>900129305</t>
  </si>
  <si>
    <t>DOT LIB SUCURSAL COLOMBIA</t>
  </si>
  <si>
    <t xml:space="preserve">RENOVACIÓN POR DOCE (12) MESES, DE LA SUSCRIPCIÓN A LA BASE DE DATOS JSTOR PARA LA BIBLIOTECA GERMAN BULA MEYER. </t>
  </si>
  <si>
    <t>https://community.secop.gov.co/Public/Tendering/ContractNoticePhases/View?PPI=CO1.PPI.23747414&amp;isFromPublicArea=True&amp;isModal=False</t>
  </si>
  <si>
    <t>OPS-DAD-0032-2023</t>
  </si>
  <si>
    <t>900726297</t>
  </si>
  <si>
    <t xml:space="preserve">BUSSINES TECHNOLOGY HELP S.A.S. </t>
  </si>
  <si>
    <t>SERVICIO DE SOPORTE, MANTENIMIENTO PREVENTIVO Y CORRECTIVO DEL SISTEMA DE INFORMACIÓN SERIES, CORRESPONDIENTE A LA PLATAFORMA DE COMUNICACIONES OFICIALES DE LA UNIVERSIDAD DEL MAGDALENA.</t>
  </si>
  <si>
    <t>https://community.secop.gov.co/Public/Tendering/ContractNoticePhases/View?PPI=CO1.PPI.23769606&amp;isFromPublicArea=True&amp;isModal=False</t>
  </si>
  <si>
    <t>OPS-DAD-0033-2023</t>
  </si>
  <si>
    <t>12627106</t>
  </si>
  <si>
    <t>HUGO OMAR HERNANDEZ GRANADOS</t>
  </si>
  <si>
    <t xml:space="preserve">SERVICIO DE MANTENIMIENTO PREVENTIVO Y CORRECTIVO EN CARPINTERÍA DE MADERA PARA EL NORMAL FUNCIONAMIENTO DE LOS MUEBLES Y ESTRUCTURAS EN MADERA DE LAS DIFERENTES LOCACIONES DE LA UNIVERSIDAD DEL MAGDALENA Y SUS SEDES ALTERNAS. </t>
  </si>
  <si>
    <t>https://community.secop.gov.co/Public/Tendering/ContractNoticePhases/View?PPI=CO1.PPI.23794803&amp;isFromPublicArea=True&amp;isModal=False</t>
  </si>
  <si>
    <t>OPS-DAD-0034-2023</t>
  </si>
  <si>
    <t>901246775</t>
  </si>
  <si>
    <t>INDEXA SYSTEMS S.A.S.</t>
  </si>
  <si>
    <t>SERVICIO DE RENOVACIÓN DE LOS SOFTWARES: UNA (01) LICENCIA DE SPROUT SOCIAL UPGRADE P-AVANZADO Y UNA (01) LICENCIA DEL CERTIFICADO DE SEGURIDAD SSL KOMODO.</t>
  </si>
  <si>
    <t>https://community.secop.gov.co/Public/Tendering/ContractNoticePhases/View?PPI=CO1.PPI.23797988&amp;isFromPublicArea=True&amp;isModal=False</t>
  </si>
  <si>
    <t>OPS-DAD-0035-2023</t>
  </si>
  <si>
    <t>79418273</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</si>
  <si>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COMO EN LA INTERNET, EN SU PÁGINA WEB WWW.UNIVERSIDAD.EDU.CO.</t>
  </si>
  <si>
    <t>https://community.secop.gov.co/Public/Tendering/ContractNoticePhases/View?PPI=CO1.PPI.23805816&amp;isFromPublicArea=True&amp;isModal=False</t>
  </si>
  <si>
    <t>OPS-DAD-0036-2023</t>
  </si>
  <si>
    <t>901504428</t>
  </si>
  <si>
    <t>AUTOCLAVES DEL CARIBE S.A.S.</t>
  </si>
  <si>
    <t xml:space="preserve">SERVICIO DE MANTENIMIENTO Y SUMINISTRO DE REPUESTOS DE LOS AUTOCLAVES DE LAS CLÍNICAS ODONTOLÓGICAS UBICADAS EN EL PRIMERO Y SEGUNDO PISO DEL BLOQUE V DE LA UNIVERSIDAD DEL MAGDALENA. </t>
  </si>
  <si>
    <t>https://community.secop.gov.co/Public/Tendering/ContractNoticePhases/View?PPI=CO1.PPI.23832567&amp;isFromPublicArea=True&amp;isModal=False</t>
  </si>
  <si>
    <t>OPS-DAD-0037-2023</t>
  </si>
  <si>
    <t>901208973</t>
  </si>
  <si>
    <t>MEDIGRAFICOS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</si>
  <si>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t>
  </si>
  <si>
    <t>https://community.secop.gov.co/Public/Tendering/ContractNoticePhases/View?PPI=CO1.PPI.23834703&amp;isFromPublicArea=True&amp;isModal=False</t>
  </si>
  <si>
    <t>OPS-DAD-0038-2023</t>
  </si>
  <si>
    <t>900244687</t>
  </si>
  <si>
    <t>INNOVACION &amp; DISEÑOS S.A.S.</t>
  </si>
  <si>
    <t>SERVICIO DE DIVULGACIÓN Y PROMOCIÓN DE LOS DISTINTOS PROCESOS ACADÉMICOS DE INVESTIGACIÓN Y EXTENSIÓN INSTITUCIONAL DE LA UNIVERSIDAD DEL MAGDALENA, EN LA RADIO, EN LAS EMISORAS RADIO MAGDALENA 1420 AM Y RADIO RODADERO 1480 AM.</t>
  </si>
  <si>
    <t>https://community.secop.gov.co/Public/Tendering/ContractNoticePhases/View?PPI=CO1.PPI.23835316&amp;isFromPublicArea=True&amp;isModal=False</t>
  </si>
  <si>
    <t>OPS-DAD-0039-2023</t>
  </si>
  <si>
    <t>860012336</t>
  </si>
  <si>
    <t>INSTITUTO COLOMBIANO DE NORMAS TÉCNICAS Y CERTIFICACIÓN ICONTEC</t>
  </si>
  <si>
    <t>SERVICIO DE AUDITORIA DE SEGUIMIENTO PARA LOS PROGRAMAS TÉCNICOS LABORALES DEL CENTRO PARA LA REGIONALIZACIÓN DE LA EDUCACIÓN Y LAS OPORTUNIDADES - CREO BAJO LA NORMA NTC 5555:2011, Y DE LOS PROGRAMAS DE FORMACIÓN PARA EL TRABAJO NTC 5581:2011, NTC 5663:2011.</t>
  </si>
  <si>
    <t>https://community.secop.gov.co/Public/Tendering/ContractNoticePhases/View?PPI=CO1.PPI.23849836&amp;isFromPublicArea=True&amp;isModal=False</t>
  </si>
  <si>
    <t>OPS-DAD-0040-2023</t>
  </si>
  <si>
    <t>SERVICIO DE AUDITORÍA DE SEGUIMIENTO BAJO LA NORMA NTC ISO 9001:2015 PARA LA MEJORA CONTINUA DEL SISTEMA DE GESTIÓN DE CALIDAD COGUI+. DE CONFORMIDAD CON LAS ESPECIFICACIONES ESTABLECIDAS EN LA PROPUESTA PRESENTADA POR EL CONTRATISTA, LA CUAL HACE PARTE INTEGRAL DE LA PRESENTE ORDEN.</t>
  </si>
  <si>
    <t>EIRA ROSARIO MADERA REYES</t>
  </si>
  <si>
    <t>https://community.secop.gov.co/Public/Tendering/ContractNoticePhases/View?PPI=CO1.PPI.23859687&amp;isFromPublicArea=True&amp;isModal=False</t>
  </si>
  <si>
    <t>OPS-DAD-0041-2023</t>
  </si>
  <si>
    <t>900053241</t>
  </si>
  <si>
    <t>UNIDAD DE MEDIOS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</si>
  <si>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Y EN LAS REDES SOCIALES (FACEBOOK, INSTAGRAM, TWITTER).</t>
  </si>
  <si>
    <t>https://community.secop.gov.co/Public/Tendering/ContractNoticePhases/View?PPI=CO1.PPI.23878704&amp;isFromPublicArea=True&amp;isModal=False</t>
  </si>
  <si>
    <t>OPS-DAD-0042-2023</t>
  </si>
  <si>
    <t>860014923</t>
  </si>
  <si>
    <t>CARACOL PRIMERA CADENA RADIAL COLOMBIANA S.A. "CARACOL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</si>
  <si>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CÓMO EN LA EMISORA RADIO GALEÓN DE CARACOL 890 AM.</t>
  </si>
  <si>
    <t>https://community.secop.gov.co/Public/Tendering/ContractNoticePhases/View?PPI=CO1.PPI.23878793&amp;isFromPublicArea=True&amp;isModal=False</t>
  </si>
  <si>
    <t>OPS-DAD-0043-2023</t>
  </si>
  <si>
    <t>SERVICIO DE RENOVACIÓN POR 12 MESES DE LA SUITE ADOBE CREATIVE CLOUD PARA UNIMAGDALENA.</t>
  </si>
  <si>
    <t>https://community.secop.gov.co/Public/Tendering/ContractNoticePhases/View?PPI=CO1.PPI.23925584&amp;isFromPublicArea=True&amp;isModal=False</t>
  </si>
  <si>
    <t>OPS-DAD-0044-2023</t>
  </si>
  <si>
    <t>901251648</t>
  </si>
  <si>
    <t>AGENCIA &amp; PRODUCTORA DE MEDIOS S.A.S.</t>
  </si>
  <si>
    <t xml:space="preserve">SERVICIO DE DIVULGACIÓN Y PROMOCIÓN DE LOS DISTINTOS PROCESOS ACADÉMICOS DE INVESTIGACIÓN Y EXTENSIÓN INSTITUCIONAL DE LA UNIVERSIDAD DEL MAGDALENA  UTILIZANDO LAS PLATAFORMAS PERIODÍSTICAS DIGITALES DE CARÁCTER REGIONAL, COMO EL PORTAL WEB WWW.CANALTVCOSTA.CO.  </t>
  </si>
  <si>
    <t>https://community.secop.gov.co/Public/Tendering/ContractNoticePhases/View?PPI=CO1.PPI.23939586&amp;isFromPublicArea=True&amp;isModal=False</t>
  </si>
  <si>
    <t>OPS-DAD-0045-2023</t>
  </si>
  <si>
    <t>900938372</t>
  </si>
  <si>
    <t>TWO-WAY FOUNDATION</t>
  </si>
  <si>
    <t xml:space="preserve">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 CON LAS SIGUIENTES ESPECIFICACIONES: PACK GOLD: 1 ANUNCIO PÁG WEB EN PORTADA+ 10 POST REDES +PUBLIRREPORTAJES WEB +PUBLICACIÓN DE BOLETINES. </t>
  </si>
  <si>
    <t>https://community.secop.gov.co/Public/Tendering/ContractNoticePhases/View?PPI=CO1.PPI.23939954&amp;isFromPublicArea=True&amp;isModal=False</t>
  </si>
  <si>
    <t>OPS-DAD-0046-2023</t>
  </si>
  <si>
    <t>802005601</t>
  </si>
  <si>
    <t>FUMIABA S.A.S.</t>
  </si>
  <si>
    <t xml:space="preserve">SERVICIO DE FUMIGACIÓN Y CONTROL DE PLAGAS PARA LA UNIVERSIDAD DEL MAGDALENA, CAMPUS PRINCIPAL Y SUS SEDES ALTERNAS. </t>
  </si>
  <si>
    <t>PDTE</t>
  </si>
  <si>
    <t>https://community.secop.gov.co/Public/Tendering/ContractNoticePhases/View?PPI=CO1.PPI.23984294&amp;isFromPublicArea=True&amp;isModal=False</t>
  </si>
  <si>
    <t>OPS-DAD-0047-2023</t>
  </si>
  <si>
    <t>900749054</t>
  </si>
  <si>
    <t>METALMECANICA ELECTRICOS Y CIVILES S.A.S.</t>
  </si>
  <si>
    <t>SERVICIO DE MANTENIMIENTO PREVENTIVO Y CORRECTIVO EN CARPINTERÍA METÁLICA, VIDRIERÍA Y SOLDADURA, INCLUYE MATERIALES, PARA EL BUEN FUNCIONAMIENTO DE LOS MUEBLES Y ESTRUCTURAS EN METÁLICA Y VIDRIERÍA DE LAS DIFERENTES LOCACIONES DE LA UNIVERSIDAD DEL MAGDALENA Y SUS SEDES ALTERNAS.</t>
  </si>
  <si>
    <t>https://community.secop.gov.co/Public/Tendering/ContractNoticePhases/View?PPI=CO1.PPI.23984938&amp;isFromPublicArea=True&amp;isModal=False</t>
  </si>
  <si>
    <t>OPS-DAD-0048-2023</t>
  </si>
  <si>
    <t>900512637</t>
  </si>
  <si>
    <t>INTERLIFT S.A.S.</t>
  </si>
  <si>
    <t>SERVICIO DE MANTENIMIENTO PREVENTIVO, CORRECTIVO Y SUMINISTRO DE RESPUESTOS PARA EL ASCENSOR MARCA INTERLIFT UBICADO EN EL EDIFICIO DE BIENESTAR UNIVERSITARIO DE LA UNIVERSIDAD DEL MAGDALENA.</t>
  </si>
  <si>
    <t>https://community.secop.gov.co/Public/Tendering/ContractNoticePhases/View?PPI=CO1.PPI.23987594&amp;isFromPublicArea=True&amp;isModal=False</t>
  </si>
  <si>
    <t>OPS-DAD-0049-2023</t>
  </si>
  <si>
    <t>900724151</t>
  </si>
  <si>
    <t>SOLAB S.A.S.</t>
  </si>
  <si>
    <t>SERVICIO DE REALIZACIÓN DE EXÁMENES MÉDICOS OCUPACIONALES, PRUEBAS COMPLEMENTARIAS, DIAGNÓSTICO DE CONDICIONES DE SALUD DEL PERSONAL ADMINISTRATIVO, DOCENTES DE PLANTA, CATEDRÁTICOS Y OCASIONALES DE LA UNIVERSIDAD DEL MAGDALENA. ASÍ COMO ASESORÍA EN MEDICINA PREVENTIVA Y DEL TRABAJO.</t>
  </si>
  <si>
    <t>HAROLD ROMERO CAHUANA</t>
  </si>
  <si>
    <t>https://community.secop.gov.co/Public/Tendering/ContractNoticePhases/View?PPI=CO1.PPI.24041827&amp;isFromPublicArea=True&amp;isModal=False</t>
  </si>
  <si>
    <t>OPS-DAD-0050-2023</t>
  </si>
  <si>
    <t>900197421</t>
  </si>
  <si>
    <t>JARINOX S.A.S.</t>
  </si>
  <si>
    <t>SERVICIO DE MANTENIMIENTO PREVENTIVO Y/O CORRECTIVO Y SUMINISTRO DE REPUESTOS PARA LOS IMPLEMENTOS Y MAQUINARIA PARA LA INDUSTRIA DE ALIMENTOS: MEZCLADORA JAVAR, MEZCLADOR, MOLINO 32 DE PISO JAVAR, EMPACADORA AL VACIO JAVAR, PROCESADOR DE VEGETALES TALSA, EMBUTIDORA MANUAL DICK, EMBUTIDORA HIDRAULICA, CUTTER 15 LITROS JAVAR, CUTTER JARINOX, SIERRA TALSA, EMPACADORA AL VACIO EUROVAC, AUTOCLAVE, TAJADORA, HORNOS Y AUTOCLAVE PHOENIX UBICADOS EN LA PLANTA DE PROCESAMIENTO DE PRODUCTOS PESQUEROS</t>
  </si>
  <si>
    <t>https://community.secop.gov.co/Public/Tendering/ContractNoticePhases/View?PPI=CO1.PPI.24058113&amp;isFromPublicArea=True&amp;isModal=False</t>
  </si>
  <si>
    <t>OPS-DAD-0051-2023</t>
  </si>
  <si>
    <t>PUBLICACIÓN DE UN AVISO EN EL PERIÓDICO EL INFORMADOR, CONCERNIENTE A LA PEDAGOGÍA PARA EVITAR PROCESOS ANÓMALOS EN LAS INSCRIPCIONES DE PREGRADO PARA EL SEGUNDO SEMESTRE ACADÉMICO DEL AÑO 2023</t>
  </si>
  <si>
    <t>https://community.secop.gov.co/Public/Tendering/ContractNoticePhases/View?PPI=CO1.PPI.24093152&amp;isFromPublicArea=True&amp;isModal=False</t>
  </si>
  <si>
    <t>OPS-DAD-0052-2023</t>
  </si>
  <si>
    <t>EDITORA DE MEDIOS S.A.S</t>
  </si>
  <si>
    <t>SERVICIO DE PUBLICACIÓN DE UN (01) AVISO EN EL PERIÓDICO HOY DIARIO DEL MAGDALENA, CONCERNIENTE A LA PEDAGOGÍA PARA EVITAR PROCESOS ANÓMALOS EN LAS INSCRIPCIONES DE PREGRADO PARA EL SEGUNDO SEMESTRE ACADÉMICO DEL AÑO 2023</t>
  </si>
  <si>
    <t>https://community.secop.gov.co/Public/Tendering/ContractNoticePhases/View?PPI=CO1.PPI.24094061&amp;isFromPublicArea=True&amp;isModal=False</t>
  </si>
  <si>
    <t>OPS-DAD-0053-2023</t>
  </si>
  <si>
    <t>85472129</t>
  </si>
  <si>
    <t>ELFRED DE JESUS RODRIGUEZ DIAZ</t>
  </si>
  <si>
    <t xml:space="preserve">SERVICIO DE MANTENIMIENTO PREVENTIVO Y CORRECTIVO DE LOS EQUIPOS DE SONIDO PERTENECIENTES A LA UNIVERSIDAD DEL MAGDALENA. </t>
  </si>
  <si>
    <t>https://community.secop.gov.co/Public/Tendering/ContractNoticePhases/View?PPI=CO1.PPI.24094378&amp;isFromPublicArea=True&amp;isModal=False</t>
  </si>
  <si>
    <t>OPS-DAD-0054-2023</t>
  </si>
  <si>
    <t>860005289</t>
  </si>
  <si>
    <t>ASCENSORES SCHINDLER DE COLOMBIA S.A.S.</t>
  </si>
  <si>
    <t xml:space="preserve">SERVICIO DE MANTENIMIENTO PREVENTIVO, CORRECTIVO, SUMINISTRO DE REPUESTOS Y ACCESORIOS NO INCLUIDOS DENTRO DE LA MODALIDAD CONTRATADA PARA EL ASCENSOR MARCA SCHINDLER UBICADO EN EL EDIFICIO MAR CARIBE DE LA UNIVERSIDAD DEL MAGDALENA. LA MODALIDAD ES MANTENIMINETO SUPERIOR, DE ACUERDO A LO ESTABLECIDO EN LA PROPUESTA NO. 131917514 DE FECHA 03 DE MARZO DE 2023, LA CUAL HACE PARTE INTEGRAL DE LA PRESENTE ORDEN. </t>
  </si>
  <si>
    <t>https://community.secop.gov.co/Public/Tendering/ContractNoticePhases/View?PPI=CO1.PPI.24103992&amp;isFromPublicArea=True&amp;isModal=False</t>
  </si>
  <si>
    <t>OPS-DAD-0055-2023</t>
  </si>
  <si>
    <t>900637852</t>
  </si>
  <si>
    <t>DIGITAL CONTENT S.A.S.</t>
  </si>
  <si>
    <t>SERVICIO DE RENOVACIÓN POR 12 MESES DE LA SUSCRIPCIÓN AL APLICATIVO WEB EBOOK 7/24 QUE REQUIERE LA BIBLIOTECA GERMÁN BULA MEYER PARA DAR SOPORTE A TODOS LOS PROGRAMAS DE LA OFERTA ACADÉMICA INSTITUCIONAL EN LOS NIVELES DE FORMACIÓN DE PREGRADO Y POSTGRADOS.</t>
  </si>
  <si>
    <t>https://community.secop.gov.co/Public/Tendering/ContractNoticePhases/View?PPI=CO1.PPI.24108014&amp;isFromPublicArea=True&amp;isModal=False</t>
  </si>
  <si>
    <t>OPS-DAD-0056-2023</t>
  </si>
  <si>
    <t>900557235</t>
  </si>
  <si>
    <t>CONSORTIA S.A.S.</t>
  </si>
  <si>
    <t>SERVICIO DE RENOVACIÓN DE LA SUSCRIPCIÓN A LA BASE DE DATOS: UPTODATE - ANYWHERE, QUE REQUIERE LA BIBLIOTECA GERMÁN BULA MEYER PARA DAR SOPORTE A LOS PROCESOS ACADÉMICOS Y INVESTIGACIÓN DE LA FACULTAD DE CIENCIAS DE LA SALUD FACILITANDO EL ACCESO A RECURSOS DE INFORMACIÓN.</t>
  </si>
  <si>
    <t>https://community.secop.gov.co/Public/Tendering/ContractNoticePhases/View?PPI=CO1.PPI.24135916&amp;isFromPublicArea=True&amp;isModal=False</t>
  </si>
  <si>
    <t>OPS-DAD-0057-2023</t>
  </si>
  <si>
    <t>830005448</t>
  </si>
  <si>
    <t>OTIS ELEVATOR COMPANY COLOMBIA S.A.S.</t>
  </si>
  <si>
    <t>SERVICIO DE MANTENIMIENTO PREVENTIVO, CORRECTIVO Y SUMINISTRO DE REPUESTOS PARA EL ASCENSOR MARCA OTIS UBICADO EN EL EDIFICIO DE INNOVACIÓN Y EMPRENDIMIENTO DE LA UNIVERSIDAD DEL MAGDALENA.</t>
  </si>
  <si>
    <t>https://community.secop.gov.co/Public/Tendering/ContractNoticePhases/View?PPI=CO1.PPI.24136111&amp;isFromPublicArea=True&amp;isModal=False</t>
  </si>
  <si>
    <t>OPS-DAD-0058-2023</t>
  </si>
  <si>
    <t>819005027</t>
  </si>
  <si>
    <t>PRODUCCIONES JOV S.A.S.</t>
  </si>
  <si>
    <t>SERVICIO DE PUBLICACIÓN DE UN (01) AVISO EN EL PERIÓDICO "EL VOCERO DE LA PROVINCIA" Y EN SUS REDES SOCIALES; FACEBOOK: EL VOCERO DE LA PROVINCIA, TWITTER: @VOCEROPROVINCIA E LNSTAGRAM: @ELVOCERODELAPROVINCIA CONCERNIENTE A LA PEDAGOGÍA PARA EVITAR PROCESOS ANÓMALOS EN LAS INSCRIPCIONES DE PREGRADO PARA EL SEGUNDO SEMESTRE ACADÉMICO DEL AÑO 2023.</t>
  </si>
  <si>
    <t>https://community.secop.gov.co/Public/Tendering/ContractNoticePhases/View?PPI=CO1.PPI.24136127&amp;isFromPublicArea=True&amp;isModal=False</t>
  </si>
  <si>
    <t>OPS-DAD-0059-2023</t>
  </si>
  <si>
    <t>84081892</t>
  </si>
  <si>
    <t>OSCAR LUIS PALACIO PEÑA</t>
  </si>
  <si>
    <t xml:space="preserve">SERVICIO DE PUBLICACIÓN DE UN AVISO  EN EL  "DIARIO LA PRENSA", CONCERNIENTE A LA PEDAGOGÍA PARA EVITAR PROCESOS ANÓMALOS EN LAS INSCRIPCIONES DE PREGRADO PARA EL SEGUNDO SEMESTRE ACADÉMICO DEL AÑO 2023.   CON LAS SIGUIENTES ESPECIFICACIONES: UN (01) AVISO DE  TAMAÑO ½ PÁGINA, CON  MEDIDAS DE 25.5 CMT. ANCHO X 20 CMT. ALTO, EN POLICROMÍA AL 100%. </t>
  </si>
  <si>
    <t>https://community.secop.gov.co/Public/Tendering/ContractNoticePhases/View?PPI=CO1.PPI.24270866&amp;isFromPublicArea=True&amp;isModal=False</t>
  </si>
  <si>
    <t>OPS-DAD-0060-2023</t>
  </si>
  <si>
    <t>84457251</t>
  </si>
  <si>
    <t>JAVIER DAVID PINTO DELGHANS</t>
  </si>
  <si>
    <t>SERVICIO DE LIMPIEZA Y DESINFECCIÓN DE LOS ESTANQUES DE ALMACENAMIENTO DE AGUA PERTENECIENTES A UNIVERSIDAD DEL MAGDALENA Y SUS SEDES ALTERNAS.</t>
  </si>
  <si>
    <t>https://community.secop.gov.co/Public/Tendering/ContractNoticePhases/View?PPI=CO1.PPI.24280136&amp;isFromPublicArea=True&amp;isModal=False</t>
  </si>
  <si>
    <t>OPS-DAD-0061-2023</t>
  </si>
  <si>
    <t>1082897035</t>
  </si>
  <si>
    <t>JULIO ALBERTO CAMARGO PULIDO</t>
  </si>
  <si>
    <t>SERVICIO DE POLARIZADO PARA VENTANAS DE SALONES, OFICINAS, LABORATORIOS Y VEHÍCULOS INSTITUCIONALES PERTENECIENTES A LA UNIVERSIDAD DEL MAGDALENA. LA PROPUESTA HACE PARTE INTEGRAL DE LA PRESENTE ORDEN.</t>
  </si>
  <si>
    <t>https://community.secop.gov.co/Public/Tendering/ContractNoticePhases/View?PPI=CO1.PPI.24328057&amp;isFromPublicArea=True&amp;isModal=False</t>
  </si>
  <si>
    <t>OPS-DAD-0062-2023</t>
  </si>
  <si>
    <t>1082881269</t>
  </si>
  <si>
    <t>GENESIS DILENA ROBLES VARGAS</t>
  </si>
  <si>
    <t>SERVICIO DE IMPRESIÓN DE: DIPLOMAS, CERTIFICADOS DE APTITUD POR COMPETENCIAS, MENCIONES HONORIFICAS CUM LAUDEN, SUMA CUM LAUDE, BECAS, MENCIÓN DE HONOR POR SABER PRO DE PREGRADO, MENCIÓN DE HONOR POR TRABAJO DE GRADO DE POSTGRADOS MERITORIA PARA SER ENTREGADAS EN LAS CEREMONIAS DE GRADUACIÓN DE PREGRADO PRESENCIAL, POSTGRADOS Y DEL CREO,  IMPRESIÓN DE CERTIFICADOS DE DIPLOMADOS, ACUERDOS ACADÉMICOS PARA HONORIS CAUSAS, MENCIONES DE HONOR Y RECONOCIMIENTOS ACADÉMICOS, DUPLICADOS DE DIPLOMAS Y DE CERTIFICADOS DE APTITUD POR COMPETENCIA PARA ATENDER SOLICITUDES DE USUARIOS DEL SERVICIO EN LA UNIVERSIDAD DEL MAGDALENA. LA UNIVERSIDAD PAGARÁ LAS CANTIDADES EFECTIVAMENTE ENTREGADAS AL SUPERVISOR. LA PROPUESTA HACE PARTE INTEGRAL DE LA PRESENTE ORDEN.</t>
  </si>
  <si>
    <t>https://community.secop.gov.co/Public/Tendering/ContractNoticePhases/View?PPI=CO1.PPI.24403567&amp;isFromPublicArea=True&amp;isModal=False</t>
  </si>
  <si>
    <t>OPS-DAD-0063-2023</t>
  </si>
  <si>
    <t>901024882</t>
  </si>
  <si>
    <t>INGENIERIAS AVANZADAS DE COLOMBIA S.A.S.</t>
  </si>
  <si>
    <t>SERVICIO DE MANTENIMIENTO PREVENTIVO Y/O CORRECTIVO INCLUIDO REPUESTOS DE EQUIPOS ÓPTICOS UBICADOS EN LOS DIFERENTES LABORATORIOS DE LA UNIVERSIDAD DEL MAGDALENA. LA PROPUESTA HACE PARTE INTEGRAL DE LA PRESENTE ORDEN.</t>
  </si>
  <si>
    <t>https://community.secop.gov.co/Public/Tendering/ContractNoticePhases/View?PPI=CO1.PPI.24407685&amp;isFromPublicArea=True&amp;isModal=False</t>
  </si>
  <si>
    <t>OPS-DAD-0064-2023</t>
  </si>
  <si>
    <t>SERVICIO DE DIVULGACIÓN EN PRENSA DE LA OFERTA ACADÉMICA CORRESPONDIENTE AL PERIODO 2023-II, CAMPAÑAS DE PROMOCIÓN INSTITUCIONAL EN  EL PERIÓDICO DIGITAL "EL VOCERO DE LA PROVINCIA" WWW.ELVOCERODELAPROVINCIA.COM, MEDIANTE LA PUBLICACIÓN DE DOS (02) AVISOS, Y EN SUS REDES SOCIALES, INTERCALANDO EN FACEBOOK EL VOCERO DE LA PROVINCIA; INSTAGRAM @ELVOCERODELAPROVINCIA Y TWITTER @VOCEROPROVINCIA. DE CONFORMIDAD CON LAS ESPECIFICACIONES ESTABLECIDAS EN LA PROPUESTA PRESENTADA POR EL CONTRATISTA, LA CUAL HACE PARTE INTEGRAL DE LA PRESENTE ORDEN.</t>
  </si>
  <si>
    <t>https://community.secop.gov.co/Public/Tendering/ContractNoticePhases/View?PPI=CO1.PPI.24454342&amp;isFromPublicArea=True&amp;isModal=False</t>
  </si>
  <si>
    <t>OPS-DAD-0065-2023</t>
  </si>
  <si>
    <t xml:space="preserve">SERVICIO DE DIVULGACIÓN EN PRENSA DE LA OFERTA ACADÉMICA CORRESPONDIENTE AL PERIODO 2023-II, CAMPAÑAS DE PROMOCIÓN INSTITUCIONAL EN EL PERIÓDICO "EL INFORMADOR", MEDIANTE LA PUBLICACIÓN DE TRES (3) AVISOS. CON LAS SIGUIENTES ESPECIFICACIONES:  TAMAÑO 27 CMS X 3 COL (27 CMS ALTO X 13 CMS ANCHO) EN COLOR POLICROMÍA. LA PROPUESTA HACE PARTE INTEGRAL DE LA PRESENTE ORDEN. </t>
  </si>
  <si>
    <t>https://community.secop.gov.co/Public/Tendering/ContractNoticePhases/View?PPI=CO1.PPI.24455775&amp;isFromPublicArea=True&amp;isModal=False</t>
  </si>
  <si>
    <t>OPS-DAD-0066-2023</t>
  </si>
  <si>
    <t>819004091</t>
  </si>
  <si>
    <t xml:space="preserve">SERVICIO DE DIVULGACIÓN EN PRENSA DE LA OFERTA ACADÉMICA CORRESPONDIENTE AL PERIODO 2023-II, CAMPAÑAS DE PROMOCIÓN INSTITUCIONAL EN EL PERIÓDICO "HOY DIARIO DEL MAGDALENA", MEDIANTE LA PUBLICACIÓN DE CINCO (05) AVISOS.  CON LAS SIGUIENTES ESPECIFICACIONES: ESPACIO DE 3 COLUMNAS X 20 CM, CON TINTA A COLOR Y UBICACIÓN EN PÁGINA IMPAR. LA PROPUESTA HACE PARTE INTEGRAL DE LA PRESENTE ORDEN. </t>
  </si>
  <si>
    <t>https://community.secop.gov.co/Public/Tendering/ContractNoticePhases/View?PPI=CO1.PPI.24456374&amp;isFromPublicArea=True&amp;isModal=False</t>
  </si>
  <si>
    <t>OPS-DAD-0067-2023</t>
  </si>
  <si>
    <t xml:space="preserve">SERVICIO DE DIVULGACIÓN EN PRENSA DE LA OFERTA ACADÉMICA CORRESPONDIENTE AL PERIODO 2023-II, CAMPAÑAS DE PROMOCIÓN INSTITUCIONAL EN  EL  "DIARIO LA PRENSA", MEDIANTE LA PUBLICACIÓN DE DOS (02) AVISOS. LA PROPUESTA HACE PARTE INTEGRAL DE LA PRESENTE ORDEN. </t>
  </si>
  <si>
    <t>https://community.secop.gov.co/Public/Tendering/ContractNoticePhases/View?PPI=CO1.PPI.24456808&amp;isFromPublicArea=True&amp;isModal=False</t>
  </si>
  <si>
    <t>OPS-DAD-0068-2023</t>
  </si>
  <si>
    <t>901617504</t>
  </si>
  <si>
    <t>CASA GLAMEL EXCLUSIVE S.A.S.</t>
  </si>
  <si>
    <t xml:space="preserve">SERVICIO DE ALQUILER DE 2.123 TOGAS, DISEÑO Y CONFECCIÓN DE ESTOLAS PARA LAS CEREMONIAS DE GRADOS DE LA UNIVERSIDAD DEL MAGDALENA A DESARROLLARSE SEGÚN EL CALENDARIO ACADÉMICO DE 2023. LA PROPUESTA HACE PARTE INTEGRAL DE LA PRESENTE ORDEN. </t>
  </si>
  <si>
    <t>https://community.secop.gov.co/Public/Tendering/ContractNoticePhases/View?PPI=CO1.PPI.24511098&amp;isFromPublicArea=True&amp;isModal=False</t>
  </si>
  <si>
    <t>OPS-DAD-0069-2023</t>
  </si>
  <si>
    <t>900512750</t>
  </si>
  <si>
    <t>INGENIERIA DE BIOSERVICIOS S.A.S.</t>
  </si>
  <si>
    <t>SERVICIO DE MANTENIMIENTO PREVENTIVO Y/O CORRECTIVO, INCLUYE REPUESTOS, DE LOS EQUIPOS BIOMÉDICOS UBICADOS EN LA CLÍNICA ODONTOLÓGICA Y BIENESTAR UNIVERSITARIO, QUE SON UTILIZADOS POR ESTUDIANTES, DOCENTES Y PERSONAL MÉDICO PARA LAS PRÁCTICAS ACADÉMICAS Y ATENCIÓN EN SALUD DE LA COMUNIDAD UNIVERSITARIA. LA PROPUESTA HACE PARTE INTEGRAL DE ESTE DOCUMENTO.</t>
  </si>
  <si>
    <t>https://community.secop.gov.co/Public/Tendering/ContractNoticePhases/View?PPI=CO1.PPI.24565922&amp;isFromPublicArea=True&amp;isModal=False</t>
  </si>
  <si>
    <t>OPS-DAD-0070-2023</t>
  </si>
  <si>
    <t>900047589</t>
  </si>
  <si>
    <t>VISION 21 S.A.S.</t>
  </si>
  <si>
    <t>SERVICIO DE DIVULGACIÓN DE LA OFERTA ACADÉMICA CORRESPONDIENTE AL PERIODO 2023-II, COMO TAMBIÉN REALIZAR CAMPAÑAS DE PROMOCIÓN INSTITUCIONAL DE LA UNIVERSIDAD SOBRE DISTINTOS PROCESOS EN LA RADIO LOCAL Y REGIONAL. CON LAS SIGUIENTES ESPECIFICACIONES:  982 CUÑAS CON UNA DURACION DE 35 SEGUNDOS EN MEDIOS RADIALES DEL CARIBE ALUSIVAS A LA OFERTA ACADEMICA 2023- II Y 333 CUÑAS DE 35 SEGUNDOS EN MEDIOS RADIALES VIRTUALES DEL CARIBE ALUSIVAS A LA OFERTA ACADEMICAS</t>
  </si>
  <si>
    <t>https://community.secop.gov.co/Public/Tendering/ContractNoticePhases/View?PPI=CO1.PPI.24568373&amp;isFromPublicArea=True&amp;isModal=False</t>
  </si>
  <si>
    <t>OPS-DAD-0071-2023</t>
  </si>
  <si>
    <t>900906931</t>
  </si>
  <si>
    <t>GENERACIÓN ENERGÉTICA S.A.S. “GENERGY S.A.S.”</t>
  </si>
  <si>
    <t xml:space="preserve">SERVICIO DE RECONFIGURACIÓN DE SERVIDOR, MANTENIMIENTOS PREVENTIVO Y CALIBRACIÓN DE DATALOGGERS Y MANTENIMIENTO CORRECTIVO MEDIANTE EL CAMBIO DE ELEMENTOS Y PIEZAS EN MAL ESTADO, NECESARIO EN LOS SIGUIENTES EQUIPOS DEL LABORATORIO DE MECÁNICA DE FLUIDOS E HIDRÁULICA: 1) TABLERO DE PÉRDIDAS EN TUBERÍAS COMERCIALES EN PVC, 2) CANAL DE PENDIENTE VARIABLE, 3) BANCO HIDROSTÁTICO, 4) BOMBAS EN SERIE Y PARALELO, 5) EQUIPO DE ORIFICIOS, 6) BOMBA PRINCIPAL Y 7) PLATAFORMA. LA PROPUESTA HACE PARTE INTEGRAL DE LA PRESENTE ORDEN. </t>
  </si>
  <si>
    <t>90DH</t>
  </si>
  <si>
    <t>https://community.secop.gov.co/Public/Tendering/ContractNoticePhases/View?PPI=CO1.PPI.24569169&amp;isFromPublicArea=True&amp;isModal=False</t>
  </si>
  <si>
    <t>OPS-DAD-0072-2023</t>
  </si>
  <si>
    <t>85469041</t>
  </si>
  <si>
    <t>SERVICIO DE ALQUILER DE MÓDULOS METÁLICOS (CONTENEDORES) DE 6 MTS, CON EL FIN DE CUBRIR LOS REQUERIMIENTOS DE ESPACIOS PARA OFICINAS ALTERNAS Y BODEGAS NECESARIAS PARA EL BUEN FUNCIONAMIENTO DE LAS UNIDADES ADMINISTRATIVAS. LA PROPUESTA HACE PARTE INTEGRAL DE LA PRESENTE ORDEN.</t>
  </si>
  <si>
    <t>OPS-DAD-0073-2023</t>
  </si>
  <si>
    <t>84450925</t>
  </si>
  <si>
    <t>DARWIN DE JESUS STEBA CASTILLA</t>
  </si>
  <si>
    <t>SERVICIO DE MANTENIMIENTO PREVENTIVO Y/O CORRECTIVO DEL DESIONIZADOR  MARCA SIMPLICITY UV, INCLUYE LOS SIGUIENTES REPUESTOS:  LAMPARA UV LAMP 185 NM - 6W; MARCA MILLIPORE, FILTRO CARTUCHO PARA IONIZADOR MARCA THERMES REF: SIMPLIPAK 1, FILTRO DE BOQUILLA DE 1 MICRA REF:SIMFILTER MARCA MILLIPORE, PARA GARANTIZAR EL NORMAL DESARROLLO DE LAS ACTIVIDADES ACADÉMICAS E INVESTIGATIVAS, LA VIDA ÚTIL Y CONDICIONES DE OPERACIÓN SEGURAS EN EL LABORATORIO DE QUÍMICA DE LA UNIVERSIDAD DEL MAGDALENA.  DE CONFORMIDAD CON LAS ESPECIFICACIONES ESTABLECIDAS EN LA PROPUESTA PRESENTADA POR EL CONTRATISTA, LA CUAL HACE PARTE INTEGRAL DE LA PRESENTE ORDEN.</t>
  </si>
  <si>
    <t>OPS-DAD-0074-2023</t>
  </si>
  <si>
    <t>900307707</t>
  </si>
  <si>
    <t>EMSEALTEC S.A.S.</t>
  </si>
  <si>
    <t>SERVICIO DE MANTENIMIENTO PREVENTIVO Y CORRECTIVO DE LAS PUERTAS AUTOMATIZADAS DE LA UNIVERSIDAD DEL MAGDALENA Y SUS SEDES ALTERNAS.  DE CONFORMIDAD CON LAS ESPECIFICACIONES ESTABLECIDAS EN LA PROPUESTA PRESENTADA POR EL CONTRATISTA, LA CUAL HACE PARTE INTEGRAL DE LA PRESENTE ORDEN.</t>
  </si>
  <si>
    <t>OPS-DAD-0075-2023</t>
  </si>
  <si>
    <t>901346015</t>
  </si>
  <si>
    <t>LIGHTBOX S.A.S.</t>
  </si>
  <si>
    <t>SERVICIO DE MANTENIMIENTO PREVENTIVO Y/O CORRECTIVO PARCIAL PARA LOS EQUIPOS ESPECIALIZADOS DE FOTOGRAFÍA Y SONIDO PERTENECIENTES AL PROGRAMA CINE Y AUDIOVISUALES DE LA UNIVERSIDAD. LA PROPUESTA HACE PARTE INTEGRAL DE ESTE DOCUMENTO.</t>
  </si>
  <si>
    <t>ODC-DAD-0001-2023</t>
  </si>
  <si>
    <t>AUTOMOTORES DEL LITORAL S.A.</t>
  </si>
  <si>
    <t>COMPRA DE UN 1 VEHICULO AUTOMOTOR IDENTIFICADO CON LAS SIGUIENTES CARACTERISTICAS CAMIONETA MARCA CHEVROLET COLORADO HIGH COUNTRY FULL EQUIPO AUTOMATICA, MODELO 2023, CILINDRAJE 2.800 C.C, PARA LA REALIZACION DE ACTIVIDADES ACADEMICAS, DE INVESTIGACION, DE EXTENSION Y PROYECCION SOCIAL, Y DE GESTION ADMINISTRATIVA DE LA UNIVERSIDAD DEL MAGDALENA</t>
  </si>
  <si>
    <t>2023/02/03</t>
  </si>
  <si>
    <t>2023/02/04</t>
  </si>
  <si>
    <t>2023/02/18</t>
  </si>
  <si>
    <t>https://community.secop.gov.co/Public/Tendering/ContractNoticePhases/View?PPI=CO1.PPI.23074259&amp;isFromPublicArea=True&amp;isModal=False</t>
  </si>
  <si>
    <t>ODC-DAD-0002-2023</t>
  </si>
  <si>
    <t>FRANCISCO ALEJANDRO GAVIRIA QUINTERO</t>
  </si>
  <si>
    <t>COMPRA DE 150 SILLAS UNIVERSITARIAS TIPO PUPITRE CON BRAZO Y 165 SILLAS SEMI ACOLCHADAS TIPO INTERLOCUTORAS PARA LA REPOSICION DE MOBILIARIO EN SALONES DE CLASES Y SALAS INFORMATICAS DE LA UNIVERSIDAD DEL MAGDALENA</t>
  </si>
  <si>
    <t>https://community.secop.gov.co/Public/Tendering/ContractNoticePhases/View?PPI=CO1.PPI.23117396&amp;isFromPublicArea=True&amp;isModal=False</t>
  </si>
  <si>
    <t>ODC-DAD-0003-2023</t>
  </si>
  <si>
    <t>LUIS DIAZ ACEVEDO</t>
  </si>
  <si>
    <t>COMPRA DE 4.500 PINES PARA ENTREGAR EN LAS CEREMONIAS DE GRADUACION A LOS EGRESADOS DE LA UNIVERSIDAD DEL MAGDALENA</t>
  </si>
  <si>
    <t>2023/03/28</t>
  </si>
  <si>
    <t>https://community.secop.gov.co/Public/Tendering/ContractNoticePhases/View?PPI=CO1.PPI.23308294&amp;isFromPublicArea=True&amp;isModal=False</t>
  </si>
  <si>
    <t>ODC-DAD-0004-2023</t>
  </si>
  <si>
    <t>COMPRA DE TRECE 13 TABLEROS PARA LA REPOSICION Y DOTACION DE ESPACIOS ACADEMICOS DE LA UNIVERSIDAD DEL MAGDALENA</t>
  </si>
  <si>
    <t>2023/02/21</t>
  </si>
  <si>
    <t>https://community.secop.gov.co/Public/Tendering/ContractNoticePhases/View?PPI=CO1.PPI.23429520&amp;isFromPublicArea=True&amp;isModal=False</t>
  </si>
  <si>
    <t>ODC-DAD-0005-2023</t>
  </si>
  <si>
    <t>INGRID PAOLA AMADOR MARTINEZ</t>
  </si>
  <si>
    <t>COMPRA DE 5000 HOJAS DE REFERENCIA NACARADO FINO ELEGANTE PARA IMPRESION DE ACTAS DE GRADOS PARA LA UNIVERSIDAD DEL MAGDALENA</t>
  </si>
  <si>
    <t>https://community.secop.gov.co/Public/Tendering/ContractNoticePhases/View?PPI=CO1.PPI.23475365&amp;isFromPublicArea=True&amp;isModal=False</t>
  </si>
  <si>
    <t>ODC-DAD-0006-2023</t>
  </si>
  <si>
    <t>EDITORIAL EL MANUAL MODERNO COLOMBIA S.A.S.</t>
  </si>
  <si>
    <t>COMPRA DE MATERIAL DE EVALUACION PSICOLOGICA REQUERIDOS Y UTILIZADOS POR ESTUDIANTES Y DOCENTES DEL PROGRAMA DE PSICOLOGIA DE LA UNIVERSIDAD DEL MAGDALENA PARA GARANTIZAR LAS PRACTICAS ACADEMICAS EN EL PRIMER SEMESTRE DE 2023</t>
  </si>
  <si>
    <t>https://community.secop.gov.co/Public/Tendering/ContractNoticePhases/View?PPI=CO1.PPI.23541002&amp;isFromPublicArea=True&amp;isModal=False</t>
  </si>
  <si>
    <t>ODC-DAD-0007-2023</t>
  </si>
  <si>
    <t>PSICOLOGOS ESPECIALISTAS ASOCIADOS S.A.S.</t>
  </si>
  <si>
    <t>COMPRA DE MATERIAL DE EVALUACION QUE SON REQUERIDOS Y UTILIZADOS POR ESTUDIANTES Y DOCENTES DEL PROGRAMA DE PSICOLOGIA DE LA UNIVERSIDAD DEL MAGDALENA PARA GARANTIZAR LAS PRACTICAS ACADEMICAS EN EL PRIMER SEMESTRE DE 2023</t>
  </si>
  <si>
    <t>2023/02/28</t>
  </si>
  <si>
    <t>2023/04/14</t>
  </si>
  <si>
    <t>https://community.secop.gov.co/Public/Tendering/ContractNoticePhases/View?PPI=CO1.PPI.23553474&amp;isFromPublicArea=True&amp;isModal=False</t>
  </si>
  <si>
    <t>ODC-DAD-0008-2023</t>
  </si>
  <si>
    <t>1083028924</t>
  </si>
  <si>
    <t>ATI GUNNAWI VIVIAM MISSLIN VILLAFAÑA IZQUIERDO</t>
  </si>
  <si>
    <t>COMPRA DE TREINTA (30) MOCHILAS ARHUACAS GRANDES, TEJIDAS A MANO, PARA LA ENTREGA DE SOUVENIRS EN LA REALIZACIÓN DE REUNIONES, EVENTOS Y DEMÁS ASISTENCIAS EN QUE LA INSTITUCIÓN PARTICIPE COMO ORGANIZADORA.</t>
  </si>
  <si>
    <t>GLENDA BEATRIZ ACOSTA MOLINA</t>
  </si>
  <si>
    <t>https://community.secop.gov.co/Public/Tendering/ContractNoticePhases/View?PPI=CO1.PPI.23654669&amp;isFromPublicArea=True&amp;isModal=False</t>
  </si>
  <si>
    <t>ODC-DAD-0009-2023</t>
  </si>
  <si>
    <t>19593398</t>
  </si>
  <si>
    <t>T&amp;B SYSTEM S.A.S.</t>
  </si>
  <si>
    <t>COMPRA DE DISPOSITIVOS PARA EL SERVIDOR CISCO UCS 3205 DE LA INFRAESTRUCTURA TECNOLOGICA INSTITUCIONAL DE UNIMAGDALENA.</t>
  </si>
  <si>
    <t>https://community.secop.gov.co/Public/Tendering/ContractNoticePhases/View?PPI=CO1.PPI.23719464&amp;isFromPublicArea=True&amp;isModal=False</t>
  </si>
  <si>
    <t>ODC-DAD-0010-2023</t>
  </si>
  <si>
    <t>1005369102</t>
  </si>
  <si>
    <t>JHOAN BANNER DUARTE BARRIOS</t>
  </si>
  <si>
    <t>COMPRA DE BATAS EN GABARDINA Y ANTIFLUIDO, UNIFORME DE BRIGADA DE EMERGENCIA Y UNIFORME ANTIFLUIDOS EN TELA LAFAYETTE, PARA EL PERSONAL DE LOS DISTINTOS LABORATORIOS Y CLÍNICA ODONTOLÓGICA DE LA UNIVERSIDAD DEL MAGDALENA.</t>
  </si>
  <si>
    <t>https://community.secop.gov.co/Public/Tendering/ContractNoticePhases/View?PPI=CO1.PPI.23721184&amp;isFromPublicArea=True&amp;isModal=False</t>
  </si>
  <si>
    <t>ODC-DAD-0011-2023</t>
  </si>
  <si>
    <t>1082881164</t>
  </si>
  <si>
    <t>COMPRA DE (2.000) CARPETAS PARA LA DOTACIÓN Y CONSERVACIÓN DE LAS HISTORIAS CLÍNICAS DE LA CLÍNIA ODONTOLÓGICA DE LA UNIVERSIDAD DEL MAGDALENA.</t>
  </si>
  <si>
    <t>https://community.secop.gov.co/Public/Tendering/ContractNoticePhases/View?PPI=CO1.PPI.23830750&amp;isFromPublicArea=True&amp;isModal=False</t>
  </si>
  <si>
    <t>ODC-DAD-0012-2023</t>
  </si>
  <si>
    <t>900763287</t>
  </si>
  <si>
    <t>LAHERAL S.A.S BIC</t>
  </si>
  <si>
    <t xml:space="preserve">COMPRA DE ELEMENTOS, EQUIPOS TECNÓLOGICOS Y DE REALIZACIÓN AUDIOVISUAL PARA EL CENTRO DE TECNOLOGÍAS EDUCATIVAS Y PEDAGÓGICAS – CETEP, CON EL FIN DE ATENDER LAS NECESIDADES DE REALIZACIÓN DE CURSOS PRESENCIALES Y  VIRTUALES Y ADMINISTRACIÓN DE CONTENIDOS EN EL BLOQUE 10, EN EL MARCO DEL PROYECTO INNOVACIÓN EDUCATIVA BASADA EN TECNOLOGÍAS. </t>
  </si>
  <si>
    <t>https://community.secop.gov.co/Public/Tendering/ContractNoticePhases/View?PPI=CO1.PPI.23978060&amp;isFromPublicArea=True&amp;isModal=False</t>
  </si>
  <si>
    <t>ODC-DAD-0013-2023</t>
  </si>
  <si>
    <t>7629009</t>
  </si>
  <si>
    <t>JORGE ELIECER DEWDNEY PRADO</t>
  </si>
  <si>
    <t xml:space="preserve">COMPRA DE INSUMOS PARA LA REALIZACIÓN DE PRÁCTICAS ACADÉMICAS DE LABORATORIO CORRESPONDIENTE A LAS ASIGANTURAS DEL PROGRAMA DE INGENIERÍA PESQUERA. </t>
  </si>
  <si>
    <t>JOAQUIN ALBERTO POMARES BLAISE</t>
  </si>
  <si>
    <t>https://community.secop.gov.co/Public/Tendering/ContractNoticePhases/View?PPI=CO1.PPI.23941122&amp;isFromPublicArea=True&amp;isModal=False</t>
  </si>
  <si>
    <t>ODC-DAD-0014-2023</t>
  </si>
  <si>
    <t>800109197</t>
  </si>
  <si>
    <t>PAPEL MUEBLE LTDA.</t>
  </si>
  <si>
    <t xml:space="preserve">COMPRA DE CUATRO (4) SILLAS ERGONÓMICAS PARA LA RECTORÍA DE LA UNIVERSIDAD DEL MAGDALENA. </t>
  </si>
  <si>
    <t>https://community.secop.gov.co/Public/Tendering/ContractNoticePhases/View?PPI=CO1.PPI.23980526&amp;isFromPublicArea=True&amp;isModal=False</t>
  </si>
  <si>
    <t>ODC-DAD-0015-2023</t>
  </si>
  <si>
    <t>900967434</t>
  </si>
  <si>
    <t>INTEGRA SOLUCIONES ESTRATEGICAS S.A.S. BIC</t>
  </si>
  <si>
    <t xml:space="preserve">COMPRA DE 3 TELEVISORES SMART TV DE 65 PULGADAS, CON SUS SOPORTES PARA LAS ÁREAS DEL DOCTORADO DE CIENCIAS DE LA EDUCACIÓN, OFICINA DE ASEGURAMIENTO DE LA CALIDAD Y DIRECCIÓN ADMINISTRATIVA. </t>
  </si>
  <si>
    <t>https://community.secop.gov.co/Public/Tendering/ContractNoticePhases/View?PPI=CO1.PPI.23986878&amp;isFromPublicArea=True&amp;isModal=False</t>
  </si>
  <si>
    <t>ODC-DAD-0016-2023</t>
  </si>
  <si>
    <t>901550798</t>
  </si>
  <si>
    <t>GP TECHNOLOGICAL ASSISTANCE S.A.S.</t>
  </si>
  <si>
    <t>COMPRA DE ELEMENTOS Y SUMINISTROS AUDIOVISUALES (CABLES, CONECTORES, PLACAS, BATERIAS ENTRE OTROS)  NECESARIOS PARA EL GARANTIZAR EL NORMAL FUNCIONAMIENTO DE LOS EQUIPOS AUDIOVISUALES DE LA UNIVERSIDAD DE MAGDALENA.</t>
  </si>
  <si>
    <t>https://community.secop.gov.co/Public/Tendering/ContractNoticePhases/View?PPI=CO1.PPI.24052032&amp;isFromPublicArea=True&amp;isModal=False</t>
  </si>
  <si>
    <t>ODC-DAD-0017-2023</t>
  </si>
  <si>
    <t>890101806</t>
  </si>
  <si>
    <t>HIJOS DE ENRIQUE ROCA S.A.S.</t>
  </si>
  <si>
    <t>COMPRA DE INSUMOS MÉDICOS DE LAS CLÍNICAS DE SIMULACION (HANGAR E Y EL 6° PISO HOSPITAL UNIVERSITARIO JULIO MÉNDEZ BARRENECHE) Y LABORATORIO DE FISIOLOGÍA HUMANA PARA ATENDER 800 ESTUDIANTES DE LOS PROGRAMAS DE ENFERMERÍA, MEDICINA Y ODONTOLOGÍA QUE REALIZARÁN APROXIMADAMENTE 500 REPETICIONES DE GUÍAS (SESIONES DE LABORATORIO).</t>
  </si>
  <si>
    <t>https://community.secop.gov.co/Public/Tendering/ContractNoticePhases/View?PPI=CO1.PPI.24058185&amp;isFromPublicArea=True&amp;isModal=False</t>
  </si>
  <si>
    <t>ODC-DAD-0018-2023</t>
  </si>
  <si>
    <t xml:space="preserve">COMPRA E INSTALACIÓN DE DOS (2) SISTEMAS DE OSMOSIS INVERSA PARA MEJORAR LA CALIDAD DEL AGUA EN LA CLÍNICA ODONTOLÓGICA DE LA UNIVERSIDAD DEL MAGDALENA. </t>
  </si>
  <si>
    <t>https://community.secop.gov.co/Public/Tendering/ContractNoticePhases/View?PPI=CO1.PPI.24104666&amp;isFromPublicArea=True&amp;isModal=False</t>
  </si>
  <si>
    <t>ODC-DAD-0019-2023</t>
  </si>
  <si>
    <t>900832249</t>
  </si>
  <si>
    <t>PRINTEC E&amp;J S.A.S</t>
  </si>
  <si>
    <t>COMPRA DE UNA (01) CÁMARA FOTOGRÁFICA, CON SUS RESPECTIVOS ACCESORIOS.</t>
  </si>
  <si>
    <t>https://community.secop.gov.co/Public/Tendering/ContractNoticePhases/View?PPI=CO1.PPI.24198949&amp;isFromPublicArea=True&amp;isModal=False</t>
  </si>
  <si>
    <t>ODC-DAD-0020-2023</t>
  </si>
  <si>
    <t>1082860393</t>
  </si>
  <si>
    <t>COMPRA E INSTALACIÓN DEL MOBILIARIO DE LABORATORIO PARA LA FASE II, DEL CENTRO DE INNOVACIÓN Y TRANSFERENCIA EN SALUD DE LA UNIVERSIDAD DEL MAGDALENA, UBICADO EN EL PISO SEXTO DEL HOSPITAL UNIVERSITARIO JULIO MENDEZ BARRENECHE.</t>
  </si>
  <si>
    <t>https://community.secop.gov.co/Public/Tendering/ContractNoticePhases/View?PPI=CO1.PPI.24202579&amp;isFromPublicArea=True&amp;isModal=False</t>
  </si>
  <si>
    <t>ODC-DAD-0021-2023</t>
  </si>
  <si>
    <t xml:space="preserve">COMPRA DE CUARENTA Y SEIS (46) VIDEO PROYECTORES EPSON POWERLITE E20/ TECNOLOGÍA: 3LCD DE 3 CHIPS/(3.400 LUMENS EN BLANCO Y COLOR) - RESOLUCIÓN XGA 1024*768 PIXELES, PARA EL FORTALECIMIENTO DE RECURSOS EDUCATIVOS TECNOLÓGICOS PARA LA GESTIÓN ACADÉMICA DE LOS CENTROS TUTORIALES DEL CENTRO PARA LA REGIONALIZACIÓN DE LA EDUCACIÓN Y LAS OPORTUNIDADES – CREO. LA PROPUESTA HACE PARTE INTEGRAL DE LA PRESENTE ORDEN. </t>
  </si>
  <si>
    <t>https://community.secop.gov.co/Public/Tendering/ContractNoticePhases/View?PPI=CO1.PPI.24314796&amp;isFromPublicArea=True&amp;isModal=False</t>
  </si>
  <si>
    <t>ODC-DAD-0022-2023</t>
  </si>
  <si>
    <t>900228350</t>
  </si>
  <si>
    <t xml:space="preserve">COMUNICACIONES CIRT LTDA </t>
  </si>
  <si>
    <t>COMPRA E INSTALACIÓN DE LOS PANELES ACÚSTICOS DE ALTA DENSIDAD PARA LA INSONORIZACIÓN DEL ESTUDIO PRINCIPAL DE LA EMISORA CULTURAL UNIMAGDALENA RADIO.</t>
  </si>
  <si>
    <t>https://community.secop.gov.co/Public/Tendering/ContractNoticePhases/View?PPI=CO1.PPI.24330009&amp;isFromPublicArea=True&amp;isModal=False</t>
  </si>
  <si>
    <t>ODC-DAD-0023-2023</t>
  </si>
  <si>
    <t>26941274</t>
  </si>
  <si>
    <t>BLANCA CLEMENCIA GAVIRIA CADENA</t>
  </si>
  <si>
    <t>COMPRA DE CUATRO (04) VENTILADORES INDUSTRIALES DE PEDESTAL PARA EL SALÓN DE TAEKWONDO DE LA ASIGNATURA ARTES CORPORALES Y PERFORMÁTICAS, CUERPO Y TÉCNICAS DEL MOVIMIENTO DEL PROGRAMA LICENCIATURA EN ARTES. LA PROPUESTA HACE PARTE INTEGRAL DE LA PRESENTE ORDEN.</t>
  </si>
  <si>
    <t>https://community.secop.gov.co/Public/Tendering/ContractNoticePhases/View?PPI=CO1.PPI.24394838&amp;isFromPublicArea=True&amp;isModal=False</t>
  </si>
  <si>
    <t>ODC-DAD-0024-2023</t>
  </si>
  <si>
    <t>85467518</t>
  </si>
  <si>
    <t xml:space="preserve">EDWIN ENRIQUE NIETO </t>
  </si>
  <si>
    <t>COMPRA DE CORTINAS SHEER ELEGANCE PARA LA ADECUACIÓN DE LA VICERRECTORÍA ADMINISTRATIVA Y VICERRECTORÍA DE EXTENSIÓN Y PROYECCIÓN SOCIAL. LA PROPUESTA HACE PARTE INTEGRAL DE LA PRESENTE ORDEN.</t>
  </si>
  <si>
    <t>https://community.secop.gov.co/Public/Tendering/ContractNoticePhases/View?PPI=CO1.PPI.24417007&amp;isFromPublicArea=True&amp;isModal=False</t>
  </si>
  <si>
    <t>ODC-DAD-0025-2023</t>
  </si>
  <si>
    <t>800014574</t>
  </si>
  <si>
    <t xml:space="preserve">DUCON S.A.S. </t>
  </si>
  <si>
    <t>COMPRA E INSTALACIÓN DEL MOBILIARIO DE OFICINA PARA LA FASE II DEL CENTRO DE INNOVACIÓN Y TRANSFERENCIA EN SALUD DE LA UNIVERSIDAD DEL MAGDALENA, UBICADO EN EL PISO SEXTO DEL HOSPITAL UNIVERSITARIO JULIO MENDEZ BARRENECHE. LA PROPUESTA HACE PARTE INTEGRAL DE LA PRESENTE ORDEN.</t>
  </si>
  <si>
    <t>60DC</t>
  </si>
  <si>
    <t>https://community.secop.gov.co/Public/Tendering/ContractNoticePhases/View?PPI=CO1.PPI.24523651&amp;isFromPublicArea=True&amp;isModal=False</t>
  </si>
  <si>
    <t>ODC-DAD-0026-2023</t>
  </si>
  <si>
    <t>900200085</t>
  </si>
  <si>
    <t>SERVICIO DE INGENIERIA GLOBAL S.A.S. “SINGLOBAL”</t>
  </si>
  <si>
    <t>COMPRA E INSTALACIÓN DE (11) EQUIPOS DE AIRES ACONDICIONADOS PARA DISTINTAS ÁREAS ADMINISTRATIVAS Y ACADÉMICAS DE LA UNIVERSIDAD DEL MAGDALENA, DISCRIMINADOS DE LA SIGUIENTE MANERA: DOS (2) EQUIPOS TIPO MINI SPLIT DE 2TR PARA EL GRUPO DE COMPRAS Y BIENES Y LABORATORIO NO 4 DEL INTROPIC; UN (1) EQUIPO TIPO PISO TECHO DE 5TR PARA EL SALÓN 211 BLOQUE
VIII; CUATRO (4) EQUIPOS TIPO CASSETTE DE 3TR PARA EL CUBÍCULO NO 1, SALA DE ATENCIÓN NO 7 Y SALA 3E - EDIFICIO DOCENTE; DOS (2) EQUIPOS TIPO CASSETTE DE 1TR PARA CUBÍCULO NO 2 Y SALA DE ATENCIÓN NO 8 - EDIFICIO DOCENTE; UN (1) EQUIPO TIPO MINI SPLIT DE 3TR PARA LA OFICINA DE DIRECCION - CLAUSTRO SAN JUAN NEPOMUCENO; UNA (1) CONDENSADORA VRF PARA LOS SALONES DEL 301 AL 307 DEL EDIFICIO MAR CARIBE SUR DE LA UNIVERSIDAD DE MAGDALENA. LA PROPUESTA HACE PARTE INTEGRAL DE LA PRESENTE ORDEN.</t>
  </si>
  <si>
    <t>OSM-DAD-0001-2023</t>
  </si>
  <si>
    <t>MAKROFERRERTERIA PAURI LTDA</t>
  </si>
  <si>
    <t>SUMINISTRO DE MATERIAL ELECTRICO Y DE FERRETERIA EN GENERAL, PARA EL MANTENIMIENTO PREVENTIVO Y CORRECTIVO DE LAS DEPENDENCIAS Y AREAS COMUNES DE LA UNIVERSIDAD DEL MAGDALENA Y SUS SEDES ALTERNAS</t>
  </si>
  <si>
    <t>2023/03/15</t>
  </si>
  <si>
    <t>https://community.secop.gov.co/Public/Tendering/ContractNoticePhases/View?PPI=CO1.PPI.23259388&amp;isFromPublicArea=True&amp;isModal=False</t>
  </si>
  <si>
    <t>OSM-DAD-0002-2023</t>
  </si>
  <si>
    <t>CAMPO CAFÉ</t>
  </si>
  <si>
    <t>SUMINISTRO DE CAFE ORGANICO PARA LA ATENCION AL PERSONAL ACADEMICO-ADMINISTRATIVO Y EVENTOS INSTITUCIONALES</t>
  </si>
  <si>
    <t>https://community.secop.gov.co/Public/Tendering/ContractNoticePhases/View?PPI=CO1.PPI.23296734&amp;isFromPublicArea=True&amp;isModal=False</t>
  </si>
  <si>
    <t>OSM-DAD-0003-2023</t>
  </si>
  <si>
    <t>INGENIERIAS AVANZADAS DE COLOMBIA SAS</t>
  </si>
  <si>
    <t>SUMINISTRO DE PARTES PARA MANTENIMIENTO CORRECTIVO DE COMPUTADORES, DISPOSITIVOS ACTIVOS MENORES DE LA RED DE VOZ Y DATOS</t>
  </si>
  <si>
    <t>https://community.secop.gov.co/Public/Tendering/ContractNoticePhases/View?PPI=CO1.PPI.23320200&amp;isFromPublicArea=True&amp;isModal=False</t>
  </si>
  <si>
    <t>OSM-DAD-0004-2023</t>
  </si>
  <si>
    <t xml:space="preserve">HIELO INDUROD S.A.S. </t>
  </si>
  <si>
    <t>SUMINISTRO DE AGUA TRATADA PARA SUPLIR LAS NECESIDADES BASICAS DEL PERSONAL ACADEMICO ADMINISTRATIVO Y DE EVENTOS QUE SE REALIZAN EN LA INSTITUCION</t>
  </si>
  <si>
    <t>https://community.secop.gov.co/Public/Tendering/ContractNoticePhases/View?PPI=CO1.PPI.23434212&amp;isFromPublicArea=True&amp;isModal=False</t>
  </si>
  <si>
    <t>OSM-DAD-0005-2023</t>
  </si>
  <si>
    <t>LADYS CONFECCIONES S.A.S BIC</t>
  </si>
  <si>
    <t>SUMINISTRO DE TULAS Y BOLSOS EN TELA CAMBRELA, PRENDAS DE VESTIR CON ESTAMPADOS Y BORDADOS EN COLORES INSTITUCIONALES, PARA EL DESARROLLO DE ACTIVIDADES PROGRAMADAS POR LAS AREAS DE CULTURA, DEPORTE, SALUD Y DESARROLLO HUMANO ADSCRITAS A LA DIRECCION DE BIENESTAR UNIVERSITARIO EN EL MARCO DEL PROYECTO DEL PLAN DE ACCION MEJORAMIENTO DE LA CALIDAD DE VIDA, BIENESTAR Y DESARROLLO PERSONAL DE LA COMUNIDAD UNIVERSITARIA</t>
  </si>
  <si>
    <t>https://community.secop.gov.co/Public/Tendering/ContractNoticePhases/View?PPI=CO1.PPI.23482605&amp;isFromPublicArea=True&amp;isModal=False</t>
  </si>
  <si>
    <t>OSM-DAD-0006-2023</t>
  </si>
  <si>
    <t>H&amp;L DISTRIBUCIONES Y SUMINISTROS S.A.S.</t>
  </si>
  <si>
    <t>SUMINISTRO DE ELEMENTOS DE ASEO Y CAFETERIA PARA LA ATENCION AL PERSONAL ACADEMICO ADMINISTRATIVO, EVENTOS INSTITUCIONALES Y GARANTIZAR LOS ELEMENTOS DE ASEO MINIMOS PARA DOTAR LAS UNIDADES SANITARIAS</t>
  </si>
  <si>
    <t>https://community.secop.gov.co/Public/Tendering/ContractNoticePhases/View?PPI=CO1.PPI.23486029&amp;isFromPublicArea=True&amp;isModal=False</t>
  </si>
  <si>
    <t>OSM-DAD-0007-2023</t>
  </si>
  <si>
    <t>ENLACES L&amp;J S.A.S.</t>
  </si>
  <si>
    <t>SUMINISTRO DE INSUMOS PARA EL DESARROLLO DE LAS SESIONES PRACTICAS DE LA ASIGNATURA ALIMENTOS Y BEBIDAS III COCINA Y SERVICIOS DE COMEDOR Y BAR, ETIQUETA Y PROTOCOLO, LOGISTICA PARA LA ORGANIZACION DE EVENTOS Y ENOLOGIA DEL PROGRAMA DE TECNOLOGIA EN GESTION HOTELERA Y TURISTICA POR CICLOS PROPEDEUTICOS DE LA UNIVERSIDAD DEL MAGDALENA</t>
  </si>
  <si>
    <t>https://community.secop.gov.co/Public/Tendering/ContractNoticePhases/View?PPI=CO1.PPI.23487353&amp;isFromPublicArea=True&amp;isModal=False</t>
  </si>
  <si>
    <t>OSM-DAD-0008-2023</t>
  </si>
  <si>
    <t>891410476</t>
  </si>
  <si>
    <t>VIAJES AEREOS NACIONALES E INTERNACIONALES S.A.</t>
  </si>
  <si>
    <t>SUMINISTRO DE TIQUETES AÉREOS NACIONALES E INTERNACIONALES PARA FUNCIONARIOS, DOCENTES, CATEDRÁTICOS, INVITADOS, CONTRATISTAS Y ESTUDIANTES DE LA UNIVERSIDAD DEL MAGDALENA.</t>
  </si>
  <si>
    <t>NANGETH CASTILLO NAZARALA</t>
  </si>
  <si>
    <t>https://community.secop.gov.co/Public/Tendering/ContractNoticePhases/View?PPI=CO1.PPI.23894794&amp;isFromPublicArea=True&amp;isModal=False</t>
  </si>
  <si>
    <t>OSM-DAD-0009-2023</t>
  </si>
  <si>
    <t>900009141</t>
  </si>
  <si>
    <t>DISTRIBUIDORA DISTRIMED LTDA</t>
  </si>
  <si>
    <t>SUMINISTRO DE INSUMOS MÉDICOS DE LAS CLÍNICAS DE SIMULACION (HANGAR E Y EL 6° PISO HOSPITAL UNIVERSITARIO JULIO MÉNDEZ BARRENECHE) Y LABORATORIO DE FISIOLOGÍA HUMANA PARA ATENDER 800 ESTUDIANTES DE LOS PROGRAMAS DE ENFERMERÍA, MEDICINA Y ODONTOLOGÍA QUE REALIZARÁN APROXIMADAMENTE 500 REPETICIONES DE GUÍAS (SESIONES DE LABORATORIO). LA PROPUESTA HACE PARTE INTEGRAL DE LA PRESENTE ORDEN.</t>
  </si>
  <si>
    <t>https://community.secop.gov.co/Public/Tendering/ContractNoticePhases/View?PPI=CO1.PPI.23932072&amp;isFromPublicArea=True&amp;isModal=False</t>
  </si>
  <si>
    <t>OSM-DAD-0010-2023</t>
  </si>
  <si>
    <t>830095213</t>
  </si>
  <si>
    <t>ORGANIZACION TERPEL S.A.</t>
  </si>
  <si>
    <t>SUMINISTRO DE COMBUSTIBLES (GASOLINA CORRIENTE, A.C.P.M. Y EXTRAS) PARA LOS VEHÍCULOS PERTENECIENTES AL PARQUE AUTOMOTOR, PLANTAS ELÉCTRICAS Y MAQUINARIA AGRÍCOLA DE LA UNIVERSIDAD DEL MAGDALENA Y SUS SEDES ALTERNAS.</t>
  </si>
  <si>
    <t>https://community.secop.gov.co/Public/Tendering/ContractNoticePhases/View?PPI=CO1.PPI.23940636&amp;isFromPublicArea=True&amp;isModal=False</t>
  </si>
  <si>
    <t>OSM-DAD-0011-2023</t>
  </si>
  <si>
    <t>901676410</t>
  </si>
  <si>
    <t>INTERDEPORTES S.A.S.</t>
  </si>
  <si>
    <t>SUMINISTRO DE UNIFORMES DEPORTIVOS DE COMPETENCIA Y PRESENTACIÓN PARA LAS DELEGACIONES QUE REPRESENTARÁN A LA UNIVERSIDAD DEL MAGDALENA EN LOS CICLOS DEPORTIVOS REGIONALES Y NACIONALES ORGANIZADO POR ASCUN, COMPETENCIAS INTERNACIONALES, A EVENTOS DEPORTIVOS INTERNOS Y ADEMÁS DE LAS DELEGACIONES DE SINDICALISTAS QUE PARTICIPARÁN EN LOS JUEGOS NACIONALES DEPORTIVOS DE TRABAJADORES EN EL MARCO DEL PROYECTO DEL PLAN DE ACCIÓN: MEJORAMIENTO DE LA CALIDAD DE VIDA, BIENESTAR Y DESARROLLO PERSONAL DE LA COMUNIDAD UNIVERSITARIA.</t>
  </si>
  <si>
    <t>https://community.secop.gov.co/Public/Tendering/ContractNoticePhases/View?PPI=CO1.PPI.24043062&amp;isFromPublicArea=True&amp;isModal=False</t>
  </si>
  <si>
    <t>OSM-DAD-0012-2023</t>
  </si>
  <si>
    <t>900414638</t>
  </si>
  <si>
    <t>SERVICIOS DE AMBIENTES LIMPIOS INDUSTRIALES S.A.S. “SERALIN DE LA COSTA S.A.S.”</t>
  </si>
  <si>
    <t>EL SUMINISTRO DE DESODORIZANTE CONCENTRADO Y AROMATIZANTE DE AMBIENTES PARA LAS UNIDADES SANITARIAS DE LA UNIVERSIDAD DEL MAGDALENA.</t>
  </si>
  <si>
    <t>https://community.secop.gov.co/Public/Tendering/ContractNoticePhases/View?PPI=CO1.PPI.24046464&amp;isFromPublicArea=True&amp;isModal=False</t>
  </si>
  <si>
    <t>OSM-DAD-0013-2023</t>
  </si>
  <si>
    <t>900513041</t>
  </si>
  <si>
    <t>GRUPO METROPOLIS DE LA COSTA S.A.S</t>
  </si>
  <si>
    <t>SUMINISTRO DE MATERIAL ELÉCTRICO Y DE FERRETERÍA EN GENERAL PARA EL MANTENIMIENTO PREVENTIVO Y CORRECTIVO DE LAS DEPENDENCIAS Y ÁREAS COMUNES DE LA UNIVERSIDAD DEL MAGDALENA Y SUS SEDES ALTERNAS.</t>
  </si>
  <si>
    <t>https://community.secop.gov.co/Public/Tendering/ContractNoticePhases/View?PPI=CO1.PPI.24105744&amp;isFromPublicArea=True&amp;isModal=False</t>
  </si>
  <si>
    <t>OSM-DAD-0014-2023</t>
  </si>
  <si>
    <t>800219876</t>
  </si>
  <si>
    <t>SODEXO SERVICIOS DE BENEFICIOS E INCENTIVOS COLOMBIA S.A.S.</t>
  </si>
  <si>
    <t>SUMINISTRO DE BONOS Y/O TARJETAS PARA DOTACIÓN (VESTIDO Y CALZADO) DE LOS EMPLEADOS PÚBLICOS ADMINISTRATIVOS, CORRESPONDIENTE AL PRIMER, SEGUNDO Y TERCER CUATRIMESTRE SEGÚN LO ESTABLECIDO EN LA LEY 70/88 Y DECRETO 1878/89 Y DE LOS TRABAJADORES OFICIALES DEL PRIMER Y SEGUNDO SEMESTRE SEGÚN CONVENCIÓN COLECTIVA DE TRABAJO VIGENTE.</t>
  </si>
  <si>
    <t>https://community.secop.gov.co/Public/Tendering/ContractNoticePhases/View?PPI=CO1.PPI.24130881&amp;isFromPublicArea=True&amp;isModal=False</t>
  </si>
  <si>
    <t>OSM-DAD-0015-2023</t>
  </si>
  <si>
    <t>890115230</t>
  </si>
  <si>
    <t>QUIMIFEX S.A.S.</t>
  </si>
  <si>
    <t>SUMINISTRO DE REACTIVOS E INSUMOS QUÍMICOS PRIORITARIOS PARA GARANTIZAR EL NORMAL DESARROLLO DE LAS ACTIVIDADES ACADÉMICAS QUE SE REALIZAN EN EL LABORATORIOS  DE MICROBIOLOGIA DURANTE EL 2023-I.</t>
  </si>
  <si>
    <t>https://community.secop.gov.co/Public/Tendering/ContractNoticePhases/View?PPI=CO1.PPI.24132153&amp;isFromPublicArea=True&amp;isModal=False</t>
  </si>
  <si>
    <t>OSM-DAD-0016-2023</t>
  </si>
  <si>
    <t>819005003</t>
  </si>
  <si>
    <t>COSTADENT S.A.S.</t>
  </si>
  <si>
    <t>https://community.secop.gov.co/Public/Tendering/ContractNoticePhases/View?PPI=CO1.PPI.24301702&amp;isFromPublicArea=True&amp;isModal=False</t>
  </si>
  <si>
    <t>OSM-DAD-0017-2023</t>
  </si>
  <si>
    <t>800031682</t>
  </si>
  <si>
    <t>DOTACIONES QUIMICO CLINICAS S.A.S.</t>
  </si>
  <si>
    <t>https://community.secop.gov.co/Public/Tendering/ContractNoticePhases/View?PPI=CO1.PPI.24304904&amp;isFromPublicArea=True&amp;isModal=False</t>
  </si>
  <si>
    <t>OSM-DAD-0018-2023</t>
  </si>
  <si>
    <t>901380948</t>
  </si>
  <si>
    <t>https://community.secop.gov.co/Public/Tendering/ContractNoticePhases/View?PPI=CO1.PPI.24388814&amp;isFromPublicArea=True&amp;isModal=False</t>
  </si>
  <si>
    <t>OSM-DAD-0019-2023</t>
  </si>
  <si>
    <t>900231261</t>
  </si>
  <si>
    <t>TUTTOS SPORT CARIBE LTDA</t>
  </si>
  <si>
    <t>https://community.secop.gov.co/Public/Tendering/ContractNoticePhases/View?PPI=CO1.PPI.24444136&amp;isFromPublicArea=True&amp;isModal=False</t>
  </si>
  <si>
    <t>OSM-DAD-0020-2023</t>
  </si>
  <si>
    <t>36549782</t>
  </si>
  <si>
    <t>DUVIS ALICIA MENDEZ GONZALEZ</t>
  </si>
  <si>
    <t>https://community.secop.gov.co/Public/Tendering/ContractNoticePhases/View?PPI=CO1.PPI.24470209&amp;isFromPublicArea=True&amp;isModal=False</t>
  </si>
  <si>
    <t>OSM-DAD-0021-2023</t>
  </si>
  <si>
    <t>901283655</t>
  </si>
  <si>
    <t>COPY´S STUDENT S.A.S.</t>
  </si>
  <si>
    <t>https://community.secop.gov.co/Public/Tendering/ContractNoticePhases/View?PPI=CO1.PPI.24570750&amp;isFromPublicArea=True&amp;isModal=False</t>
  </si>
  <si>
    <t>ODO-DAD-0001-2023</t>
  </si>
  <si>
    <t>INGELECSA SM SAS</t>
  </si>
  <si>
    <t>OBRAS ELECTRICAS PARA LA CONSTRUCCION DE LAS REDES DE BAJA TENSION, PARA LA IMPLEMENTACION DEL SISTEMA DE RESPALDO Y SUPLENCIA ELECTRICA TOTAL, PARA LOS EDIFICIOS DE AULAS CIENAGA GRANDE Y SIERRA NEVADA DE LA UNIVERSIDAD DEL MAGDALENA</t>
  </si>
  <si>
    <t>LEONARDO RUIZ JIMENEZ</t>
  </si>
  <si>
    <t>https://community.secop.gov.co/Public/Tendering/ContractNoticePhases/View?PPI=CO1.PPI.23308243&amp;isFromPublicArea=True&amp;isModal=False</t>
  </si>
  <si>
    <t>ODO-DAD-0002-2023</t>
  </si>
  <si>
    <t>900333688</t>
  </si>
  <si>
    <t>SEMILLAS Y CULTIVOS S.A.S.</t>
  </si>
  <si>
    <t xml:space="preserve">OBRAS PARA LA INSTALACIÓN E IMPLEMENTACIÓN DEL SISTEMA DE RIEGO AUTOMATIZADO DE LA CANCHA DE FUTBOL DEL ESTADIO DE LA UNIVERSIDAD DEL MAGDALENA, INCLUYENDO LOS REPUESTOS, DE CONFORMIDAD CON LAS ESPECIFICACIONES TÉCNICAS ESTABLECIDAS POR UNIMAGDALENA PARA CADA UNA DE LAS INSTALACIONES A INTERVENIR. </t>
  </si>
  <si>
    <t>PEDRO MERCADO GONZALEZ</t>
  </si>
  <si>
    <t>https://community.secop.gov.co/Public/Tendering/ContractNoticePhases/View?PPI=CO1.PPI.23820294&amp;isFromPublicArea=True&amp;isModal=False</t>
  </si>
  <si>
    <t>ODO-DAD-0003-2023</t>
  </si>
  <si>
    <t>900999758</t>
  </si>
  <si>
    <t>KM CONSTRUCCIONES S.A.S.</t>
  </si>
  <si>
    <t>OBRAS CIVILES DE ADECUACIÓN, MEJORAMIENTO Y MANTENIMIENTO DE LAS DIFERENTES ÁREAS QUE CONFORMAN LAS INSTALACIONES DE LA INFRAESTRUCTURA FÍSICA DE LA UNIVERSIDAD DEL MAGDALENA Y SUS SEDES, PRIMER SEMESTRE DE 2023, DE CONFORMIDAD CON LAS ESPECIFICACIONES TÉCNICAS ESTABLECIDAS POR UNIMAGDALENA PARA CADA UNA DE LAS INSTALACIONES A INTERVENIR</t>
  </si>
  <si>
    <t>https://community.secop.gov.co/Public/Tendering/ContractNoticePhases/View?PPI=CO1.PPI.24467439&amp;isFromPublicArea=True&amp;isModal=False</t>
  </si>
  <si>
    <t xml:space="preserve">OSM-VEX-0004-2023 </t>
  </si>
  <si>
    <t xml:space="preserve">-   </t>
  </si>
  <si>
    <t>JEAN ROGELIO LINERO CUETO</t>
  </si>
  <si>
    <t>https://community.secop.gov.co/Public/Tendering/OpportunityDetail/Index?noticeUID=CO1.NTC.4166763&amp;isFromPublicArea=True&amp;isModal=False</t>
  </si>
  <si>
    <t>OPSP-VEX-0487-2023</t>
  </si>
  <si>
    <t>Martha Liliana de Hoyos Baños</t>
  </si>
  <si>
    <t>LA PRESENTE ORDEN TIENE POR OBJETO, LA PRESTACION DE SERVICIOS DE APOYO A LA GESTION EN EL MARCO DE CONTRATO INTERADMINISTRATIVO NO 5882022, SUSCRITO ENTRE CORPAMAG Y LA UNIVERSIDAD DEL MAGDALENA, PARA DESEMPEÑARSE COMO APOYO ADMINISTRATIVO Y FINANCIERO EN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t>
  </si>
  <si>
    <t>GUSTAVO ADOLFO HERNANDEZ CORTES</t>
  </si>
  <si>
    <t>https://community.secop.gov.co/Public/Tendering/OpportunityDetail/Index?noticeUID=CO1.NTC.4205388&amp;isFromPublicArea=True&amp;isModal=False</t>
  </si>
  <si>
    <t>OPSP-VEX-0489-2023</t>
  </si>
  <si>
    <t>Oscar de Jesus Canchano Almanza</t>
  </si>
  <si>
    <t>LA PRESENTE ORDEN TIENE POR OBJETO, LA PRESTACION DE SERVICIOS PROFESIONALES EN EL MARCO DE CONTRATO INTERADMINISTRATIVO NO 5882022, SUSCRITO ENTRE CORPAMAG Y LA UNIVERSIDAD DEL MAGDALENA, PARA DESEMPEÑARSE COMO ESPECIALISTA EN GEOTECNIA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</si>
  <si>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https://community.secop.gov.co/Public/Tendering/OpportunityDetail/Index?noticeUID=CO1.NTC.4206298&amp;isFromPublicArea=True&amp;isModal=False</t>
  </si>
  <si>
    <t>OAG-VEX-0488-2023</t>
  </si>
  <si>
    <t>Edgardo Jose Ortiz Vega</t>
  </si>
  <si>
    <t>LA PRESENTE ORDEN TIENE POR OBJETO, LA PRESTACION DE SERVICIOS DE APOYO A LA GESTION, EN EL MARCO DE CONTRATO INTERADMINISTRATIVO NO 5882022, SUSCRITO ENTRE CORPAMAG Y LA UNIVERSIDAD DEL MAGDALENA, PARA DESEMPEÑARSE COMO TOPOGRAFO EN EL PROYECTO CONSTRUCCION DE OBRAS EN LA QUEBRADA JAPON PARA EL CONTROL DE INUNDACIONES Y MANEJO DE AGUAS LLUVIAS EN DIFERENTES SECTORES DEL DISTRITO DE SANTA MARTA Y DESARROLLAR LAS SIGUIENTES ACTIVIDADES...</t>
  </si>
  <si>
    <t>https://community.secop.gov.co/Public/Tendering/OpportunityDetail/Index?noticeUID=CO1.NTC.4208156&amp;isFromPublicArea=True&amp;isModal=False</t>
  </si>
  <si>
    <t>OAG-VEX-0486-2023</t>
  </si>
  <si>
    <t>Juan Carlos Obregon Hernandez</t>
  </si>
  <si>
    <t>LA PRESENTE ORDEN TIENE POR OBJETO, LA PRESTACION DE SERVICIOS DE APOYO A LA GESTION, EN EL MARCO DE 
CONTRATO INTERADMINISTRATIVO NO 5882022, SUSCRITO ENTRE CORPAMAG Y LA UNIVERSIDAD DEL MAGDALENA, PARA
DESEMPEÑARSE COMO TOPOGRAFO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</si>
  <si>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https://community.secop.gov.co/Public/Tendering/OpportunityDetail/Index?noticeUID=CO1.NTC.4208029&amp;isFromPublicArea=True&amp;isModal=False</t>
  </si>
  <si>
    <t>OAG-VEX-0484-2023</t>
  </si>
  <si>
    <t>Katty Gonzalez Fonseca</t>
  </si>
  <si>
    <t>LA PRESENTE ORDEN TIENE POR OBJETO, LA PRESTACION DE SERVICIOS DE APOYO A LA GESTION, EN EL MARCO DEL
CONTRATO INTERADMINISTRATIVO NO 5882022, SUSCRITO ENTRE CORPAMAG Y LA UNIVERSIDAD DEL MAGDALENA, PARA
DESEMPEÑARSE COMO COORDINADORA ADMINISTRATIVA Y FINANCIERA DE LOS PROYECTOS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SUSCRITO ENTRE LA 
CORPORACION AUTONOMA REGIONAL DEL MAGDALENA CORPAMAG Y LA UNIVERSIDAD DEL 
MAGDALENA  UNIMAGDALENA</t>
  </si>
  <si>
    <t>https://community.secop.gov.co/Public/Tendering/OpportunityDetail/Index?noticeUID=CO1.NTC.4205566&amp;isFromPublicArea=True&amp;isModal=False</t>
  </si>
  <si>
    <t>OPSP-VEX-0490-2023</t>
  </si>
  <si>
    <t>Johnner Fernandez Estrada</t>
  </si>
  <si>
    <t>LA PRESENTE ORDEN TIENE POR OBJETO, LA PRESTACION DE SERVICIOS PROFESIONALES EN EL MARCO DE CONTRATO INTERADMINISTRATIVO NO 5882022, SUSCRITO ENTRE CORPAMAG Y LA UNIVERSIDAD DEL MAGDALENA, PARA DESEMPEÑARSE COMO ARQUITECTO RESIDENTE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</si>
  <si>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https://community.secop.gov.co/Public/Tendering/OpportunityDetail/Index?noticeUID=CO1.NTC.4207040&amp;isFromPublicArea=True&amp;isModal=False</t>
  </si>
  <si>
    <t>OPSP-VEX-0491-2023</t>
  </si>
  <si>
    <t>Yohely Paola Padilla Mazenett</t>
  </si>
  <si>
    <t>LA PRESENTE ORDEN TIENE POR OBJETO, LA PRESTACION DE SERVICIOS PROFESIONALES EN EL MARCO DE CONTRATO 
INTERADMINISTRATIVO NO 5882022, SUSCRITO ENTRE CORPAMAG Y LA UNIVERSIDAD DEL MAGDALENA, PARA
DESEMPEÑARSE COMO ARQUITECTO RESIDENTE EN EL PROYECTO CONSTRUCCION DE LA PRIMERA ETAPA DEL 
PARQUE AMBIENTAL Y OBRAS DE RECUPERACION HIDRAULICA Y AMBIENTAL EN EL RIO 
MANZANARES EN LA CIUDAD DE SANTA MARTA, DEPARTAMENTO DEL MAGDALENA Y ...</t>
  </si>
  <si>
    <t>https://community.secop.gov.co/Public/Tendering/OpportunityDetail/Index?noticeUID=CO1.NTC.4205592&amp;isFromPublicArea=True&amp;isModal=False</t>
  </si>
  <si>
    <t>OPSP-VEX-0492-2023</t>
  </si>
  <si>
    <t>Oswalth Helmunth Barreto Quiroga</t>
  </si>
  <si>
    <t>LA PRESENTE ORDEN TIENE POR OBJETO, LA PRESTACION DE SERVICIOS PROFESIONALES EN EL MARCO DE CONTRATO 
INTERADMINISTRATIVO NO 5882022, SUSCRITO ENTRE CORPAMAG Y LA UNIVERSIDAD DEL MAGDALENA, PARA
DESEMPEÑARSE COMO INGENIERO ELECTRICO EN EL O LOS PROYECTOS CONSTRUCCION DE LA PRIMERA ETAPA 
DEL PARQUE AMBIENTAL Y OBRAS DE RECUPERACION HIDRAULICA Y AMBIENTAL EN EL RIO 
MANZANARES EN LA CIUDAD DE SANTA MARTA, DEPARTAMENTO DEL MAGDALENA</t>
  </si>
  <si>
    <t>https://community.secop.gov.co/Public/Tendering/OpportunityDetail/Index?noticeUID=CO1.NTC.4206661&amp;isFromPublicArea=True&amp;isModal=False</t>
  </si>
  <si>
    <t>OPSP-VEX-0493-2023</t>
  </si>
  <si>
    <t>Carlolina Ester Owen Jacquin</t>
  </si>
  <si>
    <t>LA PRESENTE ORDEN TIENE POR OBJETO, LA PRESTACION DE SERVICIOS PROFESIONALES EN EL MARCO DE CONTRATO INTERADMINISTRATIVO NO 5882022, SUSCRITO ENTRE CORPAMAG Y LA UNIVERSIDAD DEL MAGDALENA, PARA DESEMPEÑARSE COMO ESP. AMBIENTAL EN EL O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Y DESARROLLAR...</t>
  </si>
  <si>
    <t>https://community.secop.gov.co/Public/Tendering/OpportunityDetail/Index?noticeUID=CO1.NTC.4208686&amp;isFromPublicArea=True&amp;isModal=False</t>
  </si>
  <si>
    <t>OPSP-VEX-0503-2023</t>
  </si>
  <si>
    <t>Lizeth Carolina Palacio Maestre</t>
  </si>
  <si>
    <t>LA PRESENTE ORDEN TIENE POR OBJETO, LA PRESTACION DE SERVICIOS PROFESIONALES EN EL MARCO DE CONTRATO INTERADMINISTRATIVO NO 5882022, SUSCRITO ENTRE CORPAMAG Y LA UNIVERSIDAD DEL MAGDALENA, PARA DESEMPEÑARSE COMO TRABAJADOR SOCIAL EN EL PROYECTO CONSTRUCCION DE LA PRIMERA ETAPA DEL PARQUE AMBIENTAL Y OBRAS DE RECUPERACION HIDRAULICA Y AMBIENTAL EN EL RIO MANZANARES EN LA CIUDAD DE SANTA MARTA, DEPARTAMENTO DEL MAGDALENA Y DESARROLLAR...</t>
  </si>
  <si>
    <t>https://community.secop.gov.co/Public/Tendering/OpportunityDetail/Index?noticeUID=CO1.NTC.4210463&amp;isFromPublicArea=True&amp;isModal=False</t>
  </si>
  <si>
    <t>OAG-VEX-0516-2023</t>
  </si>
  <si>
    <t>Delmira Montero</t>
  </si>
  <si>
    <t>LA PRESENTE ORDEN TIENE POR OBJETO, LA PRESTACION DE SERVICIOS DE APOYO A LA GESTION EN EL MARCO DE
CONTRATO INTERADMINISTRATIVO NO 5882022, SUSCRITO ENTRE CORPAMAG Y LA UNIVERSIDAD DEL MAGDALENA, PARA
DESEMPEÑARSE COMO APOYO ADMINISTRATIVO Y FINANCIERO EN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 Y</t>
  </si>
  <si>
    <t>https://community.secop.gov.co/Public/Tendering/OpportunityDetail/Index?noticeUID=CO1.NTC.4218823&amp;isFromPublicArea=True&amp;isModal=False</t>
  </si>
  <si>
    <t>OPSP-VEX-0502-2023</t>
  </si>
  <si>
    <t>John Anthony Figueroa Garcia</t>
  </si>
  <si>
    <t>LA PRESENTE ORDEN TIENE POR OBJETO, LA PRESTACION DE SERVICIOS PROFESIONALES EN EL MARCO DE CONTRATO INTERADMINISTRATIVO NO 5882022, SUSCRITO ENTRE CORPAMAG Y LA UNIVERSIDAD DEL MAGDALENA, PARA DESEMPEÑARSE COMO ESPECIALISTA SST EN LOS PROYECTOS CONSTRUCCION DE LA PRIMERA ETAPA DEL PARQUE AMBIENTAL Y OBRAS DE RECUPERACION HIDRAULICA Y AMBIENTAL DEL RIO MANZANARES DE LA CIUDAD DE SANTA MARTA Y LA CONSTRUCCION DE OBRAS EN LA...</t>
  </si>
  <si>
    <t>https://community.secop.gov.co/Public/Tendering/OpportunityDetail/Index?noticeUID=CO1.NTC.4210429&amp;isFromPublicArea=True&amp;isModal=False</t>
  </si>
  <si>
    <t>OAG-VEX-0515-2023</t>
  </si>
  <si>
    <t>MARIA MERCEDES PACHECO PACHECO</t>
  </si>
  <si>
    <t>LA PRESENTE ORDEN TIENE POR OBJETO, LA PRESTACION DE SERVICIOS DE APOYO A LA GESTION, EN EL MARCO DE CONTRATO INTERADMINISTRATIVO NO 5882022, SUSCRITO ENTRE CORPAMAG Y LA UNIVERSIDAD DEL MAGDALENA, PARA DESEMPEÑARSE COMO AUXILIAR O APOYO ADMINISTRATIVO EN LOS PROYECTOS CONSTRUCCION DE OBRAS EN LA QUEBRADA JAPON PARA EL CONTROL DE INUNDACIONES Y MANEJO DE AGUAS LLUVIAS EN DIFERENTES SECTORES DEL DISTRITO DE SANTA MARTA Y CONSTRUCCION DE LA PRIMERA ETAPA DEL PARQUE AMBIENTAL Y OBRAS DE RECUPER</t>
  </si>
  <si>
    <t>https://community.secop.gov.co/Public/Tendering/OpportunityDetail/Index?noticeUID=CO1.NTC.4219025&amp;isFromPublicArea=True&amp;isModal=False</t>
  </si>
  <si>
    <t>OPSP-VEX-0544-2023</t>
  </si>
  <si>
    <t>JAIRO RAFAEL BARRERA
CUELLAR</t>
  </si>
  <si>
    <t>LA PRESENTE ORDEN TIENE POR OBJETO, LA PRESTACION DE SERVICIOS PROFESIONALES EN EL MARCO DE CONTRATO INTERADMINISTRATIVO NO 588 DE 2022, SUSCRITO ENTRE CORPAMAG Y LA UNIVERSIDAD DEL MAGDALENA, PARA DESEMPEÑARSE COMO ABOGADO EN LOS PROYECTOS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Y DESARROLLAR LAS SIGUIENTES ACTIVIDADES 1 PRESTAR ASESORIA JURIDICA Y RESOLVER CONSULTAS DE TIPO LEGAL SOBRE LA EJECUCION DEL PROYECTO...</t>
  </si>
  <si>
    <t>https://community.secop.gov.co/Public/Tendering/OpportunityDetail/Index?noticeUID=CO1.NTC.4314148&amp;isFromPublicArea=True&amp;isModal=False</t>
  </si>
  <si>
    <t>OSM-VEX-0001-2023</t>
  </si>
  <si>
    <t>SEGUROS COMERCIALES BOLIVAR S.A</t>
  </si>
  <si>
    <t>OPSP-VEX-0342-2023</t>
  </si>
  <si>
    <t>MIRIAN ESTHER SIERRA HERNANDEZ</t>
  </si>
  <si>
    <t>PRESTAR SERVICIOS PROFESIONALES EN EL MARCO DEL CONTRATO INTERADMINISTRATIVO NO. 75 DE 2023 CON LA AUTORIDAD NACIONAL DE ACUICULTURA Y PESCA AUNAP, PARA EL DESARROLLO DE LAS SIGUIENTES ACTIVIDADES 1. REVISAR Y AJUSTAR EL PAC DEL PROYECTO. 2. REVISAR PROYECCION DE PERSONAL EN ATENCION AL PRESUPUESTO APROBADO. 3. REVISAR SOLICITUDES DE CDP EN ATENCION A LOS RECURSOS ADICIONADOS. 4. ELABORAR INFORME FINANCIERO DEL PROYECTO.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PRESENTE ORDEN, DE LO CUAL DEBERA DEJARSE CONSTANCIA ESCRITA.</t>
  </si>
  <si>
    <t>https://community.secop.gov.co/Public/Tendering/OpportunityDetail/Index?noticeUID=CO1.NTC.3995971&amp;isFromPublicArea=True&amp;isModal=False</t>
  </si>
  <si>
    <t>OPSP-VEX-0343-2023</t>
  </si>
  <si>
    <t>SANDRA PATRICIA ZAPATAFRAGOSO</t>
  </si>
  <si>
    <t>https://community.secop.gov.co/Public/Tendering/OpportunityDetail/Index?noticeUID=CO1.NTC.3996222&amp;isFromPublicArea=True&amp;isModal=False</t>
  </si>
  <si>
    <t>OAG-VEX-0355-2023</t>
  </si>
  <si>
    <t>FABIAN DE JESUS RAMIREZ NUÑEZ</t>
  </si>
  <si>
    <t xml:space="preserve">	ANAFLORA JIMENEZ DE LA HOZ</t>
  </si>
  <si>
    <t>https://community.secop.gov.co/Public/Tendering/OpportunityDetail/Index?noticeUID=CO1.NTC.4006148&amp;isFromPublicArea=True&amp;isModal=False</t>
  </si>
  <si>
    <t>OPSP-VEX-0356-2023</t>
  </si>
  <si>
    <t>MARCIO POLO HURTADO</t>
  </si>
  <si>
    <t>https://community.secop.gov.co/Public/Tendering/OpportunityDetail/Index?noticeUID=CO1.NTC.4006107&amp;isFromPublicArea=True&amp;isModal=False</t>
  </si>
  <si>
    <t>OPSP-VEX-0364-2023</t>
  </si>
  <si>
    <t>OMAR ENRIQUE MANJARRES OJEDA</t>
  </si>
  <si>
    <t>RONALD ROJAS DUICA</t>
  </si>
  <si>
    <t>https://community.secop.gov.co/Public/Tendering/OpportunityDetail/Index?noticeUID=CO1.NTC.4005753&amp;isFromPublicArea=True&amp;isModal=False</t>
  </si>
  <si>
    <t>OPSP-VEX-0365-2023</t>
  </si>
  <si>
    <t>ALVARO JOSE CAMPO LOPEZ</t>
  </si>
  <si>
    <t>https://community.secop.gov.co/Public/Tendering/OpportunityDetail/Index?noticeUID=CO1.NTC.4006128&amp;isFromPublicArea=True&amp;isModal=False</t>
  </si>
  <si>
    <t>OPSP-VEX-0366-2023</t>
  </si>
  <si>
    <t>AFRA ALEXANDRA HARDING GRACIA</t>
  </si>
  <si>
    <t>https://community.secop.gov.co/Public/Tendering/OpportunityDetail/Index?noticeUID=CO1.NTC.4005859&amp;isFromPublicArea=True&amp;isModal=False</t>
  </si>
  <si>
    <t>OPSP-VEX-0367-2023</t>
  </si>
  <si>
    <t>ROBERTO FERNANDO DE LA ROSA MAESTRE</t>
  </si>
  <si>
    <t>https://community.secop.gov.co/Public/Tendering/OpportunityDetail/Index?noticeUID=CO1.NTC.4005939&amp;isFromPublicArea=True&amp;isModal=False</t>
  </si>
  <si>
    <t>OAG-VEX-0368-2023</t>
  </si>
  <si>
    <t>PIEDAD DE LOS ANGELES DE LA HOZ IBAÑEZ</t>
  </si>
  <si>
    <t>DANA CABALLERO NAVARRO</t>
  </si>
  <si>
    <t>https://community.secop.gov.co/Public/Tendering/OpportunityDetail/Index?noticeUID=CO1.NTC.4006143&amp;isFromPublicArea=True&amp;isModal=False</t>
  </si>
  <si>
    <t>OPSP-VEX-0395-2023</t>
  </si>
  <si>
    <t>DANIELA VANESA VILLALBA CARDENAS</t>
  </si>
  <si>
    <t>https://community.secop.gov.co/Public/Tendering/OpportunityDetail/Index?noticeUID=CO1.NTC.4006147&amp;isFromPublicArea=True&amp;isModal=False</t>
  </si>
  <si>
    <t>OPSP-VEX-0404-2023</t>
  </si>
  <si>
    <t>EDINSON JOSE VILLAZON TURIZO</t>
  </si>
  <si>
    <t>https://community.secop.gov.co/Public/Tendering/OpportunityDetail/Index?noticeUID=CO1.NTC.4061334&amp;isFromPublicArea=True&amp;isModal=False</t>
  </si>
  <si>
    <t>OPSP-VEX-0405-2023</t>
  </si>
  <si>
    <t>ALFREDO LUIS CALDERA GUZMAN</t>
  </si>
  <si>
    <t>https://community.secop.gov.co/Public/Tendering/OpportunityDetail/Index?noticeUID=CO1.NTC.4061503&amp;isFromPublicArea=True&amp;isModal=False</t>
  </si>
  <si>
    <t>OPSP-VEX-0423-2023</t>
  </si>
  <si>
    <t>https://community.secop.gov.co/Public/Tendering/OpportunityDetail/Index?noticeUID=CO1.NTC.4070089&amp;isFromPublicArea=True&amp;isModal=False</t>
  </si>
  <si>
    <t>OPSP-VEX-0424-2023</t>
  </si>
  <si>
    <t>https://community.secop.gov.co/Public/Tendering/OpportunityDetail/Index?noticeUID=CO1.NTC.4070122&amp;isFromPublicArea=True&amp;isModal=False</t>
  </si>
  <si>
    <t>OPSP-VEX-0425-2023</t>
  </si>
  <si>
    <t>https://community.secop.gov.co/Public/Tendering/OpportunityDetail/Index?noticeUID=CO1.NTC.4070322&amp;isFromPublicArea=True&amp;isModal=False</t>
  </si>
  <si>
    <t>OAG-VEX-0426-2023</t>
  </si>
  <si>
    <t>LAURA VANESSA MAESTRE MAESTRE</t>
  </si>
  <si>
    <t>OPSP-VEX-0354-2023</t>
  </si>
  <si>
    <t>KAREN STEPHANIE JIMENEZ CHARRIS</t>
  </si>
  <si>
    <t>EFRAIN OLIVOS CEBALLOS</t>
  </si>
  <si>
    <t>https://community.secop.gov.co/Public/Tendering/OpportunityDetail/Index?noticeUID=CO1.NTC.3996236&amp;isFromPublicArea=True&amp;isModal=False</t>
  </si>
  <si>
    <t>OPSP-VEX-0353-2023</t>
  </si>
  <si>
    <t>EDUARDO JOSE BARRENECHE AVILA</t>
  </si>
  <si>
    <t>https://community.secop.gov.co/Public/Tendering/OpportunityDetail/Index?noticeUID=CO1.NTC.3996228&amp;isFromPublicArea=True&amp;isModal=False</t>
  </si>
  <si>
    <t>OPSP-VEX-0400-2023</t>
  </si>
  <si>
    <t>EVELYN ROSANA MARTINEZ ORTEGA</t>
  </si>
  <si>
    <t>https://community.secop.gov.co/Public/Tendering/OpportunityDetail/Index?noticeUID=CO1.NTC.4033004&amp;isFromPublicArea=True&amp;isModal=False</t>
  </si>
  <si>
    <t>OPSP-VEX-0447-2023</t>
  </si>
  <si>
    <t>ANDRÉS FELIPE MEJIA QUINTERO</t>
  </si>
  <si>
    <t>https://community.secop.gov.co/Public/Tendering/OpportunityDetail/Index?noticeUID=CO1.NTC.4120226&amp;isFromPublicArea=True&amp;isModal=False</t>
  </si>
  <si>
    <t>OAG-VEX-0454-2023</t>
  </si>
  <si>
    <t>JENNIFER PAOLA SALCEDO ROMERO</t>
  </si>
  <si>
    <t>https://community.secop.gov.co/Public/Tendering/OpportunityDetail/Index?noticeUID=CO1.NTC.4120440&amp;isFromPublicArea=True&amp;isModal=False</t>
  </si>
  <si>
    <t>OPSP-VEX-0460-2023</t>
  </si>
  <si>
    <t>GINNA MARCELA CUADRADO LEMUS</t>
  </si>
  <si>
    <t>JEAN LINERO CUETO</t>
  </si>
  <si>
    <t xml:space="preserve">https://community.secop.gov.co/Public/Tendering/OpportunityDetail/Index?noticeUID=CO1.NTC.4136914&amp;isFromPublicArea=True&amp;isModal=False
</t>
  </si>
  <si>
    <t>OPSP-VEX-0468-2023</t>
  </si>
  <si>
    <t>LISETH PAOLA GUERRERO JIMENEZ</t>
  </si>
  <si>
    <t>https://community.secop.gov.co/Public/Tendering/OpportunityDetail/Index?noticeUID=CO1.NTC.4161362&amp;isFromPublicArea=True&amp;isModal=False</t>
  </si>
  <si>
    <t>OPSP-VEX-0362-2023</t>
  </si>
  <si>
    <t>SANDRA PATRICIA ZAPATA FRAGOSO</t>
  </si>
  <si>
    <t>JOHN ALEXANDER TABORDA</t>
  </si>
  <si>
    <t>https://community.secop.gov.co/Public/Tendering/OpportunityDetail/Index?noticeUID=CO1.NTC.4005290&amp;isFromPublicArea=True&amp;isModal=False</t>
  </si>
  <si>
    <t>OPSP-VEX-0396-2023</t>
  </si>
  <si>
    <t xml:space="preserve">https://community.secop.gov.co/Public/Tendering/OpportunityDetail/Index?noticeUID=CO1.NTC.4013673&amp;isFromPublicArea=True&amp;isModal=False   </t>
  </si>
  <si>
    <t>OPSP-VEX-0397-2023</t>
  </si>
  <si>
    <t>MARIA JOSE CASTILLO VIANA</t>
  </si>
  <si>
    <t>https://community.secop.gov.co/Public/Tendering/OpportunityDetail/Index?noticeUID=CO1.NTC.4013191&amp;isFromPublicArea=True&amp;isModal=False</t>
  </si>
  <si>
    <t>OPSP-VEX-0398-2023</t>
  </si>
  <si>
    <t>HEIDY CRISTINA CAMPO BELTRAN</t>
  </si>
  <si>
    <t>https://community.secop.gov.co/Public/Tendering/OpportunityDetail/Index?noticeUID=CO1.NTC.4013220&amp;isFromPublicArea=True&amp;isModal=False</t>
  </si>
  <si>
    <t>OPSP-VEX-0402-2023</t>
  </si>
  <si>
    <t>https://community.secop.gov.co/Public/Tendering/OpportunityDetail/Index?noticeUID=CO1.NTC.4034227&amp;isFromPublicArea=True&amp;isModal=False</t>
  </si>
  <si>
    <t>OPSP-VEX-0403-2023</t>
  </si>
  <si>
    <t>https://community.secop.gov.co/Public/Tendering/OpportunityDetail/Index?noticeUID=CO1.NTC.4034414&amp;isFromPublicArea=True&amp;isModal=False</t>
  </si>
  <si>
    <t>OAG-VEX-0427-2023</t>
  </si>
  <si>
    <t>MANUEL ALEXANDER MUÑOZ BANDERA</t>
  </si>
  <si>
    <t>https://community.secop.gov.co/Public/Tendering/OpportunityDetail/Index?noticeUID=CO1.NTC.4072100&amp;isFromPublicArea=True&amp;isModal=False</t>
  </si>
  <si>
    <t>OSM-VEX-0003 -2023</t>
  </si>
  <si>
    <t>819006702-0</t>
  </si>
  <si>
    <t xml:space="preserve">https://community.secop.gov.co/Public/Tendering/OpportunityDetail/Index?noticeUID=CO1.NTC.4102097&amp;isFromPublicArea=True&amp;isModal=False
</t>
  </si>
  <si>
    <t>OPS-VEX-0446 -2023</t>
  </si>
  <si>
    <t>901409855-6</t>
  </si>
  <si>
    <t>INNMAKERS S.A.S.</t>
  </si>
  <si>
    <t>https://community.secop.gov.co/Public/Tendering/OpportunityDetail/Index?noticeUID=CO1.NTC.4102957&amp;isFromPublicArea=True&amp;isModal=False</t>
  </si>
  <si>
    <t>OPS-VEX- 0462-2023</t>
  </si>
  <si>
    <t>900576339-8</t>
  </si>
  <si>
    <t>INVERSIONES TIERRA FERTIL</t>
  </si>
  <si>
    <t>https://community.secop.gov.co/Public/Tendering/OpportunityDetail/Index?noticeUID=CO1.NTC.4142638&amp;isFromPublicArea=True&amp;isModal=False</t>
  </si>
  <si>
    <t>OSM-VEX-0004 -2023</t>
  </si>
  <si>
    <t>OPS-VEX- 0479-2023</t>
  </si>
  <si>
    <t>CLARA PATRICIA ROLDAN</t>
  </si>
  <si>
    <t>https://community.secop.gov.co/Public/Tendering/OpportunityDetail/Index?noticeUID=CO1.NTC.4171708&amp;isFromPublicArea=True&amp;isModal=False</t>
  </si>
  <si>
    <t>OAG-VEX-0478-2023</t>
  </si>
  <si>
    <t>NICOL CAROLINA SIERRA SANCHEZ</t>
  </si>
  <si>
    <t>https://community.secop.gov.co/Public/Tendering/OpportunityDetail/Index?noticeUID=CO1.NTC.4172378&amp;isFromPublicArea=True&amp;isModal=False</t>
  </si>
  <si>
    <t>OPSP-VEX-0428-2023</t>
  </si>
  <si>
    <t>Andres Felipe Gil Lozano</t>
  </si>
  <si>
    <t>SORANY MARIN TREJOS</t>
  </si>
  <si>
    <t>https://community.secop.gov.co/Public/Tendering/OpportunityDetail/Index?noticeUID=CO1.NTC.4094363&amp;isFromPublicArea=True&amp;isModal=False</t>
  </si>
  <si>
    <t>OPSP-VEX-0429-2023</t>
  </si>
  <si>
    <t>Johanna Patricia Fonseca Tovar</t>
  </si>
  <si>
    <t>OSAAC MANUEL ROMERO BORJA</t>
  </si>
  <si>
    <t>https://community.secop.gov.co/Public/Tendering/OpportunityDetail/Index?noticeUID=CO1.NTC.4094543&amp;isFromPublicArea=True&amp;isModal=False</t>
  </si>
  <si>
    <t>OPSP-VEX-0430-2023</t>
  </si>
  <si>
    <t>German Fidel Villalobos Pérez</t>
  </si>
  <si>
    <t>https://community.secop.gov.co/Public/Tendering/OpportunityDetail/Index?noticeUID=CO1.NTC.4094544&amp;isFromPublicArea=True&amp;isModal=False</t>
  </si>
  <si>
    <t>OPSP-VEX-0431-2023</t>
  </si>
  <si>
    <t>Sara Cristina Hernandez Hernandez</t>
  </si>
  <si>
    <t>HUGO MERCADO CERVERA</t>
  </si>
  <si>
    <t>OPSP-VEX-0432-2023</t>
  </si>
  <si>
    <t>ALEXANDER ESTEBAN ESPINOSA VALDEZ</t>
  </si>
  <si>
    <t>https://community.secop.gov.co/Public/Tendering/OpportunityDetail/Index?noticeUID=CO1.NTC.4112462&amp;isFromPublicArea=True&amp;isModal=False</t>
  </si>
  <si>
    <t>OPSP-VEX-0433-2023</t>
  </si>
  <si>
    <t>https://community.secop.gov.co/Public/Tendering/OpportunityDetail/Index?noticeUID=CO1.NTC.4116619&amp;isFromPublicArea=True&amp;isModal=False</t>
  </si>
  <si>
    <t>OPSP-VEX-0434-2023</t>
  </si>
  <si>
    <t>JAIRO RENE ESCOBAR VILLANUEVA</t>
  </si>
  <si>
    <t>https://community.secop.gov.co/Public/Tendering/OpportunityDetail/Index?noticeUID=CO1.NTC.4117599&amp;isFromPublicArea=True&amp;isModal=False</t>
  </si>
  <si>
    <t>OPSP-VEX-0435-2023</t>
  </si>
  <si>
    <t>JESUS JOSE MAESTRE AVENDAÑO</t>
  </si>
  <si>
    <t>https://community.secop.gov.co/Public/Tendering/OpportunityDetail/Index?noticeUID=CO1.NTC.4118121&amp;isFromPublicArea=True&amp;isModal=False</t>
  </si>
  <si>
    <t>OPSP-VEX-0436-2023</t>
  </si>
  <si>
    <t>JOSE FERNANDO SALGADO COMAS</t>
  </si>
  <si>
    <t>https://community.secop.gov.co/Public/Tendering/OpportunityDetail/Index?noticeUID=CO1.NTC.4117754&amp;isFromPublicArea=True&amp;isModal=False</t>
  </si>
  <si>
    <t>OPSP-VEX-0437-2023</t>
  </si>
  <si>
    <t>LUIS JOSE CASTRILLO FERNANDEZ</t>
  </si>
  <si>
    <t>https://community.secop.gov.co/Public/Tendering/OpportunityDetail/Index?noticeUID=CO1.NTC.4117944&amp;isFromPublicArea=True&amp;isModal=False</t>
  </si>
  <si>
    <t>OPSP-VEX-0438-2023</t>
  </si>
  <si>
    <t>LUIS MIGUEL TORRES USTATE</t>
  </si>
  <si>
    <t>https://community.secop.gov.co/Public/Tendering/OpportunityDetail/Index?noticeUID=CO1.NTC.4117769&amp;isFromPublicArea=True&amp;isModal=False</t>
  </si>
  <si>
    <t>OPSP-VEX-0439-2023</t>
  </si>
  <si>
    <t>MIGUEL ANGEL GUTIERREZ ESTRADA</t>
  </si>
  <si>
    <t>https://community.secop.gov.co/Public/Tendering/OpportunityDetail/Index?noticeUID=CO1.NTC.4117790&amp;isFromPublicArea=True&amp;isModal=False</t>
  </si>
  <si>
    <t>OPSP-VEX-0440-2023</t>
  </si>
  <si>
    <t>MIGUEL ANGEL POLO CASTANEDA</t>
  </si>
  <si>
    <t>https://community.secop.gov.co/Public/Tendering/OpportunityDetail/Index?noticeUID=CO1.NTC.4117791&amp;isFromPublicArea=True&amp;isModal=False</t>
  </si>
  <si>
    <t>OPSP-VEX-0448-2023</t>
  </si>
  <si>
    <t>TANIA KARELYS FRANCO CASTILLA</t>
  </si>
  <si>
    <t>https://community.secop.gov.co/Public/Tendering/OpportunityDetail/Index?noticeUID=CO1.NTC.4120129&amp;isFromPublicArea=True&amp;isModal=False</t>
  </si>
  <si>
    <t>OPSP-VEX-0449-2023</t>
  </si>
  <si>
    <t>JORGE LUIS MUNIVE ZABALETA</t>
  </si>
  <si>
    <t>https://community.secop.gov.co/Public/Tendering/OpportunityDetail/Index?noticeUID=CO1.NTC.4136853&amp;isFromPublicArea=True&amp;isModal=False</t>
  </si>
  <si>
    <t>OPSP-VEX-0455-2023</t>
  </si>
  <si>
    <t>RUTH ESTHER PAREJO HIDALGO</t>
  </si>
  <si>
    <t>https://community.secop.gov.co/Public/Tendering/OpportunityDetail/Index?noticeUID=CO1.NTC.4138973&amp;isFromPublicArea=True&amp;isModal=False</t>
  </si>
  <si>
    <t>OPSP-VEX-0456-2023</t>
  </si>
  <si>
    <t>PEDRO LUIS PORTO FRAGOZO</t>
  </si>
  <si>
    <t>https://community.secop.gov.co/Public/Tendering/OpportunityDetail/Index?noticeUID=CO1.NTC.4138794&amp;isFromPublicArea=True&amp;isModal=False</t>
  </si>
  <si>
    <t>OPSP-VEX-0466-2023</t>
  </si>
  <si>
    <t>EDGAR ALBERTO DE LUQUE JACOME</t>
  </si>
  <si>
    <t>https://community.secop.gov.co/Public/Tendering/OpportunityDetail/Index?noticeUID=CO1.NTC.4153030&amp;isFromPublicArea=True&amp;isModal=False</t>
  </si>
  <si>
    <t>OPSP-VEX-0469-2023</t>
  </si>
  <si>
    <t>WENDY JOHANY CABALLERO ZAMBRANO</t>
  </si>
  <si>
    <t>https://community.secop.gov.co/Public/Tendering/OpportunityDetail/Index?noticeUID=CO1.NTC.4161934&amp;isFromPublicArea=True&amp;isModal=False</t>
  </si>
  <si>
    <t>OPSP-VEX-0470-2023</t>
  </si>
  <si>
    <t>WILLIN ARTURO PIMIENTA MORENO</t>
  </si>
  <si>
    <t>https://community.secop.gov.co/Public/Tendering/OpportunityDetail/Index?noticeUID=CO1.NTC.4163109&amp;isFromPublicArea=True&amp;isModal=False</t>
  </si>
  <si>
    <t>OPSP-VEX-0471-2023</t>
  </si>
  <si>
    <t>ANDREA PATRICIA MANRIQUE CANTILLO</t>
  </si>
  <si>
    <t>https://community.secop.gov.co/Public/Tendering/OpportunityDetail/Index?noticeUID=CO1.NTC.4163748&amp;isFromPublicArea=True&amp;isModal=False</t>
  </si>
  <si>
    <t>OPSP-VEX-0472-2023</t>
  </si>
  <si>
    <t>JAIME DE JESUS RODRIGUEZ CURCIO</t>
  </si>
  <si>
    <t>https://community.secop.gov.co/Public/Tendering/OpportunityDetail/Index?noticeUID=CO1.NTC.4165843&amp;isFromPublicArea=True&amp;isModal=False</t>
  </si>
  <si>
    <t>OPSP-VEX-0473-2023</t>
  </si>
  <si>
    <t>JENNIFER PAOLA TRILLOS GRANADOS</t>
  </si>
  <si>
    <t>https://community.secop.gov.co/Public/Tendering/OpportunityDetail/Index?noticeUID=CO1.NTC.4165751&amp;isFromPublicArea=True&amp;isModal=False</t>
  </si>
  <si>
    <t>OPSP-VEX-0474-2023</t>
  </si>
  <si>
    <t>MARJE MELIZA MARTINEZ MARRIAGA</t>
  </si>
  <si>
    <t>https://community.secop.gov.co/Public/Tendering/OpportunityDetail/Index?noticeUID=CO1.NTC.4165640&amp;isFromPublicArea=True&amp;isModal=False</t>
  </si>
  <si>
    <t>OPSP-VEX-0475-2023</t>
  </si>
  <si>
    <t>MELANEI BRIYITH GARCIA TORRES</t>
  </si>
  <si>
    <t>https://community.secop.gov.co/Public/Tendering/OpportunityDetail/Index?noticeUID=CO1.NTC.4165624&amp;isFromPublicArea=True&amp;isModal=False</t>
  </si>
  <si>
    <t>OPSP-VEX-0476-2023</t>
  </si>
  <si>
    <t>LIZETH MELIZA CAMPO MONSALVO</t>
  </si>
  <si>
    <t>https://community.secop.gov.co/Public/Tendering/OpportunityDetail/Index?noticeUID=CO1.NTC.4165922&amp;isFromPublicArea=True&amp;isModal=False</t>
  </si>
  <si>
    <t>OPSP-VEX-0477-2023</t>
  </si>
  <si>
    <t>MONICA ANDREA SILVA SOTO</t>
  </si>
  <si>
    <t>https://community.secop.gov.co/Public/Tendering/OpportunityDetail/Index?noticeUID=CO1.NTC.4177651&amp;isFromPublicArea=True&amp;isModal=False</t>
  </si>
  <si>
    <t>OPSP-VEX-0481-2023</t>
  </si>
  <si>
    <t>MIGUEL ANGEL ORTEGA GAMARRA</t>
  </si>
  <si>
    <t>https://community.secop.gov.co/Public/Tendering/OpportunityDetail/Index?noticeUID=CO1.NTC.4175043&amp;isFromPublicArea=True&amp;isModal=False</t>
  </si>
  <si>
    <t>OPSP-VEX-0494-2023</t>
  </si>
  <si>
    <t>ANDREA LUCIA DAZA GAMBOA</t>
  </si>
  <si>
    <t>https://community.secop.gov.co/Public/Tendering/OpportunityDetail/Index?noticeUID=CO1.NTC.4189456&amp;isFromPublicArea=True&amp;isModal=False</t>
  </si>
  <si>
    <t>OPSP-VEX-0495-2023</t>
  </si>
  <si>
    <t>ARTURO ROZO CELEMIN</t>
  </si>
  <si>
    <t>https://community.secop.gov.co/Public/Tendering/OpportunityDetail/Index?noticeUID=CO1.NTC.4194728&amp;isFromPublicArea=True&amp;isModal=False</t>
  </si>
  <si>
    <t>OPSP-VEX-0496-2023</t>
  </si>
  <si>
    <t>BRAYAN CARLOS VARGAS ACOSTA</t>
  </si>
  <si>
    <t>https://community.secop.gov.co/Public/Tendering/OpportunityDetail/Index?noticeUID=CO1.NTC.4194808&amp;isFromPublicArea=True&amp;isModal=False</t>
  </si>
  <si>
    <t>OPSP-VEX-0497-2023</t>
  </si>
  <si>
    <t>JAKELINE PEREZ DURAN</t>
  </si>
  <si>
    <t>https://community.secop.gov.co/Public/Tendering/OpportunityDetail/Index?noticeUID=CO1.NTC.4195010&amp;isFromPublicArea=True&amp;isModal=False</t>
  </si>
  <si>
    <t>OPSP-VEX-0498-2023</t>
  </si>
  <si>
    <t>JENNIFER PEÑARANDA GONZALEZ</t>
  </si>
  <si>
    <t>https://community.secop.gov.co/Public/Tendering/OpportunityDetail/Index?noticeUID=CO1.NTC.4204486&amp;isFromPublicArea=True&amp;isModal=False</t>
  </si>
  <si>
    <t>OPSP-VEX-0499-2023</t>
  </si>
  <si>
    <t>LISETH PAOLA BACCA GONZALES</t>
  </si>
  <si>
    <t>https://community.secop.gov.co/Public/Tendering/OpportunityDetail/Index?noticeUID=CO1.NTC.4206142&amp;isFromPublicArea=True&amp;isModal=False</t>
  </si>
  <si>
    <t>OPSP-VEX-0500-2023</t>
  </si>
  <si>
    <t>MARÍA CAMILA CELEDÓN TACHE</t>
  </si>
  <si>
    <t>https://community.secop.gov.co/Public/Tendering/OpportunityDetail/Index?noticeUID=CO1.NTC.4206369&amp;isFromPublicArea=True&amp;isModal=False</t>
  </si>
  <si>
    <t>OPSP-VEX-0501-2023</t>
  </si>
  <si>
    <t>JAISON ALBERTO DIAZ PISCIOTTI</t>
  </si>
  <si>
    <t>https://community.secop.gov.co/Public/Tendering/OpportunityDetail/Index?noticeUID=CO1.NTC.4208627&amp;isFromPublicArea=True&amp;isModal=False</t>
  </si>
  <si>
    <t>OPSP-VEX-0523-2023</t>
  </si>
  <si>
    <t>ADRIANA MERCEDES CORSO</t>
  </si>
  <si>
    <t>https://community.secop.gov.co/Public/Tendering/OpportunityDetail/Index?noticeUID=CO1.NTC.4240463&amp;isFromPublicArea=True&amp;isModal=False</t>
  </si>
  <si>
    <t>OPSP-VEX-0524-2023</t>
  </si>
  <si>
    <t>DIVIER JOSE PEREZ SOLANO</t>
  </si>
  <si>
    <t>https://community.secop.gov.co/Public/Tendering/OpportunityDetail/Index?noticeUID=CO1.NTC.4240613&amp;isFromPublicArea=True&amp;isModal=False</t>
  </si>
  <si>
    <t>OPSP-VEX-0525-2023</t>
  </si>
  <si>
    <t>JAIRO RAFAEL AMOR MONTALVO</t>
  </si>
  <si>
    <t>https://community.secop.gov.co/Public/Tendering/OpportunityDetail/Index?noticeUID=CO1.NTC.4240743&amp;isFromPublicArea=True&amp;isModal=False</t>
  </si>
  <si>
    <t>OPSP-VEX-0526-2023</t>
  </si>
  <si>
    <t>ORANGEL DE JESUS NORIEGA</t>
  </si>
  <si>
    <t>https://community.secop.gov.co/Public/Tendering/OpportunityDetail/Index?noticeUID=CO1.NTC.4240695&amp;isFromPublicArea=True&amp;isModal=False</t>
  </si>
  <si>
    <t>OPSP-VEX-0527-2023</t>
  </si>
  <si>
    <t>YONIS RAFAEL DAZA RAMIREZ</t>
  </si>
  <si>
    <t>https://community.secop.gov.co/Public/Tendering/OpportunityDetail/Index?noticeUID=CO1.NTC.4240992&amp;isFromPublicArea=True&amp;isModal=False</t>
  </si>
  <si>
    <t>OPSP-VEX-0528-2023</t>
  </si>
  <si>
    <t>MARIA ISABEL PEDROZO ACOSTA</t>
  </si>
  <si>
    <t>EDWIN CAUSADO RODRIGUEZ</t>
  </si>
  <si>
    <t>https://community.secop.gov.co/Public/Tendering/OpportunityDetail/Index?noticeUID=CO1.NTC.4243701&amp;isFromPublicArea=True&amp;isModal=False</t>
  </si>
  <si>
    <t>OPSP-VEX-0530-2023</t>
  </si>
  <si>
    <t>ANA ROSA RONDON MARTINEZ</t>
  </si>
  <si>
    <t>https://community.secop.gov.co/Public/Tendering/OpportunityDetail/Index?noticeUID=CO1.NTC.4244019&amp;isFromPublicArea=True&amp;isModal=False</t>
  </si>
  <si>
    <t>OPSP-VEX-0337-2023</t>
  </si>
  <si>
    <t>AUGUSTA ROSA MORENO QUANT</t>
  </si>
  <si>
    <t>https://community.secop.gov.co/Public/Tendering/OpportunityDetail/Index?noticeUID=CO1.NTC.3983232&amp;isFromPublicArea=True&amp;isModal=False</t>
  </si>
  <si>
    <t>OPSP-VEX-0338-2023</t>
  </si>
  <si>
    <t>CARLOS DE LOS REYES CAMARGO CERVANTES</t>
  </si>
  <si>
    <t>https://community.secop.gov.co/Public/Tendering/OpportunityDetail/Index?noticeUID=CO1.NTC.3983226&amp;isFromPublicArea=True&amp;isModal=False</t>
  </si>
  <si>
    <t>OPSP-VEX-0339-2023</t>
  </si>
  <si>
    <t>JASNEY MOTTA PEREZ</t>
  </si>
  <si>
    <t>https://community.secop.gov.co/Public/Tendering/OpportunityDetail/Index?noticeUID=CO1.NTC.4004806&amp;isFromPublicArea=True&amp;isModal=False</t>
  </si>
  <si>
    <t>OPSP-VEX-0340-2023</t>
  </si>
  <si>
    <t>JHONNY ALEXANDER CUELLAR LEON</t>
  </si>
  <si>
    <t>https://community.secop.gov.co/Public/Tendering/OpportunityDetail/Index?noticeUID=CO1.NTC.3983521&amp;isFromPublicArea=True&amp;isModal=False</t>
  </si>
  <si>
    <t>OPSP-VEX-0341-2023</t>
  </si>
  <si>
    <t>RAUL JOSE SARABIA GOMEZ</t>
  </si>
  <si>
    <t>https://community.secop.gov.co/Public/Tendering/OpportunityDetail/Index?noticeUID=CO1.NTC.3983228&amp;isFromPublicArea=True&amp;isModal=False</t>
  </si>
  <si>
    <t>OPSP-VEX-0344-2023</t>
  </si>
  <si>
    <t>ANDRES FELIPE CAMARGO LASTRA</t>
  </si>
  <si>
    <t>CESAR POLO CASTRO</t>
  </si>
  <si>
    <t>https://community.secop.gov.co/Public/Tendering/OpportunityDetail/Index?noticeUID=CO1.NTC.3995946&amp;isFromPublicArea=True&amp;isModal=False</t>
  </si>
  <si>
    <t>OPSP-VEX-0345-2023</t>
  </si>
  <si>
    <t>BRENDA INES MANJARRES SANCHEZ</t>
  </si>
  <si>
    <t>https://community.secop.gov.co/Public/Tendering/OpportunityDetail/Index?noticeUID=CO1.NTC.3996035&amp;isFromPublicArea=True&amp;isModal=False</t>
  </si>
  <si>
    <t>OPSP-VEX-0346-2023</t>
  </si>
  <si>
    <t>CARLOS JOSE ECHAVARRIA CUADRADO</t>
  </si>
  <si>
    <t>IBETH NORIEGA HERAZO</t>
  </si>
  <si>
    <t>https://community.secop.gov.co/Public/Tendering/OpportunityDetail/Index?noticeUID=CO1.NTC.3995936&amp;isFromPublicArea=True&amp;isModal=False</t>
  </si>
  <si>
    <t>OAG-VEX-0347-2023</t>
  </si>
  <si>
    <t>DONAL JOSE RAMOS MOLINA</t>
  </si>
  <si>
    <t>https://community.secop.gov.co/Public/Tendering/OpportunityDetail/Index?noticeUID=CO1.NTC.3995940&amp;isFromPublicArea=True&amp;isModal=False</t>
  </si>
  <si>
    <t>OPSP-VEX-0348-2023</t>
  </si>
  <si>
    <t>FREDY DE JESUS SALCEDO OSPINO</t>
  </si>
  <si>
    <t>https://community.secop.gov.co/Public/Tendering/OpportunityDetail/Index?noticeUID=CO1.NTC.3995954&amp;isFromPublicArea=True&amp;isModal=False</t>
  </si>
  <si>
    <t>OPSP-VEX-0349-2023</t>
  </si>
  <si>
    <t>JOSE BELTRAN MAESTRE NAVARRO</t>
  </si>
  <si>
    <t>https://community.secop.gov.co/Public/Tendering/OpportunityDetail/Index?noticeUID=CO1.NTC.3995949&amp;isFromPublicArea=True&amp;isModal=False</t>
  </si>
  <si>
    <t>OPSP-VEX-0350-2023</t>
  </si>
  <si>
    <t>LIZETH SHIRLEY MARTINEZ VALENCIA</t>
  </si>
  <si>
    <t>https://community.secop.gov.co/Public/Tendering/OpportunityDetail/Index?noticeUID=CO1.NTC.3995948&amp;isFromPublicArea=True&amp;isModal=False</t>
  </si>
  <si>
    <t>OPSP-VEX-0351-2023</t>
  </si>
  <si>
    <t>GINELLE DEUDITH GALVIS DOMINGUEZ</t>
  </si>
  <si>
    <t>https://community.secop.gov.co/Public/Tendering/OpportunityDetail/Index?noticeUID=CO1.NTC.3995952&amp;isFromPublicArea=True&amp;isModal=False</t>
  </si>
  <si>
    <t>OPSP-VEX-0352-2023</t>
  </si>
  <si>
    <t>OBEYAIDO PEÑA PONSON</t>
  </si>
  <si>
    <t>https://community.secop.gov.co/Public/Tendering/OpportunityDetail/Index?noticeUID=CO1.NTC.3995943&amp;isFromPublicArea=True&amp;isModal=False</t>
  </si>
  <si>
    <t>OAG-VEX-0357-2023</t>
  </si>
  <si>
    <t>KATHERINE LIZETH CAMPO PINTO</t>
  </si>
  <si>
    <t>WILLIAM RETAMOZO CHAVEZ</t>
  </si>
  <si>
    <t>https://community.secop.gov.co/Public/Tendering/OpportunityDetail/Index?noticeUID=CO1.NTC.4004089&amp;isFromPublicArea=True&amp;isModal=False</t>
  </si>
  <si>
    <t>OAG-VEX-0358-2023</t>
  </si>
  <si>
    <t>MARIA FERNANDA BARBOSA RAMOS</t>
  </si>
  <si>
    <t>https://community.secop.gov.co/Public/Tendering/OpportunityDetail/Index?noticeUID=CO1.NTC.4004288&amp;isFromPublicArea=True&amp;isModal=False</t>
  </si>
  <si>
    <t>OPSP-VEX-0359-2023</t>
  </si>
  <si>
    <t>MAURA CECILIA RUBIO SUAREZ</t>
  </si>
  <si>
    <t>https://community.secop.gov.co/Public/Tendering/OpportunityDetail/Index?noticeUID=CO1.NTC.4004289&amp;isFromPublicArea=True&amp;isModal=False</t>
  </si>
  <si>
    <t>OPSP-VEX-0360-2023</t>
  </si>
  <si>
    <t>MARYORIS GREGORIA PADILLA VELEZ</t>
  </si>
  <si>
    <t>https://community.secop.gov.co/Public/Tendering/OpportunityDetail/Index?noticeUID=CO1.NTC.4004292&amp;isFromPublicArea=True&amp;isModal=False</t>
  </si>
  <si>
    <t>OPSP-VEX-0361-2023</t>
  </si>
  <si>
    <t>JOSE MIGUEL SALAS RODRIGUEZ</t>
  </si>
  <si>
    <t>Dana Caballero Navarro</t>
  </si>
  <si>
    <t>https://community.secop.gov.co/Public/Tendering/OpportunityDetail/Index?noticeUID=CO1.NTC.4004742&amp;isFromPublicArea=True&amp;isModal=False</t>
  </si>
  <si>
    <t>OPSP-VEX-0422-2023</t>
  </si>
  <si>
    <t>GLORIA JUDITH RODRIGUEZ CASTRILLO</t>
  </si>
  <si>
    <t>https://community.secop.gov.co/Public/Tendering/OpportunityDetail/Index?noticeUID=CO1.NTC.4069440&amp;isFromPublicArea=True&amp;isModal=False</t>
  </si>
  <si>
    <t>OPSP-VEX-0441-2023</t>
  </si>
  <si>
    <t>CESAR ANDRES SCOTT PARDO</t>
  </si>
  <si>
    <t>BETSY MANJARREZ</t>
  </si>
  <si>
    <t>https://community.secop.gov.co/Public/Tendering/OpportunityDetail/Index?noticeUID=CO1.NTC.4101184&amp;isFromPublicArea=True&amp;isModal=False</t>
  </si>
  <si>
    <t>OPSP-VEX-0442-2023</t>
  </si>
  <si>
    <t>LINA VANESSA MONTERO YEPES</t>
  </si>
  <si>
    <t>https://community.secop.gov.co/Public/Tendering/OpportunityDetail/Index?noticeUID=CO1.NTC.4101331&amp;isFromPublicArea=True&amp;isModal=False</t>
  </si>
  <si>
    <t>OPSP-VEX-0443-2023</t>
  </si>
  <si>
    <t>LUIS ALVARO CADENA TEJEDA</t>
  </si>
  <si>
    <t>https://community.secop.gov.co/Public/Tendering/OpportunityDetail/Index?noticeUID=CO1.NTC.4101277&amp;isFromPublicArea=True&amp;isModal=False</t>
  </si>
  <si>
    <t>OPSP-VEX-0461-2023</t>
  </si>
  <si>
    <t>ANDREA PATRICIA OCHOA DOMINGUEZ</t>
  </si>
  <si>
    <t>https://community.secop.gov.co/Public/Tendering/OpportunityDetail/Index?noticeUID=CO1.NTC.4140502&amp;isFromPublicArea=True&amp;isModal=False</t>
  </si>
  <si>
    <t>OPSP-VEX-0465-2023</t>
  </si>
  <si>
    <t>EVA CATALINA ARIZA SERGE</t>
  </si>
  <si>
    <t>https://community.secop.gov.co/Public/Tendering/OpportunityDetail/Index?noticeUID=CO1.NTC.4147187&amp;isFromPublicArea=True&amp;isModal=False</t>
  </si>
  <si>
    <t>OPSP-VEX-0514-2023</t>
  </si>
  <si>
    <t>EDWIN OVIDIO CORTES MORENO</t>
  </si>
  <si>
    <t>https://community.secop.gov.co/Public/Tendering/OpportunityDetail/Index?noticeUID=CO1.NTC.4216104&amp;isFromPublicArea=True&amp;isModal=False</t>
  </si>
  <si>
    <t>OPSP-VEX-0529-2023</t>
  </si>
  <si>
    <t>BERNARDA ELENA ESMERAL MUÑOZ</t>
  </si>
  <si>
    <t>https://community.secop.gov.co/Public/Tendering/OpportunityDetail/Index?noticeUID=CO1.NTC.4243050&amp;isFromPublicArea=True&amp;isModal=False</t>
  </si>
  <si>
    <t>OPSP-VEX-0537-2023</t>
  </si>
  <si>
    <t>GINA PAYARES BERNIER</t>
  </si>
  <si>
    <t>https://community.secop.gov.co/Public/Tendering/OpportunityDetail/Index?noticeUID=CO1.NTC.4249841&amp;isFromPublicArea=True&amp;isModal=False</t>
  </si>
  <si>
    <t>OPSP-VEX-0532-2023</t>
  </si>
  <si>
    <t>ANGELICA MARIA BARRANCO PEREZ</t>
  </si>
  <si>
    <t>https://community.secop.gov.co/Public/Tendering/OpportunityDetail/Index?noticeUID=CO1.NTC.4249885&amp;isFromPublicArea=True&amp;isModal=False</t>
  </si>
  <si>
    <t>OPSP-VEX-0533-2023</t>
  </si>
  <si>
    <t>CLAUDIA PATRICIA RODRÍGUEZ GALINDO</t>
  </si>
  <si>
    <t>https://community.secop.gov.co/Public/Tendering/OpportunityDetail/Index?noticeUID=CO1.NTC.4250236&amp;isFromPublicArea=True&amp;isModal=False</t>
  </si>
  <si>
    <t>OPSP-VEX-0534-2023</t>
  </si>
  <si>
    <t>https://community.secop.gov.co/Public/Tendering/OpportunityDetail/Index?noticeUID=CO1.NTC.4249948&amp;isFromPublicArea=True&amp;isModal=False</t>
  </si>
  <si>
    <t>OPSP-VEX-0535-2023</t>
  </si>
  <si>
    <t>GERDA PATRICIA BARROS NIETO</t>
  </si>
  <si>
    <t>https://community.secop.gov.co/Public/Tendering/OpportunityDetail/Index?noticeUID=CO1.NTC.4250211&amp;isFromPublicArea=True&amp;isModal=False</t>
  </si>
  <si>
    <t>OPSP-VEX-0536-2023</t>
  </si>
  <si>
    <t>JEINER DE JESUS CASTELLANOS BARLIZA</t>
  </si>
  <si>
    <t>https://community.secop.gov.co/Public/Tendering/ContractNoticePhases/View?PPI=CO1.PPI.24145182&amp;isFromPublicArea=True&amp;isModal=False</t>
  </si>
  <si>
    <t>OPSP-VEX-0538-2023</t>
  </si>
  <si>
    <t>https://community.secop.gov.co/Public/Tendering/OpportunityDetail/Index?noticeUID=CO1.NTC.4249687&amp;isFromPublicArea=True&amp;isModal=False</t>
  </si>
  <si>
    <t>OPSP-VEX-0539-2023</t>
  </si>
  <si>
    <t>ROSA MARY SILVA CUADRADO</t>
  </si>
  <si>
    <t>https://community.secop.gov.co/Public/Tendering/OpportunityDetail/Index?noticeUID=CO1.NTC.4249845&amp;isFromPublicArea=True&amp;isModal=False</t>
  </si>
  <si>
    <t>OAG-VEX-0100-2023</t>
  </si>
  <si>
    <t>Orden de apoyo a la gestion</t>
  </si>
  <si>
    <t>JHAIR DE JESUS BERNAL ALIAN</t>
  </si>
  <si>
    <t>LUIS MARIA MANJARRES</t>
  </si>
  <si>
    <t>https://community.secop.gov.co/Public/Tendering/ContractNoticePhases/View?PPI=CO1.PPI.23077557&amp;isFromPublicArea=True&amp;isModal=False</t>
  </si>
  <si>
    <t>OAG-VEX-0101-2023</t>
  </si>
  <si>
    <t>JHON JAIDER MARSIGLIA MUñOZ</t>
  </si>
  <si>
    <t>https://community.secop.gov.co/Public/Tendering/ContractNoticePhases/View?PPI=CO1.PPI.23078934&amp;isFromPublicArea=True&amp;isModal=False</t>
  </si>
  <si>
    <t>OAG-VEX-0102-2023</t>
  </si>
  <si>
    <t>JOSÉ DANIEL ARRIETA ARENILLA</t>
  </si>
  <si>
    <t>https://community.secop.gov.co/Public/Tendering/ContractNoticePhases/View?PPI=CO1.PPI.23080925&amp;isFromPublicArea=True&amp;isModal=False</t>
  </si>
  <si>
    <t>OAG-VEX-0103-2023</t>
  </si>
  <si>
    <t>JOSE MERCEDES CABRERA ZURMARY</t>
  </si>
  <si>
    <t>https://community.secop.gov.co/Public/Tendering/ContractNoticePhases/View?PPI=CO1.PPI.23080570&amp;isFromPublicArea=True&amp;isModal=False</t>
  </si>
  <si>
    <t>OAG-VEX-0104-2023</t>
  </si>
  <si>
    <t>JUAN DE DIOS MARTINEZ GARAVITO</t>
  </si>
  <si>
    <t>https://community.secop.gov.co/Public/Tendering/ContractNoticePhases/View?PPI=CO1.PPI.23081309&amp;isFromPublicArea=True&amp;isModal=False</t>
  </si>
  <si>
    <t>OAG-VEX-0105-2023</t>
  </si>
  <si>
    <t>JUAN MANUEL VILLALBA QUINTERO</t>
  </si>
  <si>
    <t>https://community.secop.gov.co/Public/Tendering/ContractNoticePhases/View?PPI=CO1.PPI.23081318&amp;isFromPublicArea=True&amp;isModal=False</t>
  </si>
  <si>
    <t>OAG-VEX-0106-2023</t>
  </si>
  <si>
    <t>KAREN ANDREA MARTÍNEZ MENDOZA</t>
  </si>
  <si>
    <t>https://community.secop.gov.co/Public/Tendering/ContractNoticePhases/View?PPI=CO1.PPI.23080771&amp;isFromPublicArea=True&amp;isModal=False</t>
  </si>
  <si>
    <t>OAG-VEX-0107-2023</t>
  </si>
  <si>
    <t>KEILA PATRICIA CAÑAS DE LA ROSA</t>
  </si>
  <si>
    <t>https://community.secop.gov.co/Public/Tendering/ContractNoticePhases/View?PPI=CO1.PPI.23081335&amp;isFromPublicArea=True&amp;isModal=False</t>
  </si>
  <si>
    <t>OAG-VEX-0108-2023</t>
  </si>
  <si>
    <t>LUIS FERNANDO MADARIAGA AGUILAR</t>
  </si>
  <si>
    <t>https://community.secop.gov.co/Public/Tendering/ContractNoticePhases/View?PPI=CO1.PPI.23080884&amp;isFromPublicArea=True&amp;isModal=False</t>
  </si>
  <si>
    <t>OAG-VEX-0109-2023</t>
  </si>
  <si>
    <t>MARIA ANGELICA CERPA PIÑA</t>
  </si>
  <si>
    <t>https://community.secop.gov.co/Public/Tendering/ContractNoticePhases/View?PPI=CO1.PPI.23081153&amp;isFromPublicArea=True&amp;isModal=False</t>
  </si>
  <si>
    <t>OAG-VEX-0110-2023</t>
  </si>
  <si>
    <t>MARIA ISABEL CASTRO MESA</t>
  </si>
  <si>
    <t>https://community.secop.gov.co/Public/Tendering/ContractNoticePhases/View?PPI=CO1.PPI.23080885&amp;isFromPublicArea=True&amp;isModal=False</t>
  </si>
  <si>
    <t>OAG-VEX-0111-2023</t>
  </si>
  <si>
    <t>MARYORIS CAPERA RODRIGUEZ</t>
  </si>
  <si>
    <t>https://community.secop.gov.co/Public/Tendering/ContractNoticePhases/View?PPI=CO1.PPI.23081348&amp;isFromPublicArea=True&amp;isModal=False</t>
  </si>
  <si>
    <t>OAG-VEX-0112-2023</t>
  </si>
  <si>
    <t xml:space="preserve">NEGUIT ALEMAN ROMERO </t>
  </si>
  <si>
    <t>https://community.secop.gov.co/Public/Tendering/ContractNoticePhases/View?PPI=CO1.PPI.23080976&amp;isFromPublicArea=True&amp;isModal=False</t>
  </si>
  <si>
    <t>OAG-VEX-0113-2023</t>
  </si>
  <si>
    <t>ROSMIRA ÁLVAREZ PÉREZ</t>
  </si>
  <si>
    <t>https://community.secop.gov.co/Public/Tendering/ContractNoticePhases/View?PPI=CO1.PPI.23080977&amp;isFromPublicArea=True&amp;isModal=False</t>
  </si>
  <si>
    <t>OAG-VEX-0114-2023</t>
  </si>
  <si>
    <t>SAIRA LISETT LOPEZ PALENCIA</t>
  </si>
  <si>
    <t>https://community.secop.gov.co/Public/Tendering/ContractNoticePhases/View?PPI=CO1.PPI.23080892&amp;isFromPublicArea=True&amp;isModal=False</t>
  </si>
  <si>
    <t>OAG-VEX-0115-2023</t>
  </si>
  <si>
    <t>SAMIR ANTONIO NOBLE CAMAÑO</t>
  </si>
  <si>
    <t>https://community.secop.gov.co/Public/Tendering/ContractNoticePhases/View?PPI=CO1.PPI.23081412&amp;isFromPublicArea=True&amp;isModal=False</t>
  </si>
  <si>
    <t>OAG-VEX-0116-2023</t>
  </si>
  <si>
    <t>SANDRI PAOLA MEJIA MARTINEZ</t>
  </si>
  <si>
    <t>https://community.secop.gov.co/Public/Tendering/ContractNoticePhases/View?PPI=CO1.PPI.23081413&amp;isFromPublicArea=True&amp;isModal=False</t>
  </si>
  <si>
    <t>OAG-VEX-0117-2023</t>
  </si>
  <si>
    <t>SHIRLEYS CHIQUILLO ROMERO</t>
  </si>
  <si>
    <t>https://community.secop.gov.co/Public/Tendering/ContractNoticePhases/View?PPI=CO1.PPI.23081357&amp;isFromPublicArea=True&amp;isModal=False</t>
  </si>
  <si>
    <t>OAG-VEX-0118-2023</t>
  </si>
  <si>
    <t>SULEIDY NOBLE MONTES</t>
  </si>
  <si>
    <t>https://community.secop.gov.co/Public/Tendering/ContractNoticePhases/View?PPI=CO1.PPI.23081415&amp;isFromPublicArea=True&amp;isModal=False</t>
  </si>
  <si>
    <t>OAG-VEX-0119-2023</t>
  </si>
  <si>
    <t>UBERLIS VILLARREAL CAÑAVERA</t>
  </si>
  <si>
    <t>https://community.secop.gov.co/Public/Tendering/ContractNoticePhases/View?PPI=CO1.PPI.23081161&amp;isFromPublicArea=True&amp;isModal=False</t>
  </si>
  <si>
    <t>OPSP-VEX-0120-2023</t>
  </si>
  <si>
    <t>Orden de servicios profesionales</t>
  </si>
  <si>
    <t>WILLIAM ANDRÉS PÉREZ DORIA</t>
  </si>
  <si>
    <t>https://community.secop.gov.co/Public/Tendering/ContractNoticePhases/View?PPI=CO1.PPI.23079877&amp;isFromPublicArea=True&amp;isModal=False</t>
  </si>
  <si>
    <t>OAG-VEX-0121-2023</t>
  </si>
  <si>
    <t>YEISMAN ISAAC HOYOS GARCÍA</t>
  </si>
  <si>
    <t>https://community.secop.gov.co/Public/Tendering/ContractNoticePhases/View?PPI=CO1.PPI.23081502&amp;isFromPublicArea=True&amp;isModal=False</t>
  </si>
  <si>
    <t>OPSP-VEX-0122-2023</t>
  </si>
  <si>
    <t>YULY PAULINA SILVA MEZA</t>
  </si>
  <si>
    <t>https://community.secop.gov.co/Public/Tendering/ContractNoticePhases/View?PPI=CO1.PPI.23100547&amp;isFromPublicArea=True&amp;isModal=False</t>
  </si>
  <si>
    <t>OAG-VEX-0123-2023</t>
  </si>
  <si>
    <t>AMALFI REYES VALDÉS</t>
  </si>
  <si>
    <t>https://community.secop.gov.co/Public/Tendering/ContractNoticePhases/View?PPI=CO1.PPI.23101895&amp;isFromPublicArea=True&amp;isModal=False</t>
  </si>
  <si>
    <t>OAG-VEX-0124-2023</t>
  </si>
  <si>
    <t>ANA CAMILA RODRÍGUEZ SILVA</t>
  </si>
  <si>
    <t>https://community.secop.gov.co/Public/Tendering/ContractNoticePhases/View?PPI=CO1.PPI.23103012&amp;isFromPublicArea=True&amp;isModal=False</t>
  </si>
  <si>
    <t>OAG-VEX-0125-2023</t>
  </si>
  <si>
    <t>ARIEL RUEDA DIAZ</t>
  </si>
  <si>
    <t>https://community.secop.gov.co/Public/Tendering/ContractNoticePhases/View?PPI=CO1.PPI.23103911&amp;isFromPublicArea=True&amp;isModal=False</t>
  </si>
  <si>
    <t>OAG-VEX-0126-2023</t>
  </si>
  <si>
    <t xml:space="preserve">CLEIDY JHOANNA BARON VARON </t>
  </si>
  <si>
    <t>https://community.secop.gov.co/Public/Tendering/ContractNoticePhases/View?PPI=CO1.PPI.23105206&amp;isFromPublicArea=True&amp;isModal=False</t>
  </si>
  <si>
    <t>OAG-VEX-0127-2023</t>
  </si>
  <si>
    <t>DAVID DIAZ GAITAN</t>
  </si>
  <si>
    <t>https://community.secop.gov.co/Public/Tendering/ContractNoticePhases/View?PPI=CO1.PPI.23106836&amp;isFromPublicArea=True&amp;isModal=False</t>
  </si>
  <si>
    <t>OAG-VEX-0128-2023</t>
  </si>
  <si>
    <t>DIOSA ERIKA FERNANDEZ MANCHAY</t>
  </si>
  <si>
    <t>https://community.secop.gov.co/Public/Tendering/ContractNoticePhases/View?PPI=CO1.PPI.23107953&amp;isFromPublicArea=True&amp;isModal=False</t>
  </si>
  <si>
    <t>OAG-VEX-0129-2023</t>
  </si>
  <si>
    <t>ESTIBEN ALBERTO RIOS SANDOVAL</t>
  </si>
  <si>
    <t>https://community.secop.gov.co/Public/Tendering/ContractNoticePhases/View?PPI=CO1.PPI.23108832&amp;isFromPublicArea=True&amp;isModal=False</t>
  </si>
  <si>
    <t>OAG-VEX-0130-2023</t>
  </si>
  <si>
    <t>GREYSI DEISI JAFAYTEQUE MUCA</t>
  </si>
  <si>
    <t>https://community.secop.gov.co/Public/Tendering/ContractNoticePhases/View?PPI=CO1.PPI.23079413&amp;isFromPublicArea=True&amp;isModal=False</t>
  </si>
  <si>
    <t>OAG-VEX-0131-2023</t>
  </si>
  <si>
    <t>HECTOR GAITAN CABARTE</t>
  </si>
  <si>
    <t>https://community.secop.gov.co/Public/Tendering/ContractNoticePhases/View?PPI=CO1.PPI.23080577&amp;isFromPublicArea=True&amp;isModal=False</t>
  </si>
  <si>
    <t>OAG-VEX-0132-2023</t>
  </si>
  <si>
    <t>JHON FREDY GARCÍA PARRA</t>
  </si>
  <si>
    <t>https://community.secop.gov.co/Public/Tendering/ContractNoticePhases/View?PPI=CO1.PPI.23080842&amp;isFromPublicArea=True&amp;isModal=False</t>
  </si>
  <si>
    <t>OAG-VEX-0133-2023</t>
  </si>
  <si>
    <t>JOSE BLADIMIR VEGA BOLAÑOS</t>
  </si>
  <si>
    <t>https://community.secop.gov.co/Public/Tendering/ContractNoticePhases/View?PPI=CO1.PPI.23080927&amp;isFromPublicArea=True&amp;isModal=False</t>
  </si>
  <si>
    <t>OAG-VEX-0134-2023</t>
  </si>
  <si>
    <t>JUAN DAVID VELA PEREZ</t>
  </si>
  <si>
    <t>https://community.secop.gov.co/Public/Tendering/ContractNoticePhases/View?PPI=CO1.PPI.23080938&amp;isFromPublicArea=True&amp;isModal=False</t>
  </si>
  <si>
    <t>OAG-VEX-0135-2023</t>
  </si>
  <si>
    <t>JUANIS DOLORES SOLERA PETRO</t>
  </si>
  <si>
    <t>https://community.secop.gov.co/Public/Tendering/ContractNoticePhases/View?PPI=CO1.PPI.23080864&amp;isFromPublicArea=True&amp;isModal=False</t>
  </si>
  <si>
    <t>OAG-VEX-0136-2023</t>
  </si>
  <si>
    <t>KARINA CARRILLO</t>
  </si>
  <si>
    <t>https://community.secop.gov.co/Public/Tendering/ContractNoticePhases/View?PPI=CO1.PPI.23080770&amp;isFromPublicArea=True&amp;isModal=False</t>
  </si>
  <si>
    <t>OPSP-VEX-0137-2023</t>
  </si>
  <si>
    <t>LADY JOHANNA MEZA BOTINA</t>
  </si>
  <si>
    <t>https://community.secop.gov.co/Public/Tendering/ContractNoticePhases/View?PPI=CO1.PPI.23080196&amp;isFromPublicArea=True&amp;isModal=False</t>
  </si>
  <si>
    <t>OAG-VEX-0138-2023</t>
  </si>
  <si>
    <t>LAURA TATIANA POLANIA FERREIRA</t>
  </si>
  <si>
    <t>https://community.secop.gov.co/Public/Tendering/ContractNoticePhases/View?PPI=CO1.PPI.23080872&amp;isFromPublicArea=True&amp;isModal=False</t>
  </si>
  <si>
    <t>OAG-VEX-0139-2023</t>
  </si>
  <si>
    <t>LINDY TATIANA ZAMBRANO</t>
  </si>
  <si>
    <t>https://community.secop.gov.co/Public/Tendering/ContractNoticePhases/View?PPI=CO1.PPI.23080797&amp;isFromPublicArea=True&amp;isModal=False</t>
  </si>
  <si>
    <t>OAG-VEX-0140-2023</t>
  </si>
  <si>
    <t>LUIS EDUARDO ORJUELA VALENCIA</t>
  </si>
  <si>
    <t>https://community.secop.gov.co/Public/Tendering/ContractNoticePhases/View?PPI=CO1.PPI.23080887&amp;isFromPublicArea=True&amp;isModal=False</t>
  </si>
  <si>
    <t>OPSP-VEX-0141-2023</t>
  </si>
  <si>
    <t>LUIS FRANCISCO CUBILLOS ARIZA</t>
  </si>
  <si>
    <t>https://community.secop.gov.co/Public/Tendering/ContractNoticePhases/View?PPI=CO1.PPI.23080722&amp;isFromPublicArea=True&amp;isModal=False</t>
  </si>
  <si>
    <t>OAG-VEX-0142-2023</t>
  </si>
  <si>
    <t>LUIS YEXY LÓPEZ ROMERO</t>
  </si>
  <si>
    <t>https://community.secop.gov.co/Public/Tendering/ContractNoticePhases/View?PPI=CO1.PPI.23080890&amp;isFromPublicArea=True&amp;isModal=False</t>
  </si>
  <si>
    <t>OAG-VEX-0143-2023</t>
  </si>
  <si>
    <t>MALLIVE DURAN REUTO</t>
  </si>
  <si>
    <t>https://community.secop.gov.co/Public/Tendering/ContractNoticePhases/View?PPI=CO1.PPI.23081159&amp;isFromPublicArea=True&amp;isModal=False</t>
  </si>
  <si>
    <t>OAG-VEX-0144-2023</t>
  </si>
  <si>
    <t>MARY LUZ CARECA PARENTE</t>
  </si>
  <si>
    <t>https://community.secop.gov.co/Public/Tendering/ContractNoticePhases/View?PPI=CO1.PPI.23081351&amp;isFromPublicArea=True&amp;isModal=False</t>
  </si>
  <si>
    <t>OAG-VEX-0145-2023</t>
  </si>
  <si>
    <t>NINI JOHANA VEGA LEAL</t>
  </si>
  <si>
    <t>https://community.secop.gov.co/Public/Tendering/ContractNoticePhases/View?PPI=CO1.PPI.23080891&amp;isFromPublicArea=True&amp;isModal=False</t>
  </si>
  <si>
    <t>OAG-VEX-0146-2023</t>
  </si>
  <si>
    <t>RUTH CASTILLO TIQUE</t>
  </si>
  <si>
    <t>https://community.secop.gov.co/Public/Tendering/ContractNoticePhases/View?PPI=CO1.PPI.23081353&amp;isFromPublicArea=True&amp;isModal=False</t>
  </si>
  <si>
    <t>OAG-VEX-0147-2023</t>
  </si>
  <si>
    <t>VICTORIA EMPERATRIZ GARCES DEDIOS</t>
  </si>
  <si>
    <t>https://community.secop.gov.co/Public/Tendering/ContractNoticePhases/View?PPI=CO1.PPI.23081160&amp;isFromPublicArea=True&amp;isModal=False</t>
  </si>
  <si>
    <t>OAG-VEX-0148-2023</t>
  </si>
  <si>
    <t>WENDY MILADY RODRIGUEZ DIAZ</t>
  </si>
  <si>
    <t>https://community.secop.gov.co/Public/Tendering/ContractNoticePhases/View?PPI=CO1.PPI.23081355&amp;isFromPublicArea=True&amp;isModal=False</t>
  </si>
  <si>
    <t>OAG-VEX-0149-2023</t>
  </si>
  <si>
    <t>YEISON EXNEIDER RODRÍGUEZ LÓPEZ</t>
  </si>
  <si>
    <t>https://community.secop.gov.co/Public/Tendering/ContractNoticePhases/View?PPI=CO1.PPI.23081414&amp;isFromPublicArea=True&amp;isModal=False</t>
  </si>
  <si>
    <t>OAG-VEX-0150-2023</t>
  </si>
  <si>
    <t>ANA PATRICIA AREVALO OSPINO</t>
  </si>
  <si>
    <t>https://community.secop.gov.co/Public/Tendering/ContractNoticePhases/View?PPI=CO1.PPI.23080894&amp;isFromPublicArea=True&amp;isModal=False</t>
  </si>
  <si>
    <t>OAG-VEX-0151-2023</t>
  </si>
  <si>
    <t>ANGEL MANUEL PORTELA GONZALEZ</t>
  </si>
  <si>
    <t>https://community.secop.gov.co/Public/Tendering/ContractNoticePhases/View?PPI=CO1.PPI.23081358&amp;isFromPublicArea=True&amp;isModal=False</t>
  </si>
  <si>
    <t>OPSP-VEX-0152-2023</t>
  </si>
  <si>
    <t>DANNY PAOLA HERNÁNDEZ HERRERA</t>
  </si>
  <si>
    <t>https://community.secop.gov.co/Public/Tendering/ContractNoticePhases/View?PPI=CO1.PPI.23080568&amp;isFromPublicArea=True&amp;isModal=False</t>
  </si>
  <si>
    <t>OAG-VEX-0153-2023</t>
  </si>
  <si>
    <t>DAYANYS PALENCIA GALVIS</t>
  </si>
  <si>
    <t>https://community.secop.gov.co/Public/Tendering/ContractNoticePhases/View?PPI=CO1.PPI.23081409&amp;isFromPublicArea=True&amp;isModal=False</t>
  </si>
  <si>
    <t>OAG-VEX-0154-2023</t>
  </si>
  <si>
    <t>DELFINA JUDITH OCHOA RODRIGUEZ</t>
  </si>
  <si>
    <t>https://community.secop.gov.co/Public/Tendering/ContractNoticePhases/View?PPI=CO1.PPI.23080733&amp;isFromPublicArea=True&amp;isModal=False</t>
  </si>
  <si>
    <t>OAG-VEX-0155-2023</t>
  </si>
  <si>
    <t>EDWIN ANAYA RAMOS</t>
  </si>
  <si>
    <t>https://community.secop.gov.co/Public/Tendering/ContractNoticePhases/View?PPI=CO1.PPI.23079893&amp;isFromPublicArea=True&amp;isModal=False</t>
  </si>
  <si>
    <t>OAG-VEX-0156-2023</t>
  </si>
  <si>
    <t>ERIKA HERNANDEZ MARTINEZ</t>
  </si>
  <si>
    <t>https://community.secop.gov.co/Public/Tendering/ContractNoticePhases/View?PPI=CO1.PPI.23079898&amp;isFromPublicArea=True&amp;isModal=False</t>
  </si>
  <si>
    <t>OAG-VEX-0157-2023</t>
  </si>
  <si>
    <t>FERNEL CRESPO MIRANDA</t>
  </si>
  <si>
    <t>https://community.secop.gov.co/Public/Tendering/ContractNoticePhases/View?PPI=CO1.PPI.23081107&amp;isFromPublicArea=True&amp;isModal=False</t>
  </si>
  <si>
    <t>OAG-VEX-0158-2023</t>
  </si>
  <si>
    <t>HECTOR OLMEDO MOLINA VILLA</t>
  </si>
  <si>
    <t>https://community.secop.gov.co/Public/Tendering/ContractNoticePhases/View?PPI=CO1.PPI.23081110&amp;isFromPublicArea=True&amp;isModal=False</t>
  </si>
  <si>
    <t>OAG-VEX-0159-2023</t>
  </si>
  <si>
    <t>HEILER JOSÉ ROMERO ARROYO</t>
  </si>
  <si>
    <t>https://community.secop.gov.co/Public/Tendering/ContractNoticePhases/View?PPI=CO1.PPI.23081120&amp;isFromPublicArea=True&amp;isModal=False</t>
  </si>
  <si>
    <t>OPSP-VEX-0160-2023</t>
  </si>
  <si>
    <t>IVAN ANTONIO PÉREZ TAPIAS</t>
  </si>
  <si>
    <t>https://community.secop.gov.co/Public/Tendering/ContractNoticePhases/View?PPI=CO1.PPI.23072044&amp;isFromPublicArea=True&amp;isModal=False</t>
  </si>
  <si>
    <t>OAG-VEX-0161-2023</t>
  </si>
  <si>
    <t>JAIME ROBERTO MORENO MARTÍNEZ</t>
  </si>
  <si>
    <t>https://community.secop.gov.co/Public/Tendering/ContractNoticePhases/View?PPI=CO1.PPI.23073642&amp;isFromPublicArea=True&amp;isModal=False</t>
  </si>
  <si>
    <t>OAG-VEX-0162-2023</t>
  </si>
  <si>
    <t>JAVIER ALEJANDRO GUERRA ROYERO</t>
  </si>
  <si>
    <t>https://community.secop.gov.co/Public/Tendering/ContractNoticePhases/View?PPI=CO1.PPI.23075623&amp;isFromPublicArea=True&amp;isModal=False</t>
  </si>
  <si>
    <t>OAG-VEX-0163-2023</t>
  </si>
  <si>
    <t>JESUS MIGUEL HERNANDEZ CORREA</t>
  </si>
  <si>
    <t>https://community.secop.gov.co/Public/Tendering/ContractNoticePhases/View?PPI=CO1.PPI.23075670&amp;isFromPublicArea=True&amp;isModal=False</t>
  </si>
  <si>
    <t>OPSP-VEX-0164-2023</t>
  </si>
  <si>
    <t>JESUS YOHAN VARGAS GONZALEZ</t>
  </si>
  <si>
    <t>https://community.secop.gov.co/Public/Tendering/ContractNoticePhases/View?PPI=CO1.PPI.23075960&amp;isFromPublicArea=True&amp;isModal=False</t>
  </si>
  <si>
    <t>OAG-VEX-0165-2023</t>
  </si>
  <si>
    <t>JOSE LUIS MORENO LENGUA</t>
  </si>
  <si>
    <t>https://community.secop.gov.co/Public/Tendering/ContractNoticePhases/View?PPI=CO1.PPI.23075992&amp;isFromPublicArea=True&amp;isModal=False</t>
  </si>
  <si>
    <t>OAG-VEX-0166-2023</t>
  </si>
  <si>
    <t>KATTY MABEL SORACA LLORENTE</t>
  </si>
  <si>
    <t>https://community.secop.gov.co/Public/Tendering/ContractNoticePhases/View?PPI=CO1.PPI.23077891&amp;isFromPublicArea=True&amp;isModal=False</t>
  </si>
  <si>
    <t>OPSP-VEX-0167-2023</t>
  </si>
  <si>
    <t>LINDA PAOLA LÓPEZ FUENTES</t>
  </si>
  <si>
    <t>https://community.secop.gov.co/Public/Tendering/ContractNoticePhases/View?PPI=CO1.PPI.23078710&amp;isFromPublicArea=True&amp;isModal=False</t>
  </si>
  <si>
    <t>OAG-VEX-0168-2023</t>
  </si>
  <si>
    <t>MARÍA FERNANDA DÍAZ CORREA</t>
  </si>
  <si>
    <t>https://community.secop.gov.co/Public/Tendering/ContractNoticePhases/View?PPI=CO1.PPI.23078733&amp;isFromPublicArea=True&amp;isModal=False</t>
  </si>
  <si>
    <t>OAG-VEX-0169-2023</t>
  </si>
  <si>
    <t>MAYERLIS DEL CARMEN MIRANDA BELEÑO</t>
  </si>
  <si>
    <t>https://community.secop.gov.co/Public/Tendering/ContractNoticePhases/View?PPI=CO1.PPI.23079067&amp;isFromPublicArea=True&amp;isModal=False</t>
  </si>
  <si>
    <t>OAG-VEX-0170-2023</t>
  </si>
  <si>
    <t>NILSON CRISTO AVILA</t>
  </si>
  <si>
    <t>https://community.secop.gov.co/Public/Tendering/ContractNoticePhases/View?PPI=CO1.PPI.23079147&amp;isFromPublicArea=True&amp;isModal=False</t>
  </si>
  <si>
    <t>OPSP-VEX-0171-2023</t>
  </si>
  <si>
    <t>ROBERTO CARLOS GENES GONZÁLEZ</t>
  </si>
  <si>
    <t>https://community.secop.gov.co/Public/Tendering/ContractNoticePhases/View?PPI=CO1.PPI.23079712&amp;isFromPublicArea=True&amp;isModal=False</t>
  </si>
  <si>
    <t>OAG-VEX-0172-2023</t>
  </si>
  <si>
    <t>SANDY JULIETH CENTENO MEJIA</t>
  </si>
  <si>
    <t>https://community.secop.gov.co/Public/Tendering/ContractNoticePhases/View?PPI=CO1.PPI.23079750&amp;isFromPublicArea=True&amp;isModal=False</t>
  </si>
  <si>
    <t>OAG-VEX-0173-2023</t>
  </si>
  <si>
    <t>SIGILFREDO ARÉVALO MEJÍA</t>
  </si>
  <si>
    <t>https://community.secop.gov.co/Public/Tendering/ContractNoticePhases/View?PPI=CO1.PPI.23079777&amp;isFromPublicArea=True&amp;isModal=False</t>
  </si>
  <si>
    <t>OAG-VEX-0174-2023</t>
  </si>
  <si>
    <t>SULMA YANETH FLOREZ LIMA</t>
  </si>
  <si>
    <t>https://community.secop.gov.co/Public/Tendering/ContractNoticePhases/View?PPI=CO1.PPI.23079790&amp;isFromPublicArea=True&amp;isModal=False</t>
  </si>
  <si>
    <t>OAG-VEX-0175-2023</t>
  </si>
  <si>
    <t>TATIANA MEZA ALVAREZ</t>
  </si>
  <si>
    <t>https://community.secop.gov.co/Public/Tendering/ContractNoticePhases/View?PPI=CO1.PPI.23080312&amp;isFromPublicArea=True&amp;isModal=False</t>
  </si>
  <si>
    <t>OAG-VEX-0176-2023</t>
  </si>
  <si>
    <t>YECENIA YULIETH ZAPATA BEDOYA</t>
  </si>
  <si>
    <t>https://community.secop.gov.co/Public/Tendering/ContractNoticePhases/View?PPI=CO1.PPI.23080350&amp;isFromPublicArea=True&amp;isModal=False</t>
  </si>
  <si>
    <t>OAG-VEX-0177-2023</t>
  </si>
  <si>
    <t>ARELIS ALLIN CÓRDOBA</t>
  </si>
  <si>
    <t>https://community.secop.gov.co/Public/Tendering/ContractNoticePhases/View?PPI=CO1.PPI.23080504&amp;isFromPublicArea=True&amp;isModal=False</t>
  </si>
  <si>
    <t>OAG-VEX-0178-2023</t>
  </si>
  <si>
    <t>CLARA INÉS MENA MENA</t>
  </si>
  <si>
    <t>https://community.secop.gov.co/Public/Tendering/ContractNoticePhases/View?PPI=CO1.PPI.23080516&amp;isFromPublicArea=True&amp;isModal=False</t>
  </si>
  <si>
    <t>OAG-VEX-0179-2023</t>
  </si>
  <si>
    <t>DIANA VIRIS MOSQUERA ASPRILLA</t>
  </si>
  <si>
    <t>https://community.secop.gov.co/Public/Tendering/ContractNoticePhases/View?PPI=CO1.PPI.23080377&amp;isFromPublicArea=True&amp;isModal=False</t>
  </si>
  <si>
    <t>OAG-VEX-0180-2023</t>
  </si>
  <si>
    <t>FRANCISCO CUESTA SALAS</t>
  </si>
  <si>
    <t>https://community.secop.gov.co/Public/Tendering/ContractNoticePhases/View?PPI=CO1.PPI.23080382&amp;isFromPublicArea=True&amp;isModal=False</t>
  </si>
  <si>
    <t>OPSP-VEX-0181-2023</t>
  </si>
  <si>
    <t>JHASBLEYDI PALACIO VALDES</t>
  </si>
  <si>
    <t>https://community.secop.gov.co/Public/Tendering/ContractNoticePhases/View?PPI=CO1.PPI.23078977&amp;isFromPublicArea=True&amp;isModal=False</t>
  </si>
  <si>
    <t>OAG-VEX-0182-2023</t>
  </si>
  <si>
    <t>JOSELIN PATRICIA ROBLEDO CUESTA</t>
  </si>
  <si>
    <t>https://community.secop.gov.co/Public/Tendering/ContractNoticePhases/View?PPI=CO1.PPI.23080400&amp;isFromPublicArea=True&amp;isModal=False</t>
  </si>
  <si>
    <t>OAG-VEX-0183-2023</t>
  </si>
  <si>
    <t>LEONOR SALCEDO MONTALVO</t>
  </si>
  <si>
    <t>https://community.secop.gov.co/Public/Tendering/ContractNoticePhases/View?PPI=CO1.PPI.23080583&amp;isFromPublicArea=True&amp;isModal=False</t>
  </si>
  <si>
    <t>OAG-VEX-0184-2023</t>
  </si>
  <si>
    <t>LUZ INIRIDA CHAVERRA ARROYO</t>
  </si>
  <si>
    <t>https://community.secop.gov.co/Public/Tendering/ContractNoticePhases/View?PPI=CO1.PPI.23080931&amp;isFromPublicArea=True&amp;isModal=False</t>
  </si>
  <si>
    <t>OAG-VEX-0185-2023</t>
  </si>
  <si>
    <t>MARYURIS PALACIOS SALINAS</t>
  </si>
  <si>
    <t>https://community.secop.gov.co/Public/Tendering/ContractNoticePhases/View?PPI=CO1.PPI.23080861&amp;isFromPublicArea=True&amp;isModal=False</t>
  </si>
  <si>
    <t>OAG-VEX-0186-2023</t>
  </si>
  <si>
    <t>MILEIDYS MENA BEITAR</t>
  </si>
  <si>
    <t>https://community.secop.gov.co/Public/Tendering/ContractNoticePhases/View?PPI=CO1.PPI.23080868&amp;isFromPublicArea=True&amp;isModal=False</t>
  </si>
  <si>
    <t>OAG-VEX-0187-2023</t>
  </si>
  <si>
    <t>NAILA JHOANA GONZALEZ PALACIOS</t>
  </si>
  <si>
    <t>https://community.secop.gov.co/Public/Tendering/ContractNoticePhases/View?PPI=CO1.PPI.23081142&amp;isFromPublicArea=True&amp;isModal=False</t>
  </si>
  <si>
    <t>OAG-VEX-0188-2023</t>
  </si>
  <si>
    <t>YARLENY ROBLEDO MOSQUERA</t>
  </si>
  <si>
    <t>https://community.secop.gov.co/Public/Tendering/ContractNoticePhases/View?PPI=CO1.PPI.23080875&amp;isFromPublicArea=True&amp;isModal=False</t>
  </si>
  <si>
    <t>OAG-VEX-0189-2023</t>
  </si>
  <si>
    <t>YASNEY CORREA PALACIO</t>
  </si>
  <si>
    <t>https://community.secop.gov.co/Public/Tendering/ContractNoticePhases/View?PPI=CO1.PPI.23081332&amp;isFromPublicArea=True&amp;isModal=False</t>
  </si>
  <si>
    <t>OAG-VEX-0190-2023</t>
  </si>
  <si>
    <t>YIRLEDYS GUTIERREZ ARROYO</t>
  </si>
  <si>
    <t>https://community.secop.gov.co/Public/Tendering/ContractNoticePhases/View?PPI=CO1.PPI.23080950&amp;isFromPublicArea=True&amp;isModal=False</t>
  </si>
  <si>
    <t>OAG-VEX-0191-2023</t>
  </si>
  <si>
    <t>YUBER ALEXANDER CÓRDOBA MARTÍNEZ</t>
  </si>
  <si>
    <t>https://community.secop.gov.co/Public/Tendering/ContractNoticePhases/View?PPI=CO1.PPI.23080874&amp;isFromPublicArea=True&amp;isModal=False</t>
  </si>
  <si>
    <t>OPSP-VEX-0192-2023</t>
  </si>
  <si>
    <t>ANDRÉS RICARDO BARROSO GARCÉS</t>
  </si>
  <si>
    <t>https://community.secop.gov.co/Public/Tendering/ContractNoticePhases/View?PPI=CO1.PPI.23080877&amp;isFromPublicArea=True&amp;isModal=False</t>
  </si>
  <si>
    <t>OAG-VEX-0193-2023</t>
  </si>
  <si>
    <t>ANGELA MARIA HERRERA ARTEAGA</t>
  </si>
  <si>
    <t>https://community.secop.gov.co/Public/Tendering/ContractNoticePhases/View?PPI=CO1.PPI.23081329&amp;isFromPublicArea=True&amp;isModal=False</t>
  </si>
  <si>
    <t>OPSP-VEX-0194-2023</t>
  </si>
  <si>
    <t>AYRINI PATRICIA MORA RHENALS</t>
  </si>
  <si>
    <t>https://community.secop.gov.co/Public/Tendering/ContractNoticePhases/View?PPI=CO1.PPI.23081126&amp;isFromPublicArea=True&amp;isModal=False</t>
  </si>
  <si>
    <t>OAG-VEX-0195-2023</t>
  </si>
  <si>
    <t>CARMEN MARÍA MADERA SANTOS</t>
  </si>
  <si>
    <t>https://community.secop.gov.co/Public/Tendering/ContractNoticePhases/View?PPI=CO1.PPI.23080758&amp;isFromPublicArea=True&amp;isModal=False</t>
  </si>
  <si>
    <t>OAG-VEX-0196-2023</t>
  </si>
  <si>
    <t>CRISTIAN DAYAN JULIO MORENO</t>
  </si>
  <si>
    <t>https://community.secop.gov.co/Public/Tendering/ContractNoticePhases/View?PPI=CO1.PPI.23081308&amp;isFromPublicArea=True&amp;isModal=False</t>
  </si>
  <si>
    <t>OAG-VEX-0197-2023</t>
  </si>
  <si>
    <t>DEIDYS BUELVAS CORREA</t>
  </si>
  <si>
    <t>https://community.secop.gov.co/Public/Tendering/ContractNoticePhases/View?PPI=CO1.PPI.23080940&amp;isFromPublicArea=True&amp;isModal=False</t>
  </si>
  <si>
    <t>OAG-VEX-0198-2023</t>
  </si>
  <si>
    <t>DIOSMAR ENRIQUE REYES LÓPEZ</t>
  </si>
  <si>
    <t>https://community.secop.gov.co/Public/Tendering/ContractNoticePhases/View?PPI=CO1.PPI.23080767&amp;isFromPublicArea=True&amp;isModal=False</t>
  </si>
  <si>
    <t>OAG-VEX-0199-2023</t>
  </si>
  <si>
    <t>DORCY DEL CARMEN ALTAMIRANDA ARGEL</t>
  </si>
  <si>
    <t>https://community.secop.gov.co/Public/Tendering/ContractNoticePhases/View?PPI=CO1.PPI.23080769&amp;isFromPublicArea=True&amp;isModal=False</t>
  </si>
  <si>
    <t>OAG-VEX-0200-2023</t>
  </si>
  <si>
    <t>ELKIN DAVID ZARANTE TORDECILLA</t>
  </si>
  <si>
    <t>https://community.secop.gov.co/Public/Tendering/ContractNoticePhases/View?PPI=CO1.PPI.23080870&amp;isFromPublicArea=True&amp;isModal=False</t>
  </si>
  <si>
    <t>OAG-VEX-0201-2023</t>
  </si>
  <si>
    <t>JAIMEN ANDRÉS RAMOS JIMÉNEZ</t>
  </si>
  <si>
    <t>https://community.secop.gov.co/Public/Tendering/ContractNoticePhases/View?PPI=CO1.PPI.23147435&amp;isFromPublicArea=True&amp;isModal=False</t>
  </si>
  <si>
    <t>OPSP-VEX-0202-2023</t>
  </si>
  <si>
    <t>JAVIER JOAQUÍN NIEVES LÓPEZ</t>
  </si>
  <si>
    <t>https://community.secop.gov.co/Public/Tendering/ContractNoticePhases/View?PPI=CO1.PPI.23148085&amp;isFromPublicArea=True&amp;isModal=False</t>
  </si>
  <si>
    <t>OAG-VEX-0203-2023</t>
  </si>
  <si>
    <t>JESÚS EDUARDO JIMÉNEZ DIAZ</t>
  </si>
  <si>
    <t>https://community.secop.gov.co/Public/Tendering/ContractNoticePhases/View?PPI=CO1.PPI.23148805&amp;isFromPublicArea=True&amp;isModal=False</t>
  </si>
  <si>
    <t>OPSP-VEX-0204-2023</t>
  </si>
  <si>
    <t>JOSÉ DARÍO DONADO GARCÍA</t>
  </si>
  <si>
    <t>https://community.secop.gov.co/Public/Tendering/ContractNoticePhases/View?PPI=CO1.PPI.23148778&amp;isFromPublicArea=True&amp;isModal=False</t>
  </si>
  <si>
    <t>OPSP-VEX-0205-2023</t>
  </si>
  <si>
    <t>JUAN JOSÉ HERNÁNDEZ CORREA</t>
  </si>
  <si>
    <t>https://community.secop.gov.co/Public/Tendering/ContractNoticePhases/View?PPI=CO1.PPI.23149529&amp;isFromPublicArea=True&amp;isModal=False</t>
  </si>
  <si>
    <t>OPSP-VEX-0206-2023</t>
  </si>
  <si>
    <t>LUZ ELENA BEDOYA BRAVO</t>
  </si>
  <si>
    <t>https://community.secop.gov.co/Public/Tendering/ContractNoticePhases/View?PPI=CO1.PPI.23151644&amp;isFromPublicArea=True&amp;isModal=False</t>
  </si>
  <si>
    <t>OAG-VEX-0207-2023</t>
  </si>
  <si>
    <t>MARÍA JOSÉ PATERNINA ESCOBAR</t>
  </si>
  <si>
    <t>https://community.secop.gov.co/Public/Tendering/ContractNoticePhases/View?PPI=CO1.PPI.23152016&amp;isFromPublicArea=True&amp;isModal=False</t>
  </si>
  <si>
    <t>OAG-VEX-0208-2023</t>
  </si>
  <si>
    <t>MARIANELLY DALMAUS PEREZ</t>
  </si>
  <si>
    <t>https://community.secop.gov.co/Public/Tendering/ContractNoticePhases/View?PPI=CO1.PPI.23152047&amp;isFromPublicArea=True&amp;isModal=False</t>
  </si>
  <si>
    <t>OPSP-VEX-0209-2023</t>
  </si>
  <si>
    <t>MARTHA LUCÍA CONTRERAS ORTEGA</t>
  </si>
  <si>
    <t>https://community.secop.gov.co/Public/Tendering/ContractNoticePhases/View?PPI=CO1.PPI.23153893&amp;isFromPublicArea=True&amp;isModal=False</t>
  </si>
  <si>
    <t>OAG-VEX-0210-2023</t>
  </si>
  <si>
    <t>RAMIRO ANTONIO GÓMEZ JULIO</t>
  </si>
  <si>
    <t>https://community.secop.gov.co/Public/Tendering/ContractNoticePhases/View?PPI=CO1.PPI.23156555&amp;isFromPublicArea=True&amp;isModal=False</t>
  </si>
  <si>
    <t>OAG-VEX-0211-2023</t>
  </si>
  <si>
    <t>RENÉ ANTONIO GULFO AVILA</t>
  </si>
  <si>
    <t>https://community.secop.gov.co/Public/Tendering/ContractNoticePhases/View?PPI=CO1.PPI.23158433&amp;isFromPublicArea=True&amp;isModal=False</t>
  </si>
  <si>
    <t>OAG-VEX-0212-2023</t>
  </si>
  <si>
    <t>SANDRA PATRICIA CONTRERAS ROMERO</t>
  </si>
  <si>
    <t>https://community.secop.gov.co/Public/Tendering/ContractNoticePhases/View?PPI=CO1.PPI.23158667&amp;isFromPublicArea=True&amp;isModal=False</t>
  </si>
  <si>
    <t>OAG-VEX-0213-2023</t>
  </si>
  <si>
    <t>YENIS PAOLA LOZANO LOZANO</t>
  </si>
  <si>
    <t>https://community.secop.gov.co/Public/Tendering/ContractNoticePhases/View?PPI=CO1.PPI.23159926&amp;isFromPublicArea=True&amp;isModal=False</t>
  </si>
  <si>
    <t>OAG-VEX-0214-2023</t>
  </si>
  <si>
    <t>ZULY GLENIS VERGARA SALGADO</t>
  </si>
  <si>
    <t>https://community.secop.gov.co/Public/Tendering/ContractNoticePhases/View?PPI=CO1.PPI.23160443&amp;isFromPublicArea=True&amp;isModal=False</t>
  </si>
  <si>
    <t>OPSP-VEX-0215-2023</t>
  </si>
  <si>
    <t>   1084742661</t>
  </si>
  <si>
    <t>ANGIE MELISSA CAMACHO RODRÍGUEZ</t>
  </si>
  <si>
    <t>https://community.secop.gov.co/Public/Tendering/ContractNoticePhases/View?PPI=CO1.PPI.23152885&amp;isFromPublicArea=True&amp;isModal=False</t>
  </si>
  <si>
    <t>OPSP-VEX-0216-2023</t>
  </si>
  <si>
    <t>BRAYAN ENRIQUE ROCA LANAO</t>
  </si>
  <si>
    <t>https://community.secop.gov.co/Public/Tendering/ContractNoticePhases/View?PPI=CO1.PPI.23153316&amp;isFromPublicArea=True&amp;isModal=False</t>
  </si>
  <si>
    <t>OPSP-VEX-0217-2023</t>
  </si>
  <si>
    <t>RAFAEL ORLANDO MENDOZA URECHE</t>
  </si>
  <si>
    <t>https://community.secop.gov.co/Public/Tendering/ContractNoticePhases/View?PPI=CO1.PPI.23153338&amp;isFromPublicArea=True&amp;isModal=False</t>
  </si>
  <si>
    <t>OPSP-VEX-0218-2023</t>
  </si>
  <si>
    <t>ANA SOFÍA BALLESTEROS MADERA</t>
  </si>
  <si>
    <t>https://community.secop.gov.co/Public/Tendering/ContractNoticePhases/View?PPI=CO1.PPI.23153905&amp;isFromPublicArea=True&amp;isModal=False</t>
  </si>
  <si>
    <t>OPSP-VEX-0219-2023</t>
  </si>
  <si>
    <t>HEIDELMANN GRAJALES FLOREZ</t>
  </si>
  <si>
    <t>https://community.secop.gov.co/Public/Tendering/ContractNoticePhases/View?PPI=CO1.PPI.23157234&amp;isFromPublicArea=True&amp;isModal=False</t>
  </si>
  <si>
    <t>OAG-VEX-0220-2023</t>
  </si>
  <si>
    <t>IVONE MARITZA ARICARI DAMASO</t>
  </si>
  <si>
    <t>https://community.secop.gov.co/Public/Tendering/ContractNoticePhases/View?PPI=CO1.PPI.23158005&amp;isFromPublicArea=True&amp;isModal=False</t>
  </si>
  <si>
    <t>OAG-VEX-0221-2023</t>
  </si>
  <si>
    <t xml:space="preserve">JUAN CARLOS ROMERO ROJAS </t>
  </si>
  <si>
    <t>https://community.secop.gov.co/Public/Tendering/ContractNoticePhases/View?PPI=CO1.PPI.23158055&amp;isFromPublicArea=True&amp;isModal=False</t>
  </si>
  <si>
    <t>OPSP-VEX-0222-2023</t>
  </si>
  <si>
    <t>LORENA PATRICIA ORTEGA VILLOTA</t>
  </si>
  <si>
    <t>https://community.secop.gov.co/Public/Tendering/ContractNoticePhases/View?PPI=CO1.PPI.23159006&amp;isFromPublicArea=True&amp;isModal=False</t>
  </si>
  <si>
    <t>OAG-VEX-0223-2023</t>
  </si>
  <si>
    <t>LUIS EDWARD ARROYO RAMOS</t>
  </si>
  <si>
    <t>https://community.secop.gov.co/Public/Tendering/ContractNoticePhases/View?PPI=CO1.PPI.23159058&amp;isFromPublicArea=True&amp;isModal=False</t>
  </si>
  <si>
    <t>OPSP-VEX-0224-2023</t>
  </si>
  <si>
    <t>NILSA DE LA ENCARNACIÓN MONTENEGRO</t>
  </si>
  <si>
    <t>https://community.secop.gov.co/Public/Tendering/ContractNoticePhases/View?PPI=CO1.PPI.23159095&amp;isFromPublicArea=True&amp;isModal=False</t>
  </si>
  <si>
    <t>OPSP-VEX-0225-2023</t>
  </si>
  <si>
    <t>RAQUEL CECILIA DELGADO RAMOS</t>
  </si>
  <si>
    <t>https://community.secop.gov.co/Public/Tendering/ContractNoticePhases/View?PPI=CO1.PPI.23159950&amp;isFromPublicArea=True&amp;isModal=False</t>
  </si>
  <si>
    <t>OPSP-VEX-0226-2023</t>
  </si>
  <si>
    <t>VICTORIA EUGENIA CETINA MONTES</t>
  </si>
  <si>
    <t>https://community.secop.gov.co/Public/Tendering/ContractNoticePhases/View?PPI=CO1.PPI.23160252&amp;isFromPublicArea=True&amp;isModal=False</t>
  </si>
  <si>
    <t>OAG-VEX-0227-2023</t>
  </si>
  <si>
    <t>ALBERTO ENRIQUE GHISAYS FERNÁNDEZ</t>
  </si>
  <si>
    <t>https://community.secop.gov.co/Public/Tendering/ContractNoticePhases/View?PPI=CO1.PPI.23160894&amp;isFromPublicArea=True&amp;isModal=False</t>
  </si>
  <si>
    <t>OAG-VEX-0228-2023</t>
  </si>
  <si>
    <t>AMARILIS SOFÍA QUIROZ BENITEZ</t>
  </si>
  <si>
    <t>https://community.secop.gov.co/Public/Tendering/ContractNoticePhases/View?PPI=CO1.PPI.23161338&amp;isFromPublicArea=True&amp;isModal=False</t>
  </si>
  <si>
    <t>OAG-VEX-0229-2023</t>
  </si>
  <si>
    <t>CRISTIHAN JAVIER RODRIGUEZ PEREZ</t>
  </si>
  <si>
    <t>https://community.secop.gov.co/Public/Tendering/ContractNoticePhases/View?PPI=CO1.PPI.23161357&amp;isFromPublicArea=True&amp;isModal=False</t>
  </si>
  <si>
    <t>OAG-VEX-0230-2023</t>
  </si>
  <si>
    <t>DIEGO ARMANDO GAONA VILLAQUIRA</t>
  </si>
  <si>
    <t>https://community.secop.gov.co/Public/Tendering/ContractNoticePhases/View?PPI=CO1.PPI.23161388&amp;isFromPublicArea=True&amp;isModal=False</t>
  </si>
  <si>
    <t>OAG-VEX-0231-2023</t>
  </si>
  <si>
    <t>DIEGO LEONARDO ANZOLA URREA</t>
  </si>
  <si>
    <t>https://community.secop.gov.co/Public/Tendering/ContractNoticePhases/View?PPI=CO1.PPI.23162315&amp;isFromPublicArea=True&amp;isModal=False</t>
  </si>
  <si>
    <t>OAG-VEX-0232-2023</t>
  </si>
  <si>
    <t>EDELMIS MARTÍNEZ GIL</t>
  </si>
  <si>
    <t>https://community.secop.gov.co/Public/Tendering/ContractNoticePhases/View?PPI=CO1.PPI.23162339&amp;isFromPublicArea=True&amp;isModal=False</t>
  </si>
  <si>
    <t>OPSP-VEX-0233-2023</t>
  </si>
  <si>
    <t>ELIZABETH GONGORA POVEDA</t>
  </si>
  <si>
    <t>https://community.secop.gov.co/Public/Tendering/ContractNoticePhases/View?PPI=CO1.PPI.23162369&amp;isFromPublicArea=True&amp;isModal=False</t>
  </si>
  <si>
    <t>OPSP-VEX-0234-2023</t>
  </si>
  <si>
    <t>JAVIER FERNANDO RAMÍREZ RAMÍREZ</t>
  </si>
  <si>
    <t>https://community.secop.gov.co/Public/Tendering/ContractNoticePhases/View?PPI=CO1.PPI.23163709&amp;isFromPublicArea=True&amp;isModal=False</t>
  </si>
  <si>
    <t>OAG-VEX-0235-2023</t>
  </si>
  <si>
    <t>JEMMY LISSETE PADILLLA ARAMENDEZ</t>
  </si>
  <si>
    <t>https://community.secop.gov.co/Public/Tendering/ContractNoticePhases/View?PPI=CO1.PPI.23163746&amp;isFromPublicArea=True&amp;isModal=False</t>
  </si>
  <si>
    <t>OAG-VEX-0236-2023</t>
  </si>
  <si>
    <t>JHONATAN EGIDIO MARTINEZ BETANCURT</t>
  </si>
  <si>
    <t>https://community.secop.gov.co/Public/Tendering/ContractNoticePhases/View?PPI=CO1.PPI.23163784&amp;isFromPublicArea=True&amp;isModal=False</t>
  </si>
  <si>
    <t>OAG-VEX-0237-2023</t>
  </si>
  <si>
    <t>LEIDY JOANA ALMANZA SANCHEZ</t>
  </si>
  <si>
    <t>https://community.secop.gov.co/Public/Tendering/ContractNoticePhases/View?PPI=CO1.PPI.23164670&amp;isFromPublicArea=True&amp;isModal=False</t>
  </si>
  <si>
    <t>OAG-VEX-0238-2023</t>
  </si>
  <si>
    <t>LINA MARITZA PRADA CALDERÓN</t>
  </si>
  <si>
    <t>https://community.secop.gov.co/Public/Tendering/ContractNoticePhases/View?PPI=CO1.PPI.23164837&amp;isFromPublicArea=True&amp;isModal=False</t>
  </si>
  <si>
    <t>OAG-VEX-0239-2023</t>
  </si>
  <si>
    <t>MAFE DANIELA GUTIERREZ YARA</t>
  </si>
  <si>
    <t>https://community.secop.gov.co/Public/Tendering/ContractNoticePhases/View?PPI=CO1.PPI.23162027&amp;isFromPublicArea=True&amp;isModal=False</t>
  </si>
  <si>
    <t>OAG-VEX-0240-2023</t>
  </si>
  <si>
    <t>MAIRA ATENCIA PEREZ</t>
  </si>
  <si>
    <t>https://community.secop.gov.co/Public/Tendering/ContractNoticePhases/View?PPI=CO1.PPI.23162632&amp;isFromPublicArea=True&amp;isModal=False</t>
  </si>
  <si>
    <t>OAG-VEX-0241-2023</t>
  </si>
  <si>
    <t>MARIA ELENA BERNAL SERNA</t>
  </si>
  <si>
    <t>https://community.secop.gov.co/Public/Tendering/ContractNoticePhases/View?PPI=CO1.PPI.23163569&amp;isFromPublicArea=True&amp;isModal=False</t>
  </si>
  <si>
    <t>OAG-VEX-0242-2023</t>
  </si>
  <si>
    <t>MARIA MAGDALENA TELLEZ MERCADO</t>
  </si>
  <si>
    <t>https://community.secop.gov.co/Public/Tendering/ContractNoticePhases/View?PPI=CO1.PPI.23164065&amp;isFromPublicArea=True&amp;isModal=False</t>
  </si>
  <si>
    <t>OAG-VEX-0243-2023</t>
  </si>
  <si>
    <t>NAYARIT ZULENA CADAVID CADAVID</t>
  </si>
  <si>
    <t>https://community.secop.gov.co/Public/Tendering/ContractNoticePhases/View?PPI=CO1.PPI.23164717&amp;isFromPublicArea=True&amp;isModal=False</t>
  </si>
  <si>
    <t>OAG-VEX-0244-2023</t>
  </si>
  <si>
    <t>OSCAR ANDRÉS AYALA GÓMEZ</t>
  </si>
  <si>
    <t>https://community.secop.gov.co/Public/Tendering/ContractNoticePhases/View?PPI=CO1.PPI.23164760&amp;isFromPublicArea=True&amp;isModal=False</t>
  </si>
  <si>
    <t>OAG-VEX-0245-2023</t>
  </si>
  <si>
    <t>RAMIRO ENRIQUE GOMEZ PEINADO</t>
  </si>
  <si>
    <t>https://community.secop.gov.co/Public/Tendering/ContractNoticePhases/View?PPI=CO1.PPI.23164791&amp;isFromPublicArea=True&amp;isModal=False</t>
  </si>
  <si>
    <t>OAG-VEX-0246-2023</t>
  </si>
  <si>
    <t>RAUL ANDRES RICAURTE VIDES</t>
  </si>
  <si>
    <t>https://community.secop.gov.co/Public/Tendering/ContractNoticePhases/View?PPI=CO1.PPI.23165427&amp;isFromPublicArea=True&amp;isModal=False</t>
  </si>
  <si>
    <t>OAG-VEX-0247-2023</t>
  </si>
  <si>
    <t>ROBINSON ALBERTO ARCINIEGAS LIÑAN</t>
  </si>
  <si>
    <t>https://community.secop.gov.co/Public/Tendering/ContractNoticePhases/View?PPI=CO1.PPI.23165473&amp;isFromPublicArea=True&amp;isModal=False</t>
  </si>
  <si>
    <t>OAG-VEX-0248-2023</t>
  </si>
  <si>
    <t>SANDID ZAMBRANO IBAÑEZ</t>
  </si>
  <si>
    <t>https://community.secop.gov.co/Public/Tendering/ContractNoticePhases/View?PPI=CO1.PPI.23166002&amp;isFromPublicArea=True&amp;isModal=False</t>
  </si>
  <si>
    <t>OAG-VEX-0249-2023</t>
  </si>
  <si>
    <t>YESICA ANDREA VILLARREAL SANCHEZ </t>
  </si>
  <si>
    <t>https://community.secop.gov.co/Public/Tendering/ContractNoticePhases/View?PPI=CO1.PPI.23166072&amp;isFromPublicArea=True&amp;isModal=False</t>
  </si>
  <si>
    <t>OAG-VEX-0250-2023</t>
  </si>
  <si>
    <t>ARMIN MICOLTA HURTADO</t>
  </si>
  <si>
    <t>https://community.secop.gov.co/Public/Tendering/ContractNoticePhases/View?PPI=CO1.PPI.23167526&amp;isFromPublicArea=True&amp;isModal=False</t>
  </si>
  <si>
    <t>OAG-VEX-0251-2023</t>
  </si>
  <si>
    <t>BRAYAN STIVEN RIVAS CASTILLO</t>
  </si>
  <si>
    <t>https://community.secop.gov.co/Public/Tendering/ContractNoticePhases/View?PPI=CO1.PPI.23167085&amp;isFromPublicArea=True&amp;isModal=False</t>
  </si>
  <si>
    <t>OAG-VEX-0252-2023</t>
  </si>
  <si>
    <t>CARLOS HERNANDO MANCILLA SEGURA</t>
  </si>
  <si>
    <t>https://community.secop.gov.co/Public/Tendering/ContractNoticePhases/View?PPI=CO1.PPI.23168007&amp;isFromPublicArea=True&amp;isModal=False</t>
  </si>
  <si>
    <t>OAG-VEX-0253-2023</t>
  </si>
  <si>
    <t>DIDIER EDUAR ANGULO BATALLA</t>
  </si>
  <si>
    <t>https://community.secop.gov.co/Public/Tendering/ContractNoticePhases/View?PPI=CO1.PPI.23168013&amp;isFromPublicArea=True&amp;isModal=False</t>
  </si>
  <si>
    <t>OAG-VEX-0254-2023</t>
  </si>
  <si>
    <t>DORALINA PINEDA RENGIFO</t>
  </si>
  <si>
    <t>https://community.secop.gov.co/Public/Tendering/ContractNoticePhases/View?PPI=CO1.PPI.23167565&amp;isFromPublicArea=True&amp;isModal=False</t>
  </si>
  <si>
    <t>OAG-VEX-0255-2023</t>
  </si>
  <si>
    <t>FLORALVA SALAZAR ANCHICO</t>
  </si>
  <si>
    <t>https://community.secop.gov.co/Public/Tendering/ContractNoticePhases/View?PPI=CO1.PPI.23167863&amp;isFromPublicArea=True&amp;isModal=False</t>
  </si>
  <si>
    <t>OAG-VEX-0256-2023</t>
  </si>
  <si>
    <t>FREDY PRETEL JARAMILLO</t>
  </si>
  <si>
    <t>https://community.secop.gov.co/Public/Tendering/ContractNoticePhases/View?PPI=CO1.PPI.23168033&amp;isFromPublicArea=True&amp;isModal=False</t>
  </si>
  <si>
    <t>OAG-VEX-0257-2023</t>
  </si>
  <si>
    <t>GEMA CLARENA GONGORA OBREGON</t>
  </si>
  <si>
    <t>https://community.secop.gov.co/Public/Tendering/ContractNoticePhases/View?PPI=CO1.PPI.23168037&amp;isFromPublicArea=True&amp;isModal=False</t>
  </si>
  <si>
    <t>OAG-VEX-0258-2023</t>
  </si>
  <si>
    <t>HAROL JAVIER PAREDES ANCHICO</t>
  </si>
  <si>
    <t>https://community.secop.gov.co/Public/Tendering/ContractNoticePhases/View?PPI=CO1.PPI.23168039&amp;isFromPublicArea=True&amp;isModal=False</t>
  </si>
  <si>
    <t>OAG-VEX-0259-2023</t>
  </si>
  <si>
    <t>HEIDY CUERO VALENCIA</t>
  </si>
  <si>
    <t>https://community.secop.gov.co/Public/Tendering/ContractNoticePhases/View?PPI=CO1.PPI.23168408&amp;isFromPublicArea=True&amp;isModal=False</t>
  </si>
  <si>
    <t>OAG-VEX-0260-2023</t>
  </si>
  <si>
    <t>INGRID TATIANA GONZALEZ DIAZ</t>
  </si>
  <si>
    <t>https://community.secop.gov.co/Public/Tendering/ContractNoticePhases/View?PPI=CO1.PPI.23167976&amp;isFromPublicArea=True&amp;isModal=False</t>
  </si>
  <si>
    <t>OAG-VEX-0261-2023</t>
  </si>
  <si>
    <t>IVONNE YADIRA ESTUPIÑAN ESTUPIÑAN</t>
  </si>
  <si>
    <t>https://community.secop.gov.co/Public/Tendering/ContractNoticePhases/View?PPI=CO1.PPI.23167981&amp;isFromPublicArea=True&amp;isModal=False</t>
  </si>
  <si>
    <t>OAG-VEX-0262-2023</t>
  </si>
  <si>
    <t>JUAN CARLOS HERNÁNDEZ AGUIÑO</t>
  </si>
  <si>
    <t>https://community.secop.gov.co/Public/Tendering/ContractNoticePhases/View?PPI=CO1.PPI.23168184&amp;isFromPublicArea=True&amp;isModal=False</t>
  </si>
  <si>
    <t>OAG-VEX-0263-2023</t>
  </si>
  <si>
    <t>JUANA ELENA BELALCAZAR GARCÍA</t>
  </si>
  <si>
    <t>https://community.secop.gov.co/Public/Tendering/ContractNoticePhases/View?PPI=CO1.PPI.23168193&amp;isFromPublicArea=True&amp;isModal=False</t>
  </si>
  <si>
    <t>OAG-VEX-0264-2023</t>
  </si>
  <si>
    <t>KAREN CRISITINA MORENO CASTILLO</t>
  </si>
  <si>
    <t>https://community.secop.gov.co/Public/Tendering/ContractNoticePhases/View?PPI=CO1.PPI.23168429&amp;isFromPublicArea=True&amp;isModal=False</t>
  </si>
  <si>
    <t>OAG-VEX-0265-2023</t>
  </si>
  <si>
    <t>KAREN SURELLA SANCHEZ SIERRA</t>
  </si>
  <si>
    <t>https://community.secop.gov.co/Public/Tendering/ContractNoticePhases/View?PPI=CO1.PPI.23167559&amp;isFromPublicArea=True&amp;isModal=False</t>
  </si>
  <si>
    <t>OAG-VEX-0266-2023</t>
  </si>
  <si>
    <t>KARENT LICETH RAMOS OLAVE</t>
  </si>
  <si>
    <t>https://community.secop.gov.co/Public/Tendering/ContractNoticePhases/View?PPI=CO1.PPI.23161027&amp;isFromPublicArea=True&amp;isModal=False</t>
  </si>
  <si>
    <t>OAG-VEX-0267-2023</t>
  </si>
  <si>
    <t>LEIDY KAROLINA GARCIA MORENO</t>
  </si>
  <si>
    <t>https://community.secop.gov.co/Public/Tendering/ContractNoticePhases/View?PPI=CO1.PPI.23158013&amp;isFromPublicArea=True&amp;isModal=False</t>
  </si>
  <si>
    <t>OAG-VEX-0268-2023</t>
  </si>
  <si>
    <t>LIVINTON JAVIER VIVAS NARANJO</t>
  </si>
  <si>
    <t>https://community.secop.gov.co/Public/Tendering/ContractNoticePhases/View?PPI=CO1.PPI.23158071&amp;isFromPublicArea=True&amp;isModal=False</t>
  </si>
  <si>
    <t>OAG-VEX-0269-2023</t>
  </si>
  <si>
    <t>LUZ ARELY LÓPEZ MOSQUERA</t>
  </si>
  <si>
    <t>https://community.secop.gov.co/Public/Tendering/ContractNoticePhases/View?PPI=CO1.PPI.23158611&amp;isFromPublicArea=True&amp;isModal=False</t>
  </si>
  <si>
    <t>OAG-VEX-0270-2023</t>
  </si>
  <si>
    <t>MALLIBEL MOSQUERA MORENO</t>
  </si>
  <si>
    <t>https://community.secop.gov.co/Public/Tendering/ContractNoticePhases/View?PPI=CO1.PPI.23158644&amp;isFromPublicArea=True&amp;isModal=False</t>
  </si>
  <si>
    <t>OAG-VEX-0271-2023</t>
  </si>
  <si>
    <t>MARIA ALEJANDRA ALEGRIA VENTE</t>
  </si>
  <si>
    <t>https://community.secop.gov.co/Public/Tendering/ContractNoticePhases/View?PPI=CO1.PPI.23159030&amp;isFromPublicArea=True&amp;isModal=False</t>
  </si>
  <si>
    <t>OAG-VEX-0272-2023</t>
  </si>
  <si>
    <t>MARY CRUZ CLARETTE GARCIA</t>
  </si>
  <si>
    <t>https://community.secop.gov.co/Public/Tendering/ContractNoticePhases/View?PPI=CO1.PPI.23159071&amp;isFromPublicArea=True&amp;isModal=False</t>
  </si>
  <si>
    <t>OAG-VEX-0273-2023</t>
  </si>
  <si>
    <t>MERY DAYANA NAZARENO ARBOLEDA</t>
  </si>
  <si>
    <t>https://community.secop.gov.co/Public/Tendering/ContractNoticePhases/View?PPI=CO1.PPI.23159910&amp;isFromPublicArea=True&amp;isModal=False</t>
  </si>
  <si>
    <t>OAG-VEX-0274-2023</t>
  </si>
  <si>
    <t>OLGA MIRELLA MOSQUERA MINA</t>
  </si>
  <si>
    <t>https://community.secop.gov.co/Public/Tendering/ContractNoticePhases/View?PPI=CO1.PPI.23159960&amp;isFromPublicArea=True&amp;isModal=False</t>
  </si>
  <si>
    <t>OAG-VEX-0275-2023</t>
  </si>
  <si>
    <t>SULANYER RODRÍGUEZ MINA</t>
  </si>
  <si>
    <t>https://community.secop.gov.co/Public/Tendering/ContractNoticePhases/View?PPI=CO1.PPI.23159994&amp;isFromPublicArea=True&amp;isModal=False</t>
  </si>
  <si>
    <t>OAG-VEX-0276-2023</t>
  </si>
  <si>
    <t>WALDETRUDIZ OBREGÓN ANDRADE</t>
  </si>
  <si>
    <t>https://community.secop.gov.co/Public/Tendering/ContractNoticePhases/View?PPI=CO1.PPI.23160353&amp;isFromPublicArea=True&amp;isModal=False</t>
  </si>
  <si>
    <t>OAG-VEX-0277-2023</t>
  </si>
  <si>
    <t>YEFERSON LÓPEZ GÓMEZ</t>
  </si>
  <si>
    <t>OPSP-VEX-0278-2023</t>
  </si>
  <si>
    <t>YESENIA SUARES SAAVEDRA</t>
  </si>
  <si>
    <t>https://community.secop.gov.co/Public/Tendering/ContractNoticePhases/View?PPI=CO1.PPI.23155265&amp;isFromPublicArea=True&amp;isModal=False</t>
  </si>
  <si>
    <t>OAG-VEX-0279-2023</t>
  </si>
  <si>
    <t>YINA MARCELA HINESTROZA SINISTERRA</t>
  </si>
  <si>
    <t>https://community.secop.gov.co/Public/Tendering/ContractNoticePhases/View?PPI=CO1.PPI.23156991&amp;isFromPublicArea=True&amp;isModal=False</t>
  </si>
  <si>
    <t>OAG-VEX-0280-2023</t>
  </si>
  <si>
    <t>YORDI DESIDERIO TENORIO ARAUJO</t>
  </si>
  <si>
    <t>https://community.secop.gov.co/Public/Tendering/ContractNoticePhases/View?PPI=CO1.PPI.23158331&amp;isFromPublicArea=True&amp;isModal=False</t>
  </si>
  <si>
    <t>OAG-VEX-0281-2023</t>
  </si>
  <si>
    <t>ANGIE STEPHANY FRANCO PRIETO </t>
  </si>
  <si>
    <t>https://community.secop.gov.co/Public/Tendering/ContractNoticePhases/View?PPI=CO1.PPI.23158943&amp;isFromPublicArea=True&amp;isModal=False</t>
  </si>
  <si>
    <t>OAG-VEX-0282-2023</t>
  </si>
  <si>
    <t>DIANA YAQUELINE DIAZ ERAZO</t>
  </si>
  <si>
    <t>https://community.secop.gov.co/Public/Tendering/ContractNoticePhases/View?PPI=CO1.PPI.23159236&amp;isFromPublicArea=True&amp;isModal=False</t>
  </si>
  <si>
    <t>OPSP-VEX-0283-2023</t>
  </si>
  <si>
    <t>JADER SAMIR CORREA MARTINEZ</t>
  </si>
  <si>
    <t>https://community.secop.gov.co/Public/Tendering/ContractNoticePhases/View?PPI=CO1.PPI.23160043&amp;isFromPublicArea=True&amp;isModal=False</t>
  </si>
  <si>
    <t>OPSP-VEX-0284-2023</t>
  </si>
  <si>
    <t>JESUS RAMON MORÒN DIAZ</t>
  </si>
  <si>
    <t>https://community.secop.gov.co/Public/Tendering/ContractNoticePhases/View?PPI=CO1.PPI.23160508&amp;isFromPublicArea=True&amp;isModal=False</t>
  </si>
  <si>
    <t>OAG-VEX-0285-2023</t>
  </si>
  <si>
    <t>JOSE DANILO GOMEZ NUÑEZ</t>
  </si>
  <si>
    <t>https://community.secop.gov.co/Public/Tendering/ContractNoticePhases/View?PPI=CO1.PPI.23160836&amp;isFromPublicArea=True&amp;isModal=False</t>
  </si>
  <si>
    <t>OAG-VEX-0286-2023</t>
  </si>
  <si>
    <t>JOSÉ FERNANDO ORREGO AGUIRRE</t>
  </si>
  <si>
    <t>https://community.secop.gov.co/Public/Tendering/ContractNoticePhases/View?PPI=CO1.PPI.23161235&amp;isFromPublicArea=True&amp;isModal=False</t>
  </si>
  <si>
    <t>OAG-VEX-0287-2023</t>
  </si>
  <si>
    <t>JOSE WILMER CAPOTE ZUñIGA</t>
  </si>
  <si>
    <t>https://community.secop.gov.co/Public/Tendering/ContractNoticePhases/View?PPI=CO1.PPI.23158107&amp;isFromPublicArea=True&amp;isModal=False</t>
  </si>
  <si>
    <t>OPSP-VEX-0288-2023</t>
  </si>
  <si>
    <t>LIGIA MERCEDES CARRILLO VILLAR</t>
  </si>
  <si>
    <t>https://community.secop.gov.co/Public/Tendering/ContractNoticePhases/View?PPI=CO1.PPI.23161246&amp;isFromPublicArea=True&amp;isModal=False</t>
  </si>
  <si>
    <t>OPSP-VEX-0289-2023</t>
  </si>
  <si>
    <t>MARGARITA ROSA RANGEL DURÁN</t>
  </si>
  <si>
    <t>https://community.secop.gov.co/Public/Tendering/ContractNoticePhases/View?PPI=CO1.PPI.23158483&amp;isFromPublicArea=True&amp;isModal=False</t>
  </si>
  <si>
    <t>OAG-VEX-0290-2023</t>
  </si>
  <si>
    <t>MARIA CRISTINA GOMEZ GARCIA</t>
  </si>
  <si>
    <t>https://community.secop.gov.co/Public/Tendering/ContractNoticePhases/View?PPI=CO1.PPI.23158993&amp;isFromPublicArea=True&amp;isModal=False</t>
  </si>
  <si>
    <t>OAG-VEX-0291-2023</t>
  </si>
  <si>
    <t>VISMAR ORLANDO GIL HERNÁNDEZ</t>
  </si>
  <si>
    <t>https://community.secop.gov.co/Public/Tendering/ContractNoticePhases/View?PPI=CO1.PPI.23160201&amp;isFromPublicArea=True&amp;isModal=False</t>
  </si>
  <si>
    <t>OAG-VEX-0292-2023</t>
  </si>
  <si>
    <t>CECILIA BERENICE OCHOA GUEVARA</t>
  </si>
  <si>
    <t>https://community.secop.gov.co/Public/Tendering/ContractNoticePhases/View?PPI=CO1.PPI.23160281&amp;isFromPublicArea=True&amp;isModal=False</t>
  </si>
  <si>
    <t>OPSP-VEX-0293-2023</t>
  </si>
  <si>
    <t>YULY ALEXANDRA CONTRERAS BARBOSA</t>
  </si>
  <si>
    <t>https://community.secop.gov.co/Public/Tendering/ContractNoticePhases/View?PPI=CO1.PPI.23160866&amp;isFromPublicArea=True&amp;isModal=False</t>
  </si>
  <si>
    <t>OAG-VEX-0294-2023</t>
  </si>
  <si>
    <t>ANYI TATIANA RIVAS CONRADO</t>
  </si>
  <si>
    <t>https://community.secop.gov.co/Public/Tendering/ContractNoticePhases/View?PPI=CO1.PPI.23162026&amp;isFromPublicArea=True&amp;isModal=False</t>
  </si>
  <si>
    <t>OAG-VEX-0295-2023</t>
  </si>
  <si>
    <t>BISMARY RENTERÍA BOCANEGRA</t>
  </si>
  <si>
    <t>https://community.secop.gov.co/Public/Tendering/ContractNoticePhases/View?PPI=CO1.PPI.23162076&amp;isFromPublicArea=True&amp;isModal=False</t>
  </si>
  <si>
    <t>OAG-VEX-0296-2023</t>
  </si>
  <si>
    <t>DAIRO LORENZO CAJIAO PANDALES</t>
  </si>
  <si>
    <t>https://community.secop.gov.co/Public/Tendering/ContractNoticePhases/View?PPI=CO1.PPI.23162613&amp;isFromPublicArea=True&amp;isModal=False</t>
  </si>
  <si>
    <t>OAG-VEX-0297-2023</t>
  </si>
  <si>
    <t>HAMILTON EMIRO ZUÑIGA CONRRADO</t>
  </si>
  <si>
    <t>https://community.secop.gov.co/Public/Tendering/ContractNoticePhases/View?PPI=CO1.PPI.23154197&amp;isFromPublicArea=True&amp;isModal=False</t>
  </si>
  <si>
    <t>OPSP-VEX-0298-2023</t>
  </si>
  <si>
    <t>JENIFFER MOSQUERA VALOIS</t>
  </si>
  <si>
    <t>https://community.secop.gov.co/Public/Tendering/ContractNoticePhases/View?PPI=CO1.PPI.23157585&amp;isFromPublicArea=True&amp;isModal=False</t>
  </si>
  <si>
    <t>OAG-VEX-0299-2023</t>
  </si>
  <si>
    <t>SANDRA MILENA MOSQUERA PEREA</t>
  </si>
  <si>
    <t>https://community.secop.gov.co/Public/Tendering/ContractNoticePhases/View?PPI=CO1.PPI.23158361&amp;isFromPublicArea=True&amp;isModal=False</t>
  </si>
  <si>
    <t>OAG-VEX-0300-2023</t>
  </si>
  <si>
    <t>AIDA LEIDIS PALACIOS MORENO</t>
  </si>
  <si>
    <t>https://community.secop.gov.co/Public/Tendering/ContractNoticePhases/View?PPI=CO1.PPI.23159201&amp;isFromPublicArea=True&amp;isModal=False</t>
  </si>
  <si>
    <t>OAG-VEX-0301-2023</t>
  </si>
  <si>
    <t>ERIKA ASPRILLA IBARGUEN</t>
  </si>
  <si>
    <t>https://community.secop.gov.co/Public/Tendering/ContractNoticePhases/View?PPI=CO1.PPI.23159593&amp;isFromPublicArea=True&amp;isModal=False</t>
  </si>
  <si>
    <t>OAG-VEX-0302-2023</t>
  </si>
  <si>
    <t>KATERINE VENTE GOMEZ</t>
  </si>
  <si>
    <t>https://community.secop.gov.co/Public/Tendering/ContractNoticePhases/View?PPI=CO1.PPI.23160098&amp;isFromPublicArea=True&amp;isModal=False</t>
  </si>
  <si>
    <t>OAG-VEX-0303-2023</t>
  </si>
  <si>
    <t>KARY MIYICELA ZABALA VARGAS</t>
  </si>
  <si>
    <t>https://community.secop.gov.co/Public/Tendering/ContractNoticePhases/View?PPI=CO1.PPI.23160578&amp;isFromPublicArea=True&amp;isModal=False</t>
  </si>
  <si>
    <t>OPSP-VEX-0304-2023</t>
  </si>
  <si>
    <t>OVIDIO BRAN BONILLA</t>
  </si>
  <si>
    <t>https://community.secop.gov.co/Public/Tendering/ContractNoticePhases/View?PPI=CO1.PPI.23161230&amp;isFromPublicArea=True&amp;isModal=False</t>
  </si>
  <si>
    <t>OAG-VEX-0305-2023</t>
  </si>
  <si>
    <t>JONATHAN FELIPE VALENCIA PERALTA</t>
  </si>
  <si>
    <t>https://community.secop.gov.co/Public/Tendering/ContractNoticePhases/View?PPI=CO1.PPI.23162015&amp;isFromPublicArea=True&amp;isModal=False</t>
  </si>
  <si>
    <t>OAG-VEX-0306-2023</t>
  </si>
  <si>
    <t>MARLON JAIR VIDES RUGELES</t>
  </si>
  <si>
    <t>https://community.secop.gov.co/Public/Tendering/ContractNoticePhases/View?PPI=CO1.PPI.23162081&amp;isFromPublicArea=True&amp;isModal=False</t>
  </si>
  <si>
    <t>OAG-VEX-0307-2023</t>
  </si>
  <si>
    <t>NINI JOHANNA CAMARGO RAMIREZ</t>
  </si>
  <si>
    <t>https://community.secop.gov.co/Public/Tendering/ContractNoticePhases/View?PPI=CO1.PPI.23162644&amp;isFromPublicArea=True&amp;isModal=False</t>
  </si>
  <si>
    <t>OAG-VEX-0308-2023</t>
  </si>
  <si>
    <t>JOSE NEKER CIFUENTES SINISTERRA</t>
  </si>
  <si>
    <t>https://community.secop.gov.co/Public/Tendering/ContractNoticePhases/View?PPI=CO1.PPI.23162773&amp;isFromPublicArea=True&amp;isModal=False</t>
  </si>
  <si>
    <t>OAG-VEX-0309-2023</t>
  </si>
  <si>
    <t>YULY TORRES HURTADO</t>
  </si>
  <si>
    <t>https://community.secop.gov.co/Public/Tendering/ContractNoticePhases/View?PPI=CO1.PPI.23164123&amp;isFromPublicArea=True&amp;isModal=False</t>
  </si>
  <si>
    <t>OPSP-VEX-0310-2023</t>
  </si>
  <si>
    <t>LUIS ORLANDO DUARTE CASARES</t>
  </si>
  <si>
    <t>https://community.secop.gov.co/Public/Tendering/ContractNoticePhases/View?PPI=CO1.PPI.23162867&amp;isFromPublicArea=True&amp;isModal=False</t>
  </si>
  <si>
    <t>OPSP-VEX-0311-2023</t>
  </si>
  <si>
    <t>OLGA CECILIA VARGAS CHARRIS</t>
  </si>
  <si>
    <t>https://community.secop.gov.co/Public/Tendering/ContractNoticePhases/View?PPI=CO1.PPI.23162885&amp;isFromPublicArea=True&amp;isModal=False</t>
  </si>
  <si>
    <t>OAG-VEX-0312-2023</t>
  </si>
  <si>
    <t xml:space="preserve">YUREIDYS MILAGRO PALLARES ZAMBRANO </t>
  </si>
  <si>
    <t>https://community.secop.gov.co/Public/Tendering/ContractNoticePhases/View?PPI=CO1.PPI.23165120&amp;isFromPublicArea=True&amp;isModal=False</t>
  </si>
  <si>
    <t>OPSP-VEX-0313-2023</t>
  </si>
  <si>
    <t>CIRO ALFONSO POLO PALLARES</t>
  </si>
  <si>
    <t>https://community.secop.gov.co/Public/Tendering/ContractNoticePhases/View?PPI=CO1.PPI.23165141&amp;isFromPublicArea=True&amp;isModal=False</t>
  </si>
  <si>
    <t>OPSP-VEX-0314-2023</t>
  </si>
  <si>
    <t>1018436590</t>
  </si>
  <si>
    <t>OLGA LUCIA JIMENEZ LUQUE</t>
  </si>
  <si>
    <t>https://community.secop.gov.co/Public/Tendering/ContractNoticePhases/View?PPI=CO1.PPI.23165164&amp;isFromPublicArea=True&amp;isModal=False</t>
  </si>
  <si>
    <t>OPSP-VEX-0315-2023</t>
  </si>
  <si>
    <t>ROBERTO CARLOS RIVERA MENDOZA</t>
  </si>
  <si>
    <t>https://community.secop.gov.co/Public/Tendering/ContractNoticePhases/View?PPI=CO1.PPI.23165184&amp;isFromPublicArea=True&amp;isModal=False</t>
  </si>
  <si>
    <t>OPSP-VEX-0316-2023</t>
  </si>
  <si>
    <t>ANA KARINA RIASCOS ORTIZ</t>
  </si>
  <si>
    <t>https://community.secop.gov.co/Public/Tendering/ContractNoticePhases/View?PPI=CO1.PPI.23165197&amp;isFromPublicArea=True&amp;isModal=False</t>
  </si>
  <si>
    <t>OPSP-VEX-0317-2023</t>
  </si>
  <si>
    <t>MAURICIO ALFONSO HURTADO PELÁEZ</t>
  </si>
  <si>
    <t>https://community.secop.gov.co/Public/Tendering/ContractNoticePhases/View?PPI=CO1.PPI.23158043&amp;isFromPublicArea=True&amp;isModal=False</t>
  </si>
  <si>
    <t>OPSP-VEX-0318-2023</t>
  </si>
  <si>
    <t>ERIKA PATRICIA PAVA ESCOBAR</t>
  </si>
  <si>
    <t>https://community.secop.gov.co/Public/Tendering/ContractNoticePhases/View?PPI=CO1.PPI.23159052&amp;isFromPublicArea=True&amp;isModal=False</t>
  </si>
  <si>
    <t>OPSP-VEX-0319-2023</t>
  </si>
  <si>
    <t>JHONATAN MAURICIO QUIÑONES MONTIEL</t>
  </si>
  <si>
    <t>https://community.secop.gov.co/Public/Tendering/ContractNoticePhases/View?PPI=CO1.PPI.23160204&amp;isFromPublicArea=True&amp;isModal=False</t>
  </si>
  <si>
    <t>OAG-VEX-0320-2023</t>
  </si>
  <si>
    <t>MÓNICA CABEZAS LOAIZA</t>
  </si>
  <si>
    <t>https://community.secop.gov.co/Public/Tendering/ContractNoticePhases/View?PPI=CO1.PPI.23160267&amp;isFromPublicArea=True&amp;isModal=False</t>
  </si>
  <si>
    <t>OAG-VEX-0321-2023</t>
  </si>
  <si>
    <t>NILIA JANETH ESCOBAR NIÑO</t>
  </si>
  <si>
    <t>https://community.secop.gov.co/Public/Tendering/ContractNoticePhases/View?PPI=CO1.PPI.23160141&amp;isFromPublicArea=True&amp;isModal=False</t>
  </si>
  <si>
    <t>OAG-VEX-0322-2023</t>
  </si>
  <si>
    <t>PAOLA ANDREA INFANTE SIERRA</t>
  </si>
  <si>
    <t>https://community.secop.gov.co/Public/Tendering/ContractNoticePhases/View?PPI=CO1.PPI.23160166&amp;isFromPublicArea=True&amp;isModal=False</t>
  </si>
  <si>
    <t>OAG-VEX-0323-2023</t>
  </si>
  <si>
    <t>RUDI ROXANA RINCÓN HURTADO</t>
  </si>
  <si>
    <t>https://community.secop.gov.co/Public/Tendering/ContractNoticePhases/View?PPI=CO1.PPI.23161502&amp;isFromPublicArea=True&amp;isModal=False</t>
  </si>
  <si>
    <t>OAG-VEX-0324-2023</t>
  </si>
  <si>
    <t>ALFREDO ANGEL HERNÁNDEZ PADILLA</t>
  </si>
  <si>
    <t>https://community.secop.gov.co/Public/Tendering/ContractNoticePhases/View?PPI=CO1.PPI.23161559&amp;isFromPublicArea=True&amp;isModal=False</t>
  </si>
  <si>
    <t>OAG-VEX-0325-2023</t>
  </si>
  <si>
    <t>WILSON GONZÁLEZ MOSQUERA</t>
  </si>
  <si>
    <t>https://community.secop.gov.co/Public/Tendering/ContractNoticePhases/View?PPI=CO1.PPI.23162054&amp;isFromPublicArea=True&amp;isModal=False</t>
  </si>
  <si>
    <t>OAG-VEX-0326-2023</t>
  </si>
  <si>
    <t>YEISON REINA ROSERO</t>
  </si>
  <si>
    <t>https://community.secop.gov.co/Public/Tendering/ContractNoticePhases/View?PPI=CO1.PPI.23162094&amp;isFromPublicArea=True&amp;isModal=False</t>
  </si>
  <si>
    <t>OPSP-VEX-0327-2023</t>
  </si>
  <si>
    <t>EMILIANO ZAMBRANO RODRÍGUEZ</t>
  </si>
  <si>
    <t>https://community.secop.gov.co/Public/Tendering/ContractNoticePhases/View?PPI=CO1.PPI.23162625&amp;isFromPublicArea=True&amp;isModal=False</t>
  </si>
  <si>
    <t>OPSP-VEX-0328-2023</t>
  </si>
  <si>
    <t>JESUS CORREA HELBRUM</t>
  </si>
  <si>
    <t>https://community.secop.gov.co/Public/Tendering/ContractNoticePhases/View?PPI=CO1.PPI.23162664&amp;isFromPublicArea=True&amp;isModal=False</t>
  </si>
  <si>
    <t>OAG-VEX-0329-2023</t>
  </si>
  <si>
    <t>CELEDONIO RIASCOS RIASCOS</t>
  </si>
  <si>
    <t>https://community.secop.gov.co/Public/Tendering/ContractNoticePhases/View?PPI=CO1.PPI.23163579&amp;isFromPublicArea=True&amp;isModal=False</t>
  </si>
  <si>
    <t>OAG-VEX-0330-2023</t>
  </si>
  <si>
    <t>JEISSON OMAR FLOREZ GUTIERREZ</t>
  </si>
  <si>
    <t>https://community.secop.gov.co/Public/Tendering/ContractNoticePhases/View?PPI=CO1.PPI.23164017&amp;isFromPublicArea=True&amp;isModal=False</t>
  </si>
  <si>
    <t>OPSP-VEX-0331-2023</t>
  </si>
  <si>
    <t>SERGIO IVÁN JIMÉNEZ SUÁREZ</t>
  </si>
  <si>
    <t>https://community.secop.gov.co/Public/Tendering/ContractNoticePhases/View?PPI=CO1.PPI.23164048&amp;isFromPublicArea=True&amp;isModal=False</t>
  </si>
  <si>
    <t>OAG-VEX-0332-2023</t>
  </si>
  <si>
    <t>LUIS HERNAN GAITAN PEREZ</t>
  </si>
  <si>
    <t>https://community.secop.gov.co/Public/Tendering/ContractNoticePhases/View?PPI=CO1.PPI.23164096&amp;isFromPublicArea=True&amp;isModal=False</t>
  </si>
  <si>
    <t>OPSP-VEX-0333-2023</t>
  </si>
  <si>
    <t>NATALY HERNANDEZ LOPEZ</t>
  </si>
  <si>
    <t>https://community.secop.gov.co/Public/Tendering/ContractNoticePhases/View?PPI=CO1.PPI.23164725&amp;isFromPublicArea=True&amp;isModal=False</t>
  </si>
  <si>
    <t>OAG-VEX-0334-2023</t>
  </si>
  <si>
    <t>ANTONIO JULIO SANTIS BALDOVINO</t>
  </si>
  <si>
    <t>https://community.secop.gov.co/Public/Tendering/ContractNoticePhases/View?PPI=CO1.PPI.23164751&amp;isFromPublicArea=True&amp;isModal=False</t>
  </si>
  <si>
    <t>OAG-VEX-0335-2023</t>
  </si>
  <si>
    <t>LISBETH HERNADEZ PAVA</t>
  </si>
  <si>
    <t>https://community.secop.gov.co/Public/Tendering/ContractNoticePhases/View?PPI=CO1.PPI.23165401&amp;isFromPublicArea=True&amp;isModal=False</t>
  </si>
  <si>
    <t>OAG-VEX-0336-2023</t>
  </si>
  <si>
    <t>MEBLYN FERNANDO JULIO MEDINA</t>
  </si>
  <si>
    <t>https://community.secop.gov.co/Public/Tendering/ContractNoticePhases/View?PPI=CO1.PPI.23165430&amp;isFromPublicArea=True&amp;isModal=False</t>
  </si>
  <si>
    <t>OPSP-VEX-0369-2023</t>
  </si>
  <si>
    <t>DANIEL EDGARDO RIVADENEIRA ARRIETA</t>
  </si>
  <si>
    <t>https://community.secop.gov.co/Public/Tendering/ContractNoticePhases/View?PPI=CO1.PPI.23250623&amp;isFromPublicArea=True&amp;isModal=False</t>
  </si>
  <si>
    <t>OPSP-VEX-0370-2023</t>
  </si>
  <si>
    <t>DIANA ELIZABETH TARAZONA GIRALDO</t>
  </si>
  <si>
    <t>https://community.secop.gov.co/Public/Tendering/ContractNoticePhases/View?PPI=CO1.PPI.23250362&amp;isFromPublicArea=True&amp;isModal=False</t>
  </si>
  <si>
    <t>OPSP-VEX-0371-2023</t>
  </si>
  <si>
    <t>1082923287</t>
  </si>
  <si>
    <t>MARIA DE LOS ANGELES GONZALEZ PABON</t>
  </si>
  <si>
    <t>https://community.secop.gov.co/Public/Tendering/ContractNoticePhases/View?PPI=CO1.PPI.23250527&amp;isFromPublicArea=True&amp;isModal=False</t>
  </si>
  <si>
    <t>OPSP-VEX-0372-2023</t>
  </si>
  <si>
    <t>EDUARDO JESÚS CHOLES RODRÍGUEZ</t>
  </si>
  <si>
    <t>https://community.secop.gov.co/Public/Tendering/ContractNoticePhases/View?PPI=CO1.PPI.23250530&amp;isFromPublicArea=True&amp;isModal=False</t>
  </si>
  <si>
    <t>OAG-VEX-0373-2023</t>
  </si>
  <si>
    <t>LINA MARCELA CORREA BUELVAS</t>
  </si>
  <si>
    <t>https://community.secop.gov.co/Public/Tendering/ContractNoticePhases/View?PPI=CO1.PPI.23250533&amp;isFromPublicArea=True&amp;isModal=False</t>
  </si>
  <si>
    <t>OAG-VEX-0374-2023</t>
  </si>
  <si>
    <t>ADRIANA LUCIA CURE GAVIRIA</t>
  </si>
  <si>
    <t>https://community.secop.gov.co/Public/Tendering/ContractNoticePhases/View?PPI=CO1.PPI.23250546&amp;isFromPublicArea=True&amp;isModal=False</t>
  </si>
  <si>
    <t>OAG-VEX-0375-2023</t>
  </si>
  <si>
    <t>PABLO JOSE PORTELA RESTREPO</t>
  </si>
  <si>
    <t>https://community.secop.gov.co/Public/Tendering/ContractNoticePhases/View?PPI=CO1.PPI.23250552&amp;isFromPublicArea=True&amp;isModal=False</t>
  </si>
  <si>
    <t>OAG-VEX-0376-2023</t>
  </si>
  <si>
    <t>ROSA ANDREINA GOMEZ RIVERA</t>
  </si>
  <si>
    <t>https://community.secop.gov.co/Public/Tendering/ContractNoticePhases/View?PPI=CO1.PPI.23250561&amp;isFromPublicArea=True&amp;isModal=False</t>
  </si>
  <si>
    <t>OPSP-VEX-0377-2023</t>
  </si>
  <si>
    <t>VIVIAN CÓRDOBA FIGUEROA</t>
  </si>
  <si>
    <t>https://community.secop.gov.co/Public/Tendering/ContractNoticePhases/View?PPI=CO1.PPI.23250226&amp;isFromPublicArea=True&amp;isModal=False</t>
  </si>
  <si>
    <t>OAG-VEX-0378-2023</t>
  </si>
  <si>
    <t>YURBELY ATENCIO TORRES</t>
  </si>
  <si>
    <t>https://community.secop.gov.co/Public/Tendering/ContractNoticePhases/View?PPI=CO1.PPI.23249795&amp;isFromPublicArea=True&amp;isModal=False</t>
  </si>
  <si>
    <t>OAG-VEX-0379-2023</t>
  </si>
  <si>
    <t>RAMÓN EPIEYU URIANA</t>
  </si>
  <si>
    <t>https://community.secop.gov.co/Public/Tendering/ContractNoticePhases/View?PPI=CO1.PPI.23246374&amp;isFromPublicArea=True&amp;isModal=False</t>
  </si>
  <si>
    <t>OPSP-VEX-0380-2023</t>
  </si>
  <si>
    <t>ARLED ZAVIC MARTÍNEZ VILLALBA</t>
  </si>
  <si>
    <t>https://community.secop.gov.co/Public/Tendering/ContractNoticePhases/View?PPI=CO1.PPI.23247086&amp;isFromPublicArea=True&amp;isModal=False</t>
  </si>
  <si>
    <t>OPSP-VEX-0381-2023</t>
  </si>
  <si>
    <t>LUIS FELIPE RAMOS LUNA</t>
  </si>
  <si>
    <t>https://community.secop.gov.co/Public/Tendering/ContractNoticePhases/View?PPI=CO1.PPI.23247888&amp;isFromPublicArea=True&amp;isModal=False</t>
  </si>
  <si>
    <t>OAG-VEX-0382-2023</t>
  </si>
  <si>
    <t>DEIBER VELEZ GUTIERREZ</t>
  </si>
  <si>
    <t>https://community.secop.gov.co/Public/Tendering/ContractNoticePhases/View?PPI=CO1.PPI.23250504&amp;isFromPublicArea=True&amp;isModal=False</t>
  </si>
  <si>
    <t>OPSP-VEX-0383-2023</t>
  </si>
  <si>
    <t>YESSICA MAFALDO SOLARTE</t>
  </si>
  <si>
    <t>https://community.secop.gov.co/Public/Tendering/ContractNoticePhases/View?PPI=CO1.PPI.23250642&amp;isFromPublicArea=True&amp;isModal=False</t>
  </si>
  <si>
    <t>OAG-VEX-0384-2023</t>
  </si>
  <si>
    <t>HAROLD MOSCOTE ROJAS</t>
  </si>
  <si>
    <t>https://community.secop.gov.co/Public/Tendering/ContractNoticePhases/View?PPI=CO1.PPI.23250671&amp;isFromPublicArea=True&amp;isModal=False</t>
  </si>
  <si>
    <t>OAG-VEX-0385-2023</t>
  </si>
  <si>
    <t>DORALINA TORRES RODRIGUEZ</t>
  </si>
  <si>
    <t>https://community.secop.gov.co/Public/Tendering/ContractNoticePhases/View?PPI=CO1.PPI.23248533&amp;isFromPublicArea=True&amp;isModal=False</t>
  </si>
  <si>
    <t>OAG-VEX-0386-2023</t>
  </si>
  <si>
    <t>JOSE BADILLO HURTADO</t>
  </si>
  <si>
    <t>https://community.secop.gov.co/Public/Tendering/ContractNoticePhases/View?PPI=CO1.PPI.23248561&amp;isFromPublicArea=True&amp;isModal=False</t>
  </si>
  <si>
    <t>OAG-VEX-0387-2023</t>
  </si>
  <si>
    <t>MARIA DEL ROSARIO ARBOLEDA PARRA</t>
  </si>
  <si>
    <t>https://community.secop.gov.co/Public/Tendering/ContractNoticePhases/View?PPI=CO1.PPI.23248592&amp;isFromPublicArea=True&amp;isModal=False</t>
  </si>
  <si>
    <t>OAG-VEX-0388-2023</t>
  </si>
  <si>
    <t>ROIVER HINESTROZA LOZANO</t>
  </si>
  <si>
    <t>https://community.secop.gov.co/Public/Tendering/ContractNoticePhases/View?PPI=CO1.PPI.23250151&amp;isFromPublicArea=True&amp;isModal=False</t>
  </si>
  <si>
    <t>OAG-VEX-0389-2023</t>
  </si>
  <si>
    <t>JESUS ANTONIO MORENO MOSQUERA</t>
  </si>
  <si>
    <t>https://community.secop.gov.co/Public/Tendering/ContractNoticePhases/View?PPI=CO1.PPI.23245320&amp;isFromPublicArea=True&amp;isModal=False</t>
  </si>
  <si>
    <t>OAG-VEX-0390-2023</t>
  </si>
  <si>
    <t>LIBIA DORIS ASPRILLA MURILLO</t>
  </si>
  <si>
    <t>https://community.secop.gov.co/Public/Tendering/ContractNoticePhases/View?PPI=CO1.PPI.23246315&amp;isFromPublicArea=True&amp;isModal=False</t>
  </si>
  <si>
    <t>OAG-VEX-0391-2023</t>
  </si>
  <si>
    <t>LUZ NELLY RIVAS MEDINA</t>
  </si>
  <si>
    <t>https://community.secop.gov.co/Public/Tendering/ContractNoticePhases/View?PPI=CO1.PPI.23246437&amp;isFromPublicArea=True&amp;isModal=False</t>
  </si>
  <si>
    <t>OAG-VEX-0392-2023</t>
  </si>
  <si>
    <t>ROSA EMILIANA OROBIO SIERRA</t>
  </si>
  <si>
    <t>https://community.secop.gov.co/Public/Tendering/ContractNoticePhases/View?PPI=CO1.PPI.23248261&amp;isFromPublicArea=True&amp;isModal=False</t>
  </si>
  <si>
    <t>OAG-VEX-0393-2023</t>
  </si>
  <si>
    <t>CARMEN CENIA ASPRILLA MORENO</t>
  </si>
  <si>
    <t>https://community.secop.gov.co/Public/Tendering/ContractNoticePhases/View?PPI=CO1.PPI.23248276&amp;isFromPublicArea=True&amp;isModal=False</t>
  </si>
  <si>
    <t>OAG-VEX-0394-2023</t>
  </si>
  <si>
    <t>SULEY VANEGAS MORENO</t>
  </si>
  <si>
    <t>https://community.secop.gov.co/Public/Tendering/ContractNoticePhases/View?PPI=CO1.PPI.23249712&amp;isFromPublicArea=True&amp;isModal=False</t>
  </si>
  <si>
    <t>OPSP-VEX-0001-2023</t>
  </si>
  <si>
    <t>KATERIN JULIETH ALMENDRALES TEJEDA</t>
  </si>
  <si>
    <t>https://community.secop.gov.co/Public/Tendering/ContractNoticePhases/View?PPI=CO1.PPI.23070635&amp;isFromPublicArea=True&amp;isModal=False</t>
  </si>
  <si>
    <t>OPSP-VEX-0002-2023</t>
  </si>
  <si>
    <t>LAURA MARGARITA CANTILLO ROSARIO</t>
  </si>
  <si>
    <t>https://community.secop.gov.co/Public/Tendering/ContractNoticePhases/View?PPI=CO1.PPI.23074601&amp;isFromPublicArea=True&amp;isModal=False</t>
  </si>
  <si>
    <t>OPSP-VEX-0003-2023</t>
  </si>
  <si>
    <t>SANDRA MARCELA PARRA MARULANDA</t>
  </si>
  <si>
    <t>https://community.secop.gov.co/Public/Tendering/ContractNoticePhases/View?PPI=CO1.PPI.23075332&amp;isFromPublicArea=True&amp;isModal=False</t>
  </si>
  <si>
    <t>OPSP-VEX-0004-2023</t>
  </si>
  <si>
    <t>CAROLINA MARÍA BORNACELLI ROPAIN</t>
  </si>
  <si>
    <t>https://community.secop.gov.co/Public/Tendering/ContractNoticePhases/View?PPI=CO1.PPI.23075370&amp;isFromPublicArea=True&amp;isModal=False</t>
  </si>
  <si>
    <t>OPSP-VEX-0005-2023</t>
  </si>
  <si>
    <t>KAREN KATERINE MARQUEZ LORA</t>
  </si>
  <si>
    <t>https://community.secop.gov.co/Public/Tendering/ContractNoticePhases/View?PPI=CO1.PPI.23076127&amp;isFromPublicArea=True&amp;isModal=False</t>
  </si>
  <si>
    <t>OPSP-VEX-0006-2023</t>
  </si>
  <si>
    <t>ALEJANDRA PAOLA RODRIGUEZ FRANCO</t>
  </si>
  <si>
    <t>https://community.secop.gov.co/Public/Tendering/ContractNoticePhases/View?PPI=CO1.PPI.23076179&amp;isFromPublicArea=True&amp;isModal=False</t>
  </si>
  <si>
    <t>OPSP-VEX-0007-2023</t>
  </si>
  <si>
    <t>ALBERT HERNÁNDEZ HERNÁNDEZ</t>
  </si>
  <si>
    <t>https://community.secop.gov.co/Public/Tendering/ContractNoticePhases/View?PPI=CO1.PPI.23077177&amp;isFromPublicArea=True&amp;isModal=False</t>
  </si>
  <si>
    <t>OPSP-VEX-0008-2023</t>
  </si>
  <si>
    <t>BRIGITTE DIMELSA GIL MANRIQUE</t>
  </si>
  <si>
    <t>https://community.secop.gov.co/Public/Tendering/ContractNoticePhases/View?PPI=CO1.PPI.23077539&amp;isFromPublicArea=True&amp;isModal=False</t>
  </si>
  <si>
    <t>OPSP-VEX-0009-2023</t>
  </si>
  <si>
    <t>EIDER LUIS MUÑOZ FONTALVO</t>
  </si>
  <si>
    <t>https://community.secop.gov.co/Public/Tendering/ContractNoticePhases/View?PPI=CO1.PPI.23077561&amp;isFromPublicArea=True&amp;isModal=False</t>
  </si>
  <si>
    <t>OPSP-VEX-0010-2023</t>
  </si>
  <si>
    <t>HUGUER ALBERTO REYES ARDILA</t>
  </si>
  <si>
    <t>https://community.secop.gov.co/Public/Tendering/ContractNoticePhases/View?PPI=CO1.PPI.23078514&amp;isFromPublicArea=True&amp;isModal=False</t>
  </si>
  <si>
    <t>OAG-VEX-0011-2023</t>
  </si>
  <si>
    <t>SEIBY MARTIN BARROS AYOLA</t>
  </si>
  <si>
    <t>https://community.secop.gov.co/Public/Tendering/ContractNoticePhases/View?PPI=CO1.PPI.23078535&amp;isFromPublicArea=True&amp;isModal=False</t>
  </si>
  <si>
    <t>OPSP-VEX-0012-2023</t>
  </si>
  <si>
    <t>ABRAHAM ALBERTO NARVAEZ VALERA</t>
  </si>
  <si>
    <t>https://community.secop.gov.co/Public/Tendering/ContractNoticePhases/View?PPI=CO1.PPI.23078558&amp;isFromPublicArea=True&amp;isModal=False</t>
  </si>
  <si>
    <t>OPSP-VEX-0013-2023</t>
  </si>
  <si>
    <t>ANDREA LUCIA GOMEZ KERGUELEN</t>
  </si>
  <si>
    <t>https://community.secop.gov.co/Public/Tendering/ContractNoticePhases/View?PPI=CO1.PPI.23078590&amp;isFromPublicArea=True&amp;isModal=False</t>
  </si>
  <si>
    <t>OPSP-VEX-0014-2023</t>
  </si>
  <si>
    <t>CARLOS MARIO SALAZAR PÉREZ</t>
  </si>
  <si>
    <t>https://community.secop.gov.co/Public/Tendering/ContractNoticePhases/View?PPI=CO1.PPI.23079112&amp;isFromPublicArea=True&amp;isModal=False</t>
  </si>
  <si>
    <t>OPSP-VEX-0015-2023</t>
  </si>
  <si>
    <t>EDUARDO RAFAEL GARCIA RUBIO</t>
  </si>
  <si>
    <t>https://community.secop.gov.co/Public/Tendering/ContractNoticePhases/View?PPI=CO1.PPI.23079138&amp;isFromPublicArea=True&amp;isModal=False</t>
  </si>
  <si>
    <t>OPSP-VEX-0016-2023</t>
  </si>
  <si>
    <t>EMERSON SAMIR IBARRA GARCIA</t>
  </si>
  <si>
    <t>https://community.secop.gov.co/Public/Tendering/ContractNoticePhases/View?PPI=CO1.PPI.23079146&amp;isFromPublicArea=True&amp;isModal=False</t>
  </si>
  <si>
    <t>OPSP-VEX-0017-2023</t>
  </si>
  <si>
    <t>FÉLIX DE JESÚS CUELLO</t>
  </si>
  <si>
    <t>https://community.secop.gov.co/Public/Tendering/ContractNoticePhases/View?PPI=CO1.PPI.23079167&amp;isFromPublicArea=True&amp;isModal=False</t>
  </si>
  <si>
    <t>OPSP-VEX-0018-2023</t>
  </si>
  <si>
    <t>JESÚS EDUARDO CURIEL PÉREZ</t>
  </si>
  <si>
    <t>https://community.secop.gov.co/Public/Tendering/ContractNoticePhases/View?PPI=CO1.PPI.23079184&amp;isFromPublicArea=True&amp;isModal=False</t>
  </si>
  <si>
    <t>OPSP-VEX-0019-2023</t>
  </si>
  <si>
    <t>KARINA LIZETH TEJEDA RICO</t>
  </si>
  <si>
    <t>https://community.secop.gov.co/Public/Tendering/ContractNoticePhases/View?PPI=CO1.PPI.23079198&amp;isFromPublicArea=True&amp;isModal=False</t>
  </si>
  <si>
    <t>OPSP-VEX-0020-2023</t>
  </si>
  <si>
    <t>https://community.secop.gov.co/Public/Tendering/ContractNoticePhases/View?PPI=CO1.PPI.23079505&amp;isFromPublicArea=True&amp;isModal=False</t>
  </si>
  <si>
    <t>OPSP-VEX-0021-2023</t>
  </si>
  <si>
    <t>MIRIAN ESTHER FERNANDEZ MOSQUERA</t>
  </si>
  <si>
    <t>https://community.secop.gov.co/Public/Tendering/ContractNoticePhases/View?PPI=CO1.PPI.23079730&amp;isFromPublicArea=True&amp;isModal=False</t>
  </si>
  <si>
    <t>OPSP-VEX-0022-2023</t>
  </si>
  <si>
    <t>RICARDO ANDRES ROJAS MARTINEZ</t>
  </si>
  <si>
    <t>https://community.secop.gov.co/Public/Tendering/ContractNoticePhases/View?PPI=CO1.PPI.23079760&amp;isFromPublicArea=True&amp;isModal=False</t>
  </si>
  <si>
    <t>OPSP-VEX-0023-2023</t>
  </si>
  <si>
    <t>SANDRA PAOLA TABARES BUELVAS</t>
  </si>
  <si>
    <t>https://community.secop.gov.co/Public/Tendering/ContractNoticePhases/View?PPI=CO1.PPI.23079786&amp;isFromPublicArea=True&amp;isModal=False</t>
  </si>
  <si>
    <t>OPSP-VEX-0024-2023</t>
  </si>
  <si>
    <t>SHEYLA CAROLINA HERNANDEZ PRIETO</t>
  </si>
  <si>
    <t>https://community.secop.gov.co/Public/Tendering/ContractNoticePhases/View?PPI=CO1.PPI.23079141&amp;isFromPublicArea=True&amp;isModal=False</t>
  </si>
  <si>
    <t>OPSP-VEX-0025-2023</t>
  </si>
  <si>
    <t>DIEGO FERNANDO CÓRDOBA ROJAS</t>
  </si>
  <si>
    <t>https://community.secop.gov.co/Public/Tendering/ContractNoticePhases/View?PPI=CO1.PPI.23079134&amp;isFromPublicArea=True&amp;isModal=False</t>
  </si>
  <si>
    <t>OPSP-VEX-0026-2023</t>
  </si>
  <si>
    <t>CARLOS ANDRÉS CUERVO CARVAJAL</t>
  </si>
  <si>
    <t>https://community.secop.gov.co/Public/Tendering/ContractNoticePhases/View?PPI=CO1.PPI.23079124&amp;isFromPublicArea=True&amp;isModal=False</t>
  </si>
  <si>
    <t>OPSP-VEX-0027-2023</t>
  </si>
  <si>
    <t>DANIELA BARRIOS NAIZZIR</t>
  </si>
  <si>
    <t>https://community.secop.gov.co/Public/Tendering/ContractNoticePhases/View?PPI=CO1.PPI.23072508&amp;isFromPublicArea=True&amp;isModal=False</t>
  </si>
  <si>
    <t>OPSP-VEX-0028-2023</t>
  </si>
  <si>
    <t>GIAN LUCA LO VERSO ALONSO</t>
  </si>
  <si>
    <t>https://community.secop.gov.co/Public/Tendering/ContractNoticePhases/View?PPI=CO1.PPI.23074052&amp;isFromPublicArea=True&amp;isModal=False</t>
  </si>
  <si>
    <t>OPSP-VEX-0029-2023</t>
  </si>
  <si>
    <t>GLORIA CECILIA DE LEÓN MARTÍNEZ</t>
  </si>
  <si>
    <t>https://community.secop.gov.co/Public/Tendering/ContractNoticePhases/View?PPI=CO1.PPI.23074611&amp;isFromPublicArea=True&amp;isModal=False</t>
  </si>
  <si>
    <t>OAG-VEX-0030-2023</t>
  </si>
  <si>
    <t>ADANIES JIMENEZ VEGA</t>
  </si>
  <si>
    <t>https://community.secop.gov.co/Public/Tendering/ContractNoticePhases/View?PPI=CO1.PPI.23074916&amp;isFromPublicArea=True&amp;isModal=False</t>
  </si>
  <si>
    <t>OAG-VEX-0031-2023</t>
  </si>
  <si>
    <t>ALEXANDER JOSÉ SALAS URIANA</t>
  </si>
  <si>
    <t>https://community.secop.gov.co/Public/Tendering/ContractNoticePhases/View?PPI=CO1.PPI.23074954&amp;isFromPublicArea=True&amp;isModal=False</t>
  </si>
  <si>
    <t>OAG-VEX-0032-2023</t>
  </si>
  <si>
    <t>ANA CIRA EPIAYU PUSHAINA</t>
  </si>
  <si>
    <t>https://community.secop.gov.co/Public/Tendering/ContractNoticePhases/View?PPI=CO1.PPI.23075905&amp;isFromPublicArea=True&amp;isModal=False</t>
  </si>
  <si>
    <t>OAG-VEX-0033-2023</t>
  </si>
  <si>
    <t>ANA IPUANA IPUANA</t>
  </si>
  <si>
    <t>https://community.secop.gov.co/Public/Tendering/ContractNoticePhases/View?PPI=CO1.PPI.23075969&amp;isFromPublicArea=True&amp;isModal=False</t>
  </si>
  <si>
    <t>OAG-VEX-0034-2023</t>
  </si>
  <si>
    <t>ANDIS REDONDO BARROS</t>
  </si>
  <si>
    <t>https://community.secop.gov.co/Public/Tendering/ContractNoticePhases/View?PPI=CO1.PPI.23076810&amp;isFromPublicArea=True&amp;isModal=False</t>
  </si>
  <si>
    <t>OAG-VEX-0035-2023</t>
  </si>
  <si>
    <t>BANIS MANJARRES LARA</t>
  </si>
  <si>
    <t>https://community.secop.gov.co/Public/Tendering/ContractNoticePhases/View?PPI=CO1.PPI.23076836&amp;isFromPublicArea=True&amp;isModal=False</t>
  </si>
  <si>
    <t>OAG-VEX-0036-2023</t>
  </si>
  <si>
    <t>CARLOS SEGUNDO REDONDO CAMPO</t>
  </si>
  <si>
    <t>https://community.secop.gov.co/Public/Tendering/ContractNoticePhases/View?PPI=CO1.PPI.23076861&amp;isFromPublicArea=True&amp;isModal=False</t>
  </si>
  <si>
    <t>OAG-VEX-0037-2023</t>
  </si>
  <si>
    <t>CRISTINA GUERRERO CARDALES</t>
  </si>
  <si>
    <t>https://community.secop.gov.co/Public/Tendering/ContractNoticePhases/View?PPI=CO1.PPI.23076892&amp;isFromPublicArea=True&amp;isModal=False</t>
  </si>
  <si>
    <t>OPSP-VEX-0038-2023</t>
  </si>
  <si>
    <t>DAMARIS CABALLERO MAURY</t>
  </si>
  <si>
    <t>https://community.secop.gov.co/Public/Tendering/ContractNoticePhases/View?PPI=CO1.PPI.23078774&amp;isFromPublicArea=True&amp;isModal=False</t>
  </si>
  <si>
    <t>OAG-VEX-0039-2023</t>
  </si>
  <si>
    <t>EDILBERTO JOSÉ REDONDO URIANA</t>
  </si>
  <si>
    <t>https://community.secop.gov.co/Public/Tendering/ContractNoticePhases/View?PPI=CO1.PPI.23077823&amp;isFromPublicArea=True&amp;isModal=False</t>
  </si>
  <si>
    <t>OPSP-VEX-0040-2023</t>
  </si>
  <si>
    <t>EIMMY ROSA GONZALEZ GUTIERREZ</t>
  </si>
  <si>
    <t>https://community.secop.gov.co/Public/Tendering/ContractNoticePhases/View?PPI=CO1.PPI.23078796&amp;isFromPublicArea=True&amp;isModal=False</t>
  </si>
  <si>
    <t>OAG-VEX-0041-2023</t>
  </si>
  <si>
    <t>ELIAS HERRERA VALIENTE</t>
  </si>
  <si>
    <t>https://community.secop.gov.co/Public/Tendering/ContractNoticePhases/View?PPI=CO1.PPI.23077838&amp;isFromPublicArea=True&amp;isModal=False</t>
  </si>
  <si>
    <t>OAG-VEX-0042-2023</t>
  </si>
  <si>
    <t>ELSER JOSE REDONDO PUSHAINA</t>
  </si>
  <si>
    <t>https://community.secop.gov.co/Public/Tendering/ContractNoticePhases/View?PPI=CO1.PPI.23077870&amp;isFromPublicArea=True&amp;isModal=False</t>
  </si>
  <si>
    <t>OAG-VEX-0043-2023</t>
  </si>
  <si>
    <t>ELSI ESTER MENDOZA FUENTES</t>
  </si>
  <si>
    <t>https://community.secop.gov.co/Public/Tendering/ContractNoticePhases/View?PPI=CO1.PPI.23077895&amp;isFromPublicArea=True&amp;isModal=False</t>
  </si>
  <si>
    <t>OAG-VEX-0044-2023</t>
  </si>
  <si>
    <t>FEDERICO MENGUAL SIJONA</t>
  </si>
  <si>
    <t>https://community.secop.gov.co/Public/Tendering/ContractNoticePhases/View?PPI=CO1.PPI.23078712&amp;isFromPublicArea=True&amp;isModal=False</t>
  </si>
  <si>
    <t>OPSP-VEX-0045-2023</t>
  </si>
  <si>
    <t>GISELLA ROA NORIEGA</t>
  </si>
  <si>
    <t>https://community.secop.gov.co/Public/Tendering/ContractNoticePhases/View?PPI=CO1.PPI.23079207&amp;isFromPublicArea=True&amp;isModal=False</t>
  </si>
  <si>
    <t>OAG-VEX-0046-2023</t>
  </si>
  <si>
    <t>HEIDY PATRICIA JULIO AHUMEDO</t>
  </si>
  <si>
    <t>https://community.secop.gov.co/Public/Tendering/ContractNoticePhases/View?PPI=CO1.PPI.23078721&amp;isFromPublicArea=True&amp;isModal=False</t>
  </si>
  <si>
    <t>OAG-VEX-0047-2023</t>
  </si>
  <si>
    <t>ISLEY PALACIOS GAMEZ</t>
  </si>
  <si>
    <t>https://community.secop.gov.co/Public/Tendering/ContractNoticePhases/View?PPI=CO1.PPI.23078738&amp;isFromPublicArea=True&amp;isModal=False</t>
  </si>
  <si>
    <t>OAG-VEX-0048-2023</t>
  </si>
  <si>
    <t>JINNER MENGUAL DE LUQUE</t>
  </si>
  <si>
    <t>https://community.secop.gov.co/Public/Tendering/ContractNoticePhases/View?PPI=CO1.PPI.23078749&amp;isFromPublicArea=True&amp;isModal=False</t>
  </si>
  <si>
    <t>OAG-VEX-0049-2023</t>
  </si>
  <si>
    <t>LEICER MANJARRÉS AGRESOTT</t>
  </si>
  <si>
    <t>https://community.secop.gov.co/Public/Tendering/ContractNoticePhases/View?PPI=CO1.PPI.23078759&amp;isFromPublicArea=True&amp;isModal=False</t>
  </si>
  <si>
    <t>OAG-VEX-0050-2023</t>
  </si>
  <si>
    <t>LIDIS VANESSA LOPEZ GONZALEZ</t>
  </si>
  <si>
    <t>https://community.secop.gov.co/Public/Tendering/ContractNoticePhases/View?PPI=CO1.PPI.23078581&amp;isFromPublicArea=True&amp;isModal=False</t>
  </si>
  <si>
    <t>OAG-VEX-0051-2023</t>
  </si>
  <si>
    <t>LUIS EDUARDO CHARRASQUIEL JIMÉNEZ</t>
  </si>
  <si>
    <t>https://community.secop.gov.co/Public/Tendering/ContractNoticePhases/View?PPI=CO1.PPI.23078595&amp;isFromPublicArea=True&amp;isModal=False</t>
  </si>
  <si>
    <t>OAG-VEX-0052-2023</t>
  </si>
  <si>
    <t>LURYS LEONOR LINDAO BERMUDEZ</t>
  </si>
  <si>
    <t>https://community.secop.gov.co/Public/Tendering/ContractNoticePhases/View?PPI=CO1.PPI.23079105&amp;isFromPublicArea=True&amp;isModal=False</t>
  </si>
  <si>
    <t>OAG-VEX-0053-2023</t>
  </si>
  <si>
    <t>LUZ DAIRIS PADILLA ARENA</t>
  </si>
  <si>
    <t>https://community.secop.gov.co/Public/Tendering/ContractNoticePhases/View?PPI=CO1.PPI.23072128&amp;isFromPublicArea=True&amp;isModal=False</t>
  </si>
  <si>
    <t>OAG-VEX-0054-2023</t>
  </si>
  <si>
    <t>MARELIS CARMONA BURGOS</t>
  </si>
  <si>
    <t>https://community.secop.gov.co/Public/Tendering/ContractNoticePhases/View?PPI=CO1.PPI.23073227&amp;isFromPublicArea=True&amp;isModal=False</t>
  </si>
  <si>
    <t>OAG-VEX-0055-2023</t>
  </si>
  <si>
    <t>MARIA DEL CARMEN DE LA ROSA MONTIEL</t>
  </si>
  <si>
    <t>https://community.secop.gov.co/Public/Tendering/ContractNoticePhases/View?PPI=CO1.PPI.23074531&amp;isFromPublicArea=True&amp;isModal=False</t>
  </si>
  <si>
    <t>OAG-VEX-0056-2023</t>
  </si>
  <si>
    <t>MAYRA ALEJANDRA BARRAZA HERRERA</t>
  </si>
  <si>
    <t>https://community.secop.gov.co/Public/Tendering/ContractNoticePhases/View?PPI=CO1.PPI.23074584&amp;isFromPublicArea=True&amp;isModal=False</t>
  </si>
  <si>
    <t>OAG-VEX-0057-2023</t>
  </si>
  <si>
    <t>MILTON JOSÉ DEL PRADO POLO</t>
  </si>
  <si>
    <t>https://community.secop.gov.co/Public/Tendering/ContractNoticePhases/View?PPI=CO1.PPI.23075304&amp;isFromPublicArea=True&amp;isModal=False</t>
  </si>
  <si>
    <t>OAG-VEX-0058-2023</t>
  </si>
  <si>
    <t>NELSON JOSE JIMENEZ VASQUEZ</t>
  </si>
  <si>
    <t>https://community.secop.gov.co/Public/Tendering/ContractNoticePhases/View?PPI=CO1.PPI.23075340&amp;isFromPublicArea=True&amp;isModal=False</t>
  </si>
  <si>
    <t>OAG-VEX-0059-2023</t>
  </si>
  <si>
    <t>NOLBIS ESTHER MATOS JIMÉNEZ</t>
  </si>
  <si>
    <t>https://community.secop.gov.co/Public/Tendering/ContractNoticePhases/View?PPI=CO1.PPI.23075355&amp;isFromPublicArea=True&amp;isModal=False</t>
  </si>
  <si>
    <t>OAG-VEX-0060-2023</t>
  </si>
  <si>
    <t>NULDRIS RIVERA BORJA</t>
  </si>
  <si>
    <t>https://community.secop.gov.co/Public/Tendering/ContractNoticePhases/View?PPI=CO1.PPI.23075381&amp;isFromPublicArea=True&amp;isModal=False</t>
  </si>
  <si>
    <t>OAG-VEX-0061-2023</t>
  </si>
  <si>
    <t>PAULA ANDREA RAMOS PEREZ</t>
  </si>
  <si>
    <t>https://community.secop.gov.co/Public/Tendering/ContractNoticePhases/View?PPI=CO1.PPI.23076102&amp;isFromPublicArea=True&amp;isModal=False</t>
  </si>
  <si>
    <t>OAG-VEX-0062-2023</t>
  </si>
  <si>
    <t>PEDRO JUAN RODRÍGUEZ OLIVO</t>
  </si>
  <si>
    <t>https://community.secop.gov.co/Public/Tendering/ContractNoticePhases/View?PPI=CO1.PPI.23076116&amp;isFromPublicArea=True&amp;isModal=False</t>
  </si>
  <si>
    <t>OAG-VEX-0063-2023</t>
  </si>
  <si>
    <t>RAFAEL HUMBERTO RODRIGUEZ ROBLES</t>
  </si>
  <si>
    <t>https://community.secop.gov.co/Public/Tendering/ContractNoticePhases/View?PPI=CO1.PPI.23076136&amp;isFromPublicArea=True&amp;isModal=False</t>
  </si>
  <si>
    <t>OAG-VEX-0064-2023</t>
  </si>
  <si>
    <t>SINDY PAOLA MENDOZA POLO</t>
  </si>
  <si>
    <t>https://community.secop.gov.co/Public/Tendering/ContractNoticePhases/View?PPI=CO1.PPI.23076152&amp;isFromPublicArea=True&amp;isModal=False</t>
  </si>
  <si>
    <t>OAG-VEX-0065-2023</t>
  </si>
  <si>
    <t>SONIA MARÍA GOURIYU GOURIYU</t>
  </si>
  <si>
    <t>https://community.secop.gov.co/Public/Tendering/ContractNoticePhases/View?PPI=CO1.PPI.23076197&amp;isFromPublicArea=True&amp;isModal=False</t>
  </si>
  <si>
    <t>OPSP-VEX-0066-2023</t>
  </si>
  <si>
    <t>WILDER ALONSO CAMPO MENGUAL</t>
  </si>
  <si>
    <t>https://community.secop.gov.co/Public/Tendering/ContractNoticePhases/View?PPI=CO1.PPI.23077161&amp;isFromPublicArea=True&amp;isModal=False</t>
  </si>
  <si>
    <t>OAG-VEX-0067-2023</t>
  </si>
  <si>
    <t>YOLFA MARÍA MONTES MARTÍNEZ</t>
  </si>
  <si>
    <t>https://community.secop.gov.co/Public/Tendering/ContractNoticePhases/View?PPI=CO1.PPI.23077171&amp;isFromPublicArea=True&amp;isModal=False</t>
  </si>
  <si>
    <t>OAG-VEX-0068-2023</t>
  </si>
  <si>
    <t>YUSNEI GÓMEZ EPIEYU</t>
  </si>
  <si>
    <t>https://community.secop.gov.co/Public/Tendering/ContractNoticePhases/View?PPI=CO1.PPI.23077187&amp;isFromPublicArea=True&amp;isModal=False</t>
  </si>
  <si>
    <t>OAG-VEX-0069-2023</t>
  </si>
  <si>
    <t>ALEXIS JUNIOR CARDALES TOSCANO</t>
  </si>
  <si>
    <t>https://community.secop.gov.co/Public/Tendering/ContractNoticePhases/View?PPI=CO1.PPI.23077503&amp;isFromPublicArea=True&amp;isModal=False</t>
  </si>
  <si>
    <t>OAG-VEX-0070-2023</t>
  </si>
  <si>
    <t>ARIEL ENRIQUE ANAYA TORRES</t>
  </si>
  <si>
    <t>https://community.secop.gov.co/Public/Tendering/ContractNoticePhases/View?PPI=CO1.PPI.23077527&amp;isFromPublicArea=True&amp;isModal=False</t>
  </si>
  <si>
    <t>OAG-VEX-0071-2023</t>
  </si>
  <si>
    <t>DAILER GUERRERO OYOLA</t>
  </si>
  <si>
    <t>https://community.secop.gov.co/Public/Tendering/ContractNoticePhases/View?PPI=CO1.PPI.23077541&amp;isFromPublicArea=True&amp;isModal=False</t>
  </si>
  <si>
    <t>OAG-VEX-0072-2023</t>
  </si>
  <si>
    <t>DUNOIS BRAVO MARTINEZ</t>
  </si>
  <si>
    <t>https://community.secop.gov.co/Public/Tendering/ContractNoticePhases/View?PPI=CO1.PPI.23077551&amp;isFromPublicArea=True&amp;isModal=False</t>
  </si>
  <si>
    <t>OPSP-VEX-0073-2023</t>
  </si>
  <si>
    <t>EDITH AUXILIADORA BELTRAN ORTEGA</t>
  </si>
  <si>
    <t>https://community.secop.gov.co/Public/Tendering/ContractNoticePhases/View?PPI=CO1.PPI.23077566&amp;isFromPublicArea=True&amp;isModal=False</t>
  </si>
  <si>
    <t>OAG-VEX-0074-2023</t>
  </si>
  <si>
    <t>FERNEY LOBÓN PALACIOS</t>
  </si>
  <si>
    <t>https://community.secop.gov.co/Public/Tendering/ContractNoticePhases/View?PPI=CO1.PPI.23077595&amp;isFromPublicArea=True&amp;isModal=False</t>
  </si>
  <si>
    <t>OAG-VEX-0075-2023</t>
  </si>
  <si>
    <t>JORGE ELIÉCER VALOYES CÓRDOBA</t>
  </si>
  <si>
    <t>https://community.secop.gov.co/Public/Tendering/ContractNoticePhases/View?PPI=CO1.PPI.23078506&amp;isFromPublicArea=True&amp;isModal=False</t>
  </si>
  <si>
    <t>OAG-VEX-0076-2023</t>
  </si>
  <si>
    <t>JUAN MANUEL CAMPO GONZALEZ</t>
  </si>
  <si>
    <t>https://community.secop.gov.co/Public/Tendering/ContractNoticePhases/View?PPI=CO1.PPI.23078524&amp;isFromPublicArea=True&amp;isModal=False</t>
  </si>
  <si>
    <t>OAG-VEX-0077-2023</t>
  </si>
  <si>
    <t>JULIO CESAR RODRIGUEZ MORALES</t>
  </si>
  <si>
    <t>https://community.secop.gov.co/Public/Tendering/ContractNoticePhases/View?PPI=CO1.PPI.23078532&amp;isFromPublicArea=True&amp;isModal=False</t>
  </si>
  <si>
    <t>OAG-VEX-0078-2023</t>
  </si>
  <si>
    <t>JUVENAL PARDO CARABALLO</t>
  </si>
  <si>
    <t>https://community.secop.gov.co/Public/Tendering/ContractNoticePhases/View?PPI=CO1.PPI.23078540&amp;isFromPublicArea=True&amp;isModal=False</t>
  </si>
  <si>
    <t>OAG-VEX-0079-2023</t>
  </si>
  <si>
    <t>KELYS JOHANA MAYORAL MORENO</t>
  </si>
  <si>
    <t>https://community.secop.gov.co/Public/Tendering/ContractNoticePhases/View?PPI=CO1.PPI.23078556&amp;isFromPublicArea=True&amp;isModal=False</t>
  </si>
  <si>
    <t>OPSP-VEX-0080-2023</t>
  </si>
  <si>
    <t>LILIAN SAIDITH REZA GAVIRIA</t>
  </si>
  <si>
    <t>https://community.secop.gov.co/Public/Tendering/ContractNoticePhases/View?PPI=CO1.PPI.23070814&amp;isFromPublicArea=True&amp;isModal=False</t>
  </si>
  <si>
    <t>OAG-VEX-0081-2023</t>
  </si>
  <si>
    <t>MARIA SOLEDAD PEREZ BARBA</t>
  </si>
  <si>
    <t>https://community.secop.gov.co/Public/Tendering/ContractNoticePhases/View?PPI=CO1.PPI.23074475&amp;isFromPublicArea=True&amp;isModal=False</t>
  </si>
  <si>
    <t>OAG-VEX-0082-2023</t>
  </si>
  <si>
    <t>NURYS DEYDA PALACIOS PANESSO</t>
  </si>
  <si>
    <t>https://community.secop.gov.co/Public/Tendering/ContractNoticePhases/View?PPI=CO1.PPI.23076479&amp;isFromPublicArea=True&amp;isModal=False</t>
  </si>
  <si>
    <t>OAG-VEX-0083-2023</t>
  </si>
  <si>
    <t>RUTHMILA BARTOLOME RACERO</t>
  </si>
  <si>
    <t>https://community.secop.gov.co/Public/Tendering/ContractNoticePhases/View?PPI=CO1.PPI.23078504&amp;isFromPublicArea=True&amp;isModal=False</t>
  </si>
  <si>
    <t>OAG-VEX-0084-2023</t>
  </si>
  <si>
    <t>SILVIA FERNANDA ALTAMIRANDA SOLANO</t>
  </si>
  <si>
    <t>https://community.secop.gov.co/Public/Tendering/ContractNoticePhases/View?PPI=CO1.PPI.23078547&amp;isFromPublicArea=True&amp;isModal=False</t>
  </si>
  <si>
    <t>OAG-VEX-0085-2023</t>
  </si>
  <si>
    <t>SNAYDER JOSÉ LICONA MEDRANO</t>
  </si>
  <si>
    <t>https://community.secop.gov.co/Public/Tendering/ContractNoticePhases/View?PPI=CO1.PPI.23078599&amp;isFromPublicArea=True&amp;isModal=False</t>
  </si>
  <si>
    <t>OAG-VEX-0086-2023</t>
  </si>
  <si>
    <t>SYNDI PATRICIA MURILLO ANGULO</t>
  </si>
  <si>
    <t>https://community.secop.gov.co/Public/Tendering/ContractNoticePhases/View?PPI=CO1.PPI.23079136&amp;isFromPublicArea=True&amp;isModal=False</t>
  </si>
  <si>
    <t>OAG-VEX-0087-2023</t>
  </si>
  <si>
    <t>YUNURIS MARMOLEJO CABADIA</t>
  </si>
  <si>
    <t>https://community.secop.gov.co/Public/Tendering/ContractNoticePhases/View?PPI=CO1.PPI.23079149&amp;isFromPublicArea=True&amp;isModal=False</t>
  </si>
  <si>
    <t>OAG-VEX-0088-2023</t>
  </si>
  <si>
    <t>YURIS SILVANA BELTRÁN TRONCOSO</t>
  </si>
  <si>
    <t>https://community.secop.gov.co/Public/Tendering/ContractNoticePhases/View?PPI=CO1.PPI.23079178&amp;isFromPublicArea=True&amp;isModal=False</t>
  </si>
  <si>
    <t>OPSP-VEX-0089-2023</t>
  </si>
  <si>
    <t>ALFENIS ENILETH ARTEAGA DURANGO</t>
  </si>
  <si>
    <t>https://community.secop.gov.co/Public/Tendering/ContractNoticePhases/View?PPI=CO1.PPI.23079501&amp;isFromPublicArea=True&amp;isModal=False</t>
  </si>
  <si>
    <t>OAG-VEX-0090-2023</t>
  </si>
  <si>
    <t>ANA CARINA HOYOS ALEMAN</t>
  </si>
  <si>
    <t>https://community.secop.gov.co/Public/Tendering/ContractNoticePhases/View?PPI=CO1.PPI.23073654&amp;isFromPublicArea=True&amp;isModal=False</t>
  </si>
  <si>
    <t>OAG-VEX-0091-2023</t>
  </si>
  <si>
    <t>ANA MARCELA MOLINA MORENO</t>
  </si>
  <si>
    <t>https://community.secop.gov.co/Public/Tendering/ContractNoticePhases/View?PPI=CO1.PPI.23075145&amp;isFromPublicArea=True&amp;isModal=False</t>
  </si>
  <si>
    <t>OAG-VEX-0092-2023</t>
  </si>
  <si>
    <t>ANA MARÍA BRAVO JEREZ</t>
  </si>
  <si>
    <t>https://community.secop.gov.co/Public/Tendering/ContractNoticePhases/View?PPI=CO1.PPI.23075847&amp;isFromPublicArea=True&amp;isModal=False</t>
  </si>
  <si>
    <t>OAG-VEX-0093-2023</t>
  </si>
  <si>
    <t>ANA YURANIS ACUÑA RODRIGUEZ</t>
  </si>
  <si>
    <t>https://community.secop.gov.co/Public/Tendering/ContractNoticePhases/View?PPI=CO1.PPI.23076046&amp;isFromPublicArea=True&amp;isModal=False</t>
  </si>
  <si>
    <t>OAG-VEX-0094-2023</t>
  </si>
  <si>
    <t>ANTONIO JOSÉ TRESPALACIOS DÍAZ</t>
  </si>
  <si>
    <t>https://community.secop.gov.co/Public/Tendering/ContractNoticePhases/View?PPI=CO1.PPI.23076485&amp;isFromPublicArea=True&amp;isModal=False</t>
  </si>
  <si>
    <t>OAG-VEX-0095-2023</t>
  </si>
  <si>
    <t>CLEIDA DEL CARMEN CASTILLO GUERRERO</t>
  </si>
  <si>
    <t>https://community.secop.gov.co/Public/Tendering/ContractNoticePhases/View?PPI=CO1.PPI.23077331&amp;isFromPublicArea=True&amp;isModal=False</t>
  </si>
  <si>
    <t>OAG-VEX-0096-2023</t>
  </si>
  <si>
    <t>DIANA MARCELA CASTRO RIVERA</t>
  </si>
  <si>
    <t>https://community.secop.gov.co/Public/Tendering/ContractNoticePhases/View?PPI=CO1.PPI.23077371&amp;isFromPublicArea=True&amp;isModal=False</t>
  </si>
  <si>
    <t>OAG-VEX-0097-2023</t>
  </si>
  <si>
    <t>DINA LUZ OSTEN PEDROZA</t>
  </si>
  <si>
    <t>https://community.secop.gov.co/Public/Tendering/ContractNoticePhases/View?PPI=CO1.PPI.23077996&amp;isFromPublicArea=True&amp;isModal=False</t>
  </si>
  <si>
    <t>OPSP-VEX-0098-2023</t>
  </si>
  <si>
    <t>GERALDINE INES DORIA DURANGO</t>
  </si>
  <si>
    <t>https://community.secop.gov.co/Public/Tendering/ContractNoticePhases/View?PPI=CO1.PPI.23078443&amp;isFromPublicArea=True&amp;isModal=False</t>
  </si>
  <si>
    <t>OAG-VEX-0099-2023</t>
  </si>
  <si>
    <t>GERARDO GÓMEZ MEJÍA</t>
  </si>
  <si>
    <t>https://community.secop.gov.co/Public/Tendering/ContractNoticePhases/View?PPI=CO1.PPI.23078489&amp;isFromPublicArea=True&amp;isModal=False</t>
  </si>
  <si>
    <t>OAG-VEX-0417-2023</t>
  </si>
  <si>
    <t>JAIME ANDRÉS BOHORQUEZ ROZO</t>
  </si>
  <si>
    <t>https://community.secop.gov.co/Public/Tendering/ContractNoticePhases/View?PPI=CO1.PPI.23454792&amp;isFromPublicArea=True&amp;isModal=False</t>
  </si>
  <si>
    <t>OAG-VEX-0416-2023</t>
  </si>
  <si>
    <t>JEISSON ALEXIS LÓPEZ CASTAÑO</t>
  </si>
  <si>
    <t>https://community.secop.gov.co/Public/Tendering/ContractNoticePhases/View?PPI=CO1.PPI.23454900&amp;isFromPublicArea=True&amp;isModal=False</t>
  </si>
  <si>
    <t>OAG-VEX-0414-2023</t>
  </si>
  <si>
    <t>OLIREIDA GUERRERO RUZ</t>
  </si>
  <si>
    <t>https://community.secop.gov.co/Public/Tendering/ContractNoticePhases/View?PPI=CO1.PPI.23455923&amp;isFromPublicArea=True&amp;isModal=False</t>
  </si>
  <si>
    <t>OAG-VEX-0415-2023</t>
  </si>
  <si>
    <t>LUZ JENNY CAICEDO CORTES</t>
  </si>
  <si>
    <t>https://community.secop.gov.co/Public/Tendering/ContractNoticePhases/View?PPI=CO1.PPI.23457307&amp;isFromPublicArea=True&amp;isModal=False</t>
  </si>
  <si>
    <t>OAG-VEX-0419-2023</t>
  </si>
  <si>
    <t>BELKY PRETEL PARRA</t>
  </si>
  <si>
    <t>https://community.secop.gov.co/Public/Tendering/ContractNoticePhases/View?PPI=CO1.PPI.23458208&amp;isFromPublicArea=True&amp;isModal=False</t>
  </si>
  <si>
    <t>OAG-VEX-0413-2023</t>
  </si>
  <si>
    <t>CARMEN FABIOLA PEREA COPETE</t>
  </si>
  <si>
    <t>https://community.secop.gov.co/Public/Tendering/ContractNoticePhases/View?PPI=CO1.PPI.23459815&amp;isFromPublicArea=True&amp;isModal=False</t>
  </si>
  <si>
    <t>OPSP-VEX-0418-2023</t>
  </si>
  <si>
    <t>ESTEFANÍA ISAZA TORO</t>
  </si>
  <si>
    <t>https://community.secop.gov.co/Public/Tendering/ContractNoticePhases/View?PPI=CO1.PPI.23460480&amp;isFromPublicArea=True&amp;isModal=False</t>
  </si>
  <si>
    <t>OPSP-VEX-0420-2023</t>
  </si>
  <si>
    <t>ARMANDO ORTEGA LARA</t>
  </si>
  <si>
    <t>https://community.secop.gov.co/Public/Tendering/ContractNoticePhases/View?PPI=CO1.PPI.23461104&amp;isFromPublicArea=True&amp;isModal=False</t>
  </si>
  <si>
    <t>OPSP-VEX-0421-2023</t>
  </si>
  <si>
    <t>https://community.secop.gov.co/Public/Tendering/ContractNoticePhases/View?PPI=CO1.PPI.23461159&amp;isFromPublicArea=True&amp;isModal=False</t>
  </si>
  <si>
    <t>OSM-VEX-0002-2023</t>
  </si>
  <si>
    <t>Suministro</t>
  </si>
  <si>
    <t>AGENCIA DE VIAJES Y TURISMO AVIATUR S.A.S. - AVIATUR</t>
  </si>
  <si>
    <t>https://community.secop.gov.co/Public/Tendering/ContractNoticePhases/View?PPI=CO1.PPI.23465629&amp;isFromPublicArea=True&amp;isModal=False</t>
  </si>
  <si>
    <t>OAG-VEX-0444-2023</t>
  </si>
  <si>
    <t>LADY YASMIN FORERO SÁNCHEZ</t>
  </si>
  <si>
    <t>https://community.secop.gov.co/Public/Tendering/ContractNoticePhases/View?PPI=CO1.PPI.23578006&amp;isFromPublicArea=True&amp;isModal=False</t>
  </si>
  <si>
    <t>OAG-VEX-0445-2023</t>
  </si>
  <si>
    <t>LORENA CENTENO MEJÍA</t>
  </si>
  <si>
    <t>https://community.secop.gov.co/Public/Tendering/ContractNoticePhases/View?PPI=CO1.PPI.23578331&amp;isFromPublicArea=True&amp;isModal=False</t>
  </si>
  <si>
    <t>ODC-VEX-0001-2023</t>
  </si>
  <si>
    <t>https://community.secop.gov.co/Public/Tendering/ContractNoticePhases/View?PPI=CO1.PPI.23578861&amp;isFromPublicArea=True&amp;isModal=False</t>
  </si>
  <si>
    <t>OAG-VEX-0453-2023</t>
  </si>
  <si>
    <t>ZOBEIDA RIVAS POTES</t>
  </si>
  <si>
    <t>https://community.secop.gov.co/Public/Tendering/ContractNoticePhases/View?PPI=CO1.PPI.23628372&amp;isFromPublicArea=True&amp;isModal=False</t>
  </si>
  <si>
    <t>OAG-VEX-0452-2023</t>
  </si>
  <si>
    <t>ALEIZA MOSQUERA MOSQUERA</t>
  </si>
  <si>
    <t>https://community.secop.gov.co/Public/Tendering/ContractNoticePhases/View?PPI=CO1.PPI.23629510&amp;isFromPublicArea=True&amp;isModal=False</t>
  </si>
  <si>
    <t>OAG-VEX-0451-2023</t>
  </si>
  <si>
    <t>DARIA VERGARA BARCO</t>
  </si>
  <si>
    <t>https://community.secop.gov.co/Public/Tendering/ContractNoticePhases/View?PPI=CO1.PPI.23629577&amp;isFromPublicArea=True&amp;isModal=False</t>
  </si>
  <si>
    <t>OAG-VEX-0450-2023</t>
  </si>
  <si>
    <t>ANA BETTY MICOLTA HURTADO</t>
  </si>
  <si>
    <t>https://community.secop.gov.co/Public/Tendering/ContractNoticePhases/View?PPI=CO1.PPI.23630196&amp;isFromPublicArea=True&amp;isModal=False</t>
  </si>
  <si>
    <t>OAG-VEX-0458-2023</t>
  </si>
  <si>
    <t>PEDRO NEL AHUÉ RUIZ</t>
  </si>
  <si>
    <t>https://community.secop.gov.co/Public/Tendering/ContractNoticePhases/View?PPI=CO1.PPI.23670905&amp;isFromPublicArea=True&amp;isModal=False</t>
  </si>
  <si>
    <t>OAG-VEX-0457-2023</t>
  </si>
  <si>
    <t>IRIS YILESA PALACIOS CORDOBA</t>
  </si>
  <si>
    <t>https://community.secop.gov.co/Public/Tendering/ContractNoticePhases/View?PPI=CO1.PPI.23670989&amp;isFromPublicArea=True&amp;isModal=False</t>
  </si>
  <si>
    <t>OPS-VEX-0459-2023</t>
  </si>
  <si>
    <t>860512330-3</t>
  </si>
  <si>
    <t>SERVIENTREGA S.A</t>
  </si>
  <si>
    <t>https://community.secop.gov.co/Public/Tendering/ContractNoticePhases/View?PPI=CO1.PPI.23699453&amp;isFromPublicArea=True&amp;isModal=False</t>
  </si>
  <si>
    <t>OAG-VEX-0464-2023</t>
  </si>
  <si>
    <t>MIRLENIS GARCIA GONZALEZ</t>
  </si>
  <si>
    <t>https://community.secop.gov.co/Public/Tendering/ContractNoticePhases/View?PPI=CO1.PPI.23723050&amp;isFromPublicArea=True&amp;isModal=False</t>
  </si>
  <si>
    <t>OAG-VEX-0463-2023</t>
  </si>
  <si>
    <t>BEATRIZ ELENA JIMENEZ TABORDA</t>
  </si>
  <si>
    <t>https://community.secop.gov.co/Public/Tendering/ContractNoticePhases/View?PPI=CO1.PPI.23723217&amp;isFromPublicArea=True&amp;isModal=False</t>
  </si>
  <si>
    <t>OAG-VEX-0467-2023</t>
  </si>
  <si>
    <t>SAMANDA LILIANA MALDONADO OROZCO</t>
  </si>
  <si>
    <t>https://community.secop.gov.co/Public/Tendering/ContractNoticePhases/View?PPI=CO1.PPI.23774804&amp;isFromPublicArea=True&amp;isModal=False</t>
  </si>
  <si>
    <t>OAG-VEX-0480-2023</t>
  </si>
  <si>
    <t>DANIEL ANDRES PEREZ JIMENEZ</t>
  </si>
  <si>
    <t>https://community.secop.gov.co/Public/Tendering/ContractNoticePhases/View?PPI=CO1.PPI.23831412&amp;isFromPublicArea=True&amp;isModal=False</t>
  </si>
  <si>
    <t>OAG-VEX-0483-2023</t>
  </si>
  <si>
    <t>DEVERLIS LIZ MEJÍA DÍAZ</t>
  </si>
  <si>
    <t>https://community.secop.gov.co/Public/Tendering/ContractNoticePhases/View?PPI=CO1.PPI.23844427&amp;isFromPublicArea=True&amp;isModal=False</t>
  </si>
  <si>
    <t>OAG-VEX-0482-2023</t>
  </si>
  <si>
    <t>ANGELICA DEL CARMEN SOLANO BERTEL</t>
  </si>
  <si>
    <t>https://community.secop.gov.co/Public/Tendering/ContractNoticePhases/View?PPI=CO1.PPI.23859051&amp;isFromPublicArea=True&amp;isModal=False</t>
  </si>
  <si>
    <t>OPS-VEX-0485-2023</t>
  </si>
  <si>
    <t>Orden de prestación de servicios</t>
  </si>
  <si>
    <t>ESMERALDA LUCIA MENESES DURAN - SION DIGITAL</t>
  </si>
  <si>
    <t>https://community.secop.gov.co/Public/Tendering/ContractNoticePhases/View?PPI=CO1.PPI.23859460&amp;isFromPublicArea=True&amp;isModal=False</t>
  </si>
  <si>
    <t>OPSP-VEX-0513-2023</t>
  </si>
  <si>
    <t>PAOLA TATIANA SERNA CARMONA</t>
  </si>
  <si>
    <t>https://community.secop.gov.co/Public/Tendering/ContractNoticePhases/View?PPI=CO1.PPI.23994250&amp;isFromPublicArea=True&amp;isModal=False</t>
  </si>
  <si>
    <t>OPSP-VEx-0510-2023</t>
  </si>
  <si>
    <t>HIATZI CAROL SALCEDO CASTAÑEDA</t>
  </si>
  <si>
    <t>https://community.secop.gov.co/Public/Tendering/ContractNoticePhases/View?PPI=CO1.PPI.23994666&amp;isFromPublicArea=True&amp;isModal=False</t>
  </si>
  <si>
    <t>OPSP-VEx-0509-2023</t>
  </si>
  <si>
    <t>HAROLD CASAS REINA</t>
  </si>
  <si>
    <t>https://community.secop.gov.co/Public/Tendering/ContractNoticePhases/View?PPI=CO1.PPI.23995110&amp;isFromPublicArea=True&amp;isModal=False</t>
  </si>
  <si>
    <t>OAG-VEX-0508-2023</t>
  </si>
  <si>
    <t>ELIZABETH BEDOYA AGUDELO</t>
  </si>
  <si>
    <t>https://community.secop.gov.co/Public/Tendering/ContractNoticePhases/View?PPI=CO1.PPI.23995184&amp;isFromPublicArea=True&amp;isModal=False</t>
  </si>
  <si>
    <t>OAG-VEX-0507-2023</t>
  </si>
  <si>
    <t>EDWIN LEONARDO MENDEZ CASTAÑEDA</t>
  </si>
  <si>
    <t>https://community.secop.gov.co/Public/Tendering/ContractNoticePhases/View?PPI=CO1.PPI.23995312&amp;isFromPublicArea=True&amp;isModal=False</t>
  </si>
  <si>
    <t>OAG-VEX-0506-2023</t>
  </si>
  <si>
    <t>DORWIN VALERO ROMERO</t>
  </si>
  <si>
    <t>https://community.secop.gov.co/Public/Tendering/ContractNoticePhases/View?PPI=CO1.PPI.23995345&amp;isFromPublicArea=True&amp;isModal=False</t>
  </si>
  <si>
    <t>OPSP-VEX-0505-2023</t>
  </si>
  <si>
    <t>DAVID ALEXANDER ESCOBAR MORA</t>
  </si>
  <si>
    <t>https://community.secop.gov.co/Public/Tendering/ContractNoticePhases/View?PPI=CO1.PPI.23995390&amp;isFromPublicArea=True&amp;isModal=False</t>
  </si>
  <si>
    <t>OPSP-VEX-0504-2023</t>
  </si>
  <si>
    <t>ANDREA ÁLVAREZ GIRALDO</t>
  </si>
  <si>
    <t>https://community.secop.gov.co/Public/Tendering/ContractNoticePhases/View?PPI=CO1.PPI.23995710&amp;isFromPublicArea=True&amp;isModal=False</t>
  </si>
  <si>
    <t>OPSP-VEX-0512-2023</t>
  </si>
  <si>
    <t>ORLANDO ENRIQUE CORREA GALVÁN</t>
  </si>
  <si>
    <t>https://community.secop.gov.co/Public/Tendering/ContractNoticePhases/View?PPI=CO1.PPI.23995729&amp;isFromPublicArea=True&amp;isModal=False</t>
  </si>
  <si>
    <t>OPSP-VEX-0511-2023</t>
  </si>
  <si>
    <t>JOHANNA MARITZA CANO VELARDE</t>
  </si>
  <si>
    <t>https://community.secop.gov.co/Public/Tendering/ContractNoticePhases/View?PPI=CO1.PPI.23995903&amp;isFromPublicArea=True&amp;isModal=False</t>
  </si>
  <si>
    <t>ODC-VEX-0002-2023</t>
  </si>
  <si>
    <t>Orden de Compra</t>
  </si>
  <si>
    <t>Gladys Alejandra Gaviria Escobar – Establecimiento de comercio: GARA FASHION</t>
  </si>
  <si>
    <t>https://community.secop.gov.co/Public/Tendering/ContractNoticePhases/View?PPI=CO1.PPI.24058973&amp;isFromPublicArea=True&amp;isModal=False</t>
  </si>
  <si>
    <t>OPS-VEX-0520-2023</t>
  </si>
  <si>
    <t xml:space="preserve">Prestación de servicios </t>
  </si>
  <si>
    <t>https://community.secop.gov.co/Public/Tendering/ContractNoticePhases/View?PPI=CO1.PPI.24058459&amp;isFromPublicArea=True&amp;isModal=False</t>
  </si>
  <si>
    <t>OPSP-VEX-0531-2023</t>
  </si>
  <si>
    <t>ANDRES FELIPE VILLA NAVAS</t>
  </si>
  <si>
    <t>https://community.secop.gov.co/Public/Tendering/ContractNoticePhases/View?PPI=CO1.PPI.24130676&amp;isFromPublicArea=True&amp;isModal=False</t>
  </si>
  <si>
    <t>OPSP-VEX-0517-2023</t>
  </si>
  <si>
    <t xml:space="preserve">HERNAN QUINTANA ESCALANTE </t>
  </si>
  <si>
    <t>https://community.secop.gov.co/Public/Tendering/OpportunityDetail/Index?noticeUID=CO1.NTC.4226000&amp;isFromPublicArea=True&amp;isModal=False</t>
  </si>
  <si>
    <t>OPSP-VEX-0518-2023</t>
  </si>
  <si>
    <t xml:space="preserve">DIOMARA MARGARITA SUAREZ SEGURA </t>
  </si>
  <si>
    <t>https://community.secop.gov.co/Public/Tendering/OpportunityDetail/Index?noticeUID=CO1.NTC.4226264&amp;isFromPublicArea=True&amp;isModal=False</t>
  </si>
  <si>
    <t>OPSP-VEX-0519-2023</t>
  </si>
  <si>
    <t xml:space="preserve">VIVERLYS LEINITH DIAZ GUTIERREZ </t>
  </si>
  <si>
    <t>https://community.secop.gov.co/Public/Tendering/OpportunityDetail/Index?noticeUID=CO1.NTC.4226504&amp;isFromPublicArea=True&amp;isModal=False</t>
  </si>
  <si>
    <t>OPS-VEX-0399-2023</t>
  </si>
  <si>
    <t>900687982-0</t>
  </si>
  <si>
    <t>GRUPO J&amp;L CARIBE SAS_x000D_</t>
  </si>
  <si>
    <t>https://community.secop.gov.co/Public/Tendering/OpportunityDetail/Index?noticeUID=CO1.NTC.4013544&amp;isFromPublicArea=True&amp;isModal=False</t>
  </si>
  <si>
    <t>OPS-VEX-0521-2023</t>
  </si>
  <si>
    <t>Ingrid Paola Amador Martinez</t>
  </si>
  <si>
    <t>https://community.secop.gov.co/Public/Tendering/OpportunityDetail/Index?noticeUID=CO1.NTC.4233027&amp;isFromPublicArea=True&amp;isModal=False</t>
  </si>
  <si>
    <t>OMS-VEX-0005-2023</t>
  </si>
  <si>
    <t>901231329-7</t>
  </si>
  <si>
    <t>GAFIMOPE SAS</t>
  </si>
  <si>
    <t>https://community.secop.gov.co/Public/Tendering/OpportunityDetail/Index?noticeUID=CO1.NTC.4233084&amp;isFromPublicArea=True&amp;isModal=False</t>
  </si>
  <si>
    <t>OPSP-VEX-407-2023</t>
  </si>
  <si>
    <t>Angie Liceth Henao Roa</t>
  </si>
  <si>
    <t>https://www.secop.gov.co/CO1BusinessLine/Tendering/ProcedureEdit/View?docUniqueIdentifier=CO1.REQ.4156581&amp;prevCtxUrl=https%3a%2f%2fwww.secop.gov.co%2fCO1BusinessLine%2fTendering%2fBuyerDossierWorkspace%2fIndex%3fallWords2Search%3dOPSP-VEX-407-2023%26createDateFrom%3d03%2f09%2f2022+16%3a27%3a29%26createDateTo%3d03%2f03%2f2023+16%3a27%3a29%26filteringState%3d1%26sortingState%3dLastModifiedDESC%26showAdvan</t>
  </si>
  <si>
    <t>OPSP-VEX-408-2023</t>
  </si>
  <si>
    <t>Arantxa Clementina Toloza Royero</t>
  </si>
  <si>
    <t>https://community.secop.gov.co/Public/Tendering/OpportunityDetail/Index?noticeUID=CO1.NTC.4062065&amp;isFromPublicArea=True&amp;isModal=False</t>
  </si>
  <si>
    <t>OPSP-VEX-406-2023</t>
  </si>
  <si>
    <t>Jaime Jose Perez Arias</t>
  </si>
  <si>
    <t>https://www.secop.gov.co/CO1BusinessLine/Tendering/ProcedureEdit/View?docUniqueIdentifier=CO1.REQ.4157033&amp;prevCtxUrl=https%3a%2f%2fwww.secop.gov.co%2fCO1BusinessLine%2fTendering%2fBuyerDossierWorkspace%2fIndex%3fallWords2Search%3dOPSP-VEX-406-2023%26createDateFrom%3d03%2f09%2f2022+16%3a18%3a35%26createDateTo%3d03%2f03%2f2023+16%3a18%3a35%26filteringState%3d1%26sortingState%3dLastModifiedDESC%26showAdvancedSearch%3dFalse%26showAdvancedSearchFields%3dFalse%26folderCode%3dALL%26selectedDossier%3dCO1.BDOS.4060690%26selectedRequest%3dCO1.REQ.4157033%26&amp;prevCtxLbl=Procesos+de+la+Entidad+Estatal</t>
  </si>
  <si>
    <t>OPSP-VEX-409-2023</t>
  </si>
  <si>
    <t>Omar Mauricio Pinzon Cantillo</t>
  </si>
  <si>
    <t>https://community.secop.gov.co/Public/Tendering/OpportunityDetail/Index?noticeUID=CO1.NTC.4062111&amp;isFromPublicArea=True&amp;isModal=False</t>
  </si>
  <si>
    <t>OPSP-VEX-410-2023</t>
  </si>
  <si>
    <t>Pablo Rossy Melo Noriega</t>
  </si>
  <si>
    <t>https://community.secop.gov.co/Public/Tendering/OpportunityDetail/Index?noticeUID=CO1.NTC.4062050&amp;isFromPublicArea=True&amp;isModal=False</t>
  </si>
  <si>
    <t>OPSP-VEX-411-2023</t>
  </si>
  <si>
    <t xml:space="preserve">Roberto Alfonso Garcia Campo </t>
  </si>
  <si>
    <t>https://community.secop.gov.co/Public/Tendering/OpportunityDetail/Index?noticeUID=CO1.NTC.4061966&amp;isFromPublicArea=True&amp;isModal=False</t>
  </si>
  <si>
    <t>OPSP-VEX-412-2023</t>
  </si>
  <si>
    <t xml:space="preserve">Yesenia Villalobos </t>
  </si>
  <si>
    <t>https://community.secop.gov.co/Public/Tendering/OpportunityDetail/Index?noticeUID=CO1.NTC.4061973&amp;isFromPublicArea=True&amp;isModal=False</t>
  </si>
  <si>
    <t>OPSP-VEX-0541-2023</t>
  </si>
  <si>
    <t>MADELEINE CAMPOS FERNANDEZ</t>
  </si>
  <si>
    <t>https://community.secop.gov.co/Public/Tendering/OpportunityDetail/Index?noticeUID=CO1.NTC.4290401&amp;isFromPublicArea=True&amp;isModal=False</t>
  </si>
  <si>
    <t>ODC-VEX-0003-2023</t>
  </si>
  <si>
    <t>COMPRA</t>
  </si>
  <si>
    <t>ANA MURCIA JIMENEZ (OZONO MAR)</t>
  </si>
  <si>
    <t>https://community.secop.gov.co/Public/Tendering/OpportunityDetail/Index?noticeUID=CO1.NTC.4310259&amp;isFromPublicArea=True&amp;isModal=False</t>
  </si>
  <si>
    <t>OPS-VEX-0554-2023</t>
  </si>
  <si>
    <t>830052939-4</t>
  </si>
  <si>
    <t>AGRILAB LABORATORIOS S.A.S</t>
  </si>
  <si>
    <t>https://community.secop.gov.co/Public/Tendering/OpportunityDetail/Index?noticeUID=CO1.NTC.4325340&amp;isFromPublicArea=True&amp;isModal=False</t>
  </si>
  <si>
    <t>OPS-VEX-0560-2023</t>
  </si>
  <si>
    <t>901467240-4</t>
  </si>
  <si>
    <t>PRIMERA PERSONA SAS</t>
  </si>
  <si>
    <t>https://community.secop.gov.co/Public/Tendering/OpportunityDetail/Index?noticeUID=CO1.NTC.4348271&amp;isFromPublicArea=True&amp;isModal=False</t>
  </si>
  <si>
    <t>OAG-VEX-0522-2023</t>
  </si>
  <si>
    <t>ANDREA CAROLINA DURANGO ALVARINO</t>
  </si>
  <si>
    <t>12/15/2023</t>
  </si>
  <si>
    <t>https://community.secop.gov.co/Public/Tendering/ContractNoticePhases/View?PPI=CO1.PPI.24085805&amp;isFromPublicArea=True&amp;isModal=False</t>
  </si>
  <si>
    <t>OAG-VEX-0543-2023</t>
  </si>
  <si>
    <t>SIMARI FINCE EPINAYU</t>
  </si>
  <si>
    <t>https://community.secop.gov.co/Public/Tendering/ContractNoticePhases/View?PPI=CO1.PPI.24391937&amp;isFromPublicArea=True&amp;isModal=False</t>
  </si>
  <si>
    <t>OAG-VEX-0549-2023</t>
  </si>
  <si>
    <t>CARLOS CARLOS ANDRIOLI EPIEYU</t>
  </si>
  <si>
    <t>https://community.secop.gov.co/Public/Tendering/ContractNoticePhases/View?PPI=CO1.PPI.24434247&amp;isFromPublicArea=True&amp;isModal=False</t>
  </si>
  <si>
    <t>OPSP-VEX-0548-2023</t>
  </si>
  <si>
    <t xml:space="preserve">Prestación de servicios profesionales </t>
  </si>
  <si>
    <t>LLUZ STELLA BARBOSA SANABRIA</t>
  </si>
  <si>
    <t>https://community.secop.gov.co/Public/Tendering/ContractNoticePhases/View?PPI=CO1.PPI.24445990&amp;isFromPublicArea=True&amp;isModal=False</t>
  </si>
  <si>
    <t>OAG-VEX-0547-2023</t>
  </si>
  <si>
    <t>ROSA ESNEIDA MORENO QUIÑONES</t>
  </si>
  <si>
    <t>https://community.secop.gov.co/Public/Tendering/ContractNoticePhases/View?PPI=CO1.PPI.24434081&amp;isFromPublicArea=True&amp;isModal=False</t>
  </si>
  <si>
    <t>OAG-VEX-0550-2023</t>
  </si>
  <si>
    <t>MARIA TRINIDAD YARURO VARGAS</t>
  </si>
  <si>
    <t>https://community.secop.gov.co/Public/Tendering/ContractNoticePhases/View?PPI=CO1.PPI.24446485&amp;isFromPublicArea=True&amp;isModal=False</t>
  </si>
  <si>
    <t>OAG-VEX-0552-2023</t>
  </si>
  <si>
    <t>HELVER EZEQUIEL VALERO ROMERO</t>
  </si>
  <si>
    <t>https://community.secop.gov.co/Public/Tendering/ContractNoticePhases/View?PPI=CO1.PPI.24470437&amp;isFromPublicArea=True&amp;isModal=False</t>
  </si>
  <si>
    <t>ODC-VEX-0004-2023</t>
  </si>
  <si>
    <t>Orden de compra</t>
  </si>
  <si>
    <t>LAHERAL S.A.S</t>
  </si>
  <si>
    <t>https://community.secop.gov.co/Public/Tendering/ContractNoticePhases/View?PPI=CO1.PPI.24554650&amp;isFromPublicArea=True&amp;isModal=False</t>
  </si>
  <si>
    <t>OAG-VEX-0557-2023</t>
  </si>
  <si>
    <t>CARLOS EPIEYU</t>
  </si>
  <si>
    <t>https://community.secop.gov.co/Public/Tendering/ContractNoticePhases/View?PPI=CO1.PPI.24555245&amp;isFromPublicArea=True&amp;isModal=False</t>
  </si>
  <si>
    <t>OAG-VEX-0556-2023</t>
  </si>
  <si>
    <t xml:space="preserve">FELIX RUFINO IGUARAN FINCE </t>
  </si>
  <si>
    <t>https://community.secop.gov.co/Public/Tendering/ContractNoticePhases/View?PPI=CO1.PPI.24555516&amp;isFromPublicArea=True&amp;isModal=False</t>
  </si>
  <si>
    <t>OPSP-VEX-0542-2023</t>
  </si>
  <si>
    <t>JULITZA MARCELA FUENTES POLO</t>
  </si>
  <si>
    <t>https://community.secop.gov.co/Public/Tendering/OpportunityDetail/Index?noticeUID=CO1.NTC.4305501&amp;isFromPublicArea=True&amp;isModal=False</t>
  </si>
  <si>
    <t>OAG-VEX-0558-2023</t>
  </si>
  <si>
    <t>ELSA PATRICIA LOPEZ MANJARREZ</t>
  </si>
  <si>
    <t>https://community.secop.gov.co/Public/Tendering/OpportunityDetail/Index?noticeUID=CO1.NTC.4345550&amp;isFromPublicArea=True&amp;isModal=False</t>
  </si>
  <si>
    <t>OAG-VEX-0559-2023</t>
  </si>
  <si>
    <t>STEFFY MARGARITA HERNANDEZ ORTIZ</t>
  </si>
  <si>
    <t>https://community.secop.gov.co/Public/Tendering/OpportunityDetail/Index?noticeUID=CO1.NTC.4345969&amp;isFromPublicArea=True&amp;isModal=False</t>
  </si>
  <si>
    <t>OPSP-VEX-0553-2023</t>
  </si>
  <si>
    <t>ORLANDO RAFAEL SOFFIA GUERRA</t>
  </si>
  <si>
    <t>https://community.secop.gov.co/Public/Tendering/OpportunityDetail/Index?noticeUID=CO1.NTC.4322945&amp;isFromPublicArea=True&amp;isModal=False</t>
  </si>
  <si>
    <t>OPSP-VEX-0540-2023</t>
  </si>
  <si>
    <t>KARLA BEATRIZ SCHILLER OTERO</t>
  </si>
  <si>
    <t>CARLOS CAMACHO SERGE</t>
  </si>
  <si>
    <t>https://community.secop.gov.co/Public/Tendering/OpportunityDetail/Index?noticeUID=CO1.NTC.4277859&amp;isFromPublicArea=True&amp;isModal=False</t>
  </si>
  <si>
    <t>OAG-VEX-0545-2023</t>
  </si>
  <si>
    <t>ALVARO ALFONSO QUIROGA CASTILLO</t>
  </si>
  <si>
    <t>https://community.secop.gov.co/Public/Tendering/OpportunityDetail/Index?noticeUID=CO1.NTC.4322092&amp;isFromPublicArea=True&amp;isModal=False</t>
  </si>
  <si>
    <t>OAG-VEX-0546-2023</t>
  </si>
  <si>
    <t>JEYSSON VERU OLAYA</t>
  </si>
  <si>
    <t>https://community.secop.gov.co/Public/Tendering/OpportunityDetail/Index?noticeUID=CO1.NTC.4322603&amp;isFromPublicArea=True&amp;isModal=False</t>
  </si>
  <si>
    <t>OPSP-VEX-0551-2023</t>
  </si>
  <si>
    <t xml:space="preserve">MARIA JOSE MEYER MUGNO </t>
  </si>
  <si>
    <t>https://community.secop.gov.co/Public/Tendering/OpportunityDetail/Index?noticeUID=CO1.NTC.4328644&amp;isFromPublicArea=True&amp;isModal=False</t>
  </si>
  <si>
    <t>OPSP-VEX-0555-2023</t>
  </si>
  <si>
    <t xml:space="preserve">ARACELLI LOPEZ VILLA </t>
  </si>
  <si>
    <t>https://community.secop.gov.co/Public/Tendering/OpportunityDetail/Index?noticeUID=CO1.NTC.4343099&amp;isFromPublicArea=True&amp;isModal=False</t>
  </si>
  <si>
    <r>
      <t xml:space="preserve">OBSERVACIONES Y/O CONSIDERACIONES </t>
    </r>
    <r>
      <rPr>
        <b/>
        <u/>
        <sz val="10"/>
        <rFont val="Calibri"/>
        <family val="2"/>
        <scheme val="minor"/>
      </rPr>
      <t>PARTICULARES</t>
    </r>
  </si>
  <si>
    <t>LA PRESENTE ORDEN TIENE POR OBJETO, EL SUMINISTRO DE PRODUCTOS ALIMENTICIOS PREPARADOS (DESAYUNOS, REFRIGERIOS ESPECIALES, ALMUERZOS Y CENAS, TIPO EJECUTIVO O TIPO BUFFET) Y BEBIDAS (AGUA, GASEOSA, JUGOS) NECESARIOS PARA FORTALECER LAS RELACIONES CON EL ENTORNO, INVITADOS ACADÉMICOS, GREMIALES O SECTORIALES DE LA VICERRECTORÍA DE EXTENSIÓN Y PROYECCIÓN SOCIAL Y SUS UNIDADES, EN EL MARCO DE REUNIONES DE TRABAJO O DE TALLERES DE CUMPLIMIENTOS DE LOS INDICADORES DEL PLAN DE ACCIÓN DE LA VEX Y LAS METAS DEL PLAN DE DESARROLLO INSTITUCIONAL "UNIMAGDALENA COMPROMETIDA 2020-2030".</t>
  </si>
  <si>
    <t>EL SUMINISTRO DE POLIZAS DE SEGURO NECESARIAS PARA CUMPLIR LOS AMPAROS DE LAS OFERTAS Y PROPUESTAS QUE SE PRESENTAN POR PARTE DE LA UNIVERSIDAD DEL MAGDALENA ANTE OTRAS ENTIDADES, ASÍ COMO LOS DEMÁS AMPAROS REQUERIDOS PARA EL PERFECCIONAMIENTO Y EJECUCIÓN DE CONTRATOS CONVENIOS U ÓRDENES. LA PROPUESTA HACE PARTE INTEGRAL DE LA PRESENTE ORDEN</t>
  </si>
  <si>
    <t>https://community.secop.gov.co/Public/Tendering/ContractNoticePhases/View?PPI=CO1.PPI.22834932&amp;isFromPublicArea=True&amp;isModal=False</t>
  </si>
  <si>
    <t>PRESTAR SERVICIOS PROFESIONALES EN EL MARCO DEL CONTRATO INTERADMINISTRATIVO NO. 75 DE 2023 CON LA AUTORIDAD NACIONAL DE ACUICULTURA Y PESCA - AUNAP, PARA EL DESARROLLO DE LAS SIGUIENTES ACTIVIDADES: 1. REVISAR CARGUE DE INFORMACIÓN EN EL APLICATIVO SIA OBSERVA. 2. REVISAR CARGUE DE INFORMACIÓN EN EL APLICATIVO SECOP II. 3. REVISAR CARGUE DE INFROMACIÓN EN SIGEP.</t>
  </si>
  <si>
    <t>PRESTAR SERVICIOS DE APOYO A LA GESTIÓN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LOS CERTIFICADOS DE DISPONIBILIDAD PRESUPUESTAL QUE SE REQUIERAN. 3.). REALIZAR LOS COMPROMISOS DE LAS ÓRDENES DE SERVICIOS, DE APOYO A LA GESTIÓN, PROFESIONALES, SUMINISTRO Y COMPRA, RESOLUCIONES Y DEMÁS ACTOS ADMINISTRATIVOS QUE SE REQUIERAN.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</si>
  <si>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xml:space="preserve">PRESTAR SERVICIOS PROFESIONALES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AFECTACIONES A CERTIFICADOS DE DISPONIBILIDAD PRESUPUESTAL Y COMPROMISOS, TRASLADOS DE SALDOS Y CREACIONES DE RUBROS PRESUPUESTALES QUE SE REQUIERAN. 3) APOYAR EN EL ENVÍO DE INFORMACIÓN PARA LA REALIZACIÓN DE INFORMES FINANCIEROS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</si>
  <si>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 xml:space="preserve">PRESTAR SERVICIOS PROFESIONALES EN EL MARCO DEL CONTRATO INTERADMINISTRATIVO NO. 75 DE 2023 CON LA AUTORIDAD NACIONAL DE ACUICULTURA Y PESCA - AUNAP, PARA EL DESARROLLO DE LAS SIGUIENTES ACTIVIDADES: 1). REVISAR LOS INFORMES PRESENTADOS PARA PAGO DE CONTRATISTA Y PROVEEDORES, VERIFICANDO LOS SOPORTES REQUERIDOS (APORTES A LA SEGURIDAD SOCIAL INTEGRAL Y ADRES) DE LOS DIFERENTES ACTOS ADMINISTRATIVOS COMO RESOLUCIONES, CUENTAS DE COBROS Y FACTURAS GENERADOS EN LA VICERRECTORÍA DE EXTENSIÓN Y PROYECCIÓN SOCIAL. 2). REALIZAR SEGUIMIENTO A LOS PAGOS EFECTUADOS ENVIADOS A LOS GRUPOS DE CONTABILIDAD Y TESORERÍA. 3) REGISTRAR EN ARCHIVO DE EXCEL RELACIÓN DEL PERSONAL  CONTRATISTA QUE ENVÍA DOCUMENTOS PARA PAGO.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</si>
  <si>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 xml:space="preserve">PRESTAR SERVICIOS PROFESIONALES EN EL MARCO DEL CONTRATO INTERADMINISTRATIVO NO. 75 DE 2023 CON LA AUTORIDAD NACIONAL DE ACUICULTURA Y PESCA - AUNAP, PARA EL DESARROLLO DE LAS SIGUIENTES ACTIVIDADES: 1). REVISAR LOS INFORMES PRESENTADOS PARA PAGO, VERIFICANDO LOS SOPORTES REQUERIDOS (APORTES A LA SEGURIDAD SOCIAL INTEGRAL Y ADRES) DE LOS DIFERENTES ACTOS ADMINISTRATIVOS GENERADOS EN LA VICERRECTORÍA DE EXTENSIÓN Y PROYECCIÓN SOCIAL. 2). REALIZAR SEGUIMIENTO A LOS PAGOS EFECTUADOS ENVIADOS A LOS GRUPOS DE CONTABILIDAD Y TESORERÍA.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</si>
  <si>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 xml:space="preserve">PRESTAR SERVICIOS PROFESIONALES EN EL MARCO DEL CONTRATO INTERADMINISTRATIVO NO. 75 DE 2023 CON LA AUTORIDAD NACIONAL DE ACUICULTURA Y PESCA - AUNAP, PARA EL DESARROLLO DE LAS SIGUIENTES ACTIVIDADES: 1). REALIZAR LOS PAGOS EN LA PLATAFORMA DEL SINAP Y LAS PLATAFORMAS BANCARIAS DE LAS ÓRDENES DERIVADAS DE LOS CONTRATOS Y RESOLUCIONES SUSCRITOS Y/O PROFERIDOS POR LA VICERRECTORÍA DE EXTENSIÓN Y PROYECCIÓN SOCIAL. 2). VERIFICAR LA LEGALIZACIÓN DE LOS AVANCES PARA VIÁTICOS EN CUMPLIMIENTO DE LO ESTABLECIDO EN EL ARTÍCULO 20 DEL ACUERDO SUPERIOR 025 DE 2017. 3). VERIFICAR EL COMPORTAMIENTO DEL FLUJO DE CAJA DE LOS DIFERENTES PROYECTOS ADSCRITOS A LA VICERRECTORÍA DE EXTENSIÓN Y PROYECCIÓN SOCIAL. 4). VERIFICAR EL ESTADO DE LOS INGRESOS POR VENTAS DE SERVICIO. 5) APOYAR EN LA ELABORACIÓN DE INFORMES FINANCIEROS QUE SE REQUIERAN EN 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</si>
  <si>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 xml:space="preserve">PRESTAR SERVICIOS PROFESIONALES EN EL MARCO DEL CONTRATO INTERADMINISTRATIVO NO. 75 DE 2023 CON LA AUTORIDAD NACIONAL DE ACUICULTURA Y PESCA - AUNAP, PARA EL DESARROLLO DE LAS SIGUIENTES ACTIVIDADES: 1). ENVIAR EL REPORTE DIARIO DE LOS PAGOS REALIZADOS EN LA PLATAFORMA SINAP. 2). DESCARGAR DE LA PÁGINA WEB DEL BANCO DE OCCIDENTE LOS INGRESOS, RECAUDOS EN LÍNEA, CÓDIGO DE BARRA Y ACH. 3). INGRESAR AL SINAP LOS RECAUDO POR CONCEPTO DE VENTA DE SERVICIOS Y OTROS. 4). INGRESAR AL SINAP TODOS LOS PAGOS A FAVOR DE LA UNIVERSIDAD QUE SON REALIZADOS CON TARJETAS DÉBITO Y CRÉDITO. 6). CERTIFICAR LOS RECAUDOS PARA LAS SOLICITUDES DE REEMBOLSO Y PÉRDIDA DE RECIBOS.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</si>
  <si>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PRESTAR SERVICIOS DE APOYO A LA GESTIÓN EN EL MARCO DEL CONTRATO INTERADMINISTRATIVO NO. 75 DE 2023 CON LA AUTORIDAD NACIONAL DE ACUICULTURA Y PESCA - AUNAP, PARA EL DESARROLLO DE LAS SIGUIENTES ACTIVIDADES: 1) ORGANIZAR, CLASIFICAR Y ARCHIVAR LOS SOPORTES DOCUMENTALES QUE SE GENEREN DURANTE LA EJECUCIÓN DEL PROYECTO. 2) DIGITALIZAR LOS SOPORTES DOCUMENTALES DEL PROYECTO PARA SER TRANSFERIDOS AL ARCHIVO CENTRAL DE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</si>
  <si>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xml:space="preserve">PRESTAR SERVICIOS PROFESIONALES EN EL MARCO DEL CONTRATO INTERADMINISTRATIVO NO. 75 DE 2023 CON LA AUTORIDAD NACIONAL DE ACUICULTURA Y PESCA - AUNAP, PARA EL DESARROLLO DE LAS SIGUIENTES ACTIVIDADES: 1) RECIBIR LAS CUENTAS ENVIADAS POR EL GRUPO DE CONTABILIDAD PARA CONSOLIDAR LA INFORMACIÓN Y REMITIR AL GRUPO DE TESORERÍA. 2) REVISIÓN DE DOCUMENTOS PARA TRÁMITES DE PAGO (APORTES A LA SEGURIDAD SOCIAL INTEGRAL Y ADRES). 3) APOYAR EN LA ELABORACIÓN DE INFORMES FINANCIEROS REQUERIDOS.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</si>
  <si>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 xml:space="preserve">PRESTAR SERVICIOS PROFESIONALES EN EL MARCO DEL CONTRATO INTERADMINISTRATIVO NO. 75 DE 2023 CON LA AUTORIDAD NACIONAL DE ACUICULTURA Y PESCA - AUNAP, PARA EL DESARROLLO DE LAS SIGUIENTES ACTIVIDADES: 1.REALIZAR REGISTRO FOTOGRAFICO DEL PROYECTO Y DE LA VICERRECTORÍA DE EXTENSIÓN Y PROYECCIÓN SOCIAL.  2) ORGANIZAR EL MATERIAL FOTOGRAFICO RECOLECTADO. 3) EDICIÓN DE FOTOGRAFIAS  PARA SU PUBLICACIÓN EN LAS REDES SOCIALES DE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</si>
  <si>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 xml:space="preserve">PRESTAR SERVICIOS PROFESIONALES EN EL MARCO DEL CONTRATO INTERADMINISTRATIVO NO. 75 DE 2023 CON LA AUTORIDAD NACIONAL DE ACUICULTURA Y PESCA - AUNAP, PARA EL DESARROLLO DE LAS SIGUIENTES ACTIVIDADES: 1. REALIZAR REGISTRO AUDIOVISUAL DEL PROYECTO Y DE LA VICERRECTORÍA DE EXTENSIÓN Y PROYECCIÓN SOCIAL.  2) ORGANIZAR Y EDITAR EL MATERIAL AUDIOVISUAL RECOLECTADO. 3) ELABORACIÓN DE VIDEOS  PARA SU PUBLICACIÓN EN LAS REDES SOCIALES DE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</si>
  <si>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 xml:space="preserve">PRESTAR SERVICIOS PROFESIONALES EN EL MARCO DEL CONTRATO INTERADMINISTRATIVO NO. 75 DE 2023 CON LA AUTORIDAD NACIONAL DE ACUICULTURA Y PESCA - AUNAP, PARA EL DESARROLLO DE LAS SIGUIENTES ACTIVIDADES: 1. ELABORAR INFORME DE LA CONCILIACIÓN CONTABLE PARA MANTENER UN CONTROL FINANCIERO EN LA EJECUCIÓN DEL CONVENIO. 2. ELABORAR INFORME CONSOLIDADO DE LA EJECUCIÓN FINANCIERA DEL CONVENIO CON RELACIÓN A LA EJECUCIÓN PRESUPUESTAL. 3. ASESORAR Y HACER SEGUIMIENTO EN EL PROCESO DE CONSOLIDACIÓN DE LA INFORMACIÓN CONTABLE RESPECTO A LA EJECUCIÓN PERIÓDICA DEL CONVENIO.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</si>
  <si>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PRESTAR SERVICIOS PROFESIONALES EN EL MARCO DEL CONTRATO INTERADMINISTRATIVO INTER-SDEYP-01222- 2021 CON EL DEPARTAMENTO DE NORTE DE SANTANDER, PARA EL DESARROLLO DE LAS SIGUIENTES ACTIVIDADES: 1. ELABORAR INFORME DE LA CONCILIACIÓN BANCARIA CON SUS RESPECTIVOS DOCUMENTOS SOPORTE, PARA MANTENER UN CONTROL CONTABLE Y FINANCIERO DEL CONVENIO.  2. ELABORAR INFORMES MENSUALES DE EJECUCIÓN DE PLAN ANUAL DE CAJA (PAC) ACTIVIDADES RELACIONADAS CON EL OBJETO DEL CONTRATO.  3. ASESORAR Y HACER SEGUIMIENTO EN LA OBTENCIÓN Y CONSOLIDACIÓN DE INFORMACIÓN DESDE LA OFICINA DE TESORERÍA PARA LA LIQUIDACIÓN DE LOS CONVENIOS EN EJECUCIÓN.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</si>
  <si>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xml:space="preserve">PRESTAR SERVICIOS PROFESIONALES EN EL MARCO DEL CONTRATO INTERADMINISTRATIVO INTER-SDEYP-01222- 2021 CON EL DEPARTAMENTO DE NORTE DE SANTANDER, PARA EL DESARROLLO DE LAS SIGUIENTES ACTIVIDADES:   1. ELABORAR INFORME FINANCIERO EJECUTIVO CON LAS SIGUIENTES ESPECIFICACIONES: ADICIONES, CRÉDITO, CONTRACREDITO, SALDOS DISPONIBLE, SALDO COMPROMETIDO, OBLIGADO Y PAGADO RESPECTO A LOS RUBROS DEL PROYECTO. 2.  ELABORAR INFORME CONSOLIDADO DE DISPONIBILIDADES PRESUPUESTALES POR RUBRO DEL PROYECTO.  3. ASESORAR Y HACER SEGUIMIENTO AL ESTADO DEL PROYECTO, TANTO DE INGRESOS COMO DE EGRESOS PERIÓDICAMENTE. 4.  ENTREGAR REPORTES DE ESTADO CERTIFICADOS DE REGISTRO PRESUPUESTAL EXPEDIDOS POR EL GRUPO DE PRESUPUESTO CON CARGO AL PROYECTO CUANDO SEAN REQUERIDO POR LOS RESPONSABLES DE ESTE. 5.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</si>
  <si>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PRESTAR SERVICIOS DE APOYO A LA GESTIÓN EN EL MARCO DEL CONTRATO INTERADMINISTRATIVO NO. 75 DE 2023 CON LA AUTORIDAD NACIONAL DE ACUICULTURA Y PESCA - AUNAP, PARA EL DESARROLLO DE LAS SIGUIENTES ACTIVIDADES: 1. APOYAR DESDE EL GRUPO DE CONTABILIDAD A LA VICERRECTORÍA DE EXTENSIÓN Y PROYECCIÓN SOCIAL EN LA ELABORACIÓN DE CUENTAS POR PAGAR Y OBLIGACIONES PRESUPUESTALES 2. APOYAR AL PROFESIONAL ESPECIALIZADO DEL GRUPO DE CONTABILIDAD EN LA ELABORACIÓN DE LOS INFORMES FINANCIEROS. 3. APOYAR AL TÉCNICO ADMINISTRATIVO DEL GRUPO DE CONTABILIDAD Y A LA VICERRECTORÍA DE EXTENSIÓN Y PROYECCIÓN SOCIAL  EN LA ELABORACIÓN Y EXPEDICIÓN DE CERTIFICADO DE PAZ Y SALVO DE AVANCES 4. APOYAR AL PROFESIONAL ESPECIALIZADO DEL GRUPO DE CONTABILIDAD Y A LA VICERRECTORÍA DE EXTENSIÓN Y PROYECCIÓN SOCIAL EN LAS ACTIVIDADES INHERENTES PROPIAS DE LOS DIFERENTES TRÁMITES DE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</si>
  <si>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 COORDINAR LAS ACTIVIDADES ADMINISTRATIVAS Y FINANCIERAS DEL CONTRATO. 2) ARTICULAR CON LAS DEPENDENCIAS ADMINISTRATIVAS Y FINANCIERAS DE LA UNIVERSIDAD, LAS SOLICITUDES DE CERTIFICADOS DE DISPONIBILIDAD PRESUPUESTAL, COMPROMISO PRESUPUESTAL, ÓRDENES DE PAGO Y REQUERIMIENTOS GENERADOS DURANTE LA EJECUCIÓN. 3) RECAUDAR Y REVISAR LOS DOCUMENTOS PRECONTRACTUALES Y CONTRACTUALES DERIVADOS DEL PROCESO DE CONTRATACIÓN DE PERSONAL, Y GESTIONAR ANTE LAS DEPENDENCIAS DE UNIMAGDALENA SUS RESPECTIVOS PAGOS. 4 ) REALIZAR EL CARGUE DE LAS ÓRDENES Y DOCUMENTOS CONTRACTUALES DE LAS MISMAS AL SISTEMA INTEGRAL DE AUDITORIA –SIA- OBSERVA Y AL SISTEMA SECOP. 5) TRAMITAR SOLICITUDES DE  APOYOS ECONÓMICOS POR DESPLAZAMIENTO Y ESTÍMULOS A DOCENTES VINCULADOS A LA EJECUCIÓN DE LOS CONTRATOS. 6) PROYECTAR LAS ÓRDENES Y ACTOS ADMINISTRATIVOS QUE SE REQUIERAN DURANTE LA EJECUCIÓN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</si>
  <si>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PRESTAR SERVICIOS PROFESIONALES EN EL MARCO DEL CONTRATO INTERADMINISTRATIVO DE INTERVENTORÍA NO. 0-204-2022 Y EL CONTRATO INTERADMINISTRATIVO DE INTERVENTORÍA NO. 0-258-2022 SUSCRITOS ENTRE CORMAGDALENA Y UNIMAGDALENA, PARA EL DESARROLLO DE LAS SIGUIENTES ACTIVIDADES: 1. PRESTAR ASESORÍA JURÍDICA Y RESOLVER CONSULTAS DE TIPO JURÍDICO SOBRE LA EJECUCIÓN DE LOS CONTRATOS. 2. REVISAR Y /O PROYECTAR RESPUESTAS A PETICIONES, ACTAS, ADICIONES, OTROSÍES, SUSPENSIONES, REINICIOS Y DEMÁS QUE REQUIERA LA EJECUCIÓN DE LOS CONTRATOS. 3. ELABORAR LOS CONCEPTOS JURÍDICOS QUE SEAN SOLICITADOS POR LA DIRECCIÓN DE LOS CONTRATOS. 4. REALIZAR LA REVISIÓN JURÍDICA CONTRACTUAL A LAS ÓRDENES Y/O CONTRATOS DE SERVICIOS PROFESIONALES, PROVEEDORES Y DEMÁS QUE SE GENEREN EN LA EJECUCIÓN DE LOS CONTRATOS.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</si>
  <si>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PRESTAR SERVICIOS PROFESIONALES EN EL MARCO DEL CONTRATO INTERADMINISTRATIVO DE INTERVENTORÍA NO. 0-204-2022 Y EL CONTRATO INTERADMINISTRATIVO DE INTERVENTORÍA NO. 0-258-2022 SUSCRITOS ENTRE CORMAGDALENA Y UNIMAGDALENA, PARA EL DESARROLLO DE LAS SIGUIENTES ACTIVIDADES: 1. APOYAR Y/O PRESTAR ACOMPAÑAMIENTO A LA DIRECCIÓN GENERAL DE LOS CONTRATOS INTERADMINISTRATIVOS EN EL SEGUIMIENTO A LOS AVANCES Y VERIFICACIÓN DE LAS CONDICIONES DE EJECUCIÓN DE LOS PROYECTOS DE OBRA RELACIONADOS A CONTINUACIÓN: *CONSTRUCCIÓN DE OBRAS DE PROTECCIÓN CONTRA EROSION Y LAS INUNDACIONES EN EL AREA PRODUCTIVA DE LOS CORREGIMIENTOS DE LA LOBATA Y LAS BOQUILLAS ZONA RURAL DEL MUNICIPIO DE MOMPOX, DEPARTAMENTO DE BOLIVAR. *CONSTRUCCION DE OBRAS DE PROTECCION DE ORILLAS EN LA CABECERA MUNICIPAL DE PINILLOS DEPARTAMENTO DE BOLIVAR - CABECERA MUNICIPAL DE PINILLOS, DEPARTAMENTO DE BOLÍVAR. *CONSTRUCCION DE OBRAS DEL MALECON Y OBRAS DE MITIGACIÓN, MUNICIPIO DE VILLAVIEJA, HUILA, CENTRO ORIENTE- MUNICIPIO DE VILLAVIEJA, HUILA. *CONSTRUCCIÓN DE LA TERCERA FASE (215 METROS LINEALES) DE MURO REFORZADO SOBRE PILOTES HINCADOS CABECERA MUNICIPAL DE RÍO VIEJO, DEPARTAMENTO DE BOLÍVAR. *CONSTRUCCIÓN DE OBRAS DE CONTROL DE INUNDACION Y MALECON EL BANCO, EN EL MUNICIPIO DE EL BANCO DEPARTAMENTO DEL MAGDALENA.  *AMPLIACION MALECON DE AMBALEMA, EN EL MUNICIPIO DE AMBALEMA DEPARTAMENTO DE TOLIMA.  2. APOYAR EN LA ORGANIZACIÓN DE LAS REUNIONES CON CONTRATISTAS Y MUNICIPIOS CONTRATANTES. 3. APOYAR EN EL SEGUIMIENTO A LOS COMPROMISOS CONTRAÍDOS POR LOS CONTRATISTAS Y MUNICIPIOS CONTRATANTES. 4. PARTICIPAR EN LA PROYECCIÓN DE OFICIOS, COMUNICACIONES Y/O ACTAS QUE SE GENEREN DURANTE LA EJECUCIÓN DE LOS CONTRATOS. 6. COORDINAR LA INTERVENTORÍA DEL CONTRATO DE OBRA NO. 0135 – 2020, CUYO OBJETO ES: “CONSTRUCCIÓN DE OBRAS DE PROTECCIÓN Y ARQUITECTÓNICAS PARA EL ORDENAMIENTO DEL CASCO URBANO DEL MUNICIPIO DE REGIDOR, DEPARTAMENTO DE BOLÍVAR”.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</si>
  <si>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PRESTAR SERVICIOS PROFESIONALES EN EL GRUPO DE CONTABILIDAD DE LA UNIVERSIDAD DEL MAGDALENA, PARA EL DESARROLLO DE LAS SIGUIENTES ACTIVIDADES: 1. REGISTRAR EN EL SINAP LAS OBLIGACIONES DE PAGO (OP) DE LAS ÓRDENES DE SERVICIOS PROFESIONALES Y DE APOYO A LA GESTIÓN, SUMINISTRO, COMPRA, RESOLUCIONES Y DEMÁS ACTOS ADMINISTRATIVOS QUE REQUIERA LA VICERRECTORÍA DE EXTENSIÓN Y PROYECCIÓN SOCIAL.  2. APOYAR DESDE EL GRUPO DE CONTABILIDAD A LA VICERRECTORÍA DE EXTENSIÓN Y PROYECCIÓN SOCIAL EN LA CONSOLIDACIÓN DE LAS ÓRDENES DE PAGO Y APOYO EN LA ELABORACIÓN DEL INFORME FINANCIERO. 3. APOYAR DESDE EL GRUPO DE CONTABILIDAD A LA VICERRECTORÍA DE EXTENSIÓN Y PROYECCIÓN SOCIAL EN LO RELACIONADO A INFORMACIÓN CONTABLE QUE SE REQUIERA. 4. APOYAR LA REVISIÓN DE LA CODIFICACIÓN CONTABLE DE LAS CUENTAS POR PAGAR Y OBLIGACIONES PRESUPUESTALES ELABORADAS PARA PROCESO DE PAGO DE LA VICERRECTORÍA DE EXTENSIÓN Y PROYECCIÓN SOCIAL.</t>
  </si>
  <si>
    <t xml:space="preserve">PRESTAR SERVICIOS DE APOYO A LA GESTIÓN PARA EL DESARROLLO DE LAS SIGUIENTES ACTIVIDADES: 1.COADYUVAR EN LA ADMINISTRACIÓN, IMPLEMENTACIÓN, MANTENIMIENTO Y SOPORTE A LA PÁGINA WEB DE LA VICERRECTORÍA DE EXTENSIÓN Y PROYECCIÓN SOCIAL. 2. APOYAR CON EL DESARROLLO DE FUNCIONALIDADES E IDENTIFICACIÓN DE LAS CORRECCIONES Y/O MEJORAS PARA REALIZAR LOS AJUSTES CORRESPONDIENTES A LA PÁGINA DE LA VICERRECTORÍA DE EXTENSIÓN Y PROYECCIÓN SOCIAL. 3. APOYAR CON EL DISEÑO DE INSTRUMENTOS PARA APLICACIÓN DE ENCUESTAS DE Y RECOLECCIÓN DE INFORMACIÓN DE LA VICERRECTORÍA. 4. APOYAR CON LA REALIZACIÓN DE COPIAS DE SEGURIDAD DE LA PÁGINA WEB DE LA VICERRECTORÍA DE EXTENSIÓN Y PROYECCIÓN SOCIAL Y DE LA INFORMACIÓN CARGADA EN LAS PLATAFORMAS DE LA VEX. 5. ADELANTAR LA CAPACITACIÓN A LOS USUARIOS EN EL USO DE PLATAFORMAS Y SISTEMAS DE INFORMACIÓN INSTITUCIONALES UTILIZADOS POR USUARIO A DE LA VICERRECTORÍA. 6. APOYAR CON LA IDENTIFICACIÓN DE LOS RIESGOS E IMPLEMENTACIÓN DE CONTROLES EN LAS PLATAFORMAS Y SISTEMAS DE INFORMACIÓN DE LA VICERRECTORÍA. 7. APOYAR EN EL DISEÑO DEL MÓDULO DE LA VEX PARA SU INTEGRACIÓN A LA PLATAFORMA COLAB. 8. APOYAR EN EL DISEÑO Y DESARROLLO DEL SI PARA LA GESTIÓN DE PROYECTOS, DE LA VICERRECTORÍA DE EXTENSIÓN Y PROYECCIÓN SOCIAL. 9. BRINDAR SOPORTE EN LAS DIFERENTES PLATAFORMAS EN LOS PROCESOS DE GESTIÓN DE INFORMACIÓN DE LA VICERRECTORÍA Y PROCESOS FINANCIEROS EN LA PLATAFORMA SINAP. </t>
  </si>
  <si>
    <t xml:space="preserve">PRESTAR SERVICIOS PROFESIONALES PARA EL DESARROLLO DE LAS SIGUIENTES ACTIVIDADES: 1) REALIZAR LA REVISIÓN JURÍDICA A LAS ÓRDENES Y/O CONTRATOS ADSCRITOS EN LA VICERRECTORÍA DE EXTENSIÓN Y PROYECCIÓN SOCIAL. 2) PRESTAR ASESORÍA JURÍDICA Y RESOLVER CONSULTAS DE TIPO JURÍDICO SOBRE LA EJECUCIÓN DE LOS PROYECTOS DE LA VICERRECTORÍA DE EXTENSIÓN Y PROYECCIÓN SOCIAL DE CONFORMIDAD CON LA NORMATIVIDAD VIGENTE. 3) PRESTAR ASESORÍA JURÍDICA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PÓLIZAS PARA SU RESPECTIVA APROBACIÓN. 7) ELABORAR LOS CONCEPTOS JURÍDICOS QUE SEAN SOLICITADOS POR LA VICERRECTORÍA DE EXTENSIÓN Y PROYECCIÓN SOCIAL Y/O POR LA OFICINA ASESORA JURÍDICA DE LA UNIVERSIDAD. </t>
  </si>
  <si>
    <t xml:space="preserve">PRESTAR SERVICIOS PROFESIONALES PARA EL DESARROLLO DE LAS SIGUIENTES ACTIVIDADES: 1) COORDINAR LA FORMULACIÓN, DESARROLLO Y EJECUCIÓN DEL PLAN DE MEDIOS DE LA VICERRECTORÍA DE EXTENSIÓN Y PROYECCIÓN SOCIAL PARA LA VIGENCIA. 2) COADYUVAR LA PREPARACIÓN DEL PROTOCOLO PARA EL DESARROLLO DE LOS DIFERENTES EVENTOS QUE REALICEN DE MANERA VIRTUAL O PRESENCIAL POR PARTE DE LA VICERRECTORÍA DE EXTENSIÓN Y PROYECCIÓN SOCIAL.  3) BRINDAR APOYO CON LA ARTICULACIÓN ENTRE LA VICERRECTORÍA DE EXTENSIÓN Y PROYECCIÓN SOCIAL, SUS DIRECCIONES Y LA DIRECCIÓN DE COMUNICACIONES, PARA EL CUBRIMIENTO DE MEDIOS Y LA GENERACIÓN DE NOTICIAS DE LAS ACTIVIDADES QUE EN ELLA SE DESARROLLEN DE MANERA VIRTUAL Y/O PRESENCIAL. 4) APOYAR EN EL SEGUIMIENTO DE LA REDACCIÓN DE BOLETINES, NOTAS DE PRENSA, Y DEMÁS PIEZAS COMUNICATIVAS, QUE GESTIONEN EN EL EQUIPO DE COMUNICACIONES PARA LA DIFUSIÓN DE LOS RESULTADOS DE LA GESTIÓN DE LA VICERRECTORÍA DE EXTENSIÓN Y PROYECCIÓN SOCIAL. </t>
  </si>
  <si>
    <t>PRESTAR SERVICIOS PROFESIONALES EN EL MARCO DEL CONVENIO ESPECÍFICO NO. 3051459 DE 2022, SUSCRITO ENTRE ECOPETROL S.A Y LA UNIVERSIDAD DEL MAGDALENA, PARA EL DESARROLLO DE LAS SIGUIENTES ACTIVIDADES: 1) ELABORAR PROYECTO DE ADICIÓN PRESUPUESTAL PARA LA EJECUCIÓN DEL CONVENIO. 2). PROYECTAR CERTIFICADOS DE DISPONIBILIDAD PRESUPUESTAL Y ESTUDIOS DE CONVENIENCIA PARA EL PROCESO DE CONTRATACIÓN 3). RECAUDAR Y REVISAR LA DOCUMENTACIÓN REQUERIDA PARA LA CONTRATACIÓN DEL TALENTO HUMANO Y PROVEEDORES NECESARIOS PARA LA EJECUCIÓN DEL CONVENIO.  4) PROYECTAR ÓRDENES DE PRESTACIÓN DE SERVICIOS PARA LA CONTRATACIÓN DEL TALENTO HUMANO Y PROVEEDORES  5) PROYECTAR RESOLUCIONES PARA EL PAGO DE VIÁTICOS Y DESPLAZAMIENTOS DEL TALENTO HUMANO DEL PROYECTO.  6) RECAUDAR Y REVISAR LA DOCUMENTACIÓN PARA EL TRÁMITE DE PAGO DE HONORARIOS DEL TALENTO HUMANO Y PAGO DE PROVEEDORES. 7) ELABORAR INFORME DE EJECUCIÓN PRESUPUESTAL DEL PROGRAMA. 8)  ELABORACIÓN DE CUENTA DE COBRO Y SEGUIMIENTO A LOS DESEMBOLSOS DEL CONVENIO.  9) REALIZAR EL REGISTRO DE LAS ORDENES Y CONTRATOS QUE SE GENEREN DEL PROYECTO EN LAS PLATAFORMAS SECOP 2 Y SIA OBSERVA</t>
  </si>
  <si>
    <t xml:space="preserve">PRESTAR SERVICIOS PROFESIONALES EN EL MARCO DEL CONVENIO ESPECÍFICO NO. 3051459 DE 2022, SUSCRITO ENTRE ECOPETROL S.A Y LA UNIVERSIDAD DEL MAGDALENA, PARA EL DESARROLLO DE LAS SIGUIENTES ACTIVIDADES: 1).ELABORAR PLAN DE TRABAJO DEL COMPONENTE DE ARTESANAS. 2). PLANEAR LOS PROCESOS DE CAPACITACIÓN DE LAS ARTESANAS. 3). ESTRUCTURAR PRIMERA FERIA ARTESANAL LOCAL. 4). COORDINAR LA ACTIVIDAD DE ENTREGA DE DOTACIÓN DIRIGIDA A LAS ARTESANAS. 5). REALIZAR REUNIONES DE SOCIALIZACIÓN Y SEGUIMIENTO CON LOS DIFERENTES ACTORES DEL TERRITORIO. 6). ELABORAR INFORMES DE AVANCE DEL COMPONENTE. 7). HACER SEGUIMIENTO A LOS AVANCES DEL COMPONENTE. </t>
  </si>
  <si>
    <t>PRESTAR SERVICIOS PROFESIONALES EN EL MARCO DEL CONVENIO ESPECÍFICO NO. 3051459 DE 2022, SUSCRITO ENTRE ECOPETROL S.A Y LA UNIVERSIDAD DEL MAGDALENA, PARA EL DESARROLLO DE LAS SIGUIENTES ACTIVIDADES: 1). ELABORAR PLAN DE TRABAJO DEL COMPONENTE DE LOS PRESTADORES DE SERVICIOS TURÍSTICOS. 2). PLANEAR LOS PROCESOS DE CAPACITACIÓN DE LOS PRESTADORES DE SERVICIOS TURÍSTICOS. 3). ESTRUCTURAR LA RUEDA DE NEGOCIOS PARA DINAMIZAR EL TEJIDO EMPRESARIAL DE LOS PRESTADORES DE SERVICIOS TURÍSTICOS. 4). COORDINAR LA ACTIVIDAD DE ENTREGA DE DOTACIÓN DIRIGIDO A LOS PRESTADORES DE SERVICIOS TURÍSTICOS. 5). REALIZAR REUNIONES DE SOCIALIZACIÓN Y SEGUIMIENTO CON LOS DIFERENTES ACTORES DEL TERRITORIO. 6). ELABORAR INFORMES DE AVANCE DEL COMPONENTE. 7). HACER SEGUIMIENTO A LOS AVANCES DEL COMPONENTE</t>
  </si>
  <si>
    <t>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TURÍSTICOS. 2). APOYAR EN LA ORGANIZACIÓN DE LA RUEDA DE NEGOCIOS. 3). APOYAR EN LA ACTIVIDAD DE ENTREGA DE DOTACIÓN DIRIGIDO A LOS PRESTADORES DE SERVICIOS TURÍSTICOS. 4). PARTICIPAR DE LAS REUNIONES DE SEGUIMIENTO CON LOS DIFERENTES ACTORES DEL TERRITORIO. 5). APOYAR EN LA ELABORACIÓN DE INFORMES DE AVANCE DEL COMPONENTE</t>
  </si>
  <si>
    <t>. PLANEAR, ORGANIZAR, DIRIGIR Y CONTROLAR LOS PROCESOS Y ACTIVIDADES DEL CONTRATO A CARGO DE LA UNIVERSIDAD DEL MAGDALENA. 2. DEFINIR LISTA DE TAREAS DEL CONTRATO A CARGO DE LA UNIVERSIDAD DEL MAGDALENA. 3. REALIZAR LA SUPERVISIÓN DE LOS CONTRATOS CELEBRADOS POR LA UNIVERSIDAD DEL MAGDALENA. 4. PROYECTAR Y SUSTENTAR EL PRESUPUESTO INICIAL PARA LA CONTRATACIÓN. 5. HACER SEGUIMIENTO Y CONTROL DE LAS ACTIVIDADES PROGRAMADAS PARA EL CUMPLIMIENTO DEL CONTRATO. 6. ASISTIR A LAS REUNIONES PROGRAMADAS EN DESARROLLO DEL CONTRATO. 7. REALIZAR LAS ACTIVIDADES DE COORDINACIÓN DE EQUIPO DE TRABAJO. 8. GESTIONAR EL RECURSO HUMANO VINCULADO POR LA UNIVERSIDAD. 9. IDENTIFICAR PERFILES NECESARIOS PARA CUMPLIR CON LAS TAREAS. 10. CONSTRUIR MATRIZ DE CONTRATACIÓN INCLUYENDO ROLES Y RESPONSABILIDADES. 11. DISEÑAR PROTOCOLO O PROCEDIMIENTO DE CAMBIOS. 12. VERIFICAR CAMBIOS EN EL ALCANCE</t>
  </si>
  <si>
    <t>) PLANIFICAR Y SUPERVISAR LA GESTIÓN EFICIENTE Y OPORTUNA DE LOS PLANES DE TRABAJO DEFINIDOS PARA LOS PROYECTOS DE EXTENSIÓN Y PROYECCIÓN SOCIAL. 2) APOYAR EN LA ELABORACIÓN DE LOS INFORMES Y CONCEPTOS TÉCNICOS, PROCESOS DE RECOLECCIÓN Y ANÁLISIS DE INFORMACIÓN, SEGUIMIENTO DE INDICADORES, ASÍ COMO SOLICITUDES DE INFORMACIÓN INTERNA Y EXTERNA DE ACUERDO CON EL PLAN DE TRABAJO ESTABLECIDO PARA LOS PROYECTOS DE EXTENSIÓN Y PROYECCIÓN SOCIAL. 3) APOYAR Y DISEÑAR TALLERES, CAPACITACIONES Y ESPACIOS DE ACERCAMIENTO CON LAS PARTES INTERESADAS DE LOS PROYECTOS DE EXTENSIÓN Y PROYECCIÓN SOCIAL.</t>
  </si>
  <si>
    <t xml:space="preserve">PRESTAR SERVICIOS DE APOYO A LA GESTIÓN EN EL MARCO DEL CONVENIO ESPECÍFICO NO. 3051459 DE 2022, SUSCRITO ENTRE ECOPETROL S.A Y LA UNIVERSIDAD DEL MAGDALENA, PARA EL DESARROLLO DE LAS SIGUIENTES ACTIVIDADES: 1).COORDINAR LOGÍSTICAMENTE EL DESARROLLO DE LOS PROCESOS DE CAPACITACIÓN DE LAS ARTESANAS. 2). APOYAR EN LA ORGANIZACIÓN DE LA PRIMERA FERIA LOCAL. 3). APOYAR EN LA ACTIVIDAD DE ENTREGA DE DOTACIÓN DIRIGIDA A LAS ARTESANAS. 4). PARTICIPAR DE LAS REUNIONES DE SEGUIMIENTO CON LOS DIFERENTES ACTORES DEL TERRITORIO. 5). APOYAR EN LA ELABORACIÓN DE INFORMES DE AVANCE DEL COMPONENTE. </t>
  </si>
  <si>
    <t xml:space="preserve">LA PRESENTE ORDEN TIENE POR OBJETO, SUMINISTRAR 6.640 REFRIGERIOS TIPO1, 353 REFRIGERIOS TIPO 2 Y 60 REFRIGERIOS TIPO 3, NECESARIOS PARA LA REALIZACIÓN DE EVENTO DE LANZAMIENTO, FOROS, SESIONES DE FORMACIÓN Y EVENTOS DE CERTIFICACIÓN DE DIPLOMADOS; A DESARROLLARSE EN EL MARCO  DEL CONVENIO ESPECÍFICO  N° 3051459,  SUSCRITO ENTRE UNIMAGDALENA Y LA EMPRESA ECOPETROL S.A, CUYO OBJETO ES “FORTALECER LA CALIDAD EN LA PRESTACIÓN DE SERVICIOS TURÍSTICOS Y ARTESANAS EN EL MUNICIPIO DE URIBIA(LA GUAJIRA)". </t>
  </si>
  <si>
    <t xml:space="preserve">LA PRESENTE ORDEN TIENE POR OBJETO PRESTAR SERVICIOS TECNICOS DE DISEÑO E IMPLEMENTACIÓN DE INSTRUMENTOS DE CARACTERIZACIÓN, SISTEMATIZACIÓN, DIGITALIZACION DE INFORMACIÓN, DISEÑO DE ESTRATEGIAS DE DIVULGACIÓN, DISEÑO DE TERMINOS DE DIPLOMADO, DISEÑO DE ESTRATEGIAS PARA SELECCIÓN Y EVALUACIÓN DE PARTICIPANTES; REQUERIDOS PARA EL DESARROLLO DE LAS ACTIVIDADES DEL CONVENIO ESPECÍFICO NO. 3051459 SUSCRITO ENTRE ECOPETROL S.A Y UNIMAGDALENA, CUYO OBJETO ES: "FORTALECER LA CALIDAD EN LA PRESTACIÓN DE SERVICIOS TURÍSTICOS Y ARTESANAS EN EL MUNICIPIO DE URIBIA(LA GUAJIRA)". </t>
  </si>
  <si>
    <t>LA PRESENTE ORDEN TIENE POR OBJETO PRESTAR SERVICIOS DE APOYO LOGISTICO; REQUERIDOS PARA EL DESARROLLO DE LAS ACTIVIDADES DEL CONVENIO ESPECÍFICO NO. 3051459 SUSCRITO ENTRE ECOPETROL S.A Y UNIMAGDALENA, CUYO OBJETO ES: "FORTALECER LA CALIDAD EN LA PRESTACIÓN DE SERVICIOS TURÍSTICOS Y ARTESANAS EN EL MUNICIPIO DE URIBIA(LA GUAJIRA)".</t>
  </si>
  <si>
    <t xml:space="preserve"> LA PRESENTE ORDEN TIENE POR OBJETO, EL SUMINISTRO DE PRODUCTOS ALIMENTICIOS PREPARADOS (DESAYUNOS, REFRIGERIOS ESPECIALES, ALMUERZOS Y CENAS, TIPO EJECUTIVO O TIPO BUFFET) Y BEBIDAS (AGUA, GASEOSA, JUGOS) NECESARIOS PARA FORTALECER LAS RELACIONES CON EL ENTORNO, INVITADOS ACADÉMICOS, GREMIALES O SECTORIALES DE LA VICERRECTORÍA DE EXTENSIÓN Y PROYECCIÓN SOCIAL Y SUS UNIDADES, EN EL MARCO DE REUNIONES DE TRABAJO O DE TALLERES DE CUMPLIMIENTOS DE LOS INDICADORES DEL PLAN DE ACCIÓN DE LA VEX Y LAS METAS DEL PLAN DE DESARROLLO INSTITUCIONAL "UNIMAGDALENA COMPROMETIDA 2020-2030".</t>
  </si>
  <si>
    <t>LA PRESENTE ORDEN TIENE POR OBJETO PRESTAR SERVICIOS DE DISEÑO Y ELABORACIÓN DE PIEZAS DE VISIBILIZACIÓN COMO PENDONES, TULAS, LAPICEROS, AGENDAS, MEMORIAS Y BACKING, ASÍ COMO LA IMPRESIÓN DE MÓDULOS Y CERTIFICADOS, REQUERIDOS PARA EL DESARROLLO DE LAS ACTIVIDADES DEL CONVENIO ESPECÍFICO NO. 3051459 SUSCRITO ENTRE ECOPETROL S.A Y UNIMAGDALENA, CUYO OBJETO ES: "FORTALECER LA CALIDAD EN LA PRESTACIÓN DE SERVICIOS TURÍSTICOS Y ARTESANAS EN EL MUNICIPIO DE URIBIA(LA GUAJIRA)"</t>
  </si>
  <si>
    <t xml:space="preserve">PRESTAR SERVICIOS DE APOYO A LA GESTIÓN EN EL MARCO DEL CONVENIO ESPECÍFICO NO. 3051459 DE 2022, SUSCRITO ENTRE ECOPETROL S.A Y LA UNIVERSIDAD DEL MAGDALENA, PARA EL DESARROLLO DE LAS SIGUIENTES ACTIVIDADES: 1). APOYAR EN LA LOGÍSTICA Y SEGUIMIENTO EN CAMPO DEL DIPLOMADO FORMACIÓN Y ORGANIZACIÓN EMPRESARIAL. 2). APOYAR EN LA LOGÍSTICA Y SEGUIMIENTO EN CAMPO DEL DIPLOMADO DISEÑO Y COMERCIALIZACIÓN DE PRODUCTOS ARTESANALES. </t>
  </si>
  <si>
    <t>PRESTAR SUS SERVICIOS INDEPENDIENTES COMO PERSONAL DE APOYO - PRODUCTOR GENERAL EN EL DESARROLLO DE LAS ACTIVIDADES NECESARIAS PARA LA ELABORACIÓN DEL PRODUCTO 2.1, PRODUCTOS DE INVESTIGACIÓN EN ARTES, ARQUITECTURA Y DISEÑO EN EL MARCO DEL DESARROLLO DE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EN CUMPLIMIENTO CON LAS SIGUIENTES ACTIVIDADES: 1) PARTICIPAR EN EL DESARROLLO DE LA METODOLOGÍA SCRUM Y REESTRUCTURACIÓN DE LAS ACTIVIDADES DEL PROYECTO PARA EL PERIODO 2023. 2) FACILITAR LAS HERRAMIENTAS PARA EL DESARROLLO DE LAS ACTIVIDADES PACTADAS. 3) APOYAR EN EL DISEÑO E IMPLEMENTACIÓN DE PLANES DE PRODUCCIÓN PROYECTADOS PARA LAS SALIDAS DE CAMPO Y ACTIVIDADES DE POSTPRODUCCIÓN. 4) VELAR POR EL CUMPLIMIENTO DE LOS PLANES DE TRABAJO Y CRONOGRAMA. 5) LLEVAR CHEQUEO Y CONTROL DEL LISTADO DE EQUIPOS TECNOLÓGICOS USADOS EN CADA UNA DE LAS ACTIVIDADES. 6) PRESENTAR LOS INFORMES TÉCNICOS REQUERIDOS POR EL COORDINADOR DE OBJETIVOS INHERENTES AL AVANCE DE LAS ACTIVIDADES MGA DE LOS OBJETIVOS 1 Y 2 COMO INSUMO TÉCNICO A LOS INFORMES TRIMESTRALES DE LAS ACTIVIDADES REALIZADAS EN EL MARCO DEL PROYECTO. 7) ASISTIR A LAS REUNIONES Y/O ENCUENTROS VIRTUALES Y PRESENCIALES AGENDADOS 8) COORDINAR REUNIONES DE SEGUIMIENTO A LAS ACTIVIDADES Y ENTREGABLES DESARROLLADOS POR OTROS PROFESIONALES. 9) PLANIFICAR Y APOYAR LA GESTIÓN DE EVENTOS Y/O SOCIALIZACIONES QUE PUEDAN PRESENTARSE EN EL PROYECTO. 10) RECOLECTAR Y ENTREGAR DOCUMENTACIÓN E INFORMES REQUERIDOS POR EL SUPERVISOR DE LA ORDEN.</t>
  </si>
  <si>
    <t>SERVICIOS PROFESIONALES INDEPENDIENTES COMO COINVESTIGADOR DE LAS ACTIVIDADES 1.1.2, 2.1.3, 2.1.4, 2.1.5, 3.1.6, 4.1.3 DE LOS OBJETIVOS 1, 2, 3 Y 4 DEL PROYECTO DE INVESTIGACIÓN BPIN 2020000100116 PARA PARTICIPAR EN LA IMPLEMENTACIÓN DE LAS ACCIONES QUE CONCIERNEN AL DESARROLLO DE LAS ACTIVIDADES GLOBALES DEL PROYECTO FINANCIADO CON RECURSOS DEL SISTEMA GENERAL DE REGALÍAS Y EN ESPECIAL A LAS ASOCIADAS A LOS OBJETIVOS DE REFERENCIA CUMPLIENDO CON LAS SIGUIENTES ACTIVIDADES: 1) ENTREGAR INFORME DE MARCA COLECTIVA PARA EL QUESO COSTEÑO. 2) APOYAR PROCESO DE SALIDAS DE CAMPO PARA APLICACIÓN DE ENCUESTAS, MEDIANTE CONTACTO A ACTORES DE LA CADENA DE SUMINISTRO DE QUESO COSTEÑO EN LOS DEPARTAMENTOS DEL MAGDALENA, CÓRDOBA Y LA GUAJIRA. 3) COADYUVAR EN EL DISEÑO Y ELABORACIÓN DE MÓDULO TÉCNICO DE CAPACITACIÓN Y ENTRENAMIENTO PARA EL TRABAJO EN GESTIÓN Y ASOCIATIVIDAD EMPRESARIAL PARA LA ELABORACIÓN DE QUESO COSTEÑO. 4) APOYO PARA LA REALIZACIÓN DE VISITA TÉCNICA A LOS DEPARTAMENTOS DE BOYACÁ Y CUNDINAMARCA, MEDIANTE CONTACTO DE PRODUCTORES Y COMERCIALIZADORES DE QUESO QUE FACILITEN EL INTERCAMBIO DE EXPERIENCIAS PRODUCTIVAS EN BUENAS PRÁCTICAS DE QUESO FRESCO Y QUESO MADURADO Y PARA VISITA TÉCNICA INTERNACIONAL (HOLANDA E ITALIA). 5) APOYAR CON INFORMACIÓN PARA TALLERES Y/O DIPLOMADOS DE CAPACITACIÓN Y ENTRENAMIENTO PARA EL TRABAJO. 6) APOYO EN LA ELABORACIÓN DE INFORMES TRIMESTRALES Y ANUALES. 7) APOYO EN LA SUSCRIPCIÓN DE ALIANZAS Y ACUERDOS DE ENTENDIMIENTO INTERINSTITUCIONALES PARA LA FORMALIZACIÓN DEL ENCADENAMIENTO PRODUCTIVO DE QUESO COSTEÑO</t>
  </si>
  <si>
    <t>PRESTAR SUS SERVICIOS INDEPENDIENTES COMO DIRECTOR DE NARRATIVAS INMERSIVAS PARA LA ELABORACIÓN DEL PRODUCTO 2.1, PRODUCTOS DE INVESTIGACIÓN EN ARTES, ARQUITECTURA Y DISEÑO EN EL MARCO DEL DESARROLLO DE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EN CUMPLIMIENTO DE SUS ACTIVIDADES SE COMPROMETE A REALIZAR ENTRE OTRAS LAS SIGUIENTES: 1) REALIZAR MAQUETA DE EXPERIENCIA DE USUARIO. 2) REALIZAR MAQUETA DE EXPERIENCIA DE USUARIO DE 360 ATÁNQUEZ. 3) EDICIÓN DE FOTOGRAFÍA BADILLO (STITCHING ETC). 4) DISEÑO DE LA EXPERIENCIA DE USUARIO. 5) EDICIÓN DE FOTOGRAFÍA ATÁNQUEZ (STITCHING ETC). 6) IMPLEMENTACIÓN Y TESTEO RECORRIDO DE RUTA 360. 7) COORDINAR LA VALIDACIÓN (INTEGRACIÓN Y ALOJAMIENTO) DE LAS RUTAS. 8) EDICIÓN DE SONIDO PARA RUTA ATÁNQUEZ BADILLO 360. 9) LIDERAR TESTEO, IMPLEMENTACIÓN Y PUBLICACIÓN FINAL DE 360 EN LA WEB BADILLO. 10) LIDERAR TESTEO, IMPLEMENTACIÓN Y PUBLICACIÓN FINAL DE 360 EN LA WEB ATÁNQUEZ. 11) CREAR TUTORIAL Y MANUAL DE USO. 12) ENTREGA RUTA DE RECORRIDO VIRTUAL 360 – BADILLO. 13) ENTREGA RUTA DE RECORRIDO VIRTUAL 360. 14) CONCEPTUALIZACIÓN APLICATIVO REALIDAD AUMENTADA Y RV.
15) CONCEPTUALIZACIÓN TÉCNICA Y LISTA DE REQUERIMIENTOS DEL APLICATIVO REALIDAD AUMENTADA Y RV. 16)
MAQUETACIÓN DE LA EXPERIENCIA DE USUARIO. 17) LIDERAR MODELADO Y ANIMACIÓN 3D DE REALIDAD AUMENTADA Y RV.
18) LIDERAR PROCESO DE DESARROLLO DEL APLICATIVO REALIDAD AUMENTADA Y RV. 19) IMPLEMENTACIÓN DE SONIDOS DE REALIDAD AUMENTADA. 20) PRIMER TESTEO DEL APLICATIVO REALIDAD AUMENTADA Y RV. 21) TESTEOS Y LIDERAR LA IMPLEMENTACIÓN. FINALIZACIÓN Y PUBLICACIÓN DEL APLICATIVO REALIDAD AUMENTADA Y RV. 22) CREAR TUTORIAL Y MANUAL DE USO – MANCHY Y RV. 23) ENTREGAR APLICATIVO DE REALIDAD AUMENTADA Y RV. 24) EDICIÓN DE ESCENAS RV</t>
  </si>
  <si>
    <t>PRESTAR SUS SERVICIOS INDEPENDIENTES COMO PERSONAL DE APOYO - INVESTIGADORA ASISTENTE PARA LA ELABORACIÓN DEL PRODUCTO 2.1, PRODUCTOS DE INVESTIGACIÓN EN ARTES, ARQUITECTURA Y DISEÑO EN EL MARCO DEL DESARROLLO DE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EN CUMPLIMIENTO DE SUS ACTIVIDADES SE COMPROMETE A REALIZAR ENTRE OTRAS LAS SIGUIENTES: 1) APOYAR A LA ESCRITURA DEL ARTÍCULO DE CO-CREACIÓN DOCUMENTAL CON LAS DOS COMUNIDADES SELECCIONADAS. 2) HACER UN INFORME DE IDENTIFICACIÓN DE PERSONAJES Y PORTADORES DE HISTORIAS A PARTIR DE LA REVISIÓN Y ANÁLISIS DE LOS PROCESOS DE SISTEMATIZACIÓN. 3) REALIZAR UN DOCUMENTO DE REFLEXIÓN ÉTICA DE LA EXPERIENCIA DE CO-CREACIÓN DE DOCUMENTALES CON COMUNIDADES. 4) APOYAR A LA PUBLICACIÓN DE VIDEOS DE EVIDENCIAS EN LA PÁGINA WEB.</t>
  </si>
  <si>
    <t>PRESTAR SUS SERVICIOS PROFESIONALES COMO ASISTENTE DE INVESTIGACION DE LAS ACTIVIDADES 1.1.2, 1 1.3, 2.1.1,2.1.2,2.1.3. 3.1.2.3.1.3. 3.2.1. RELACIONADAS CON LOS OBJETIVOS 1,2 Y 3 DEL PROYECTO BPIN2020000100417 PARA PARTICIPAR EN LA IMPLEMENTACION DE LAS ACCIONES QUE CONCIERNEN A LAS ACTIVIDADES GLOBALES DEL PROYECTO FINANCIADO CON RECURSOS DEL SISTEMA GENERAL DE REGALIAS Y EN ESPECIAL A LAS ACTIVIDADES ASOCIADAS AL OBJETIVO DE REFERENCIA CUMPLIENDO CON LAS SIGUIENTES: 1) BRINDAR SOPORTE TECNICO Y CIENTLFICO EN EL DESARROLLO DE LAS ACCIONES IMPLEMENTADAS PARA EL CUMPLIMIENTO DE LAS ACTIVIDADES PROPUESTAS Y DE LAS DEMAS COMPROMETIDAS EN EL DESARROLLO GLOBAL DEL PROYECTO. 2) REALIZAR UN ESTUDIO DEL GASTO ACTUAL DEL RECURSO HIDRICO PARA LOS SISTEMAS DE PRODUCCION EN BANANO. 3) DOCUMENTAR CUALES SON LAS CONDICIONES IDEALES QUE SE DEBEN CUMPLIR EN LOS CULTIVOS, TENIENDO EN CUENTA FACTORES CLIMATICOS PREDISPONENTES PARA LOS REQUERIMIENTOS HLDRICOS Y AS! AUMENTAR LA PRODUCTIVIDAD Y CALIDAD DE ESTOS. 4) IMPLEMENTAR UNA RED DE SENSORES QUE PERMITAN MONITOREAR LAS CONDICIONES EN LAS CUALES SE ENCUENTRA EL CULTIVO, TOMANDO DATES TALES COMO TEMPERATURA Y HUMEDAD. 5) DETERMINAR UNA ESTRATEGIA DE TOMA DE DECISIONES DE ACUERDO CON EL MONITOREO REALIZADOS PARA GENERAR UN PLAN DE MANEJO INTEGRADO PARA EL USO EFICIENTE Y RACIONAL DEL RECURSO HIDRICO 6) DOCUMENTAR LOS FACTORES CLIMATICOS PREDISPONENTES (PRECIPITACION, TEMPERATURA. HUMEDAD RELATIVA Y PUNTO DE ROCFO), EN ENFERMEDADES FOLIARES TALES COMO SIGATOKA NEGRA (MYCOSPHAERELLA FIJIENSIS) Y FUSARIUM R4T (FUSARIUM OXYSPORUM). 7) IMPLEMENTAR UNA RED DE SENSORES QUE PERMITAN MONITOREAR LAS CONDICIONES EN LAS CUALES SE ENCUENTRA EL CULTIVO. TOMANDO LOS DATOS DE LOS FACTORES CLIMATICOS PREDISPONENTES MENCIONADOS ANTERIORMENTE. 8) REALIZAR MONITOREOS DE LOS FACTORES CLIMATICOS PREDISPONENTES EN LAS ENFERMEDADES FOLIARES PRESENTES EN EL BANANO MENCIONADAS ANTERIORMENTE. 9) CREAR UNA BASE DATOS DE LOS FACTORES CLIMATICOS MONITOREADOS EN LOS DIFERENTES SISTEMAS DE PRODUCCION EN BANANO TORNADOS COMO CASO DE ESTUDIO. 10) DESARROLLAR UN SISTEMA QUE SEA CAPAZ DE RECONOCER Y PREDECIR EL ESTADO DE LOS SISTEMAS DE PRODUCCION EN BANANO. 11) ESTABLECER UNA ESTRATEGIA DE DETECCION TEMPRANA DE ENFERMEDADES FOLIARES BASADO EN LAS BASES DE DATOS PREVIAS Y LOS MONITOREOS. 12) COMPARAR EL USO, GASTO DEL RECURSO HIDRICO PREVIO Y POSTERIOR A LA IMPLEMENTACION DEL SISTEMA INTELIGENTE. 13) DOCUMENTAR EL HISTORICO DE PRODUCTIVIDAD DE LOS SISTEMAS DE PRODUCCION ESCOGIDOS. 14) REALIZAR PRUEBAS DE VALIDACION CORRESPONDIENTES EN UN ESCENARIO PREVIAMENTE DETERMINADO. 15) COMPARAR LOS RESULTADOS OBTENIDOS EN PRODUCTIVIDAD DE ACUERDO CON EL NUMERO DE CAJAS DE EXPORTACIDN POR HECTAREA POSTERIORMENTE A LA IMPLEMENTACION DE LOS SISTEMAS INTELIGENTES. 16) REALIZAR INFORMES DE SEGUIMIENTO Y AVANCES DEL PROYECTO Y PRESENTARLOS ANTE LAS INSTANCIAS DE SUPERVISION DEL PROYECTO.</t>
  </si>
  <si>
    <t>PRESTAR SUS SERVICIOS PROFESIONALES COMO ASISTENTE DE INVESTIGACIDN DE LAS ACTIVIDADES 1.1.2, 1.1.3, 2.1.1, 2.1.2, 2.1.3, 3.1.2, 3.1.3, 3.2.1, RELACIONADAS CON LOS OBJETIVOS 1, 2 Y 3 DEL PROYECTO BPIN 2020000100417 PARA PARTICIPAR EN LA IMPLEMENTACIDN DE LAS ACCIONES QUE CONCIERNEN A LAS ACTIVIDADES GLOBALES DEL PROYECTO FINANCIADO CON RECURSOS DEL SISTEMA GENERAL DE REGALIAS Y EN ESPECIAL A LAS ACTIVIDADES ASOCIADAS AL OBJETIVO DE REFERENCIA CUMPLIENDO CON LAS SIGUIENTES: 1) BRINDAR SOPORTE TECNICO Y CIENTIFICO EN EL DESARROLLO DE LAS ACCIONES IMPLEMENTADAS PARA EL CUMPLIMIENTO DE LAS ACTIVIDADES PROPUESTAS Y DEMAS COMPROMETIDAS EN EL DESARROLLO GLOBAL DEL PROYECTO. 2) DOCUMENTAR CUALES SON LAS CONDICIONES IDEALES QUE SE DEBEN CUMPLIR EN LOS CULTIVOS, TENIENDO EN CUENTA FACTORES CLIMATICOS PREDISPONENTES PARA LOS REQUERIMIENTOS HIDRICOS, PARA AUMENTAR LA PRODUCTIVIDAD Y CALIDAD DE ESTOS. 3) DOCUMENTAR LOS FACTORES CLIMATICOS PREDISPONENTES (PRECIPITACIBN, TEMPERATURA, HUMEDAD RELATIVA Y PUNTO DE ROCIO), EN ENFERMEDADES FOLIARES TALES COMO SIGATOKA NEGRA (MYCOSPHAERELLA FIJIENSIS) Y FUSARIUM R4T (FUSARIUM OXYSPORUM). 4) DOCUMENTAR EL HISTORICO DE PRODUCTIVIDAD DE LOS SISTEMAS DE PRODUCCION ESCOGIDOS. 5) REALIZAR INFORMES DE SEGUIMIENTO Y AVANCES DEL PROYECTO Y PRESENTARLOS ANTE LAS INSTANCIAS DE SUPERVISION DEL PROYECTO</t>
  </si>
  <si>
    <t>PRESTAR SUS SERVICIOS PROFESIONALES COMO ASISTENTE DE INVESTIGACIÓN DE LAS ACTIVIDADES 1.1.2, 1.1.3, 2.1.1, 2.1.2, 2.1.3, 3.1.2, 3.1.3, 3.2.1, RELACIONADAS CON LOS OBJETIVOS 1, 2 Y 3 DEL PROYECTO BPIN2020000100417, DENOMINADO: "DISEÑO E IMPLEMENTACIÓN DE SISTEMAS INTELIGENTES PARA LA GESTIÓN DE RECURSOS Y DETECCIÓN DE ENFERMEDADES EN SISTEMAS DE PRODUCCIÓN EN BANANO EN LOS DEPARTAMENTOS DE LA GUAJIRA Y MAGDALENA”. SE COMPROMETE A CUMPLIR LAS SIGUIENTES ACTIVIDADES: 1) BRINDAR SOPORTE TÉCNICO Y CIENTÍFICO EN EL DESARROLLO DE LAS ACCIONES IMPLEMENTADAS PARA EL CUMPLIMIENTO DE LAS ACTIVIDADES PROPUESTAS Y DE LAS DEMÁS COMPROMETIDAS EN EL DESARROLLO GLOBAL DEL PROYECTO, COMO LAS SIGUIENTES: 2) REALIZAR UN ESTUDIO DEL GASTO ACTUAL DEL RECURSO HÍDRICO PARA LOS SISTEMAS DE PRODUCCIÓN EN BANANO. 3) DOCUMENTAR CUÁLES SON LAS CONDICIONES IDEALES QUE SE DEBEN CUMPLIR EN LOS CULTIVOS, TENIENDO EN CUENTA FACTORES CLIMÁTICOS PREDISPONENTES PARA LOS REQUERIMIENTOS HÍDRICOS, PARA AUMENTAR LA PRODUCTIVIDAD Y CALIDAD DE ESTOS. 4) IMPLEMENTAR UNA RED DE SENSORES QUE PERMITAN MONITOREAR LAS CONDICIONES EN LAS CUALES SE ENCUENTRA EL CULTIVO, TOMANDO DATOS TALES COMO TEMPERATURA Y HUMEDAD. 5) DETERMINAR UNA ESTRATEGIA DE TOMA DE DECISIONES DE ACUERDO CON LOS MONITOREOS REALIZADOS PARA GENERAR UN PLAN DE MANEJO INTEGRADO PARA EL USO EFICIENTE Y RACIONAL DEL RECURSO HÍDRICO. 6) DOCUMENTAR LOS FACTORES CLIMÁTICOS PREDISPONENTES (PRECIPITACIÓN, TEMPERATURA, HUMEDAD RELATIVA Y PUNTO DE ROCÍO), EN ENFERMEDADES FOLIARES TALES COMO SIGATOKA NEGRA (MYCOSPHAERELLA FIJIENSIS) Y FUSARIUM R4T (FUSARIUM OXYSPORUM). 7) IMPLEMENTAR UNA RED DE SENSORES QUE PERMITAN MONITOREAR LAS CONDICIONES EN LAS CUALES SE ENCUENTRA EL CULTIVO, TOMANDO LOS DATOS DE LOS FACTORES CLIMÁTICOS PREDISPONENTES MENCIONADOS ANTERIORMENTE. 8) REALIZAR MONITOREO DE LOS FACTORES CLIMÁTICOS PREDISPONENTES EN LAS ENFERMEDADES FOLIARES PRESENTES EN EL BANANO MENCIONADAS ANTERIORMENTE. 9) CREAR UNA BASE DATOS DE LOS FACTORES CLIMÁTICOS MONITOREADOS EN LOS DIFERENTES SISTEMAS DE PRODUCCIÓN EN BANANO TOMADOS COMO CASO DE ESTUDIO. 10) DESARROLLAR UN SISTEMA QUE SEA CAPAZ DE RECONOCER Y PREDECIR EL ESTADO DE LOS SISTEMAS DE PRODUCCIÓN EN BANANO. 11) ESTABLECER UNA ESTRATEGIA DE DETECCIÓN TEMPRANA DE ENFERMEDADES FOLIARES BASADO EN LAS BASES DE DATOS PREVIAS, Y LOS MONITOREOS. 12) COMPARAR EL USO GASTO DEL RECURSO HÍDRICO PREVIO, Y POSTERIOR A LA IMPLEMENTACIÓN DEL SISTEMA INTELIGENTE.13) DOCUMENTAR EL HISTÓRICO DE PRODUCTIVIDAD DE LOS SISTEMAS DE PRODUCCIÓN ESCOGIDOS. 14) REALIZAR PRUEBAS DE VALIDACIÓN CORRESPONDIENTES EN UN ESCENARIO PREVIAMENTE DETERMINADO. 15) COMPARAR LOS RESULTADOS OBTENIDOS EN PRODUCTIVIDAD DE ACUERDO CON EL NÚMERO DE CAJAS DE EXPORTACIÓN POR HECTÁREA POSTERIORMENTE A LA IMPLEMENTACIÓN DE LOS SISTEMAS INTELIGENTES. 16) ELABORAR DE INFORMES Y REPORTES DE LA INVESTIGACIÓN</t>
  </si>
  <si>
    <t>PRESTAR SUS SERVICIOS PROFESIONALES COMO ASISTENTE DE INVESTIGACIÓN DE LAS ACTIVIDADES 1.1.2, 1.1.3, 2.1.1, 2.1.2, 2.1.3, 3.1.2, 3.1.3, 3.2.1, RELACIONADAS CON LOS OBJETIVOS 1, 2 Y 3 DEL PROYECTO BPIN2020000100417, DENOMINADO: "DISEÑO E IMPLEMENTACIÓN DE SISTEMAS INTELIGENTES PARA LA GESTIÓN DE RECURSOS Y DETECCIÓN DE ENFERMEDADES EN SISTEMAS DE PRODUCCIÓN EN BANANO EN LOS DEPARTAMENTOS DE LA GUAJIRA Y MAGDALENA” SE COMPROMETE A CUMPLIR CON LAS SIGUIENTES ACTIVIDADES: 1) BRINDAR SOPORTE TÉCNICO Y CIENTÍFICO EN EL DESARROLLO DE LAS ACCIONES IMPLEMENTADAS PARA EL CUMPLIMIENTO DE LAS ACTIVIDADES PROPUESTAS Y DE LAS DEMÁS COMPROMETIDAS EN EL DESARROLLO GLOBAL DEL PROYECTO. 2) REALIZAR UN ESTUDIO DEL GASTO ACTUAL DEL RECURSO HÍDRICO PARA LOS SISTEMAS DE PRODUCCIÓN EN BANANO. 3) DOCUMENTAR CUALES SON LAS CONDICIONES IDEALES QUE SE DEBEN CUMPLIR EN LOS CULTIVOS. TENIENDO EN CUENTA FACTORES CLIMÁTICOS PREDISPONENTES PARA LOS REQUERIMIENTOS HÍDRICOS. PARA AUMENTAR LA PRODUCTIVIDAD Y CALIDAD DE ESTOS. 4) IMPLEMENTAR UNA RED DE SENSORES QUE PERMITAN MONITOREAR LAS CONDICIONES EN LAS CUALES SE ENCUENTRA EL CULTIVO, TOMANDO DATOS TALES COMO TEMPERATURA Y HUMEDAD. 5) DETERMINAR UNA ESTRATEGIA DE TOMA DE DECISIONES DE ACUERDO CON LOS MONITOREOS REALIZADOS PARA GENERAR UN PLAN DE MANEJO INTEGRADO PARA EL USO EFICIENTE Y RACIONAL DEL RECURSO HÍDRICO. 6) DOCUMENTAR LOS FACTORES CLIMÁTICOS PREDISPONENTES (PRECIPITACIÓN. TEMPERATURA. HUMEDAD RELATIVA Y PUNTO DE ROCIO). EN ENFERMEDADES FOLIARES TALES COMO SIGATOKA NEGRA (MYCOSPHAERELLA FIJIENSIS) Y FUSARIUM R4T (FUSARIUM OXYSPORUM). 7) IMPLEMENTAR UNA RED DE SENSORES QUE PERMITAN MONITOREAR LAS CONDICIONES EN LAS CUALES SE ENCUENTRA EL CULTIVO. TOMANDO LOS DATOS DE LOS FACTORES CLIMÁTICOS PREDISPONENTES MENCIONADOS ANTERIORMENTE. 8) REALIZAR MONITOREOS DE LOS FACTORES CLIMÁTICOS PREDISPONENTES EN LAS ENFERMEDADES FOLIARES PRESENTES EN EL BANANO MENCIONADAS ANTERIORMENTE. 9) CREAR UNA BASE DATOS DE LOS FACTORES CLIMÁTICOS MONITOREADOS EN LOS DIFERENTES SISTEMAS DE PRODUCCIÓN EN BANANO TORNADOS COMO CASO DE ESTUDIO. 10) DESARROLLAR UN SISTEMA QUE SEA CAPAZ DE RECONOCER Y PREDECIR EL ESTADO DE LOS SISTEMAS DE PRODUCCIÓN EN BANANO. 11) ESTABLECER UNA ESTRATEGIA DE DETECCIÓN TEMPRANA DE ENFERMEDADES FOLIARES BASADO EN LAS BASES DE DATOS PREVIAS, Y LOS MONITOREOS. 12) COMPARAR EL USO GASTO DEL RECURSO HÍDRICO PREVIO Y POSTERIOR A LA IMPLEMENTACIÓN DEL SISTEMA INTELIGENTE. 13) DOCUMENTAR EL HISTÓRICO DE PRODUCTIVIDAD DE LOS SISTEMAS DE PRODUCCIÓN ESCOGIDOS 14) REALIZAR PRUEBAS DE VALIDACIÓN CORRESPONDIENTES EN UN ESCENARIO PREVIAMENTE DETERMINADO. 15) COMPARAR LOS RESULTADOS OBTENIDOS EN PRODUCTIVIDAD DE ACUERDO CON EL NÚMERO DE CAJAS DE EXPORTACIÓN POR HECTÁREA POSTERIORMENTE A LA IMPLEMENTACIÓN DE LOS SISTEMAS INTELIGENTES. 16) ELABORAR DE INFORMES Y REPORTES DE LA INVESTIGACIÓN.</t>
  </si>
  <si>
    <t>PRESTAR SUS SERVICIOS PROFESIONALES COMO ASISTENTE DE INVESTIGACIDN DE LAS ACTIVIDADES 1.1.2, 1.1.3, 2.1.1, 2.1.2, 2.1.3, 3.1.2, 3.1.3, 3.2.1, RELACIONADAS CON LOS OBJETIVOS 1, 2 Y 3 DEL PROYECTO BPIN2020000100417, DENOMINADO: "DISENO E IMPLEMENTACIDN DE SISTEMAS LOS DEPARTAMENTOS DE LA GUAJIRA Y MAGDALENA”. SE COMPROMETE A CUMPLIR CON LAS SIGUIENTES ACTIVIDADES: 1) BRINDAR APOYO TECNICO Y CIENTIFICO EN EL DESARROLLO DE LAS ACCIONES IMPLEMENTADAS PARA EL CUMPLIMIENTO DE LAS ACTIVIDADES PROPUESTAS Y DE LAS DEMAS COMPROMETIDAS EN EL DESARROLLO GLOBAL DEL PROYECTO. 2) DOCUMENTAR CUALES SON LAS CONDICIONES IDEALES QUE SE DEBEN CUMPLIR EN LOS CULTIVOS, TENIENDO EN CUENTA FACTORES CLIMATICOS PREDISPONENTES PARA LOS REQUEMAMIENTOS HIDRICOS. PARA AUMENTAR LA PRODUCTIVIDAD Y CALIDAD DE ESTOS. 3) DOCUMENTAR LOS FACTORES CLIMATICOS PREDISPONENTES (PRECIPITACION, TEMPERATURA. HUMEDAD RELATIVA Y PUNTO DE ROCIO), EN ENFERMEDADES FOLIARES TALES COMO SIGATOKA NEGRA (MYCOSPHAERELLA FIJIENSIS) Y FUSARIUM R4T (FUSARIUM OXYSPORUM). 4) DOCUMENTAR EL HISTDRICO DE PRODUCTIVIDAD DE LOS SISTEMAS DE PRODUCCION ESCOGIDOS. 5) ELABORAR LOS INFORMES Y REPORTES DE LA INVESTIGACIDN RESPECTIVOS. 6) APOYAR LA IMPLEMENTACIDN DE UNA RED DE SENSORES QUE PERMITAN MONITOREAR LAS CONDICIONES EN LAS CUALES SE ENCUENTRA EL CULTIVO, TOMANDO DATOS TALES COMO TEMPERATURA Y HUMEDAD. 7) BRINDAR APOYO TECNICO EN LA IMPLEMENTACIDN DE UNA RED DE SENSORES QUE PERMITAN MONITOREAR LAS CONDICIONES EN LAS CUALES SE ENCUENTRA EL CULTIVO. TOMANDO LOS DATOS DE LOS FACTORES CLIMATICOS PREDISPONENTES MENCIONADOS ANTERIORMENTE. 8) REALIZAR MONITOREOS DE LOS FACTORES CLIMATICOS PREDISPONENTES EN LAS ENFERMEDADES FOLIARES PRESENTES EN EL BANANO MENCIONADAS ANTERIORMENTE. 9) APOYAR EN LA REALIZACIDN DE PRUEBAS DE VALIDACIDN CORRESPONDIENTES EN UN ESCENARIO PREVIAMENTE DETERMINADO</t>
  </si>
  <si>
    <t>PRESTAR SUS SERVICIOS PROFESIONALES COMO ASISTENTE DE INVESTIGACIDN DE LAS ACTIVIDADES 1.1.2, 1.1.3, 2.1.1, 2.1.2, 2.1.3, 3.1.2, 3.1.3, 3.2.1, RELACIONADAS CON LOS OBJETIVOS 1, 2 Y 3 DEL PROYECTO BPIN2020000100417, DENOMINADO: "DISENO E IMPLEMENTACION DE SISTEMAS ACUERDO CON IO DISPUESTO EN EL ACUERDO SUPERIOR N° 010 DE 2013, ASI COMO EN LAS DEMAS DISPOSICIONES QUE IO LA NORMATIVIDAD DE DELEGACION DE FUNCIONES RESOLUCION PECTORAL N° 663 DE 2022. POR IO ANTERIOR, SE PROCEDE A LA SUSCRIPCIDN DE LA PRESENTE ORDEN, LA CUAL SE REGIRA POR LAS SIGUIENTES: REGLAMENTEN, MODIFIQUEN O ADICIONEN Y EN LOS DEPARTAMENTOS DE LA GUAJIRA Y MAGDALENA”. SE COMPROMETE A CUMPLIR CON LAS SIGUIENTES ACTIVIDADES: 1) BRINDAR SOPORTE TECNICO Y CIENTIFICO EN EL DESARROLLO DE LAS ACCIONES IMPLEMENTADAS PARA EL CUMPLIMENTO DE LAS ACTIVIDADES PROPUESTAS Y DE LAS DEMAS COMPROMETIDAS EN EL DESARROLLO GLOBAL DEL PROYECTO. 2) REALIZAR UN ESTUDIO DEL GASTO ACTUAL DEL RECURSO HIDRICO PARA LOS SISTEMAS DE PRODUCCION EN BANANO. 3) DOCUMENTAR CUALES SON LAS CONDICIONES IDEALES QUE SE DEBEN CUMPLIR EN LOS CULTIVOS TENIENDO EN CUENTA FACTORES CLIMATICOS PREDISPONENTES PARA LOS REQUERIMIENTOS HIDRICOS. PARA AUMENTAR LA PRODUCTIVIDAD Y CALIDAD DE ESTOS. 4) IMPLEMENTAR UNA RED DE SENSORES QUE PERMITAN MONITOREAR LAS CONDICIONES EN LAS CUALES SE ENCUENTRA EL CULTIVO. TOMANDO DATOS TALES COMO TEMPERATURA Y HUMEDAD. 5) DETERMINAR UNA ESTRATEGIA DE TOMA DE DECISIONES DE ACUERDO CON LOS MONITOREOS REALIZADOS PARA GENERAR UN PLAN DE MANEJO INTEGRADO PARA EL USO EFICIENTE Y RACIONAL DEL RECURSO HIDRICO. 6) DOCUMENTAR LOS FACTORES CLIMATICOS PREDISPONENTES (PRECIPITACION. TEMPERATURA HUMEDAD RELATIVA Y PUNTO DE ROCIO). EN ENFERMEDADES FOLIARES TALES COMO STGATOKA NEGRA (MYCOSPHAERELLA FIJIENSTS) Y FUSANUM R4T (FUSARIUM OXYSPORUM). 7) IMPLEMENTAR UNA RED DE SENSORES QUE PERMITAN MONITOREAR LAS CONDICIONES EN LAS CUALES SE ENCUENTRA EL CULTIVO. TOMANDO LOS DATOS DE LOS FACTORES CLIMATICOS PREDISPONENTES MENCIONADOS ANTERIORMENTE. 8) REALIZAR MONITOREOS DE LOS FACTORES CLIMATICOS PREDISPONENTES EN LAS ENFERMEDADES FOLIARES PRESENTES EN EL BANANO MENCIONADAS ANTERIORMENTE. 9) GREAT UNA BASE DATOS DE LOS FACTORES CLIMATICOS MONITOREADO EN LOS DIFERENTES SISTEMAS DE PRODUCCION EN BANANO TORNADOS COMO CASO DE ESTUDIO. 10) DESARROLLAR UN SISTEMA QUE SEA CAPAZ DE RECONOCER Y PREDECIR EL ESTADO DE LOS SISTEMAS DE PRODUCCION EN BANANO 11) ESTABLECER UNA ESTRATEGIA DE DETECCION TEMPRANA DE ENFERMEDADES FOLIARES BASADO EN LAS BASES DE DATOS PREVIAS Y LOS MONITOREOS. 12) COMPARAR EL USO. GASTO DEL RECURSO HIDRICO PREVIO Y POSTERIOR A LA IMPLEMENTACION DEL SISTEMA INTELIGENTE. 13) DOCUMENTAR EL HISTORICO DE PRODUCTIVIDAD DO LOS SISTEMAS DE PRODUCCION ESCOGIDOS. 14) REALIZAR PRUEBAS DE VALIDACION CORRESPONDIENTES EN UN ESCENARIO PREVIAMENTE DETERMINADO. 15) COMPARAR LOS RESULTADOS OBTENIDOS EN PRODUCTIVIDAD DE ACUERDO CON EL NUMERO DO CAJAS DE EXPORTACION POR HECTAREA POSTERIORMENTE A LA IMPLEMENTACION DE LOS SISTEMAS INTELIGENTES. 16) REALIZAR INFORMES DE SEGUIMIENTO Y AVANCES DEL PROYECTO Y PRESENTARLOS ANTE LAS INSTANCIAS DE SUPERVISION DEL PROYECTO.</t>
  </si>
  <si>
    <t>PRESTAR SUS SERVICIOS PROFESIONALES COMO ASISTENTE DE INVESTIGACIÓN DE LAS ACTIVIDADES 1.1.2, 2.1.1,3.1.2, 3.2.1, RELACIONADAS CON LOS OBJETIVOS 1,2 Y 3 DEL PROYECTO BPIN2020000100417, DENOMINADO: "DISEÑO E IMPLEMENTACIÓN DE SISTEMAS INTELIGENTES PARA LA GESTIÓN DE RECURSOS Y DETECCIÓN DE ENFERMEDADES EN SISTEMAS DE PRODUCCIÓN EN BANANO EN LOS DEPARTAMENTOS DE LA GUAJIRA Y MAGDALENA” SE COMPROMETE A CUMPLIR CON LAS SIGUIENTES ACTIVIDADES: 1) BRINDAR SOPORTE TÉCNICO Y CIENTÍFICO EN EL DESARROLLO DE LAS ACCIONES IMPLEMENTADAS PARA EL CUMPLIMIENTO DE LAS ACTIVIDADES PROPUESTAS Y DE LAS DEMÁS COMPROMETIDAS EN EL DESARROLLO GLOBAL DEL PROYECTO. 2) DOCUMENTAR CUALES SON LAS CONDICIONES IDEALES QUE SE DEBEN CUMPLIR EN LOS CULTIVOS, TENIENDO EN CUENTA FACTORES CLIMÁTICOS PREDISPONENTES PARA LOS REQUERIMIENTOS HÍDRICOS, PARA AUMENTAR LA PRODUCTIVIDAD Y CALIDAD DE ESTOS. 3) DOCUMENTAR LOS FACTORES CLIMÁTICOS PREDISPONENTES (PRECIPITACIÓN, TEMPERATURA, HUMEDAD RELATIVA Y PUNTO DE ROCIO), EN ENFERMEDADES FOLIARES TALES COMO SIGATOKA NEGRA (MYCOSPHAERELLA FIJIENSIS) Y FUSARIUM R4T (FUSARIUM OXYSPORUM). 4) DOCUMENTAR EL HISTÓRICO DE PRODUCTIVIDAD DE LOS SISTEMAS DE PRODUCCIÓN ESCOGIDOS. 5) ELABORAR INFORMES Y REPORTES DE LA INVESTIGACIÓN</t>
  </si>
  <si>
    <t>PRESTAR SUS SERVICIOS PROFESIONALES COMO ASISTENTE DE INVESTIGACIÓN DE LAS ACTIVIDADES 1.1.2, 2.1.1,3.1.2, 3.2.1, RELACIONADAS CON LOS OBJETIVOS 1,2 Y 3 DEL PROYECTO BPIN2020000100417, DENOMINADO: "DISEÑO E IMPLEMENTACIÓN DE SISTEMAS INTELIGENTES PARA LA GESTIÓN DE RECURSOS Y DETECCIÓN DE ENFERMEDADES EN SISTEMAS DE PRODUCCIÓN EN BANANO EN LOS DEPARTAMENTOS DE LA GUAJIRA Y MAGDALENA” SE COMPROMETE A CUMPLIR CON LAS SIGUIENTES ACTIVIDADES: 1) BRINDAR SOPORTE TÉCNICO Y CIENTÍFICO EN EL DESARROLLO DE LAS ACCIONES IMPLEMENTADAS PARA EL CUMPLIMIENTO DE LAS ACTIVIDADES PROPUESTAS Y DE LAS DEMÁS COMPROMETIDAS EN EL DESARROLLO GLOBAL DEL PROYECTO. 2) DOCUMENTAR CUÁLES SON LAS CONDICIONES IDEALES QUE SE DEBEN CUMPLIR EN LOS CULTIVOS, TENIENDO EN CUENTA FACTORES CLIMÁTICOS PREDISPONENTES PARA LOS REQUERIMIENTOS HÍDRICOS, PARA AUMENTAR LA PRODUCTIVIDAD Y CALIDAD DE ESTOS. 3) DOCUMENTAR LOS FACTORES CLIMÁTICOS PREDISPONENTES (PRECIPITACIÓN, TEMPERATURA, HUMEDAD RELATIVA Y PUNTO DE ROCÍO), EN ENFERMEDADES FOLIARES TALES COMO SIGATOKA NEGRA (MYCOSPHAERELLA FIJIENSIS) Y FUSARIUM R4T (FUSARIUM OXYSPORUM). 4) DOCUMENTAR EL HISTÓRICO DE PRODUCTIVIDAD DE LOS SISTEMAS DE PRODUCCIÓN ESCOGIDOS. 5) ELABORAR DE INFORMES Y REPORTES DE LA INVESTIGACIÓN.</t>
  </si>
  <si>
    <t>PRESTAR SUS SERVICIOS PROFESIONALES COMO ASISTENTE DE INVESTIGACION DE LAS ACTIVIDADES 1 1 2.1 13. 2.1 1.2.1 2, 2.1.3, 3.1.2.3.1 3. 3 21, RELACIONADAS CON LOS OBJETIVOS 1, 2 Y 3 DEL PROYECTO BPIN 2020000100417 DENOMINADO: "DISENO E IMPLEMENTACION DE SISTEMAS INTELIGENTES PARA LA GESTION DE RECURSOS Y DETECCION DE ENFERMEDADES EN SISTEMAS DE PRODUCCION EN BANANO EN LOS DEPARTAMENTOS DE LA GUAJIRA Y MAGDALENA”. SE COMPROMETE A CUMPLIR CON LAS SIGUIENTES ACTIVIDADES: 1) BRINDAR SOPORTE TECNICO Y CIENTLFICO EN EL DESARROLLO DE LAS ACCIONES IMPLEMENTADAS PARA EL CUMPLIMENTO DE LAS ACTIVIDADES PROPUESTAS Y DE LAS DEMAS COMPROMETIDAS EN EL DESARROLLO GLOBAL DEL PROYECTO. 2) REALIZAR UN ESTUDIO DEL GASTO ACTUAL DEL RECURSO HLDRICO PARA LOS SISTEMAS DE PRODUCCIDN EN BANANO. 3) DOCUMENTAR CUALES SON LAS CONDICIONES IDEALES QUE SE DEBEN CUMPLIR EN LOS CULTIVOS TENIENDO EN CUENTA FACTORES CLIMATICOS PREDISPONENTES PARA LOS REQUERIMIENTOS HLDRICOS. PARA AUMENTAR LA PRODUCTIVIDAD Y CALIDAD DE ESTOS. 4) IMPLEMENTAR UNA RED DE SENSORES QUE PERMITAN MONITOREAR LAS CONDICIONES EN LAS CUALES SE ENCUENTRA EL CULTIVO. TOMANDO DATOS TALES COMO TEMPERATURA Y HUMEDAD. 5) DETERMINAR UNA ESTRATEGIA DE TOMA DE DECISIONES DE ACUERDO CON LOS MONITOREOS REALIZADOS PARA GENERAR UN PLAN DE MANEJO INTEGRADO PARA EL USO EFICIENTE Y RACIONAL DEL RECURSO HIDRICO. 6) DOCUMENTAR LOS FACTORES CLIMATICOS PREDISPONENTES (PRECIPITACION. TEMPERATURA HUMEDAD RELATIVA Y PUNTO DE ROCIO). EN ENFERMEDADES FOLIARES TALES COMO STGATOKA NEGRA (MYCOSPHAERELLA FIJIENSTS) Y FUSANUM R4T (FUSARIUM OXYSPORUM). 7) IMPLEMENTAR UNA RED DE SENSORES QUE PERMITAN MONITOREAR LAS CONDICIONES EN LAS CUALES SE ENCUENTRA EL CULTIVO. TOMANDO LOS DATOS DE LOS FACTORES CLIMATICOS PREDISPONENTES MENCIONADOS ANTERIORMENTE. 8) REALIZAR MONITOREOS DE LOS FACTORES CLIMATICOS PREDISPONENTES EN LAS ENFERMEDADES FOLIARES PRESENTES EN EL BANANO MENCIONADAS ANTERIORMENTE 9) GREAT UNA BASE DATOS DE LOS FACTORES CLIMATICOS MONITOREADO EN LOS DIFERENTES SISTEMAS DE PRODUCCION EN BANANO TORNADOS COMO CASO DE ESTUDIO 10) DESARROLLAR UN SISTEMA QUE SEA CAPAZ DE RECONOCER Y PREDECIR EL ESTADO DE LOS SISTEMAS DE PRODUCCION EN BANANO 11) ESTABLECER UNA ESTRATEGIA DE DETECCION TEMPRANA DE ENFERMEDADES FOLIARES BASADO EN LAS BASES DE DATOS PREVIAS Y LOS MONITOREOS. 12) COMPARAR EL USO. GASTO DEL RECURSO HIDRICO PREVIO Y POSTERIOR A LA IMPLEMENTACION DEL SISTEMA INTELIGENTE. 13) DOCUMENTAR EL HISTORICO DE PRODUCTIVIDAD DO LOS SISTEMAS DE PRODUCCION ESCOGIDOS. 14) REALIZAR PRUEBAS DE VALIDACIBN CORRESPONDIENTES EN UN ESCENARIO PREVIAMENTE DETERMINADO. 15) COMPARAR LOS RESULTADOS OBTENIDOS EN PRODUCTIVIDAD DE ACUERDO CON EL NUMERO DE CAJAS DE EXPORTACION POR HECTAREA POSTERIORMENTE A LA IMPLEMENTACION DE LOS SISTEMAS INTELIGENTES. 16) REALIZAR INFORMES DE SEGUIMIENTO Y AVANCES DEL PROYECTO Y PRESENTARLOS ANTE LAS INSTANCIAS DE SUPERVISION DEL PROYECTO</t>
  </si>
  <si>
    <t>PRESTAR SUS SERVICIOS PROFESIONALES COMO ASISTENTE OPERATIVO EN EL DESARROLLO DE LAS ACTIVIDADES DEL MGA 1, 2 Y 3 DEL OBJETIVO 1 EN LA EJECUCIÓN DEL PROYECTO BPIN2020000100768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BRINDAR APOYO A LABORES ADMINISTRATIVAS DE LAS SUBREGIONES DE LAS ACTIVIDADES 1, 2 Y 3 DEL OBJETIVO 1 DEL PROYECTO: COTIZACIONES, PEDIDOS, COORDINACIÓN DE ENVÍOS DE INSUMOS CON LOS AGRÓNOMOS DE LAS SUBREGIONES, LLEVAR ACTAS DE REUNIONES, COORDINACIÓN PARA LA ASISTENCIA DE LOS PRODUCTORES A LAS CAPACITACIONES, ATENCIÓN A INQUIETUDES DE LOS PRODUCTORES Y MANEJO DE CORRESPONDENCIA. 2) BRINDAR APOYO TÉCNICO EN LAS LABORES DE LABORATORIO DE LOS COINVESTIGADORES, PROFESIONALES Y ESTUDIANTES. 3) APOYAR LAS SALIDAS DE CAMPO EN CUANTO A TOMA DE MUESTRAS CUANDO SE REQUIERA. 4) DISEÑO DE CONTENIDOS DE CARTILLAS DEL ÁREA AGRÍCOLA PARA LAS CAPACITACIONES. 5) RECOPILAR TODOS LOS INFORMES DE CAMPO DE LOS INGENIEROS AGRÓNOMOS DE LAS SUBREGIONES Y CONSOLIDAR EN UN INFORME DE ACTIVIDADES DE CAMPO DEL PROYECTO CADA MES. 6) RECOPILAR TODOS LOS INFORMES DE LABORATORIO DE LOS PROFESIONALES Y CONSOLIDAR EN UN INFORME DE ACTIVIDADES DE LABORATORIO DEL PROYECTO CADA MES. 7) CONSOLIDAR LAS MATRICES DE INFORMACIÓN EXPERIMENTAL Y APOYAR LOS PROCESOS DE ANÁLISIS DE INFORMACIÓN ORIENTADOS POR LOS COINVESTIGADORES. 8) CONSOLIDAR LOS ARCHIVOS DE REGISTROS DE ACTIVIDADES Y SOPORTES PARA EL MOMENTO DE VISITAS O AUDITORÍAS. 9) SERVIR COMO PUENTE DE COMUNICACIÓN ENTRE LAS ASOCIACIONES BENEFICIARIAS Y LOS COINVESTIGADORES DEL PROYECTO. 10) INFORMAR OPORTUNAMENTE EVENTUALIDADES EN EL DESARROLLO OPERATIVO DEL PROYECTO. 11) ELABORACIÓN DE INFORMES MENSUALES SOBRE EL AVANCE DE LAS LABORES DE CAMPO Y DE LABORATORIO DEL PROYECTO. 12) COORDINAR EL REGISTRO DE INFORMES ANTE LAS AUTORIDADES AMBIENTALES CON RESPECTO A LA RECOLECCIÓN DE MUESTRAS BIOLÓGICAS</t>
  </si>
  <si>
    <t>PRESTAR SERVICIOS COMO PROFESIONAL FITOPATOLOGÍA 2 EN EL DESARROLLO DE LA ACTIVIDAD 2 QUE COMPONEN EL OBJETIVO 1 EN LA EJECUCIÓN DEL PROYECTO BPIN2020000100768 DENOMINADO: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REALIZAR MUESTREOS SEMANALES DE MICROORGANISMOS EN PARCELAS DE 11 MUNICIPIOS DEL DEPARTAMENTO 2 ) LLEVAR LIBROS DE REGISTROS DE COMPORTAMIENTO EPIDEMIOLÓGICO DE LAS ENFERMEDADES EN TODAS LAS PARCELAS 3)TOMA DE REGISTROS FOTOGRÁFICOS EN CAMPO 4) CONSOLIDAR LAS MATRICES DE INFORMACIÓN SISTEMATIZADAS DE LOS DATOS DE INCIDENCIA Y SEVERIDAD DE PROBLEMAS FITOPATOLÓGICOS 5) APOYAR LOS PROCESOS DE AISLAMIENTO Y SIEMBRA DE MICROORGANISMOS CUANDO SE REQUIERA 6) INFORMAR OPORTUNAMENTE CUALQUIER NOVEDAD QUE SE PRESENTE DURANTE LAS VISITAS A LAS PARCELAS. 7) COORDINACIÓN CON EL PROFESIONAL DE ENTOMOLOGÍA PARA ANÁLISIS DE VARIABLES FITOSANITARIAS 8) ELABORACIÓN DE INFORMES MENSUALES SOBRE LAS ACTIVIDADES</t>
  </si>
  <si>
    <t>PRESTAR SUS SERVICIOS COMO PROFESIONAL EN CINE Y AUDIOVISUALES PARA EL DESARROLLO DE LA ACTIVIDAD 2 QUE COMPONEN EL OBJETIVO 1 EN LA EJECUCIÓN DEL PROYECTO BPIN2020000100768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ACOMPAÑAR LAS ACTIVIDADES DE CAMPO Y DE LABORATORIO PARA LA REALIZACIÓN DE FOTOGRAFÍAS GENERALES Y ESPECIALIZADAS (POR EJEMPLO, PLAGAS O ENFERMEDADES), ASÍ COMO LA TOMA DE VIDEOS QUE SOPORTEN COMO EVIDENCIA DOCUMENTAL EL DESARROLLO DE LAS DIFERENTES ACTIVIDADES DEL PROYECTO. 2) REALIZAR ENTREVISTAS A LOS ACTORES DEL PROYECTO CON EL FIN DE DOCUMENTAR LA EXPERIENCIA DE LOS BENEFICIARIOS DEL PROYECTO A LO LARGO DE TODAS SUS ETAPAS. 3) EDITAR LAS IMÁGENES Y VIDEOS OBTENIDOS EN LAS ACTIVIDADES DE CAMPO Y LABORATORIO CON EL FIN DE CONSTRUIR UN ARCHIVO DOCUMENTAL DEL PROYECTO. 4) REALIZAR CORTOS VIDEOS QUE PUEDAN SER SOCIALIZADOS A TRAVÉS DE DIFERENTES MEDIOS DE COMUNICACIÓN. 5) CONSTRUIR UN REPOSITORIO SISTEMATIZADO DE LA EVIDENCIA DOCUMENTAL. 6) ELABORACIÓN DE INFORMES MENSUALES SOBRE SUS ACTIVIDADES</t>
  </si>
  <si>
    <t>PRESTAR SUS SERVICIOS PROFESIONALES COMO ASESOR DE ÁREAS DEL PROCESAMIENTO DE ALIMENTOS DE ORIGEN ANIMAL Y VEGETAL DE LAS ACTIVIDAD 1.2.3 RELACIONADA CON EL OBJETIVO ESPECÍFICO 1 DENOMINADO: MEJORAR LA COMPETITIVIDAD Y SOSTENIBILIDAD DE LA PRODUCCIÓN DE ALIMENTOS DE ORIGEN HORTOFRUTÍCOLA EN EL DEPARTAMENTO, DEL PROYECTO FINANCIADO CON RECURSOS DEL SISTEMA GENERAL DE REGALÍAS, BPIN 2020000100768: "DESARROLLO TRANSFERENCIA DE TECNOLOGÍA Y CONOCIMIENTO PARA LA INNOVACIÓN ATENDIENDO LAS PROBLEMÁTICAS ASOCIADAS CON OFERTA DE PRODUCTOS HORTOFRUTÍCOLAS DERIVADAS DE LA EMERGENCIA ECONÓMICA SOCIAL Y ECOLÓGICA CAUSADA POR EL COVID-19 EN EL MAGDALENA", PARA EL DESARROLLO DE LAS SIGUIENTES ACTIVIDADES: 1) RECIBIR LA CAPACITACIÓN DE LOS COINVESTIGADORES Y/O DEL COINVESTIGADOR RESPONSABLE DE ESTA ACTIVIDAD PARA EL CORRECTO DESARROLLO DE LAS ACTIVIDADES DE CAMPO EN PROCESO TRANSFORMACIÓN DE PRODUCTOS AGROPECUARIOS. 2) COORDINAR CON EL ESPECIALISTA EN CIENCIAS Y TECNOLOGÍAS DE ALIMENTOS ASIGNADO, EN LAS ACTIVIDADES PROPIAS DE LOS PROCESOS EN LA FORMULACIÓN Y ESTANDARIZACIÓN EN LA ELABORACIÓN DE PRODUCTOS TERMINADOS. 3) APOYAR LA TOMA DE DATOS EN LOS LABORATORIOS Y EN LOS PRODUCTOS A ELABORAR. 4) INFORMAR CUALQUIER EVENTUALIDAD EN EL DESARROLLO DE NUEVOS PRODUCTOS DEPENDIENDO DE LA VOCACIÓN DE CULTIVO Y DE CULTIVOS DE PAN COGER. 5) PRESENTACIÓN Y DESARROLLO DE ENTREGABLES EN EL ÁREA DE PROCESOS DE PRODUCTOS ELABORADOS, ASÍ COMO DE LAS CAPACITACIONES O LO QUE SOLICITEN LOS COINVESTIGADORES EN EL ÁREA DE SU SABER Y CONOCIMIENTOS. LAS DEMÁS ACTIVIDADES QUE DERIVEN DE LA EJECUCIÓN DE LA ORDEN Y QUE TENGAN RELACIÓN DIRECTA CON EL OBJETO CONTRACTUAL.</t>
  </si>
  <si>
    <t>PRESTAR SERVICIOS PROFESIONALES COMO PERSONAL DE APOYO - MONTAJISTA EN EL DESARROLLO DE LAS ACTIVIDADES NECESARIAS PARA LA ELABORACIÓN DEL PRODUCTOS 2.1 PRODUCTOS DE INVESTIGACIÓN EN ARTES, ARQUITECTURA Y DISEÑO Y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REALIZAR EL MONTAJE DE DOS DOCUMENTALES: ATÁNQUEZ Y BADILLO. 2) ELABORAR LAS CAPSULAS DE ATÁNQUEZ Y BADILLO PARA USOS DEL RECORRIDO VIRTUAL. 3) REALIZAR EL MONTAJE DOCUMENTAL BADILLO. 4) REALIZAR EL INFORME DE TALLER COMO APORTE A GUÍA PEDAGÓGICA. 5) REALIZAR SEGUIMIENTO Y REPORTE DE PROCESOS POSTERIORES (COLORIZACIÓN, REALIZAR LA SONORIZACIÓN, SUBTITULACIÓN, MUSICALIZACIÓN, MEZCLA FINAL) DEL DOCUMENTAL DE ATÁNQUEZ. 6) REALIZAR EL INFORME DE LA EXPERIENCIA TALLERES DESDE EL COMPONENTE AUDIOVISUAL.7) REALIZAR EL SEGUIMIENTO Y REPORTE DE PROCESOS POSTERIORES (COLORIZACIÓN, SONORIZACIÓN, SUBTITULACIÓN, MUSICALIZACIÓN, MEZCLA FINAL) DEL DOCUMENTAL DE BADILLO. 8) REALIZAR LA ENTREGA DE LOS DOCUMENTOS FINALIZADOS. 9) REALIZAR EL INFORME DE LA EXPERIENCIA DE COCREACIÓN DOCUMENTAL CON LAS COMUNIDADES ATÁNQUEZ Y BADILLO</t>
  </si>
  <si>
    <t>PRESTAR SERVICIOS PROFESIONALES COMO ASESOR DE ÁREAS DEL PROCESAMIENTO DE ALIMENTOS EN EL DESARROLLO DE LAS ACTIVIDADES MGA 1, 2 Y 3 QUE COMPONEN EL OBJETIVO 1 EN LA EJECUCIÓN DEL PROYECTO BPIN 2020000100768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RECIBIR LA CAPACITACIÓN DE LOS COINVESTIGADORES RESPONSABLES DE ESTA ACTIVIDAD PARA EL CORRECTO DESARROLLO DE LAS ACTIVIDADES DE CAMPO EN PROCESOS TRANSFORMACIÓN DE PRODUCTOS AGROPECUARIOS. 2) COORDINAR CON EL ESPECIALISTA EN CIENCIAS Y TECNOLOGÍAS DE ALIMENTOS ASIGNADO EN LAS ACTIVIDADES PROPIAS DE LOS PROCESOS; EN LA FORMULACIÓN Y ESTANDARIZACIÓN DE LOS PRODUCTOS TERMINADOS. 3) APOYAR LA TOMA DE DATOS EN LOS LABORATORIOS Y EN LOS PRODUCTOS A ELABORAR. 4) INFORMAR CUALQUIER EVENTUALIDAD EN EL DESARROLLO DE NUEVOS PRODUCTOS DEPENDIENDO DE LA VOCACIÓN DE CULTIVO Y DE CULTIVOS DE PAN COGER. 5) PRESENTACIÓN Y DESARROLLO DE ENTREGABLES EN EL ÁREA DE PROCESOS DE PRODUCTOS, ASÍ COMO DE LAS CAPACITACIONES O LO QUE SOLICITEN LOS COINVESTIGADORES EN EL ÁREA DE SU SABER Y CONOCIMIENTOS</t>
  </si>
  <si>
    <t>PRESENTAR INFORME DE CARACTERIZACIÓN DEL CLIMA Y VARIABILIDAD CLIMÁTICA DEL TERRITORIO PARA EL PERFIL CLIMÁTICO Y AGENDA DE CAMBIO CLIMÁTICO EN EL MARCO DE LA LEY 1931 DE 2018 DEL MUNICIPIO DE VALLEDUPAR E IDENTIFICACIÓN Y PRIORIZACIÓN DE ESCENARIOS DE RIESGO PARA EL PLAN DE GESTIÓN DE RIESGO Y DESASTRES. 2) ASISTIR A MESAS DE TRABAJO Y DEMÁS ENCUENTROS QUE SE DESARROLLEN EN MARCO DE LA EJECUCIÓN DEL CONTRATO. 3) 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</si>
  <si>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DIRECCIONAR LA CARTOGRAFÍA GENERAL DEL POT VALLEDUPAR 2) APOYO A LA REALIZACIÓN DEL DOCUMENTO DE PERFIL CLIMÁTICO Y FORMULAR LA AGENDA DE CAMBIO CLIMÁTICO EN EL MARCO DE LA LEY 1931 DE 2018 DEL MUNICIPIO DE VALLEDUPAR 3) BRINDAR APOYO EN LA ACTUALIZACIÓN DEL PLAN MUNICIPAL DE GESTIÓN DE RIESGOS Y DESASTRES 4) ASISTIR EN LA ELABORACIÓN DE CARTOGRAFÍA CON IMÁGENES SATELITALES PARA EL DOCUMENTO DE DINÁMICA POBLACIONAL MUNICIPAL DE VALLEDUPAR 5) BRINDAR ASISTENCIA AL EQUIPO DE TRABAJO Y PARTICIPANTES EN LA REALIZACIÓN DE LOS TALLERES URBANOS Y RURALES, ASÍ COMO EN LAS REUNIONES DE SEGUIMIENTO PLANIFICADAS DENTRO DEL PROYECTO. 6) LAS DEMÁS ACTIVIDADES QUE SE DERIVEN DE LA EJECUCIÓN DE LA ORDEN Y QUE TENGAN RELACIÓN DIRECTA CON EL OBJETO CONTRACTUAL. 7)LAS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</si>
  <si>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VERIFICAR Y DAR SEGUIMIENTO DE LAS FASES DE DIAGNÓSTICO Y FORMULACIÓN EN EL COMPONENTE AMBIENTAL. 2) APOYAR A LA CONSTRUCCIÓN DEL DOCUMENTO DEL PERFIL CLIMÁTICO Y FORMULAR LA AGENDA DE CAMBIO CLIMÁTICO EN EL MARCO DE LA LEY 1931 DE 2018 DEL MUNICIPIO DE VALLEDUPAR 3) BRINDAR APOYO EN LA ACTUALIZACIÓN DEL PLAN DE GESTIÓN DE RIESGO DE DESASTRES DEL MUNICIPIO DE VALLEDUPAR 4) PARTICIPAR EN LA REALIZACIÓN DE LOS TALLERES DE DIAGNÓSTICO Y FORMULACIÓN OBJETO DE LA REVISIÓN DEL POT DE VALLEDUPAR. 5) ASISTIR A MESAS DE TRABAJO Y DEMÁS ENCUENTROS QUE SE DESARROLLEN EN MARCO DE LA EJECUCIÓN DEL CONTRATO. 6) 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</si>
  <si>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INFORME DEL ANÁLISIS ESTRATÉGICO PARA EL PERFIL CLIMÁTICO Y AGENDA DE CAMBIO CLIMÁTICO EN EL MARCO DE LA LEY 1931 DE 2018 DEL MUNICIPIO DE VALLEDUPAR. 2) INFORME DE ESTRATEGIAS PARA LA ACCIÓN, PLANIFICACIÓN PRESUPUESTAL Y COSTOS PARA EL PLAN DE GESTIÓN DE RIESGO Y DESASTRES. 3) ASISTIR A MESAS DE TRABAJO Y DEMÁS ENCUENTROS QUE SE DESARROLLEN EN MARCO DE LA EJECUCIÓN DEL CONTRATO. 4)LAS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</si>
  <si>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ACTIVIDADES:1) DIRIGIR Y DIRECCIONAR LA CARTOGRAFÍA TEMÁTICA PARA EL COMPONTE AMBIENTAL EN LAS FASES DE DIAGNÓSTICO Y FORMULACIÓN 2) PARTICIPAR EN LA ELABORACIÓN DEL EXPEDIENTE MUNICIPAL Y EL DOCUMENTO DE SEGUIMIENTO Y EVALUACIÓN, DESDE EL COMPONENTE AMBIENTAL DEL POT DE VALLEDUPAR 3) APOYAR AL EQUIPO DE TRABAJO E INVITADOS EN LA REALIZACIÓN DE LOS TALLERES URBANOS Y RURALES ASÍ COMO REUNIONES DE SEGUIMIENTO CONTEMPLADOS EN EL MARCO DEL PROYECTO. 4) PARTICIPAR EN LA REALIZACIÓN DE LOS TALLERES DE DIAGNÓSTICO Y FORMULACIÓN OBJETO DE LA REVISIÓN DEL POT DE VALLEDUPAR. 5) ASISTIR A MESAS DE TRABAJO Y DEMÁS ENCUENTROS QUE SE DESARROLLEN EN MARCO DE LA EJECUCIÓN DEL CONTRATO 6) -ELABORAR EL COMPONENTE AMBIENTAL DEL PLAN DE ORDENAMIENTO TERRITORIAL DESDE SUS FASES DE DIAGNÓSTICO Y FORMULACIÓN PROSPECTIVA ESTRATÉGICA. 7) 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</si>
  <si>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APOYAR EN LA ORGANIZACIÓN Y CLASIFICACIÓN DE LOS SOPORTES DOCUMENTALES DEL CONTRATO. 2) APOYAR EN LOS PROCEDIMIENTOS PRESUPUESTALES, FINANCIEROS Y ADMINISTRATIVOS REQUERIDOS DURANTE LA EJECUCIÓN DEL PROYECTO 3) REDACTAR ACTAS Y DEMÁS SOPORTES DE MESAS DE TRABAJO INHERENTES A LA COORDINACIÓN ADMINISTRATIVA Y SEGUIMIENTO DE ELABORACIÓN DEL PROYECTO. 4) ASISTIR A MESAS DE TRABAJO Y DEMÁS ENCUENTROS QUE SE DESARROLLEN EN MARCO DE LA EJECUCIÓN DEL CONTRATO 5) 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</si>
  <si>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REVISIÓN DE LA NORMATIVA LEGAL APLICABLE A LOS ESTUDIOS ESPECÍFICOS FINANCIEROS CARGAS URBANÍSTICAS POT 2) REALIZAR UNA REVISIÓN DEL ACUERDO 011 DEL 2015 PARA LA REALIZACIÓN DEL REPARTO DE CARGAS Y BENEFICIOS ENTRE UNIDADES DE ACTUACIÓN URBANÍSTICA 3) ASISTIR A MESAS DE TRABAJO Y DEMÁS ENCUENTROS QUE SE DESARROLLEN EN MARCO DE LA EJECUCIÓN DEL CONTRATO 4)PRESENTAR INFORME DE LAS MESAS DE TRABAJO QUE SE DESARROLLEN EN EL MARCO DE LA EJECUCIÓN DEL CONTRATO. 5) LAS DEMÁS ACTIVIDADES QUE SE DERIVEN DE LA EJECUCIÓN DE LA ORDEN Y QUE TENGAN RELACIÓN DIRECTA CON EL OBJETO CONTRACTUAL.</t>
  </si>
  <si>
    <t>PRESTAR SERVICIOS PROFESIONALES INDEPENDIENTES COMO PERSONAL DE APOYO - ANIMADOR EN EL DESARROLLO DE LAS ACTIVIDADES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CREAR DIEZ (10) ILUSTRACIONES EN ALTA DEFINICIÓN PARA LA HISTORIA GRÁFICA DE LA PIRAGUA. 2) CREAR LA ANIMACIÓN DE SEIS (6) MAPAS EN FORMATO 2K. 3) CREAR DIEZ (10) ILUSTRACIONES Y TRES (3) PLANTILLAS DE CRÉDITOS PARA LAS COCREACIONES DOCUMENTALES.</t>
  </si>
  <si>
    <t>PRESTAR SERVICIOS PROFESIONALES EN EL MARCO DEL CONTRATO INTERADMINISTRATIVO ELECTRÓNICO NO, 1001 - SGR DE 2022, CELEBRADO ENTRE EL MUNICIPIO DE VALLEDUPAR; CESAR Y LA UNIVERSIDAD DEL MAGDALENA, PARA EL DESARROLLO DE LAS SIGUIENTES ACTIVIDADES: 1) BRINDAR ACOMPAÑAMIENTO TÉCNICO EN LOS PROCESOS DE PARTICIPACIÓN CIUDADANA Y CONCERTACIÓN CON LOS ACTORES LOCALES Y COMUNIDAD EN GENERAL EN EL MARCO DE LA REVISIÓN Y MODIFICACIÓN EXCEPCIONAL DEL POT DE VALLEDUPAR. 2) REDACTAR Y SISTEMATIZAR LA RELATORÍA DE LAS ACTAS GENERADAS EN EL MARCO DE LOS PROCESOS DE PARTICIPACIÓN CIUDADANA. 3) APOYAR EN LA CONSTRUCCIÓN Y APLICACIÓN DE LOS INSTRUMENTOS DE RECOLECCIÓN DE DATOS DE LOS PROCESOS DE PARTICIPACIÓN CIUDADANA. 4) REALIZAR LOS PROCESOS DE FORMULACIÓN, DISEÑO, IMPLEMENTACIÓN, SEGUIMIENTO Y EVALUACIÓN DE LA INFORMACIÓN RECOLECTADA EN LOS EVENTOS Y TALLERES REALIZADOS EN VIRTUD DEL POT. 5) ASISTIR A MESAS DE TRABAJO Y DEMÁS ENCUENTROS QUE SE DESARROLLEN EN MARCO DE LA EJECUCIÓN DEL CONTRATO 6) LAS DEMÁS ACTIVIDADES QUE SE DERIVEN DE LA EJECUCIÓN DE LA ORDEN Y QUE TENGAN RELACIÓN DIRECTA CON EL OBJETO CONTRACTUA</t>
  </si>
  <si>
    <t>PRESTAR SERVICIOS PROFESIONALES EN EL MARCO DEL CONTRATO INTERADMINISTRATIVO ELECTRÓNICO NO, 1001 - SGR DE 2022, CELEBRADO ENTRE EL MUNICIPIO DE VALLEDUPAR; CESAR Y LA UNIVERSIDAD DEL MAGDALENA, PARA EL DESARROLLO DE LAS SIGUIENTES ACTIVIDADES: 1)BRINDAR APOYO EN LA ELABORACIÓN DE LA CARTOGRAFÍA Y LA GDB DEL POT 2) PROPORCIONAR ASISTENCIA EN LA CREACIÓN DE MAPAS PARA EL EL PERFIL CLIMÁTICO Y FORMULAR LA AGENDA DE CAMBIO CLIMÁTICO EN EL MARCO DE LA LEY 1931 DE 2018 DEL MUNICIPIO DE VALLEDUPAR 3) OFRECER APOYO EN LA ACTUALIZACIÓN DE MAPAS DE RIESGO PARA EL PLAN MUNICIPAL DE GESTIÓN DE RIESGOS Y DESASTRES EN EL MUNICIPIO DE VALLEDUPAR 4) ASISTIR A MESAS DE TRABAJO Y DEMÁS ENCUENTROS QUE SE DESARROLLEN EN MARCO DE LA EJECUCIÓN DEL CONTRATO. 5)LAS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</si>
  <si>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APOYO EN LA CONSTRUCCIÓN DE CARTOGRAFÍA PARA DIAGNÓSTICO Y FORMULACIÓN 2)SOPORTE EN LA REALIZACIÓN DE CARTOGRAFÍA PARA EL PERFIL CLIMÁTICO Y FORMULAR LA AGENDA DE CAMBIO CLIMÁTICO EN EL MARCO DE LA LEY 1931 DE 2018 DEL MUNICIPIO DE VALLEDUPAR 3) PRESTAR ACOMPAÑAMIENTO PARA ACTUALIZAR LA CARTOGRAFÍA DEL PLAN MUNICIPAL DE GESTIÓN DE RIESGOS Y DESASTRES DEL MUNICIPIO DE VALLEDUPAR. 4) LAS DEMÁS ACTIVIDADES QUE SE DERIVEN DE LA EJECUCIÓN DE LA ORDEN Y QUE TENGAN RELACIÓN DIRECTA CON EL OBJETO CONTRACTUAL. 5) LAS DEMÁS ACTIVIDADES QUE SE DERIVEN DE LA EJECUCIÓN DE LA ORDEN Y QUE TENGAN RELACIÓN DIRECTA CON EL OBJETO CONTRACTUAL</t>
  </si>
  <si>
    <t>1) ANÁLISIS DE LOS INSTRUMENTOS DE PLANIFICACIÓN Y POLÍTICAS QUE SE ARTICULAN CON LA GESTIÓN INTEGRAL DEL CAMBIO CLIMÁTICO PARA EL PERFIL CLIMÁTICO Y AGENDA DE CAMBIO CLIMÁTICO EN EL MARCO DE LA LEY 1931 DE 2018 DEL MUNICIPIO DE VALLEDUPAR. 2) CARACTERIZACIÓN DEL MUNICIPIO DE VALLEDUPAR PARA EL PLAN DE GESTIÓN DE RIESGO Y DESASTRES. 3) ASISTIR A MESAS DE TRABAJO Y DEMÁS ENCUENTROS QUE SE DESARROLLEN EN MARCO DE LA EJECUCIÓN DEL CONTRATO. 4)LAS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</si>
  <si>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APOYAR LA PROYECCIÓN DE ÓRDENES DE SERVICIOS PROFESIONALES Y DE APOYO A LA GESTIÓN, REQUERIDAS DURANTE LA EJECUCIÓN DEL CONTRATO. 2) APOYAR LA PROYECCIÓN DE ACTOS ADMINISTRATIVOS QUE SE REQUIERAN DURANTE LA EJECUCIÓN DEL PROYECTO. 3) BRINDAR APOYO EN EL DESARROLLO DE LOS COMITÉS DE SUPERVISIÓN QUE SE REALICEN EN EL MARCO DEL PROYECTO. 4) PARTICIPAR EN EL DESARROLLO DE REUNIONES, MESAS DE TRABAJO, TALLERES Y DEMÁS ENCUENTROS A DESARROLLARSE DURANTE LA EJECUCIÓN DEL PROYECTO. 5) ASISTIR A MESAS DE TRABAJO Y DEMÁS ENCUENTROS QUE SE DESARROLLEN EN MARCO DE LA EJECUCIÓN DEL CONTRATO. 6)LAS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</si>
  <si>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MANTENER Y ACTUALIZAR LOS ARCHIVOS DE GESTIÓN DEL POT DE VALLEDUPAR, CESAR, APLICANDO LAS TABLAS DE RETENCIÓN DOCUMENTAL Y NORMATIVIDAD VIGENTE. 2) REALIZAR LA REVISIÓN Y AJUSTES DEL MAPEO DE ACTORES Y AGENTES TERRITORIALES EN VIRTUD DEL POT. 3) REALIZAR TABULACIÓN Y ORGANIZACIÓN DE ARCHIVOS DIGITALES GENERADO EN EL MARCO DE LOS PROCESOS DE PARTICIPACIÓN CIUDADANA. 4) SERVIR DE APOYO TÉCNICO Y LOGÍSTICO PARA EL DESARROLLO DE LAS REUNIONES Y TALLERES DE LAS DIFERENTES ÁREAS TEMÁTICAS DEL POT DE VALLEDUPAR. 5) ASISTIR A MESAS DE TRABAJO Y DEMÁS ENCUENTROS QUE SE DESARROLLEN EN MARCO DE LA EJECUCIÓN DEL CONTRATO 6) 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</si>
  <si>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DEFINIR LA METODOLOGÍA EN MATERIA AMBIENTAL, PARA EL DESARROLLO DE TALLERES TENDIENTES A LA CONSTRUCCIÓN DE LA AGENDA DE ADAPTACIÓN AL CAMBIO CLIMÁTICO. 2) CONTRIBUIR A LA ELABORACIÓN DEL COMPONENTE AMBIENTAL DEL PLAN DE ORDENAMIENTO TERRITORIAL DESDE SUS FASES DE DIAGNÓSTICO Y FORMULACIÓN PROSPECTIVA ESTRATÉGICA. 3) COORDINAR ESPACIOS DE PARTICIPACIÓN CIUDADANA A TRAVÉS DE MESAS TEMÁTICAS AMBIENTALES QUE PERMITAN REUNIR LAS PERSPECTIVAS Y LA TOMA DE DECISIONES DE LOS DIFERENTES ACTORES SOCIALES DE INTERÉS EN LA PLANIFICACIÓN TERRITORIAL AMBIENTAL PARA LOGRAR UN EQUILIBRIO ENTRE LAS DIFERENTES PARTES. 4) ELABORAR INFORMES DE SISTEMATIZACIÓN DE LA EXPERIENCIA EN DONDE SE CONSIGNEN LOS TEMAS, COMPROMISOS Y DECISIONES TOMADAS EN LOS ESPACIOS DE PARTICIPACIÓN CIUDADANA. 5) VERIFICAR Y HACER SEGUIMIENTO DE LOS DOCUMENTOS FINALES EN MATERIA AMBIENTAL EN CADA UNA DE LAS ETAPAS QUE COMPONEN EL POT. 6) REALIZAR TALLERES DE DIAGNÓSTICO Y FORMULACIÓN OBJETO DE LA REVISIÓN DEL POT DE VALLEDUPAR Y ELABORACIÓN DE LA AGENDA DE ADAPTACIÓN AL CAMBIO CLIMÁTICO. 7) ASISTIR A MESAS DE TRABAJO Y DEMÁS ENCUENTROS QUE SE DESARROLLEN EN MARCO DE LA EJECUCIÓN DEL CONTRATO. 8) LAS DEMÁS ACTIVIDADES QUE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</si>
  <si>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REALIZAR REVISIÓN DE SUELO BRUTO Y SUELO A URBANIZAR PARA LES ESTUDIOS ESPECÍFICOS FINANCIEROS CARGAS URBANÍSTICAS POT 2) APOYO PARA ANALIZAR TRATAMIENTO EN EL REPARTO DE CARGAS Y BENEFICIOS ENTRE UNIDADES DE ACTUACIÓN URBANÍSTICA 3) ASISTIR A MESAS DE TRABAJO Y DEMÁS ENCUENTROS QUE SE DESARROLLEN EN MARCO DE LA EJECUCIÓN DEL CONTRATO 4) 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</si>
  <si>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APOYAR EN LA ELABORACIÓN DEL EXPEDIENTE MUNICIPAL Y EL DOCUMENTO DE SEGUIMIENTO Y EVALUACIÓN, DESDE EL COMPONENTE INSTITUCIONAL DEL POT DE VALLEDUPAR. 2) BRINDAR APOYO DENTRO DEL COMPONENTE INSTITUCIONAL A LA ELABORACIÓN DE LA MEMORIA JUSTIFICATIVA DEL PLAN DE ORDENAMIENTO TERRITORIAL (POT). 3) CONSTRUIR LA SÍNTESIS DEL DIAGNÓSTICO TERRITORIAL DESDE EL ENFOQUE INSTITUCIONAL. 4) DESARROLLAR EL COMPONENTE INSTITUCIONAL DEL PLAN DE ORDENAMIENTO TERRITORIAL DESDE SUS FASES DE DIAGNÓSTICO Y FORMULACIÓN PROSPECTIVA ESTRATÉGICA. 5) EVALUAR Y ACTUALIZAR LAS FASES DE DIAGNÓSTICO Y FORMULACIÓN DEL COMPONENTE INSTITUCIONAL DEL PLAN DE ORDENAMIENTO TERRITORIAL. 6) PROPONER INICIATIVAS PARA LA CONSTRUCCIÓN DEL ACUERDO DEL PLAN DE ORDENAMIENTO TERRITORIAL POT DE VALLEDUPAR DESDE EL COMPONTE INSTITUCIONAL. 7) 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</si>
  <si>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APOYO EN EL ANÁLISIS DE VIVIENDA Y PREDIOS PARA LOS ESTUDIOS ESPECÍFICOS FINANCIEROS CARGAS URBANÍSTICAS POT 2) BRINDAR SOPORTE EN EL ESTUDIO DE SUELOS PARA ANALIZAR EL REPARTO DE CARGAS Y BENEFICIOS ENTRE UNIDADES DE ACTUACIÓN URBANÍSTICA 3) ASISTIR A MESAS DE TRABAJO Y DEMÁS ENCUENTROS QUE SE DESARROLLEN EN MARCO DE LA EJECUCIÓN DEL CONTRATO 4) LAS DEMÁS ACTIVIDADES QUE SE DERIVEN DE LA EJECUCIÓN DE LA ORDEN Y QUE TENGAN RELACIÓN DIRECTA CON EL OBJETO CONTRACTUA</t>
  </si>
  <si>
    <t>PRESTAR SERVICIOS PROFESIONALES EN EL MARCO DEL CONTRATO INTERADMINISTRATIVO ELECTRÓNICO NO, 1001 - SGR DE 2022, CELEBRADO ENTRE EL MUNICIPIO DE VALLEDUPAR; CESAR Y LA UNIVERSIDAD DEL MAGDALENA, PARA EL DESARROLLO DE LAS SIGUIENTES ACTIVIDADES: 1) APOYAR EN LA REALIZACIÓN DE ESTUDIOS ESPECÍFICOS FINANCIEROS CARGAS URBANÍSTICAS POT 2) ANALIZAR EL REPARTO DE CARGAS Y BENEFICIOS ENTRE UNIDADES DE ACTUACIÓN URBANÍSTICA 3) EVALUAR Y ACTUALIZAR LA MEMORIA JUSTIFICATIVA 4) BRINDAR APOYO AL EQUIPO DE TRABAJO EN LA IMPLEMENTACIÓN DE LOS TALLERES URBANOS Y RURALES PLANIFICADOS DENTRO DEL PROYECTO. 5) ASISTIR A MESAS DE TRABAJO Y DEMÁS ENCUENTROS QUE SE DESARROLLEN EN MARCO DE LA EJECUCIÓN DEL CONTRATO 6).LAS DEMÁS ACTIVIDADES QUE SE DERIVEN DE LA EJECUCIÓN DE LA ORDEN Y QUE TENGAN RELACIÓN DIRECTA CON EL OBJETO CONTRACTUAL</t>
  </si>
  <si>
    <t>PRESTAR SERVICIOS PROFESIONALES EN EL MARCO DEL CONTRATO INTERADMINISTRATIVO ELECTRÓNICO NO, 1001 - SGR DE 2022, CELEBRADO ENTRE EL MUNICIPIO DE VALLEDUPAR; CESAR Y LA UNIVERSIDAD DEL MAGDALENA, PARA EL DESARROLLO DE LAS SIGUIENTES ACTIVIDADES: 1) REVISAR, ANALIZAR Y AJUSTAR LOS DOCUMENTOS RELACIONADOS CON LOS PRODUCTOS RESULTANTES DEL PROYECTO DE MODIFICACIÓN EXCEPCIONAL DEL PLAN DE ORDENAMIENTO TERRITORIAL DEL MUNICIPIO DE VALLEDUPAR: DIAGNOSTICO INTEGRAL Y DOCUMENTO DE FORMULACIÓN, ESTUDIOS DE RIESGOS, ESTUDIOS DETALLADOS DE RIESGOS, PERFIL DEL CAMBIO CLIMÁTICO MUNICIPAL Y PROYECTO DE ACUERDO. 2) ACOMPAÑAR Y APOYAR AL EQUIPO TÉCNICO DE LA UNIVERSIDAD DEL MAGDALENA EN EL PROCESO DE GESTIÓN Y CONCERTACIÓN DEL PROYECTO DE MODIFICACIÓN EXCEPCIONAL DEL PLAN DE ORDENAMIENTO TERRITORIAL DEL MUNICIPIO DE VALLEDUPAR ANTE LAS INSTANCIAS ESTABLECIDAS POR LA LEY 388 DE 1997. 3)APOYAR Y ACOMPAÑAR AL EQUIPO TÉCNICO DE LA UNIVERSIDAD DEL MAGDALENA EN EL PROCESO DE RELACIONAMIENTO DE CONCERTACIÓN DEL PROYECTO DE MODIFICACIÓN EXCEPCIONAL DEL PLAN DE ORDENAMIENTO TERRITORIAL DEL MUNICIPIO DE VALLEDUPAR CON LOS DIFERENTES ACTORES Y GRUPOS DE INTERÉS. 4)ASESORAR, INTERACTUAR Y APOYAR AL EQUIPO TÉCNICO DE LA UNIVERSIDAD DEL MAGDALENA EN LA REDACCIÓN DEL DOCUMENTO DEL PROYECTO DE ACUERDO DE LA MODIFICACIÓN EXCEPCIONAL DEL PLAN DE ORDENAMIENTO TERRITORIAL DEL MUNICIPIO DE VALLEDUPAR. 5)ASISTIR Y PARTICIPAR ACTIVAMENTE EN LA REALIZACIÓN DE LAS MESAS O TALLERES URBANOS, RURALES Y CON ACTORES ESPECÍFICOS EN EL MARCO DE LA SOCIALIZACIÓN DE LOS DOCUMENTOS RESULTANTES DEL PROYECTO DE MODIFICACIÓN EXCEPCIONAL DEL PLAN DE ORDENAMIENTO TERRITORIAL DEL MUNICIPIO DE VALLEDUPAR. 6)ASISTIR A LAS REUNIONES A LAS QUE SE LES CONVOQUE EN EL MARCO DEL DESARROLLO DEL CONVENIO INTERADMINISTRATIVO SUSCRITO ENTRE LA UNIVERSIDAD DEL MAGDALENA Y LA ALCALDÍA DE VALLEDUPAR EN EL MARCO DEL PROYECTO DE MODIFICACIÓN EXCEPCIONAL DEL PLAN DE ORDENAMIENTO TERRITORIAL DEL VALLEDUPAR. 6) ASISTIR A MESAS DE TRABAJO Y DEMÁS ENCUENTROS QUE SE DESARROLLEN EN MARCO DE LA EJECUCIÓN DEL CONTRATO 7) LAS DEMÁS ACTIVIDADES QUE SEAN NECESARIO PARA EL CUMPLIMIENTO DEL CONTRATO EN EL MARCO DEL CONVENIO INTERADMINISTRATIVO SUSCRITO ENTRE LA UNIVERSIDAD DEL MAGDALENA Y LA ALCALDÍA DE VALLEDUPAR.</t>
  </si>
  <si>
    <t>PRESTAR SERVICIOS PROFESIONALES EN EL MARCO DEL CONTRATO INTERADMINISTRATIVO ELECTRÓNICO NO, 1001 - SGR DE 2022, CELEBRADO ENTRE EL MUNICIPIO DE VALLEDUPAR; CESAR Y LA UNIVERSIDAD DEL MAGDALENA, PARA EL DESARROLLO DE LAS SIGUIENTES ACTIVIDADES: 1) APOYO A LA CONSTRUCCIÓN DE CARTOGRAFÍA DE RIESGO 2) SOPORTE A LA CONSTRUCCIÓN DE CARTOGRAFÍA DE PERFIL PARA ALIMENTAR LA PÁGINA WEB Y LOS APLICATIVOS 3) ASISTIR A MESAS DE TRABAJO Y DEMÁS ENCUENTROS QUE SE DESARROLLEN EN MARCO DE LA EJECUCIÓN DEL CONTRATO. 4)LAS DEMÁS ACTIVIDADES QUE SE DERIVEN DE LA EJECUCIÓN DE LA ORDEN Y QUE TENGAN RELACIÓN DIRECTA CON EL OBJETO CONTRACTUAL.</t>
  </si>
  <si>
    <t>PRESTAR SERVICIOS PROFESIONALES INDEPENDIENTES COMO COINVESTIGADOR DE LAS ACTIVIDADES 1.1.2, 1.1.3, 2.1.3, 2.1.4, 2.1.7, 3.1.1, 3.1.4, 3.1.5 Y 4.1.3 DE LOS OBJETIVOS 1, 2, 3 Y 4 DEL PROYECTO DE INVESTIGACIÓN BPIN 2020000100116 DENOMINADO “FORTALECIMIENTO DE LA CAPACIDAD PRODUCTIVA Y COMERCIAL DE LA CADENA DE SUMINISTRO DEL QUESO COSTEÑO EN LAS SUBREGIONES DEL CARIBE COLOMBIANO, DEPARTAMENTO DEL MAGDALENA, CÓRDOBA, LA GUAJIRA” PARA PARTICIPAR EN LA IMPLEMENTACIÓN DE LAS ACCIONES QUE CONCIERNEN AL DESARROLLO DE LAS ACTIVIDADES GLOBALES DEL PROYECTO FINANCIADO CON RECURSOS DEL SISTEMA GENERAL DE REGALÍAS Y EN ESPECIAL A LAS ASOCIADAS A LOS OBJETIVOS DE REFERENCIA CUMPLIENDO CON LAS SIGUIENTES ACTIVIDADES: 1) REALIZAR LAS SALIDAS DE CAMPO Y RESPECTIVOS INFORMES DE LA APLICACIÓN DE ENCUESTAS, LISTAS DE CHEQUEO Y TOMA DE INFORMACIÓN PRIMARIA A ACTORES DE LA CADENA DE SUMINISTRO DE QUESO COSTEÑO. 2) ARTICULACIÓN Y ENTREGA DEL DOCUMENTO Y BASES DE DATOS DEL DIAGNÓSTICO DE LA CADENA DE SUMINISTRO DEL QUESO COSTEÑO RESPECTO A LA CAPACIDAD DE PROCESOS, INDICADORES KPI´S, COSTOS, PRECIOS, RENTABILIDAD, FLUJOS DE INFORMACIÓN Y NIVELES DE PRODUCTIVIDAD (ALCANCE CON INFORMACIÓN PRIMARIA DE LA SALIDA DE CAMPO POR DEPARTAMENTO DEL AÑO 2023). 3) ENTREGAR UN DOCUMENTO CIENTÍFICO CON SERIES DE TIEMPO DEL PRECIO DE LA LECHE Y DE LA PRODUCCIÓN DEL QUESO COSTEÑO. 4) ENTREGAR UN DOCUMENTO GUÍA METODOLÓGICA PARA LA DEFINICIÓN DE ACUERDOS Y PACTOS ENTRE ACTORES DE LA CADENA DE SUMINISTRO DE QUESO COSTEÑO Y SUSCRIPCIÓN DE ALIANZAS Y ACUERDOS DE ENTENDIMIENTO INTERINSTITUCIONALES PARA LA FORMALIZACIÓN DEL ENCADENAMIENTO PRODUCTIVO DE QUESO COSTEÑO. 5) ENTREGAR EL INFORME DEL DESARROLLO DE LOS TALLERES DE TALLERES DE CAPACITACIÓN Y ENTRENAMIENTO PARA EL TRABAJO EN: I. MANIPULACIÓN DE ALIMENTOS, HIGIENE Y CONDICIONES SANITARIAS, II. BUENAS PRÁCTICAS DE MANUFACTURA BPM DE ELABORACIÓN DE QUESO COSTEÑO Y III. GESTIÓN EMPRESARIAL Y ASOCIATIVIDAD DE LOS DEPARTAMENTOS DEL MAGDALENA, CÓRDOBA Y LA GUAJIRA. 6). ENTREGA DE DOCUMENTO PARA REGLAMENTACIÓN Y GOBERNANZA PARA LA MARCA COLECTIVA Y DOCUMENTO BASE PARA LA DENOMINACIÓN DE ORIGEN. 7) ENTREGAR UN (1) ARTICULO CIENTÍFICO ESCRITO CON EL DIRECTOR DEL PROYECTO.</t>
  </si>
  <si>
    <t>PRESTAR SERVICIOS PROFESIONALES INDEPENDIENTES COMO ASISTENTE DE INVESTIGACIÓN DE LAS ACTIVIDADES 1.1.2, 1.1.3, 2.1.1, 2.1.2, 2.1.5, 3.1.2, 3.1.5, 4.1.2, 4.1.3 Y 4.1.5 DE LOS OBJETIVOS 1, 2, 3 Y 4 DEL PROYECTO PARA PARTICIPAR EN LA IMPLEMENTACIÓN DE LAS ACCIONES QUE CONCIERNEN AL DESARROLLO DE LAS ACTIVIDADES GLOBALES DEL PROYECTO FINANCIADO CON RECURSOS DEL SISTEMA GENERAL DE REGALÍAS, CUMPLIENDO CON LAS SIGUIENTES ACTIVIDADES: 1) ASISTIR Y ELABORAR INFORME DE LAS SALIDAS DE CAMPO PARA TOMA DE INFORMACIÓN PRIMARIA Y SECUNDARIA (APLICACIÓN DE ENCUESTAS, CHECKLIST, ENTREVISTA SEMI ESTRUCTURADA Y OBSERVACIÓN DIRECTA). 2) ARTICULACIÓN Y PARTICIPACIÓN EN ENTREGA DEL DOCUMENTO DIAGNÓSTICO DE LA CADENA DE SUMINISTRO DEL QUESO COSTEÑO RESPECTO A LA CAPACIDAD DE PROCESOS, INDICADORES KPI´S, COSTOS, PRECIOS, RENTABILIDAD, FLUJOS DE INFORMACIÓN Y NIVELES DE PRODUCTIVIDAD (ALCANCE CON INFORMACIÓN PRIMARIA DE LA SALIDA DE CAMPO POR DEPARTAMENTO DEL AÑO 2022). 3) ASISTIR Y ELABORAR INFORME DE TOMA DE MUESTRAS DE LECHE Y QUESO COSTEÑO, MEDIANTE SALIDAS DE CAMPO EN LOS MUNICIPIOS DEL DEPARTAMENTO DE LA GUAJIRA. 4) ASISTIR Y ELABORAR INFORME DE EJECUCIÓN DE TALLERES DE CAPACITACIÓN Y ENTRENAMIENTO PARA EL TRABAJO EN: I. MANIPULACIÓN E HIGIENE DE ALIMENTOS, II. BUENAS PRÁCTICAS DE MANUFACTURA BPM DE ELABORACIÓN DE QUESO COSTEÑO Y III. GESTIÓN EMPRESARIAL Y ASOCIATIVIDAD (FORMULACIÓN DEL NUEVO MODELO DE NEGOCIOS, DE PLAN DE MARKETING DIGITAL Y SPIN OFF UNIVERSITARIA). 5) FACILITAR PROCESO DE FORMALIZACIÓN Y ASOCIATIVIDAD PRODUCTIVA Y ELABORAR INFORME PARA EL DEPARTAMENTO DE LA GUAJIRA. 6) DISEÑO Y DESARROLLO DE PLAN DE COMUNICACIÓN Y DISEÑO DE RED DE COMERCIALIZACIÓN DE QUESO COSTEÑO (ENTREGA DE DOCUMENTO DPTO. LA GUAJIRA). 7) DISEÑO DE RED COLABORATIVA DE ACTORES DE LA CADENA DE SUMINISTRO DE QUESO COSTEÑO, DISEÑO DE GUÍA PARA LA DEFINICIÓN DE ACUERDOS Y PACTOS ENTRE ACTORES DE LA CADENA DE SUMINISTRO DE QUESO COSTEÑO (ENTREGA DE DOCUMENTO DPTO. DE LA GUAJIRA); 8) ELABORACIÓN CONJUNTA DE ARTICULO CIENTÍFICO CON EL CODIRECTOR GUAJIRA Y DIRECTOR GENERAL DEL PROYECTO.</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</si>
  <si>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</si>
  <si>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</si>
  <si>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PRESTAR SERVICIOS PROFESIONALES EL DESARROLLO DE LAS SIGUIENTES ACTIVIDADES: 1. ORGANIZAR Y CONSOLIDAR LOS INSUMOS REQUERIDOS PARA LA ELABORACIÓN DEL REPORTE DE LOS INDICADORES DE PLAN DE ACCIÓN DE LA VICERRECTORÍA DE EXTENSIÓN Y PROYECCIÓN SOCIAL. 2. COORDINAR LAS ALIANZAS ESTRATÉGICAS CON ACTORES EXTERNOS. 3. ELABORAR Y GESTIONAR EL PLAN DE EDUCACIÓN CONTINUADA ADSCRITO A LA VICERRECTORÍA DE EXTENSIÓN Y PROYECCIÓN SOCIAL</t>
  </si>
  <si>
    <t xml:space="preserve"> PRESTAR SERVICIOS PROFESIONALES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</si>
  <si>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6. DISEÑAR PLANES DE PRUEBAS A LOS PROYECTOS. 7. DISEÑAR Y EJECUTAR PRUEBAS DE UNIDAD, INTEGRACIÓN O SISTEMA PARA LOS DIFERENTES COMPONENTES.</t>
  </si>
  <si>
    <t>PRESTAR SERVICIOS PROFESIONALES EL DESARROLLO DE LAS SIGUIENTES ACTIVIDADES: 1. HACER SEGUIMIENTO A LOS RECIÉN GRADUADOS DE LAS MODALIDADES PRESENCIAL Y A DISTANCIA. 2. ELABORAR INFORME DE INDICADORES DE SEGUIMIENTO A GRADUADOS SEGÚN EL OBSERVATORIO LABORAL PARA LA EDUCACIÓN CON BASE EN EL CENSO DE GRADUADOS DE LA INSTITUCIÓN. 3. APOYO A LA REALIZACIÓN DE LA FERIA DE EMPLEABILIDAD Y EMPRENDIMIENTO. 4. ELABORAR INFORME DE GRADUADOS PARA PROCESOS DE AUTOEVALUACIÓN DE LOS PROGRAMAS. 5. SEGUIMIENTO Y ACOMPAÑAMIENTO AL EGRESADO. 6. HACER SEGUIMIENTO A LA INTERMEDIACIÓN LABORAL.</t>
  </si>
  <si>
    <t>PRESTAR SERVICIOS PROFESIONALES EL DESARROLLO DE LAS SIGUIENTES ACTIVIDADES: 1. GESTIONAR, DISEÑAR, GRABAR, MONTAR, EDITAR Y DEJAR LISTOS PARA SU PUBLICACIÓN LA VIRTUALIZACIÓN DE LOS ESPACIOS QUE LA VICERRECTORÍA DE EXTENSIÓN Y PROYECCIÓN SOCIAL REQUIERA EN ATENCIÓN A LOS PROYECTOS ESTABLECIDOS EN EL PLAN DE ACCIÓN INSTITUCIONAL. 2. GARANTIZAR AL CADENA DE CUSTODIA Y DERECHOS DE AUTOR DEL MATERIAL AUDIOVISUAL PRODUCIDO.</t>
  </si>
  <si>
    <t>PRESTAR SERVICIOS DE APOYO A LA GESTIÓN PARA EL DESARROLLO DE LAS SIGUIENTES ACTIVIDADES: 1. PROMOCIONAR EN LAS DIFERENTES INSTITUCIONES EDUCATIVAS LAS ACTIVIDADES CULTURALES DESARROLLADAS A TRAVÉS SISTEMA DE FORTALECIMIENTO DE MUSEOS Y LA OFERTA CULTURAL. 2. APOYAR EL DISEÑO DE LA ESTRATEGIA DE DIVULGACIÓN DE LAS ACTIVIDADES CULTURALES DE LA CASA MUSEO GABRIEL GARCÍA MÁRQUEZ. 3. APOYAR EL DESARROLLO DE ACTIVIDADES CULTURALES DE LA CASA MUSEO GABRIEL GARCÍA MÁRQUEZ. 4. APOYAR EL PROYECTO DE CINE Y LITERATURA DE LA CASA MUSEO.</t>
  </si>
  <si>
    <t>PRESTAR SERVICIOS PROFESIONALES EL DESARROLLO DE LAS SIGUIENTES ACTIVIDADES: 1. REALIZAR DESARROLLO DE COMPONENTES SOFTWARE EN TECNOLOGÍAS NETCORE, LARAVEL JAVASCRIPT, ANGULAR, HACIENDO USO DE PATRONES DE DISEÑO. 2. REALIZAR PROCESOS DE AUTOMATIZACIÓN DE PRUEBAS EN LOS SISTEMAS DE INFORMACIÓN DE EGRESADOS. 3. APOYAR EN LA OPTIMIZACIÓN Y GENERACIÓN DE CONSULTAS SQL EN LA GENERACIÓN DE REPORTES. 4. APOYAR EN LA IMPLEMENTACIÓN DE PRINCIPIOS Y PATRONES DE PRUEBAS EN LOS SISTEMAS DE INFORMACIÓN DE EGRESADOS. 5. ASESORAR AL DIRECTOR DEL CENTRO EN EL DISEÑO DE ESTRUCTURAS DE COMUNICACIÓN ENTRE SISTEMAS DE INFORMACIÓN. 6.REALIZAR INFORMES DE LOS DATOS ALOJADOS EN LOS SISTEMAS DE INFORMACIÓN DE EGRESADOS. 7. INCORPORAR ELEMENTOS DE DISEÑOS EXISTENTES EN LOS PRODUCTOS TECNOLÓGICOS.</t>
  </si>
  <si>
    <t>PRESTAR SERVICIOS PROFESIONALES EL DESARROLLO DE LAS SIGUIENTES ACTIVIDADES: 1. COORDINAR EL PROGRAMA DE RADIO Y TELEVISIÓN DE LA VICERECTORÍA DE EXTENSIÓN. 2. RECOPILAR Y ORGANIZAR INFORMACIÓN PARA LOS PROGRAMAS DE RADIO Y TELEVISIÓN DE LA VICERRECTORÍA DE EXTENSIÓN.</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</si>
  <si>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Y SUS DEPENDENCIAS.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8. DISEÑAR PLANES DE PRUEBAS A LOS PROYECTOS. 9. DISEÑAR Y EJECUTAR PRUEBAS DE UNIDAD, INTEGRACIÓN O SISTEMA PARA LOS DIFERENTES COMPONENTES.</t>
  </si>
  <si>
    <t>PRESTAR SERVICIOS PROFESIONALES EL DESARROLLO DE LAS SIGUIENTES ACTIVIDADES: 1. REALIZAR SEGUIMIENTO Y REPORTE DEL PLAN DE ACCIÓN DE LA VICERRECTORÍA DE EXTENSIÓN Y PROYECCIÓN SOCIAL. 2. CONSOLIDAR LA INFORMACIÓN DEL FACTOR DE EXTENSIÓN COMO INSUMO PARA LOS INFORMES DE ACREDITACIÓN DE LOS PROGRAMAS CORRESPONDIENTE A LA EMPLEABILIDAD, DOCENTES, ESTUDIANTES Y EGRESADOS PARTICIPANTES EN LOS PROYECTOS DE EXTENSION. 3. REALIZAR EL DISEÑO Y ACTUALIZACIÓN DOCUMENTAL, SEGUIMIENTO A MAPAS DE RIESGOS, INDICADORES DE GESTIÓN Y A LA MEJORA CONTINUA DEL PROCESO GESTIÓN DE EXTENSIÓN Y PROYECCIÓN SOCIAL DEL SISTEMA COGUI+. 4. ACOMPAÑAR EN EL DISEÑO Y DESARROLLO DE LOS PLANES DE CALIDAD DE LOS PROYECTOS DE EXTENSIÓN Y PROYECCIÓN SOCIAL.</t>
  </si>
  <si>
    <t>PRESTAR SERVICIOS PROFESIONALES EL DESARROLLO DE LAS SIGUIENTES ACTIVIDADES: 1. PROMOCIONAR EN LAS DIFERENTES INSTITUCIONES EDUCATIVAS LAS ACTIVIDADES CULTURALES DESARROLLADAS A TRAVÉS SISTEMA DE FORTALECIMIENTO DE MUSEOS Y LA OFERTA CULTURAL. 2. DISEÑAR UNA ESTRATEGIA DE APOYO AL SISTEMA DE MUSEOS PARA EL DESARROLLO DE ACTIVIDADES CULTURALES EN LAS DIFERENTES COMUNAS DEL DISTRITO Y EL DEPARTAMENTO DEL MAGDALENA. 3. APOYAR EL DESARROLLO DE LAS ACTIVIDADES CULTURALES DEL SISTEMA DE MUSEOS. 4. COORDINAR Y LIDERAR EL DESARROLLO DE CURSOS RELACIONADOS CON EL ÁREA DE ARTES ESCÉNICAS.</t>
  </si>
  <si>
    <t>PRESTAR SERVICIOS DE APOYO A LA GESTIÓN PARA EL DESARROLLO DE LAS SIGUIENTES ACTIVIDADES: 1. APOYAR LA GESTIÓN ADMINISTRATIVA DE LA FUNDACIÓN CASA EN EL ÁRBOL. 2. REALIZAR LOS INFORMES FINANCIEROS DE CADA UNO DE LOS PROYECTOS QUE SE EJECUTAN EN LA FUNDACIÓN CASA EN EL ÁRBOL. 3. PRESTAR ACOMPAÑAMIENTO EN CADA UNO DE LOS PROYECTOS VIGENTES DE LA FUNDACIÓN CASA EN EL ÁRBOL. 4. ORGANIZAR LOS ARCHIVOS CORRESPONDIENTES A LA FUNDACIÓN CASA EN EL ÁRBOL. 5. SISTEMATIZAR LAS EXPERIENCIAS E INFORMACIÓN RECOPILADAS EN CAMPO DE LOS PROYECTOS EJECUTADOS POR LA FUNDACIÓN CASA EN EL ÁRBOL. 6. ELABORAR Y PRESENTAR INFORMES PERIÓDICOS DE LAS ACTIVIDADES DESARROLLADAS EN LOS PROYECTOS DE LA FUNDACIÓN CASA EN EL ÁRBOL A LA VICERRECTORÍA DE EXTENSIÓN Y PROYECCIÓN SOCIAL. 7. APOYAR LA DIRECCIÓN DE LA FUNDACIÓN EN EL CONTROL DE CRONOGRAMAS ESTABLECIDOS PARA EL CUMPLIMIENTO DE LOS OBJETIVOS TRAZADOS.</t>
  </si>
  <si>
    <t xml:space="preserve">PRESTAR SERVICIOS DE APOYO A LA GESTIÓN PARA EL DESARROLLO DE LAS SIGUIENTES ACTIVIDADES: 1. APOYAR EN LA COORDINACIÓN, EN LA EJECUCIÓN DE TERRENO DE LOS PROYECTOS VIGENTES DESDE EL ENFOQUE PSICOSOCIAL CON LA POBLACIÓN OBJETO DE INTERVENCIÓN DE LA FUNDACIÓN CASA EN EL ÁRBOL. 2. GENERAR ALERTAS Y SEGUIMIENTO PSICOSOCIAL A LA POBLACIÓN ATENDIDA. 3. ORGANIZAR Y MANEJAR ARCHIVOS CORRESPONDIENTES A LOS PROYECTOS QUE SE DESARROLLAN. 4. SISTEMATIZAR EXPERIENCIAS 5. PRESENTAR Y ELABORAR INFORMES. 6. APOYAR EN GESTIÓN Y GENERACIÓN DE PROYECTOS DE LA FUNDACIÓN. </t>
  </si>
  <si>
    <t xml:space="preserve"> PRESTAR SERVICIOS PROFESIONALES EL DESARROLLO DE LAS SIGUIENTES ACTIVIDADES: 1. ORGANIZAR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2023. 3. APOYAR LA ACTUALIZACIÓN DEL PORTAL WEB DE LA VICERRECTORÍA DE EXTENSIÓN Y PROYECCIÓN SOCIAL. </t>
  </si>
  <si>
    <t>RESTAR SERVICIOS PROFESIONALES EL DESARROLLO DE LAS SIGUIENTES ACTIVIDADES: 1. ORGANIZAR LAS SESIONES DE FORMACIÓN EN EL MARCO DEL PROGRAMA DE ALFABETIZACIÓN Y EDUCACIÓN BÁSICA Y MEDIA PARA ADULTOS. 2. APOYAR A LOS DOCENTES LOGÍSTICAMENTE EN EL DESARROLLO DE LAS SESIONES FORMATIVAS DEL PROGRAMA DE ALFABETIZACIÓN Y EDUCACIÓN BÁSICA Y MEDIA PARA ADULTOS. 3. PRESENTAR INFORMES MENSUALES DEL AVANCE DEL PROCESO DE FORMACIÓN DEL PROGRAMA DE ALFABETIZACIÓN Y EDUCACIÓN BÁSICA Y MEDIA PARA ADULTOS.</t>
  </si>
  <si>
    <t xml:space="preserve">PRESTAR SERVICIOS PROFESIONALES EL DESARROLLO DE LAS SIGUIENTES ACTIVIDADES: 1. REALIZAR LA COORDINACIÓN ADMINISTRATIVA Y FINANCIERA DEL CONTRATO INTERADMINISTRATIVO N° 586 DEL 2022 CELEBRADO ENTRE LA CORPORACIÓN AUTÓNOMA REGIONAL DEL MAGDALENA 􏰀 CORPAMAG Y LA UNIVERSIDAD DEL MAGDALENA. 2. COORDINAR Y ARTICULAR CON LAS DEPENDENCIAS ADMINISTRATIVAS Y FINANCIERAS DE LA UNIVERSIDAD, EL PROCESO DE CREACIÓN DE CERTIFICADOS DE DISPONIBILIDAD PRESUPUESTAL, COMPROMISO PRESUPUESTAL, GENERACIÓN DE ÓRDENES DE PAGO, ADICIONES Y DISMINUCIONES. 3. GESTIONAR CUENTAS DE COBRO Y SEGUIMIENTO A LOS DESEMBOLSOS Y PAGOS. 4. LIQUIDAR LOS VIÁTICOS Y APOYOS ECONÓMICOS QUE RESULTEN DEL CONTRATO INTERADMINISTRATIVO 5. REALIZAR SEGUIMIENTO A LA LEGALIZACIÓN DEL PAGO DE HONORARIOS Y MOVILIDAD. 6. REALIZAR LOS INFORMES FINANCIEROS QUE SEAN REQUERIDOS Y ENTREGARLOS DE FORMA OPORTUNA Y CON CALIDAD. 7. REALIZAR MENSUALMENTE EL REGISTRO Y CARGUE EN LA PLATAFORMA DEL SIA OBSERVA DE LA CONTRALORÍA GENERAL DE LA REPÚBLICA, DE LAS ORDENES, CONTRATOS Y PAGOS QUE SE GENEREN EN LOS PROYECTOS. 8. REALIZAR MENSUALMENTE EL REGISTRO Y CARGUE EN LA PLATAFORMA SECOP I, DE LAS ÓRDENES Y CONTRATOS QUE SE GENEREN EN LOS PROYECTOS. 9. ENTREGAR DE LOS DOCUMENTOS GENERADOS EN LOS PROYECTOS, AL ARCHIVO CENTRAL DE LA VICERRECTORÍA DE EXTENSIÓN Y PROYECCIÓN SOCIAL, PARA SU RESPECTIVA REVISIÓN, FOLIATURA Y ARCHIVO, SEGÚN LAS NORMAS DE GESTIÓN DOCUMENTAL. </t>
  </si>
  <si>
    <t>PRESTAR SERVICIOS PROFESIONALES EL DESARROLLO DE LAS SIGUIENTES ACTIVIDADES: 1. REALIZAR EL REGISTRO DE PROYECTOS Y CONVENIOS DE LA VICERRECTORÍA DE EXTENSIÓN Y PROYECCIÓN SOCIAL, EN LA HERRAMIENTA DESTINADA PARA TAL FIN. 2. REALIZAR LA VERIFICACIÓN Y ORGANIZACIÓN COMPLETA DE LA INFORMACIÓN DE PROYECTOS Y CONVENIOS ADSCRITOS A LA VICERRECTORÍA DE EXTENSIÓN Y PROYECCIÓN SOCIAL. 3. GESTIONAR LA ACTUALIZACIÓN Y AJUSTE DE LOS DATOS REGISTRADOS EN EL SISTEMA DE INFORMACIÓN DE LA VICERRECTORÍA DE EXTENSIÓN Y PROYECCIÓN SOCIAL, RELACIONADA CON LOS PROYECTOS Y CONVENIOS, EN LOS CASOS QUE SEA NECESARIO. 4. COADYUVAR EN EL REGISTRO DE INFORMACIÓN EN LAS MATRICES DE SEGUIMIENTO Y CON CONSOLIDACIÓN DE INFORMACIÓN ADSCRITAS A LA VICERRECTORÍA DE EXTENSIÓN Y PROYECCIÓN SOCIAL</t>
  </si>
  <si>
    <t>PRESTAR SERVICIOS PROFESIONALES EN EL DESARROLLO DE LAS SIGUIENTES ACTIVIDADES: 1. BRINDAR ATENCIÓN Y GESTIÓN A LOS REQUERIMIENTOS ALLEGADOS PROVENIENTES DE LOS ACTORES VINCULADOS A LOS PROCESOS DE PRÁCTICAS (ESTUDIANTES, TUTORES, EMPRESAS, DEPENDENCIAS). 2. BRINDAR ATENCIÓN A LOS REQUERIMIENTOS ALLEGADOS POR PARTE DE LOS USUARIOS VINCULADOS A LOS PROCESOS DE PRÁCTICAS QUE REQUIERAN INFORMACIÓN, DE CONFORMIDAD CON LOS PROTOCOLOS ESTABLECIDOS INSTITUCIONALMENTE. 3. ASESORAR A LOS ESTUDIANTES, TUTORES, EMPRESARIOS AL PROCESO DE PRÁCTICAS. 4. REALIZAR EL REGISTRO Y ACTUALIZACIÓN DE LA MATRIZ DE SEGUIMIENTO DE ESTUDIANTES EN PRÁCTICA. 5. REALIZAR SEGUIMIENTO A LA LABOR DESARROLLADA POR LOS TUTORES DE PRÁCTICA DE LOS ESTUDIANTES. 6. ELABORAR INFORME Y LISTADO CONSOLIDADO DE ESTUDIANTES QUE CULMINARON SU PROCESO DE PRÁCTICAS PARA QUE LOS PROGRAMAS EMITAN LA PAZ Y SALVO RESPECTIVO.</t>
  </si>
  <si>
    <t>PRESTAR SERVICIOS PROFESIONALES EL DESARROLLO DE LAS SIGUIENTES ACTIVIDADES: 1. COORDINAR LAS ACTIVIDADES DEL VOLUNTARIADO DE ACUERDO CON LOS LINEAMIENTOS DE LA DIRECCIÓN DE DESARROLLO SOCIAL Y PRODUCTIVO. 2. APOYAR LA ORGANIZACIÓN DE LAS ACTIVIDADES EN LAS COMUNIDADES EN QUE SE INVITE AL VOLUNTARIADO, DE ACUERDO CON LOS LINEAMIENTOS DE LA DIRECCIÓN DE DESARROLLO SOCIAL Y PRODUCTIVO. 3. APOYAR LA ORGANIZACIÓN DE CONVOCATORIAS PARA LA SELECCIÓN DE VOLUNTARIOS, DE ACUERDO CON LOS LINEAMIENTOS DE LA DIRECCIÓN DE DESARROLLO SOCIAL Y PRODUCTIVO. 4. ORGANIZAR ENCUENTROS ESTUDIANTES Y EGRESADOS DE UNIMAGDALENA VINCULADOS AL VOLUNTARIADO, DE ACUERDO CON LOS LINEAMIENTOS DE LA DIRECCIÓN DE DESARROLLO SOCIAL Y PRODUCTIVO. 5. GESTIONAR CAPACITACIONES, FOROS Y CONGRESOS DIRIGIDOS A LOS VOLUNTARIOS, DE ACUERDO CON LOS LINEAMIENTOS DE LA DIRECCIÓN DE DESARROLLO SOCIAL Y PRODUCTIVO. 6. APOYAR LA GESTIÓN DE CONVENIOS Y ALIANZAS CON DIFERENTES ORGANIZACIONES PARA EL DESARROLLO DE ACTIVIDADES, DE ACUERDO CON LOS LINEAMIENTOS DE LA DIRECCIÓN DE DESARROLLO SOCIAL Y PRODUCTIVO. ASÍ COMO LAS DEMÁS ACTIVIDADES QUE SE DERIVEN DE LA EJECUCIÓN DE LA ORDEN Y QUE TENGAN RELACIÓN DIRECTA CON EL OBJETO CONTRACTUAL</t>
  </si>
  <si>
    <t>PRESTAR SERVICIOS PROFESIONALES EL DESARROLLO DE LAS SIGUIENTES ACTIVIDADES: 1. GESTIONAR SEIS (6) CONFERENCIAS PARA LOS EVENTOS Y TEMÁTICAS DEFINIDAS DESDE LA VICERRECTORÍA DE EXTENSIÓN Y PROYECCIÓN SOCIAL, EN ARTICULACIÓN CON LAS FACULTADES 2. LLEVAR A CABO LA REALIZACIÓN DE ESPACIOS ACADÉMICOS PARA EL FORTALECIMIENTO DE LAS RELACIONES CON EL ENTORNO. 3. CONSOLIDAR Y GESTIONAR LAS BASES DE DATOS Y REGISTROS DE ASISTENCIA DE LOS INVITADOS A LOS ESPACIOS ACADÉMICOS PARA EL FORTALECIMIENTO DE LAS RELACIONES CON EL ENTORNO. 4. ESTABLECER E IMPLEMENTAR ESTRATEGIAS PARA LA COMUNICACIÓN Y ASEGURAMIENTO DE ASISTENCIA DE INVITADOS A LOS ESPACIOS ACADÉMICOS PARA EL FORTALECIMIENTO DE LAS RELACIONES CON EL ENTORNO. 5. ELABORAR LOS INFORMES DE LOS ESPACIOS ACADÉMICOS Y EVENTOS ORGANIZADOS DE FORTALECIMIENTO DE RELACIONES CON EL ENTORNO. 6. CONSOLIDAR Y REPORTAR LOS INDICADORES RELACIONADOS CON EL PROYECTO. 7. APOYAR EN LA FORMULACIÓN DE PROPUESTAS ACORDE A LAS INVITACIONES RECIBIDAS Y OPORTUNIDADES IDENTIFICADAS POR LA UNIVERSIDAD DEL MAGDALENA. 8. APOYAR EN LA PROYECCIÓN DE RESPUESTAS A LAS OBSERVACIONES DE LAS PROPUESTAS PRESENTADAS.</t>
  </si>
  <si>
    <t>PRESTAR SERVICIOS PROFESIONALES EL DESARROLLO DE LAS SIGUIENTES ACTIVIDADES: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t>
  </si>
  <si>
    <t>PRESTAR SERVICIOS PROFESIONALES EN EL MARCO DEL CONTRATO INTERADMINISTRATIVO N° 586 DEL 2022 CELEBRADO ENTRE LA CORPORACIÓN AUTÓNOMA REGIONAL DEL MAGDALENA – CORPAMAG Y UNIVERSIDAD DEL MAGDALENA PARA EL DESARROLLO DE LAS SIGUIENTES ACTIVIDADES: 1. BRINDAR APOYO A LA DIRECCIÓN DEL PROYECTO EN LAS FUNCIONES TÉCNICAS Y AMBIENTALES. 2. APOYAR A LA GESTIÓN TÉCNICA Y AMBIENTAL DEL PROYECTO PARA GARANTIZAR SU ÓPTIMO DESARROLLO Y CONSECUCIÓN. 3. ELABORAR LOS INFORMES REQUERIDOS PARA EL DESARROLLO DEL PROYECTO, DESDE LA PARTE TÉCNICA Y AMBIENTAL. 4. APOYAR EN LA CONSOLIDACIÓN Y REPORTE DE LOS INDICADORES RELACIONADOS CON EL PROYECTO.</t>
  </si>
  <si>
    <t>PRESTAR SERVICIOS PROFESIONALES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</si>
  <si>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PRESTAR SERVICIOS PROFESIONALES PARA EL DESARROLLO DE LAS SIGUIENTES ACTIVIDADES: 1. APOYAR EN LA PREPARACIÓN DEL PROTOCOLO PARA EL DESARROLLO DE LAS ACTIVIDADES Y EVENTOS ACADÉMICOS, SOCIALES Y CULTURALES QUE REALICEN DE MANERA VIRTUAL O PRESENCIAL DE LA DIRECCIÓN DE PROYECCIÓN CULTURAL. 2. BRINDAR APOYO CON LA ARTICULACIÓN ENTRE LA DIRECCIÓN DE PROYECCIÓN CULTURAL Y VICERRECTORÍA DE EXTENSIÓN Y PROYECCIÓN SOCIAL, PARA EL CUBRIMIENTO DE MEDIOS Y LA GENERACIÓN DE NOTICIAS DE LAS ACTIVIDADES QUE EN ELLA SE DESARROLLEN DE MANERA VIRTUAL Y/O PRESENCIAL. 3. COADYUVAR EN EL DESARROLLO DE LAS ACTIVIDADES ADMINISTRATIVAS, REGISTRO DE INFORMACIÓN EN LAS MATRICES DE SEGUIMIENTO Y CON CONSOLIDACIÓN DE INFORMACIÓN ADSCRITAS A LA DIRECCIÓN DE PROYECCIÓN CULTURAL. 4. ORGANIZAR Y CONSOLIDAR LOS INSUMOS REQUERIDOS PARA LA ELABORACIÓN DEL REPORTE DE LOS INDICADORES DE PLAN DE ACCIÓN LA VICERRECTORÍA DE EXTENSIÓN Y PROYECCIÓN SOCIAL, ADSCRITOS A LA DIRECCIÓN DE PROYECCIÓN CULTURAL.</t>
  </si>
  <si>
    <t>PRESTAR SERVICIOS PROFESIONALES PARA EL DESARROLLO DE LAS SIGUIENTES ACTIVIDADES: 1. ACTUALIZAR PERIÓDICAMENTE LAS REDES ADSCRITAS A LA VICERRECTORÍA DE EXTENSIÓN Y PROYECCIÓN SOCIAL, A TRAVÉS DE LA CREACIÓN, REVISIÓN Y ACTUALIZACIÓN DE CONTENIDO PARA LAS DIFERENTES PLATAFORMAS. 2. REALIZAR LA GESTIÓN Y ACTUALIZACIÓN DE NOTICIAS DE LA PÁGINA WEB DE LA VICERRECTORÍA DE EXTENSIÓN Y PROYECCIÓN SOCIAL. 3. REALIZAR LA COBERTURA DE LOS EVENTOS ADSCRITOS A LA VICERRECTORÍA DE EXTENSIÓN Y PROYECCIÓN SOCIAL PARA LA ORGANIZACIÓN Y PROYECCIÓN DE LA INFORMACIÓN REQUERIDA PARA REDES</t>
  </si>
  <si>
    <t>PRESTAR SERVICIOS PROFESIONALES EN EL MARCO DEL CONTRATO INTERADMINISTRATIVO N° 586 DEL 2022 CELEBRADO ENTRE LA CORPORACIÓN AUTÓNOMA REGIONAL DEL MAGDALENA – CORPAMAG Y UNIVERSIDAD DEL MAGDALENA PARA EL DESARROLLO DE LAS SIGUIENTES ACTIVIDADES: 1.CONSTRUIR LA METODOLOGÍA A SER IMPLEMENTADA PARA LLEVAR A CABO LOS ENCUENTROS CON LAS COMUNIDADES INDÍGENAS Y NEGRITUDES QUE HACEN PARTE DEL PROYECTO OBJETO DE LA CONSULTORÍA. 2. REALIZAR LAS ACTIVIDADES LOGÍSTICAS REQUERIDAS PARA LOS ENCUENTROS CON LAS COMUNIDADES QUE PARTICIPAN EN LA CONSULTORÍA. 3. RECOLECTAR LOS INSUMOS TÉCNICOS EN EL MARCO DE LOS ESPACIOS DE TRABAJO EN ARAS DE CONSOLIDAR LAS MEMORIAS DE LOS ENCUENTROS REALIZADOS CON LAS COMUNIDADES. 4. DOCUMENTAR Y SISTEMATIZAR EL PROCESO DE FORTALECIMIENTO DE TRABAJO CULTURAL A TRAVÉS DE REGISTRO AUDIOVISUAL. 5. VERIFICAR EL CUMPLIMIENTO DE LOS REQUERIMIENTOS SOCIO AMBIENTALES (SOCIALIZAR ANTE LA COMUNIDAD Y AUTORIDADES LOCALES, Y FACILITAR EL CONTROL CIUDADANO). 6. EFECTUAR SEGUIMIENTO SI SE DIERA EL CASO DE RESARCIMIENTO DE LOS DAÑOS Y PERJUICIOS QUE DURANTE EL DESARROLLO DE LA OBRA SE PUEDAN GENERAR A LA COMUNIDAD, EVENTOS QUE DEBEN SER REPORTADOS EN EL PROGRAMA SOCIO AMBIENTAL DE LA OBRA, CON LA ACEPTACIÓN DE(L)(LOS) AFECTADO(S). 7. CHEQUEAR EL CUMPLIMIENTO A TODAS LAS NORMAS LEGALES Y TÉCNICAS SOBRE SEGURIDAD INDUSTRIAL, PREVENCIÓN Y CONTROL DE ACCIDENTES, ASÍ COMO LAS INSTRUCCIONES Y RECOMENDACIONES QUE SE IMPARTAN AL RESPECTO.</t>
  </si>
  <si>
    <t>PRESTAR SERVICIOS PROFESIONALES EN EL MARCO DEL CONTRATO INTERADMINISTRATIVO N° 586 DEL 2022 CELEBRADO ENTRE LA CORPORACIÓN AUTÓNOMA REGIONAL DEL MAGDALENA – CORPAMAG Y UNIVERSIDAD DEL MAGDALENA PARA EL DESARROLLO DE LAS SIGUIENTES ACTIVIDADES: 1.ELABORAR LOS INFORMES TÉCNICOS PARA EL PAGO DE AVANCES DEL PROYECTO, ANTE CORPAMAG. 2. REVISAR Y HACER SEGUIMIENTO PERMANENTE AL CRONOGRAMA DE EJECUCIÓN DEL PROYECTO, ATENDIENDO LAS INSTRUCCIONES DEL DIRECTOR DEL PROYECTO. 3. ELABORAR LOS DIFERENTES INFORMES Y / O REPORTES EN LA PARTE TÉCNICA, QUE LE SEAN ASIGNADOS. 4. ACTUALIZAR DE MANERA CONSTANTE LOS DOCUMENTOS CONTRACTUALES EN LOS ARCHIVOS FÍSICOS Y VIRTUALES, EN LA OFICINA DE VICERRECTORÍA DE EXTENSIÓN, O DONDE SE INDIQUE POR EL DIRECTOR DEL PROYECTO. 5. ORGANIZAR Y ACTUALIZAR LA INFORMACIÓN QUE SE GENEREN, PRODUCTO DE LAS ACTIVIDADES DE LA CONSULTORÍA, DE ACUERDO CON LAS NORMAS DE GESTIÓN DOCUMENTAL ESTABLECIDAS POR LA UNIVERSIDAD. 6. ELABORAR LOS DIFERENTES INFORMES DE AVANCES QUE SEAN SOLICITADOS POR LA SUPERVISIÓN DEL CONTRATO (CORPAMAG). 7. RECIBIR LOS SOPORTES ADMINISTRATIVOS, COMO ACTAS, MODIFICACIONES, O PRORROGAS QUE SE GENEREN DENTRO DE LA CONSULTORÍA. 8.REVISAR LOS SOPORTES DE ACTOS ADMINISTRATIVOS QUE SE GENEREN DURANTE LA CONSULTORÍA. 9. ATENDER TELEFÓNICA O POR CORREO ELECTRÓNICO DE LAS SOLICITUDES QUE SE GENEREN POR PARTE DE LAS COMUNIDADES INDÍGENAS, NEGRITUDES O DEL SUPERVISOR DEL CONTRATO (CORPAMAG). 10. REGISTRAR EN LA PLATAFORMA SECOP II DE LOS DOCUMENTOS QUE SE GENEREN DURANTE LA EJECUCIÓN DEL CONTRATO. 11. ACTUALIZAR CONSTANTEMENTE LA INFORMACIÓN CORRESPONDIENTE AL AVANCE FÍSICO DEL CONTRATO DE CONSULTORÍA Y REGISTRAR SEMANALMENTE LOS DATOS EN EL FORMATO DISPUESTO PARA ELLO. 12. APOYAR EN LA SUSCRIPCIÓN DE LAS ACTAS DE RECIBOS PARCIALES. 13. APOYAR LOS PROCESOS Y ACTIVIDADES PARA LA GESTIÓN ADMINISTRATIVA DEL PROYECTO, QUE PUDIERAN IMPLICAR INTERACCIÓN CON EL SUPERVISOR (CORPAMAG).</t>
  </si>
  <si>
    <t>PRESTAR SERVICIOS PROFESIONALES EN EL MARCO DEL CONTRATO INTERADMINISTRATIVO N° 586 DEL 2022 CELEBRADO ENTRE LA CORPORACIÓN AUTÓNOMA REGIONAL DEL MAGDALENA – CORPAMAG Y UNIVERSIDAD DEL MAGDALENA PARA EL DESARROLLO DE LAS SIGUIENTES ACTIVIDADES: 1.TOMAR DATOS FENOLÓGICOS (FLORACIÓN, FRUCTIFICACIÓN, PRESENCIA DE YEMAS, CAÍDA DE LAS HOJAS Y DISPERSIÓN) PARA LAS ÁREAS DE ESTUDIO. 2.REVISAR Y DETERMINAR LAS ESPECIES OBJETO DE ESTUDIO EN LAS ÁREAS ESTABLECIDAS POR EL COORDINADOR DEL PROYECTO. 3.EFECTUAR LOS FORMATOS DE CAMPO PARA LA TOMA DE LOS DATOS. 4.ELABORAR LOS INFORMES DE DATOS FENOLÓGICOS Y PRESENTARLOS AL BIÓLOGO ESPECIALISTA. 5.REALIZAR LA VERIFICACIÓN DEL CUMPLIMIENTO DE LA LEGISLACIÓN AMBIENTAL VIGENTE, ESPECIALMENTE AQUELLA QUE DE MANERA DIRECTA IMPACTE EN EL PROYECTO. 6.PRODUCIR LOS REPORTES DE NO CONFORMIDAD SOBRE LOS ASPECTOS AMBIENTALES QUE AMERITEN MEDIDAS CORRECTIVAS Y DE LECCIONES APRENDIDAS DURANTE LA EJECUCIÓN DEL PROYECTO. 7.LLEVAR A CABO LA ELABORACIÓN TODOS LOS REPORTES E INFORMES, CON LA PERIODICIDAD QUE AL RESPECTO ESTABLEZCA EL COORDINADOR DEL PROYECTO</t>
  </si>
  <si>
    <t>PRESTAR SERVICIOS PROFESIONALES EN EL MARCO DEL CONTRATO INTERADMINISTRATIVO N° 586 DEL 2022 CELEBRADO ENTRE LA CORPORACIÓN AUTÓNOMA REGIONAL DEL MAGDALENA – CORPAMAG Y UNIVERSIDAD DEL MAGDALENA PARA EL DESARROLLO DE LAS SIGUIENTES ACTIVIDADES: 1.ELABORAR EL INFORME MENSUAL DE EJECUCIÓN FINANCIERA, ENCAMINADO A GARANTIZAR EL CUMPLIMIENTO DE LAS ACTIVIDADES. 2.REALIZAR EL INFORME CONSOLIDADO DEL PRESUPUESTO DEL PROYECTO. INFORMANDO AL DIRECTOR DEL PROYECTO ALERTAS TEMPRANAS EN CASO DE PRESENTARSE. 3.ELABORAR LOS INFORMES FINANCIEROS PARA EL PAGO DE AVANCES DEL PROYECTO, ANTE CORPAMAG. 4.REALIZAR SEGUIMIENTO FINANCIERO Y PRESUPUESTAL DEL PROYECTO. 5.ELABORAR Y HACER SEGUIMIENTO A TODO EL CICLO DE LOS TRAMITES DE EJECUCIÓN FINANCIERA DEL PROYECTO. 6.ANALIZAR Y CONSOLIDAR LA INFORMACIÓN FINANCIERA Y EN LA ELABORACIÓN DE INFORMES DE LOS GASTOS INCURRIDOS EN EL PROYECTO. 7.REVISAR LOS SOPORTES DE MOVIMIENTOS FINANCIEROS QUE SE GENEREN DURANTE LA CONSULTORÍA. 8.REVISAR Y ENVIAR AL ÁREA CONTABLE DE LA UNIVERSIDAD, LAS SOLICITUDES DE PAGOS PARCIALES QUE SE GENERARAN DE ACUERDO AL AVANCE DEL PROYECTO. 9.ACTUALIZAR CONSTANTEMENTE LA INFORMACIÓN CORRESPONDIENTE AL AVANCE FINANCIERO DEL CONTRATO DE CONSULTORÍA Y REGISTRAR SEMANALMENTE LOS DATOS EN EL FORMATO DISPUESTO PARA ELLO. 10.REGISTRAR LAS OPERACIONES EFECTUADAS CON LOS RECURSOS DEL PROYECTO. 11.REVISAR LAS SOLICITUDES DE PAGO FORMULADAS POR LOS MIEMBROS DEL EQUIPO Y LLEVAR UN REGISTRO CRONOLÓGICO DE LOS PAGOS Y AJUSTES ECONÓMICOS DEL CONTRATO. 12. GESTIONAR ANTE LAS RESPECTIVAS DEPENDENCIAS DE CORPAMAG, LOS PAGOS QUE DEBAN EFECTUARSE A FAVOR DE LA CONSULTORÍA. 13.REALIZAR EL BALANCE ECONÓMICO DEL CONTRATO, PARA LA LIQUIDACIÓN DEL MISMO</t>
  </si>
  <si>
    <t>PRESTAR SERVICIOS PROFESIONALES EN EL MARCO DEL CONTRATO INTERADMINISTRATIVO N° 586 DEL 2022 CELEBRADO ENTRE LA CORPORACIÓN AUTÓNOMA REGIONAL DEL MAGDALENA – CORPAMAG Y UNIVERSIDAD DEL MAGDALENA PARA EL DESARROLLO DE LAS SIGUIENTES ACTIVIDADES: 1. GENERAR Y PRESENTAR LOS INFORMES TÉCNICOS Y ADMINISTRATIVOS DEL PROYECTO REQUERIDOS CON LA FINALIDAD DE VERIFICAR EL MONITOREO Y AVANCE DEL CONTRATO INTERADMINISTRATIVO. 2. COORDINAR Y GARANTIZAR EL CUMPLIMIENTO DE LAS ACTIVIDADES EN CAMPO, ASÍ COMO APOYAR EN LA REALIZACIÓN Y PROCESAMIENTOS DEL ANÁLISIS DE LOS DATOS ENTREGADOS POR EL TALENTO HUMANO DE LA CONSULTORÍA. 3. ACOMPAÑAR LA IMPLEMENTACIÓN DE LAS ACCIONES PROGRAMADAS PARA LA OBTENCIÓN DE LOS INSUMOS TÉCNICOS GENERADOS A PARTIR DEL MONITOREO DE LOS SITIOS REFORESTADOS. 4. REALIZAR REVISIÓN, CONSOLIDACIÓN Y SEGUIMIENTO DE LOS INFORMES TÉCNICO Y ADMINISTRATIVOS, GENERADOS POR EL TALENTO HUMANO DE LA CONSULTORÍA, PARA PRESENTACIÓN ANTE EL DIRECTOR DEL PROYECTO. 5. BRINDAR SOPORTE TÉCNICO Y CIENTÍFICO DURANTE EL DESARROLLO DE LAS ACCIONES IMPLEMENTADAS PARA EL CUMPLIMIENTO DE LAS ACTIVIDADES PROPUESTAS Y DE LAS DEMÁS COMPROMETIDAS EN EL DESARROLLO DEL PROYECTO. 6. REGISTRAR LOS PAGOS DE FORMA CRONOLÓGICA DE LOS DESEMBOLSOS, AJUSTES Y DEDUCCIONES REALIZADOS POR CORPAMAG, Y APOYAR EN EL CONTROL DE LA EJECUCIÓN PRESUPUESTAL DEL PROYECTO. 7. APOYAR AL DIRECTOR DEL PROYECTO EN LOS TRÁMITES ANTE LA RESPECTIVA SUBDIRECCIÓN, OFICINA SECCIONAL O DEPENDENCIA LAS SOLICITUDES DE MODIFICACIÓN, ADICIÓN O PRÓRROGA DEL CONTRATO. 8. VERIFICAR EL CUMPLIMIENTO DEL PAGO DE APORTES PARAFISCALES Y DE SEGURIDAD SOCIAL DEL TALENTO HUMANO DE LA CONSULTORÍA. 9. APOYAR EN LA ELABORACIÓN Y EDICIÓN DEL INFORME FINAL DEL CONVENIO. LAS DEMÁS ACTIVIDADES QUE SE DERIVEN DE LA EJECUCIÓN DE LA ORDEN Y QUE TENGAN RELACIÓN DIRECTA CON EL OBJETO CONTRACTUA</t>
  </si>
  <si>
    <t>PRESTAR SERVICIOS PROFESIONALES EN EL MARCO DEL CONTRATO INTERADMINISTRATIVO N° 586 DEL 2022 CELEBRADO ENTRE LA CORPORACIÓN AUTÓNOMA REGIONAL DEL MAGDALENA – CORPAMAG Y UNIVERSIDAD DEL MAGDALENA PARA EL DESARROLLO DE LAS SIGUIENTES ACTIVIDADES: 1. CONSTRUIR LA METODOLOGÍA A SER IMPLEMENTADA PARALLEVAR A CABO LOS ENCUENTROS CON LAS COMUNIDADES INDÍGENAS Y NEGRITUDES QUE HACEN PARTE DEL PROYECTO OBJETO DE LA CONSULTORÍA. 2. REALIZAR LAS ACTIVIDADES LOGÍSTICAS REQUERIDAS PARA LOS ENCUENTROS CON LAS COMUNIDADESQUE PARTICIPAN EN LA CONSULTORÍA. 3. RECOLECTAR LOS INSUMOS TÉCNICOS EN EL MARCO DE LOS ESPACIOS DE TRABAJO EN ARAS DE CONSOLIDAR LAS MEMORIAS DE LOS ENCUENTROS REALIZADOS CON LAS COMUNIDADES. 4. DOCUMENTAR Y SISTEMATIZAR EL PROCESO DE FORTALECIMIENTO DE TRABAJO CULTURAL A TRAVÉS DE REGISTRO AUDIOVISUAL. 5. VERIFICAR DEL CUMPLIMIENTO DE LOS REQUERIMIENTOS SOCIO AMBIENTALES (SOCIALIZAR ANTE LA COMUNIDAD Y AUTORIDADES LOCALES, Y FACILITAR EL CONTROL CIUDADANO). 6. HACER SEGUIMIENTO SI SE DIERA EL CASO DE RESARCIMIENTO DE LOS DAÑOS Y PERJUICIOS QUE DURANTE EL DESARROLLO DE LA OBRA SE PUEDAN GENERAR A LA COMUNIDAD, EVENTOS QUE DEBEN SER REPORTADOS EN EL PROGRAMA SOCIO AMBIENTAL DE LA OBRA, CON LA ACEPTACIÓN DE(L)(LOS) AFECTADO(S). 7. CONSTATAR EL CUMPLIMIENTO A TODAS LAS NORMAS LEGALES Y TÉCNICAS SOBRE SEGURIDAD INDUSTRIAL, PREVENCIÓN Y CONTROL DE ACCIDENTES, ASÍ COMO LAS INSTRUCCIONES Y RECOMENDACIONES QUE SE IMPARTAN AL RESPECTO. 8. CONSTRUIR LOS DOCUMENTOS DE PERCEPCIÓN SOBRE LAS EXPECTATIVAS DEL PROYECTO. (SE REALIZARÁ MEDIANTE APLICACIÓN DE ENTREVISTAS CON INDÍGENAS Y AFROS DE LAS COMUNIDADES BENEFICIADAS POR EL PROYECTO). 9. REVISAR LAS FUENTES SECUNDARIAS, ADEMÁS DE OBSERVACIÓN EN CAMPO DE LAS ACTIVIDADES RELACIONADAS AL PROYECTO.</t>
  </si>
  <si>
    <t>PRESTAR SERVICIOS PROFESIONALES EN EL MARCO DEL CONTRATO INTERADMINISTRATIVO N° 586 DEL 2022 CELEBRADO ENTRE LA CORPORACIÓN AUTÓNOMA REGIONAL DEL MAGDALENA – CORPAMAG Y UNIVERSIDAD DEL MAGDALENA PARA EL DESARROLLO DE LAS SIGUIENTES ACTIVIDADES: 1.TOMAR DATOS BIOMÉTRICOS (DAP - CAP - ALTURA) PARA LAS ÁREAS DE ESTUDIO. 2. REVISAR Y DETERMINAR LOS PARÁMETROS ESTRUCTURALES DE LA VEGETACIÓN OBJETO DE ESTUDIO EN LAS ÁREAS ESTABLECIDAS POR EL COORDINADOR DEL PROYECTO. 3.ELABORAR LOS FORMATOS DE CAMPO PARA LA TOMA DE LOS DATOS. 4.VERIFICAR EL CUMPLIMIENTO DE LA LEGISLACIÓN AMBIENTAL VIGENTE, ESPECIALMENTE AQUELLA QUE DE MANERA DIRECTA IMPACTE EL PROYECTO 5. REALIZAR LOS REPORTES DE NO CONFORMIDAD SOBRE LOS ASPECTOS AMBIENTALES QUE AMERITEN MEDIDAS CORRECTIVAS Y DE LECCIONES APRENDIDAS DURANTE LA EJECUCIÓN DEL PROYECTO. 6.EFECTUAR TODOS LOS REPORTES E INFORMES, CON LA PERIODICIDAD QUE AL RESPECTO ESTABLEZCA EL COORDINADOR DEL PROYECTO. P</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</si>
  <si>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</si>
  <si>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 9) REALIZAR LA ENCUESTA ESTRUCTURAL DE PESCA EN LOS SITIOS UBICADOS EN SU ÁREA DE INFLUENCIA, DE CONFORMIDAD CON EL LISTADO ESTIPULADO POR SU RESPECTIVO SUPERVISOR.</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</si>
  <si>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</si>
  <si>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 8) REALIZAR LA ENCUESTA ESTRUCTURAL DE PESCA EN LOS SITIOS UBICADOS EN SU ÁREA DE INFLUENCIA, DE CONFORMIDAD CON EL LISTADO ESTIPULADO POR SU RESPECTIVO SUPERVISOR.</t>
  </si>
  <si>
    <t>1) COORDINAR Y VERIFICAR CON PERIODICIDAD SEMANAL LAS ACTIVIDADES DE LOS TÉCNICOS DE CAMPO DEL COMPONENTE DE PESCA DE CONSUMO ARTESANAL DEL SEPEC EN LA ZONA DEL RÍO SAN JORGE Y EL BAJO CAUCA,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</si>
  <si>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</si>
  <si>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REGISTRAR LOS DATOS DE TALLAS (LONGITUDES) DE LOS RECURSOS PESQUEROS PRIORIZADOS PARA SU RESPECTIVA ÁREA DE COBERTURA, DE CONFORMIDAD CON EL CRONOGRAMA DE MUESTREO ESTABLECIDO POR EL COORDINADOR DEL COMPONENTE DE REGISTRO DE TALLAS DEL SEPEC. 5) DIGITAR LOS DATOS EN LOS FORMULARIOS ELECTRÓNICOS DE LA PLATAFORMA INFORMÁTICA DEL SEPEC, GARANTIZANDO QUE AMBAS INFORMACIONES, TANTO LA CONTENIDA EN EL FORMATO FÍSICO COMO EN LA PLATAFORMA INFORMÁTICA, SEAN COINCIDENTES.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</si>
  <si>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</si>
  <si>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</si>
  <si>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1) COORDINAR Y VERIFICAR CON PERIODICIDAD SEMANAL LAS ACTIVIDADES DE LOS TÉCNICOS DE CAMPO DEL COMPONENTE DE PESCA DE CONSUMO ARTESANAL DEL SEPEC EN LA ZONA DEL BAJO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</si>
  <si>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</si>
  <si>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1) COORDINAR Y VERIFICAR CON PERIODICIDAD SEMANAL LAS ACTIVIDADES DE LOS TÉCNICOS DE CAMPO DEL COMPONENTE DE PESCA DE CONSUMO ARTESANAL DEL SEPEC EN LA CUENCA DEL ATRATO,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</si>
  <si>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 7) REALIZAR LA ENCUESTA ESTRUCTURAL DE PESCA EN LOS SITIOS UBICADOS EN SU ÁREA DE INFLUENCIA, DE CONFORMIDAD CON EL LISTADO ESTIPULADO POR SU RESPECTIVO SUPERVISOR.</t>
  </si>
  <si>
    <t>1) COORDINAR Y VERIFICAR CON PERIODICIDAD SEMANAL LAS ACTIVIDADES DE LOS TÉCNICOS DE CAMPO DEL COMPONENTE DE PESCA DE CONSUMO ARTESANAL DEL SEPEC EN LA ZONA SUR DEL LITORAL CARIBE SUR Y EN LA CUENCA DEL SINÚ,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</si>
  <si>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1) APOYAR AL COORDINADOR DEL COMPONENTE DE ACUICULTURA EN LAS LABORES TÉCNICAS Y LOGÍSTICAS REQUERIDAS PARA EL DESARROLLO DE LAS ACTIVIDADES DE CAMPO DEL COMPONENTE, INCLUYENDO LA CONTRATACIÓN DE LOS COLECTORES DE DATOS. 2) SUPERVISAR EL CUMPLIMIENTO DEL PLAN DE ACTIVIDADES DISEÑADO MENSUALMENTE POR EL COORDINADOR DEL COMPONENTE DE ACUICULTURA. 3) APOYAR EL SEGUIMIENTO QUE SE REALICE A LA(S) CORRECCIÓN(ES) O VERIFICACIÓN DE DATOS POR PARTE DE LOS COLECTORES DEL COMPONENTE DE ACUICULTURA, HASTA COMPLETA SATISFACCIÓN. 4) ORGANIZAR, ESCANEAR Y ARCHIVAR LOS FORMULARIOS EMPLEADOS POR LOS COLECTORES DEL COMPONENTE DE ACUICULTURA DURANTE EL OPERATIVO DE CAMPO. 5) PRESENTAR INFORME MENSUAL DE ACTIVIDADES DE ACUERDO CON LOS LINEAMIENTOS QUE SE ESTIPULEN PARA EL EFECTO.</t>
  </si>
  <si>
    <t>1) COORDINAR LA ENCUESTA ESTRUCTURAL DE UNIDADES DE PRODUCCIÓN DE ACUICULTURA, INCLUYENDO LOS PROCESOS DE RECOLECCIÓN, SISTEMATIZACIÓN, PROCESAMIENTO, ANÁLISIS Y ESCANEADO DE LA INFORMACIÓN GENERADA POR LA MISMA. 2) COORDINAR LOS ANÁLISIS DE COHERENCIA Y COMPARABILIDAD DE LOS DATOS DE ACUICULTURA SISTEMATIZADOS EN LA PLATAFORMA INFORMÁTICA DEL SEPEC. 3) VERIFICAR MEDIANTE EL USO DE HERRAMIENTAS DE SISTEMA DE INFORMACIÓN GEOGRÁFICA-SIG LA CALIDAD DE LA INFORMACIÓN DE ACUICULTURA INGRESADA EN LA PLATAFORMA INFORMÁTICA DEL SEPEC. 4) INTERACTUAR CON EL EQUIPO DE SOPORTE INFORMÁTICO PARA EFECTOS DE ACTUALIZAR LAS RUTINAS DE CAPTACIÓN, PROCESAMIENTO O CONSULTA DE LA INFORMACIÓN REFERIDA AL COMPONENTE DE ACUICULTURA. 5) COORDINAR LA ELABORACIÓN DE LOS INFORMES DE ACTIVIDADES Y DEMÁS DOCUMENTOS RELATIVOS AL COMPONENTE DE ACUICULTURA. 6) PARTICIPAR EN LOS TALLERES DE SOCIALIZACIÓN DE OBLIGACIONES Y DE RESULTADOS DEL CONTRATO SUSCRITO ENTRE LA AUNAP Y LA UNIVERSIDAD DEL MAGDALENA, DE CONFORMIDAD CON LA PROGRAMACIÓN ESTABLECIDA PARA EL EFECTO POR LA DIRECCIÓN DEL CONTRATO. 7) PARTICIPAR EN LAS ACTIVIDADES TENDIENTES A MEJORAR EL AJUSTE DE LAS OPERACIONES ESTADÍSTICAS DEL COMPONENTE DE ACUICULTURA A LA NORMA TÉCNICA DE CALIDAD DEL DANE QUE RIGE EL PROCESO DE CERTIFICACIÓN DE ESTAS OPERACIONES. 8) PRESENTAR INFORME MENSUAL DE ACTIVIDADES DE ACUERDO CON LOS LINEAMIENTOS QUE SE ESTIPULEN PARA EL EFECTO.</t>
  </si>
  <si>
    <t>1) REVISAR, VERIFICAR (DETECCIÓN DE DATOS ATÍPICOS) Y VALIDAR LA INFORMACIÓN CONSIGNADA EN LAS BASES DE DATOS DE LA ENCUESTA ESTRUCTURAL DE UNIDADES DE PRODUCCIÓN DE ACUICULTURA (UPA) EFECTUADA EN EL MARCO DEL SEPEC DURANTE EL AÑO 2023, A FIN DE SUPERVISAR Y VERIFICAR LA CALIDAD DE LA INFORMACIÓN DE ACUICULTURA SISTEMATIZADA EN LA PLATAFORMA INFORMÁTICA DEL SEPEC. 2) APOYAR LAS LABORES TÉCNICAS Y LOGÍSTICAS REQUERIDAS PARA EL DESARROLLO DE LAS ACTIVIDADES DE CAMPO DEL COMPONENTE DE ACUICULTURA. 3) PARTICIPAR EN LA SUPERVISIÓN DEL TRABAJO DE CAMPO DEL COMPONENTE DE ACUICULTURA, CUANDO EL COORDINADOR DEL MISMO ASÍ LO REQUIERA. 4) HACER SEGUIMIENTO A LOS PROCESOS DE SISTEMATIZACIÓN DE INFORMACIÓN, CORRECCIÓN O VERIFICACIÓN DE DATOS POR PARTE DE LOS COLECTORES DEL COMPONENTE DE ACUICULTURA, HASTA COMPLETA SATISFACCIÓN.  5) PARTICIPAR EN LA ELABORACIÓN DE LOS INFORMES DE ACTIVIDADES Y DEMÁS DOCUMENTOS RELATIVOS AL COMPONENTE DE ACUICULTURA. 6) PRESENTAR INFORME MENSUAL DE ACTIVIDADES DE ACUERDO CON LOS LINEAMIENTOS QUE SE ESTIPULEN PARA EL EFECTO.</t>
  </si>
  <si>
    <t xml:space="preserve">1) 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</si>
  <si>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1) SUPERVISAR EL CUMPLIMIENTO DEL CRONOGRAMA MENSUAL DE MONITOREO DEL COMPONENTE DE COMERCIALIZACIÓN, POR PARTE DE LOS RESPECTIVOS COLECTORES DE CAMPO. 2) REALIZAR LOS DESPLAZAMIENTOS O VISITAS DE SUPERVISIÓN A LOS SITIOS DE TOMA DE INFORMACIÓN, CUANDO ASÍ LO PROGRAME LA COORDINACIÓN DEL COMPONENTE. 3) VELAR POR LA CALIDAD DE LA INFORMACIÓN COLECTADA EN LOS SITIOS DE TOMA DE INFORMACIÓN, HACIENDO REVISIONES PERIÓDICAS DE LAS BASES DE DATOS DE INFORMACIÓN. EN CASO QUE SE DETECTE ALGÚN DATO ATÍPICO O EXTRAÑO DEBERÁ HACER LA RESPECTIVA OBSERVACIÓN AL COLECTOR DE CAMPO Y VERIFICAR QUE SE HAGA LA CORRESPONDIENTE CORRECCIÓN, CUANDO ELLO SEA PERTINENTE. 4) HACER SEGUIMIENTO AL PROCESO DE CORRECCIÓN O VERIFICACIÓN DE TALES DATOS POR PARTE DEL COLECTOR RESPECTIVO, HASTA COMPLETA SATISFACCIÓN. 5) PARTICIPAR EN LAS CAPACITACIONES REFERIDAS AL COMPONENTE, CUANDO ASÍ SE REQUIERA. 6) PRESENTAR INFORME MENSUAL, EVIDENCIANDO EL CUMPLIMIENTO DE LAS ACTIVIDADES EFECTUADAS, DE CONFORMIDAD CON LOS LINEAMIENTOS ESTABLECIDOS POR LA COORDINACIÓN DEL COMPONENTE.</t>
  </si>
  <si>
    <t xml:space="preserve">1) RECOLECTAR, DE ACUERDO CON EL MECANISMO DE REGISTRO DE LA INFORMACIÓN Y EL FORMATO ESTIPULADO POR EL EQUIPO TÉCNICO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SERVICIO ESTADÍSTICO PESQUERO DE COLOMBIA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</si>
  <si>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1) COORDINAR Y VERIFICAR CON PERIODICIDAD SEMANAL LAS ACTIVIDADES DE LOS TÉCNICOS DE CAMPO DEL COMPONENTE DE PESCA DE CONSUMO ARTESANAL DEL SEPEC EN LA ZONA ASIGNADA POR LA COORDINACIÓN DEL COMPONENTE,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</si>
  <si>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 xml:space="preserve">1) RECOLECTAR, DE ACUERDO AL MECANISMO DE REGISTRO DE LA INFORMACIÓN Y EL FORMATO ESTIPULADO POR EL PERSONAL LÍDEL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SISTEMATIZADA, EFECTUADAS POR EL EQUIPO TÉCNICO DEL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EVIDENCIANDO LA RESPUESTA Y EL CUMPLIMIENTO DE LAS VERIFICACIONES Y CORRECCIONES DE LOS DATOS REGISTRADOS QUE LE HAYAN SIDO SOLICITADAS POR EL EQUIPO TÉCNICO DEL SEPEC. </t>
  </si>
  <si>
    <t>1)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2) REGISTRAR TAMBIÉN EL VALOR ECONÓMICO DEL DESEMBARCO Y COSTOS DE LA FAENA DE UNIDADES ECONÓMICAS DE PESCA INDIVIDUALES, CON LA PERIODICIDAD Y EL ESFUERZO DE MUESTREO SEÑALADOS POR EL COORDINADOR DEL COMPONENTE DE PESCA DE CONSUMO DEL SEPEC. 4) RECOLECTAR LAS ESTADÍSTICAS RELATIVAS A LA PRODUCCIÓN DE PECES ORNAMENTALES Y A LA COMERCIALIZACIÓN DEL RECURSO PESQUERO PROVENIENTE TANTO DE LA PESCA EXTRACTIVA COMO DE LA ACUICULTURA (DE ORIGEN NACIONAL O IMPORTADO) EN AMBOS CASOS, LOS DATOS DEBERÁN SER REGISTRADOS DE ACUERDO CON EL MECANISMO ESTABLECIDO, CONFORME CON EL CRONOGRAMA Y LOS SITIOS ASIGNADOS POR LOS COORDINADORES DE CADA COMPONENTE PARA EL MONITOREO. 5) RECUPERAR LAS ESTADÍSTICAS RELATIVAS A LA PRODUCCIÓN DE PECES ORNAMENTALES DURANTE EL MES DE ENERO DE 2023 EN CADA UNO DE LOS CENTROS DE ACOPIO DEL MUNICIPIO. 6) REALIZAR REGISTROS FOTOGRÁFICOS DE LAS ESPECIES DE PECES ORNAMENTALES RESEÑADAS EN CADA REGISTRO DE ACOPIO, Y ENVIARLAS AL TAXÓNOMO PARA LA CORRESPONDIENTE IDENTIFICACIÓN O CONFIRMACIÓN DE DICHAS ESPECIES. 7) DILIGENCIAR, AUDITAR Y ENTREGAR TODA LA INFORMACIÓN EN LOS FORMATOS FÍSICOS ESTABLECIDOS PARA EL MONITOREO Y DIGITAR LOS DATOS EN LOS FORMULARIOS ELECTRÓNICOS DE LA PLATAFORMA INFORMÁTICA DEL SEPEC, VERIFICANDO QUE AMBAS INFORMACIONES, TANTO LA CONTENIDA EN EL FORMATO FÍSICO COMO EN LA PLATAFORMA INFORMÁTICA, SEAN COINCIDENTE. 8) ATENDER Y SOLUCIONAR SATISFACTORIAMENTE LAS SOLICITUDES DE REVISIÓN Y/O CONFIRMACIÓN DE INFORMACIÓN CONSIGNADA EN LOS REGISTROS QUE PUEDEN SER EFECTUADAS POR EL EQUIPO TÉCNICO DE CADA COMPONENTE (COORDINADOR, SUPERVISOR O EL TAXÓNOMO). 9) SERVIR DE APOYO AL PROCESO ADMINISTRATIVO DEL PROYECTO EN LO CONCERNIENTE A LA LEGALIZACIÓN DE LAS SALIDAS DE CAMPO. 10) PRESENTAR INFORMES MENSUALES DE ACTIVIDAD DE ACUERDO CON LOS LINEAMIENTOS ESTABLECIDOS POR LOS RESPECTIVOS COORDINADORES DE LOS COMPONENTES DE PESCA DE CONSUMO, COMERCIALIZACIÓN Y ORNAMENTALES, EVIDENCIANDO LA RESPUESTA Y EL CUMPLIMIENTO DE LAS VERIFICACIONES Y CORRECCIONES DE LOS DATOS REGISTRADOS QUE LE HAYAN SIDO SOLICITADAS POR EL EQUIPO TÉCNICO DEL SEPEC. 11) GARANTIZAR EL USO ADECUADO Y PARA LOS FINES ESTABLECIDOS TANTO DE LAS DOTACIONES INSTITUCIONALES, COMO DE LAS HERRAMIENTAS DE TRABAJO ENTREGADAS PARA LA TOMA DE INFORMACIÓN BIOLÓGICA PESQUERA (DINAMÓMETRO)</t>
  </si>
  <si>
    <t>1) LLEVAR A CABO LAS TAREAS DE COORDINACIÓN DEL COMPONENTE DE COMERCIALIZACIÓN DEL CONTRATO SEPEC  2023 (AUNAP-UNIMAGDALENA). 2) ESTRUCTURAR LA PROGRAMACIÓN MENSUAL DE DICHO COMPONENTE. 3) LLEVAR A CABO LA VALIDACIÓN DE LAS BASES DE DATOS Y TABLAS DE REFERENCIA DEL COMPONENTE DE COMERCIALIZACIÓN. 4) COORDINAR EL PROCESO DE REVISIÓN DE LA INFORMACIÓN INGRESADA A LA PLATAFORMA Y LA VALIDACIÓN DE LOS INFORMES MENSUALES DE ACTIVIDADES DE LOS TÉCNICOS ASIGNADOS AL COMPONENTE. 5) COORDINAR LA ELABORACIÓN DE LOS INFORMES DE ACTIVIDADES. 6) PARTICIPAR EN LAS REUNIONES TÉCNICAS REQUERIDAS PARA DISEÑAR LOS AJUSTES DEL SISTEMA DE INFORMACIÓN DEL SEPEC REFERIDOS AL COMPONENTE DE COMERCIALIZACIÓN (CAMBIOS QUE SE REQUIERAN EN LOS FORMATOS DE REGISTRO DE DATOS Y/O EN LOS REPORTES DEL COMPONENTE DE COMERCIALIZACIÓN) 7) COORDINAR LAS TAREAS DE SISTEMATIZACIÓN Y ESCANEADO DE LOS FORMATOS DEL COMPONENTE DE COMERCIALIZACIÓN DEL CONTRATO. 8) PARTICIPAR EN LAS CAPACITACIONES REFERIDAS AL COMPONENTE, CUANDO ASÍ SE REQUIERA. 9) PARTICIPAR EN LAS ACTIVIDADES TENDIENTES A MEJORAR EL AJUSTE DE LA OPERACIÓN ESTADÍSTICA DEL COMPONENTE DE COMERCIALIZACIÓN A LA NORMA TÉCNICA DE CALIDAD DEL DANE QUE RIGE EL PROCESO DE CERTIFICACIÓN DE OPERACIONES ESTADÍSTICAS. 10). PARTICIPAR EN LOS TALLERES DE SOCIALIZACIÓN DE OBLIGACIONES Y DE RESULTADOS DEL CONTRATO Y EN LOS TALLERES DE CAPACITACIÓN A TÉCNICOS DE LA AUNAP, DE CONFORMIDAD CON LA PROGRAMACIÓN ESTABLECIDA PARA EL EFECTO POR LA DIRECCIÓN DEL CONTRATO.  11) PRESENTAR INFORMES MENSUALES DE ACTIVIDAD, EVIDENCIANDO EL CUMPLIMIENTO DE LAS ACTIVIDADES DE LA ORDEN DE SERVICIOS.</t>
  </si>
  <si>
    <t>1) COORDINAR Y VERIFICAR CON PERIODICIDAD SEMANAL LAS ACTIVIDADES DE LOS TÉCNICOS DE CAMPO DEL COMPONENTE DE PESCA DE CONSUMO ARTESANAL DEL SEPEC EN LA ZONA DEL MEDIO Y ALTO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</si>
  <si>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1) COORDINAR LA REVISIÓN, EL PROCESAMIENTO Y EL ANÁLISIS DE LA INFORMACIÓN INHERENTE AL MONITOREO DE PESCA ARTESANAL EN EL SEPEC.2) ELABORAR LA PROGRAMACIÓN DEL PROCESO DE REVISIÓN, CORRECCIÓN, VALIDACIÓN Y PUBLICACIÓN DE LA INFORMACIÓN DE PESCA ARTESANAL.3) VERIFICAR EL CUMPLIMIENTO DE LA COBERTURA DEL MONITOREO DE LOS DESEMBARCOS PESQUEROS ARTESANALES, TANTO EN LOS SITIOS DONDE SE EMPLEAR LA METODOLOGÍA MUESTRAL, COMO EN AQUELLOS DONDE SE EMPLEA LA METODOLOGÍA CENSAL.4) REALIZAR EL BALANCE MENSUAL DE LA INFORMACIÓN REGISTRADA DE PESCA ARTESANAL, ASÍ COMO DEL PROCESO DE REVISIÓN DE DICHA INFORMACIÓN.5) SOLICITAR AL GRUPO DE SOPORTE INFORMÁTICO EL PROCESAMIENTO DE LA INFORMACIÓN PARA OBTENER LOS DESEMBARCOS PESQUEROS ARTESANALES MENSUALES UNA VEZ SE VERIFICA EL CIERRE DE LA REVISIÓN Y DEPURACIÓN DE LOS DATOS.6) EFECTUAR LOS ANÁLISIS DE COHERENCIA O COMPARABILIDAD CON RESPECTO A LAS SERIES HISTÓRICAS DE LOS RESULTADOS DE LOS DESEMBARCOS MENSUALES DE PESCA ARTESANAL EN LOS SITIOS DE LAS CUENCAS CONTINENTALES Y LITORALES MARINOS MONITOREADOS, EN EL MARCO DEL SEPEC.7) PRESENTAR ANTE EL COMITÉ DE SUPERVISIÓN DEL SEPEC EL BALANCE DEL MONITOREO, LA SÍNTESIS DE LOS ANÁLISIS Y LAS CIFRAS DE DESEMBARCOS MENSUALES A SER PUBLICADAS EN LOS CUADROS DE RESULTADOS DE PESCA ARTESANAL.8) VERIFICAR LA DOCUMENTACIÓN DE LOS ANÁLISIS DE CONTEXTO, COHERENCIA, COMPARABILIDAD Y EL CUMPLIMIENTO DE LA COBERTURA EN EL MONITOREO DE LOS DESEMBARCOS PESQUEROS ARTESANALES LLEVADO A CABO EN SITIOS DE LAS CUENCAS CONTINENTALES Y LITORALES MARINOS DEL PAÍS.9)  ASESORAR AL GRUPO DE SOPORTE INFORMÁTICO DEL SEPEC EN EL PROCESAMIENTO DE LA INFORMACIÓN Y EN EL DESARROLLO DE INFORMES DE RESULTADOS EN LA PLATAFORMA INFORMÁTICA CORRESPONDIENTES A LA PESCA ARTESANAL.10) ASESORAR EL PROCESO DE GENERACIÓN DE COMPETENCIAS EN COMUNIDADES PESQUERAS ARTESANALES PARA EL REGISTRO DE INFORMACIÓN DE DESEMBARCOS Y DE LONGITUDES DE CAPTURA, MEDIANTE LA REVISIÓN Y AJUSTE DE LOS MATERIALES USADOS EN LOS TALLERES DE CAPACITACIÓN A INTEGRANTES DE LAS COMUNIDADES PESQUERAS Y LA RESPECTIVA INDUCCIÓN A LOS INSTRUCTORES QUE IMPARTIRÁN ESTOS TALLERES. 11) COORDINAR LA ELABORACIÓN DE LOS INFORMES DE ACTIVIDADES INFORMATIVOS DEL ESFUERZO DE MONITOREO LLEVADO A CABO A NIVEL MENSUAL PARA LA COLECTA DE LAS ESTADÍSTICAS DE DESEMBARCO Y DE LONGITUDES DE CAPTURA DE LAS ESPECIES. 12) ASESORAR A LA COORDINACIÓN DEL COMPONENTE DE ENCUESTA ESTRUCTURAL DE PESCA ARTESANAL, PARA EFECTOS DEL DISEÑO DE LA MISMA Y EL PROCESAMIENTO Y ANÁLISIS DE LA INFORMACIÓN RESULTANTE.   13) PRESENTAR INFORMES MENSUALES DE ACTIVIDAD, DE CONFORMIDAD CON LAS DIRECTRICES ESTABLECIDASA POR LA DIRECCOÓN DEL PROYECTO</t>
  </si>
  <si>
    <t>1) REALIZAR EL PROCESO DE TRAZABILIDAD O SEGUIMIENTO DE LAS REVISIONES EFECTUADAS POR LOS ANALISTAS EN LAS BASES DE DATOS SOBRE PESCA DE CONSUMO, DATOS BIOLÓGICO-PESQUEROS Y DATOS DE INGRESOS Y COSTOS DE FAENA REGISTRADOS EN EL SEPEC PARA LOS LITORALES CARIBE Y PACÍFICO Y LAS CUENCAS DEL RÍO SINÚ Y DEL RÍO ATRATO.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LOS LITORALES Y CUENCAS ASIGNADOS, DE CONFORMIDAD CON LO ESTABLECIDO EN EL PLAN DE TRABAJO DEL CONTRATO.
6) PRESENTAR INFORMES MENSUALES DE ACTIVIDAD DE ACUERDO A LOS LINEAMIENTOS ESTABLECIDOS POR EL EQUIPO LIDER DEL SEPEC, EVIDENCIANDO LAS VERIFICACIONES, CORRECCIONES Y ANÁLISIS DE LOS DATOS.</t>
  </si>
  <si>
    <t xml:space="preserve">1). APOYAR EN LA ORGANIZACIÓN LAS ORDENES SUSCRITAS POR EL PROYECTO SEPEC, SEGÚN LAS NORMAS DE ARCHIVO.  2). APOYAR A LA CORDINADORA DEL PROYECTO SEPEC, EN LA ENTREGA Y RECOLECCIÓN DE DOCUMENTOS ANTE LAS OTRAS DEPENDENCIAS DE LA UNIVERSIDAD DEL MAGDALENA Y EN LAS ACTIVIDADES ADMINISTRATIVAS DESIGANADAS DE ACUERDO AL VOLUMEN DE TRABAJO.  3). REALIZAR EL ACTA DE ENTREGA DE LAS ORDENES A SU CARGO EN EL PROCESO DE ARCHIVO. </t>
  </si>
  <si>
    <t>1. LLEVAR A CABO LAS ACTIVIDADES DE SOPORTE INFORMÁTICO DE LOS COMPONENTES DE ACUICULTURA, COMERCIALIZACIÓN Y LONGITUDES DE CAPTURA (TALLAS), EN EL MARCO DEL CONTRATO INTERADMINISTRATIVO SUSCRITO ENTRE LA AUTORIDAD NACIONAL DE ACUICULTURA Y PESCA AUNAP Y LA UNIVERSIDAD DEL MAGDALENA (PROYECTO SEPEC 2023).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TÉCNICOS Y DE ACTIVIDADES DEL COMPONENTE DE SOPORTE INFORMÁTICO, DE CONFORMIDAD CON LO PREVISTO EN EL PLAN OPERATIVO DEL CONTRATO. 6. SERVIR DE APOYO AL PROCESO DE ARTICULACIÓN CON LA AUNAP PARA EFECTOS DE LA TRANSFERENCIA DEL DESARROLLO DEL SISTEMA. 7. PRESENTAR INFORMES MENSUALES DE ACTIVIDAD DE ACUERDO CON LOS LINEAMIENTOS ESTABLECIDOS POR LA DIRECCIÓN DEL SEPEC.</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</si>
  <si>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SAN JORGE Y EN LA CUENCA BAJA DEL RÍO MAGDALENA (DEPARTAMENTO DE BOLIVAR),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CUENCA DEL RÍO SAN JORGE Y EN EL TRAMO DE LA CUENCA BAJA DEL RÍO MAGDALENA QUE LE CORRESPONDE REVISAR, LA IDENTIFICACIÓN DE CASOS DE DIFERENCIAS NOTORIAS Y EL REGISTRO DE LAS CAUSAS DETECTADAS PARA ESAS DIFERENCIAS DE ACUERDO CON EL ANÁLISIS DE CONTEXTO.
6) APOYAR LA ELABORACIÓN DE LOS INFORMES DE ACTIVIDADES SOBRE PESCA DE CONSUMO EN EL RÍO SAN JORGE, DE CONFORMIDAD CON LO ESTABLECIDO EN EL PLAN DE TRABAJO DEL CONTRATO.
7) PRESENTAR INFORMES MENSUALES DE ACTIVIDAD DE ACUERDO A LOS LINEAMIENTOS ESTABLECIDOS EN EL SEPEC, EVIDENCIANDO LAS VERIFICACIONES Y ANÁLISIS DE LOS DATOS.</t>
  </si>
  <si>
    <t>1) COORDINAR EL COMPONENTE DE PESCA DE CONSUMO DEL SEPEC 2023 (CONTRATO AUNAP-UNIMAGDALENA). 2) COORDINAR EL PROCESO DE SELECCIÓN DEL PERSONAL DE CAMPO REQUERIDO PARA LA EJECUCIÓN DEL CONTRATO EN LO QUE RESPECTA AL COMPONENTE DE PESCA ARTESANAL DE CONSUMO. 3) COORDINAR EL PROCESO DE INDUCCIÓN DE LOS SUPERVISORES Y COLECTORES DE CAMPO DEL COMPONENTE DE PESCA DE CONSUMO.  4) COORDINAR EL PROCESO DE ADQUISICIÓN Y DISTRIBUCIÓN DE LOS MATERIALES E INSUMOS NECESARIOS PARA EL DESARROLLO DE LAS ACTIVIDADES DE CAMPO DEL COMPONENTE DE PESCA DE CONSUMO DEL SEPEC. 5) COORDINAR LA ELABORACIÓN DEL CRONOGRAMA DE MUESTREO EN LOS SITIOS SELECCIONADOS POR LA AUNAP PARA EL MONITOREO DE LOS DESEMBARCOS PESQUEROS ARTESANALES. 6) ESTABLECER LA ASIGNACIÓN DE RECURSOS DE VIÁTICOS REQUERIDOS PARA EL TRABAJO DE CAMPO DE SUPERVISORES Y TÉCNICOS DE CAMPO DEL SEPEC, ASÍ COMO PARA OTRAS ACTIVIDADES QUE DEMANDEN EL DESPLAZAMIENTO DE PERSONAL ADSCRITO AL SEPEC. 7) COORDINAR EL PROCESO DE REVISIÓN Y VERIFICACIÓN DE LOS INFORMES MENSUALES DE LOS SUPERVISORES Y TÉCNICOS DE CAMPO ADSCRITOS AL COMPONENTE DE PESCA DE CONSUMO. 8) PARTICIPAR EN LAS ACTIVIDADES RELACIONADAS CON LOS PROCESOS DE AUDITORÍA DE OPERACIONES ESTADÍSTICAS DEL COMPONENTE DE PESCA ARTESANAL DE CONSUMO. 9) PARTICIPAR EN LOS TALLERES DE SOCIALIZACIÓN DE OBLIGACIONES Y DE RESULTADOS DEL CONTRATO Y EN LOS TALLERES DE CAPACITACIÓN A TÉCNICOS DE LA AUNAP, DE CONFORMIDAD CON LA PROGRAMACIÓN ESTABLECIDA PARA EL EFECTO POR LA DIRECCIÓN DEL CONTRATO.  10) COLABORAR EN LA ELABORACIÓN DE LOS INFORMES DE ACTIVIDADES DEL COMPONENTE DE PESCA ARTESANAL DE CONSUMO, QUE DEBEN PRESENTARSE A LA AUNAP EN EL MARCO DEL CONTRATO. 11) APOYAR DESDE LOS PUNTOS DE VISTA TÉCNICO Y LOGÍSTICO LAS ACTIVIDADES RELACIONADAS CON LA REALIZACIÓN DE LA ENCUESTA ESTRUCTURAL DE PESCA ARTESANAL. 12) PRESENTAR INFORMES MENSUALES DE ACTIVIDAD DE ACUERDO CON LOS LINEAMIENTOS ESTABLECIDOS POR LA DIRECCIÓN DEL SEPEC.</t>
  </si>
  <si>
    <t>1. VERIFICAR LA CORRESPONDENCIA ENTRE LA INFORMACIÓN REGISTRADA EN LOS FORMULARIOS IMPRESOS Y LA SISTEMATIZADA EN LAS BASES DE DATOS DEL SISTEMA DE INFORMACIÓN DEL SEPEC, RELATIVAS A LOS COMPONENTES DE PRODUCCIÓN DE PECES ORNAMENTALES Y DE DESEMBARCOS INDUSTRIALES.  2. REALIZAR EL ESCANEADO DE LOS FORMULARIOS IMPRESOS, DE ACUERDO CON LAS INDICACIONES DADAS POR LOS COORDINADORES DE LOS DOS COMPONENTES ANTES REFERIDOS. 3. ORGANIZAR LOS FORMULARIOS IMPRESOS DE ACUERDO CON LAS DIRECTRICES IMPARTIDAS POR LOS COORDINADORES DE LOS DOS COMPONENTES ANTES REFERIDOS. 4. PRESENTAR INFORME MENSUAL DONDE SE EVIDENCIEN LAS ACTIVIDADES EFECTUADAS, DE ACUERDO CON LOS LINEAMIENTOS ESTABLECIDOS POR LA COORDINACIÓN DE LOS COMPONENTES DE PECES ORNAMENTALES Y DESEMBARCOS INDUSTRIALES.</t>
  </si>
  <si>
    <t xml:space="preserve">1) REVISAR, VERIFICAR (DETECCIÓN DE DATOS ATÍPICOS) Y VALIDAR LA INFORMACIÓN CONSIGNADA EN LA BASE DE DATOS SOBRE LA COMERCIALIZACIÓN DE ESPECIES DE CONSUMO EN EL MARCO DEL  SEPEC  2023 (CONTRATO AUNAP-UNIMAGDALENA). 2) REPORTAR OPORTUNAMENTE, DE ACUERDO CON EL CALENDARIO DE REVISIÓN Y ANÁLISIS DE LOS DATOS, A LOS COLECTORES DE CAMPO Y SUPERVISOR RESPECTIVO LOS ERRORES, DATOS ATÍPICOS, INCONSISTENCIAS U OMISIONES DETECTADOS EN LA BASE DE DATOS ANTES MENCIONADA. 3) RECOPILAR Y DOCUMENTAR OPORTUNAMENTE, DE ACUERDO CON EL CALENDARIO DE REVISIÓN Y ANÁLISIS DE LOS DATOS Y MEDIANTE EL INSTRUMENTO ESTABLECIDO, LA INFORMACIÓN SUMINISTRADA POR LOS COLECTORES DE CAMPO SOBRE EVENTOS PARTICULARES QUE INFLUYAN EN LA ACTIVIDAD COMERCIAL COMO BASE DE LOS ANÁLISIS DE CONTEXTO QUE PERMITEN VERIFICAR SI LAS DETECCIONES DE DATOS ATÍPICOS SON CONGRUENTES CON LA DINÁMICA DE LA COMERCIALIZACIÓN DE PRODUCTOS DE LA PESCA EN LOS SITIOS MONITOREADOS. 4) ENVIAR OPORTUNAMENTE, DE ACUERDO CON EL CALENDARIO DE REVISIÓN Y ANÁLISIS DE LOS DATOS, EL BALANCE DE LA REVISIÓN DE DATOS EFECTUADA, EMPLEANDO EL INSTRUMENTO ESTABLECIDO PARA TAL FIN. 5) HACER SEGUIMIENTO AL PROCESO DE CORRECCIÓN O VERIFICACIÓN DE TALES DATOS POR PARTE DEL COLECTOR RESPECTIVO HASTA COMPLETA SATISFACCIÓN, Y MANTENER INFORMADO AL SUPERVISOR SOBRE LOS AVANCES DEL PERSONAL TÉCNICO EN EL DESARROLLO DE ESTA ACTIVIDAD. 6) PRESENTAR INFORMES MENSUALES DE LAS ACTIVIDADES EFECTUADAS DE ACUERDO CON LOS LINEAMIENTOS ESTABLECIDOS POR LA COORDINACIÓN DEL COMPONENTE. </t>
  </si>
  <si>
    <t xml:space="preserve">1. DIRIGIR EL COMPONENTE DE PRODUCCIÓN DE PECES ORNAMENTALES DEL PROYECTO SEPEC, EN EL MARCO DEL CONTRATO INTERADMINISTRATIVO AUNAP-UNIMAGDALENA SUSCRITO EN EL 2023.  2. COORDINAR EL PROCESO DE COLECTA, SISTEMATIZACIÓN, ESCANEADO, PROCESAMIENTO Y ANÁLISIS DE LA INFORMACIÓN REFERIDA A LOS REGISTROS DE PRODUCCIÓN DE PECES ORNAMENTALES, DE CONFORMIDAD CON EL ESQUEMA DE MONITOREO ESTABLECIDO PARA EL EFECTO POR LA DIRECCIÓN DEL CONTRATO. 3. PARTICIPAR EN LAS REUNIONES TÉCNICAS REQUERIDAS PARA DISEÑAR LOS AJUSTES DEL SISTEMA DE INFORMACIÓN DEL SEPEC REFERIDOS AL COMPONENTE DE ORNAMENTALES.  4. INTERACTUAR CON EL EQUIPO DE SOPORTE INFORMÁTICO DEL CONTRATO PARA ACTUALIZAR LAS RUTINAS DE CAPTACIÓN, PROCESAMIENTO Y CONSULTA EN LA PLATAFORMA DE LA INFORMACIÓN REFERIDA AL COMPONENTE DE PECES ORNAMENTALES DEL CONTRATO.  5. COORDINAR LA ELABORACIÓN DE LOS INFORMES DE ACTIVIDADES RELATIVOS AL COMPONENTE DE PECES ORNAMENTALES DEL SEPEC.  6. PARTICIPAR EN LOS TALLERES DE SOCIALIZACIÓN DE OBLIGACIONES Y DE RESULTADOS DEL CONTRATO Y EN LOS TALLERES DE CAPACITACIÓN A TÉCNICOS DE LA AUNAP, DE CONFORMIDAD CON LA PROGRAMACIÓN ESTABLECIDA PARA EL EFECTO POR LA DIRECCIÓN DEL CONTRATO.  7. AVANZAR EN LA ELABORACIÓN DE LOS DOCUMENTOS DEL COMPONENTE DE PRODUCCIÓN DE PECES ORNAMENTALES REQUERIDOS PARA CUMPLIR LOS LINEAMIENTOS DE LA NTC PE 1000:2020. 8. PRESENTAR INFORMES MENSUALES DE ACTIVIDAD, EVIDENCIANDO EL CUMPLIMIENTO DE LAS ACTIVIDADES DE LA ORDEN DE SERVICIOS.  </t>
  </si>
  <si>
    <t>1. SUPERVISAR LAS ACTIVIDADES DE LOS COLECTORES DE CAMPO DEL COMPONENTE, DE ACUERDO CON EL CRONOGRAMA Y EL ESFUERZO DE MUESTREO ESTABLECIDO DESDE LA COORDINACIÓN DEL COMPONENTE DE PESCES ORNAMENTALES DEL PROYECTO SEPEC. 2. VERIFICAR Y COMPARAR LA CORRESPONDENCIA ENTRE LA INFORMACIÓN REGISTRADA EN LOS FORMULARIOS IMPRESOS Y LA DIGITADA EN LOS FORMULARIOS ELECTRÓNICOS DEL SISTEMA DE INFORMACIÓN DEL SEPEC, RELATIVA AL COMPONENTE DE PRODUCCIÓN DE PECES ORNAMENTALES. CUANDO HAYA DIFERENCIAS DEBERÁ CONSULTAR AL COLECTOR DE CAMPO PARA SUBSANAR EL ERROR. 3. REVISAR, VERIFICAR Y VALIDAR LA INFORMACIÓN CONSIGNADA EN LAS BASES DE DATOS DEL COMPONENTE DE PECES ORNAMENTALES. EN CASO DE QUE SE DETECTE ALGÚN DATO ATÍPICO O EXTRAÑO, DEBERÁ HACER LA RESPECTIVA OBSERVACIÓN AL COLECTOR DE CAMPO, PARA EFECTOS DE CORRECCIÓN O VALIDACIÓN. 4. HACER SEGUIMIENTO AL PROCESO DE CORRECCIÓN O VERIFICACIÓN DE TALES DATOS POR PARTE DEL TÉCNICO RESPECTIVO, HASTA COMPLETA SATISFACCIÓN. 5. APOYAR AL COORDINADOR DEL COMPONENTE DE PECES ORNAMENTALES EN LA ORGANIZACIÓN DE CAPACITACIONES, CUANDO ELLO SEA PERTINENTE. 6. PRESENTAR INFORMES MENSUALES, EVIDENCIANDO LAS ACTIVIDADES EFECTUADAS DE ACUERDO CON LOS LINEAMIENTOS Y SOLICITUDES DE REVISIÓN O VALIDACIÓN PLANTEADAS POR LA COORDINACIÓN DEL COMPONENTE.</t>
  </si>
  <si>
    <t>1.RECOLECTAR LAS ESTADÍSTICAS RELATIVAS A LA PRODUCCIÓN DE PECES ORNAMENTALES EN LOS PUNTOS QUE LE SEAN ASIGNADOS, SIGUIENDO EL CRONOGRAMA DE MONITOREO Y APLICANDO EL MECANISMO ESTABLECIDO POR LA COORDINACIÓN DEL COMPONENTE PARA EL REGISTRO DE LA INFORMACIÓN.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</si>
  <si>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 xml:space="preserve">1) RECOLECTAR LAS ESTADÍSTICAS RELATIVAS A LA PRODUCCIÓN DE PECES ORNAMENTALES Y LA COMERCIALIZACIÓN DEL RECURSO PESQUERO PROVENIENTE TANTO DE LA PESCA EXTRACTIVA COMO DE LA ACUICULTURA (DE ORIGEN NACIONAL O IMPORTADO), EN EL MARCO DEL SEPEC 2023 (CONTRATO AUNAP-UNIMAGDALENA). EN AMBOS CASOS, LOS DATOS DEBERÁN SER REGISTRADOS DE ACUERDO CON EL MECANISMO ESTABLECIDO, CONFORME CON EL CRONOGRAMA DE MONITOREO Y LOS SITIOS ASIGNADOS POR LOS COORDINADORES DE LOS COMPONENTES DE ORNAMENTALES Y DE COMERCIALIZACIÓN.  2) RECUPERAR Y SISTEMATIZAR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LA MISMA. 4) DILIGENCIAR, AUDITAR Y ENTREGAR TODA LA INFORMACIÓN EN LOS FORMULARIOS FÍSICOS ESTABLECIDOS PARA EL MONITOREO Y DIGITAR LOS DATOS OBTENIDOS EN LOS FORMULARIOS ELECTRÓNICOS DEL SISTEMA DE INFORMACIÓN DEL SEPEC, VERIFICANDO QUE LA INFORMACIÓN CONTENIDA EN EL FORMULARIO FÍSICO COINCIDA CON LA DIGITADA EN LA PLATAFORMA INFORMÁTICA. 5) ATENDER Y SOLUCIONAR SATISFACTORIAMENTE LAS SOLICITUDES DE REVISIÓN Y/O CONFIRMACIÓN DE INFORMACIÓN CONSIGNADA EN LOS REGISTROS QUE PUEDEN SER EFECTUADAS POR EL EQUIPO TÉCNICO DE CADA COMPONENTE (COORDINADOR, SUPERVISOR O EL TAXÓNOMO) 6) PRESENTAR INFORME MENSUAL, EVIDENCIANDO LAS ACTIVIDADES EFECTUADAS EN CUMPLIMIENTO DE LOS LINEAMIENTOS ESTABLECIDOS POR LA COORDINACIÓN DE LOS COMPONENTES DE COMERCIALIZACIÓN Y ORNAMENTALES. </t>
  </si>
  <si>
    <t xml:space="preserve">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CULMINAR EL PROCESO DE SISTEMATIZACIÓN DE LA INFORMACIÓN COLECTADA DURANTE EL MES DE DICIEMBRE DE 2022. 5) OBTENER Y SISTEMATIZAR LA INFORMACIÓN RELATIVA A LOS DESEMBARCOS INDUSTRIALES EFECTUADOS DURANTE EL MES DE ENERO DE 2023, INCLUYENDO TODAS LAS VARIABLES PREVISTAS EN LOS FORMULARIOS ESTABLECIDOS PARA EL EFECTO.  6) PRESENTAR INFORMES MENSUALES DE ACTIVIDAD DE ACUERDO A LOS LINEAMIENTOS ESTABLECIDOS EN EL SEPEC. </t>
  </si>
  <si>
    <t xml:space="preserve">1) APOYAR LAS ACTIVIDADES LOGÍSTICAS TENDIENTES A VIABILIZAR LA RECOLECCIÓN DE INFORMACIÓN DE LOS DESEMBARCOS DE LA FLOTA INDUSTRIAL EN EL LITORAL PACÍFICO. 2) COORDINAR LAS TAREAS DE PROGRAMACIÓN DE LOS MONITOREO QUE DEBEN EFECTUAR LOS COLECTORES DE CAMPO ASIGNADOS AL LITORAL PACÍFICO, CONSIDERANDO, ENTRE OTRAS INFORMACIONES, LA DE PREVIO AVISO DEL ARRIBO DE LAS EMBARCACIONES PESQUERAS. 3) REALIZAR UNA AUDITORÍA PRELIMINAR DE LA INFORMACIÓN DIGITALIZADA EN LA PLATAFORMA SEPEC, CONCERNIENTE A LOS DATOS REGISTRADOS POR LOS COLECTORES DEL LITORAL PACÍFICO EN LOS DIFERENTES PUERTOS DE DESEMBARCO INDUSTRIALES ESTABLECIDOS, A FIN DE IDENTIFICAR DATOS ATÍPICOS Y NOTIFICAR A LA COORDINACIÓN DEL COMPONENTE EL NÚMERO DE DESEMBARCOS MENSUALES REGISTRADOS EN LOS PUERTOS MONITOREADOS. 4) RECIBIR Y REVISAR LOS FORMATOS DILIGENCIADOS POR LOS COLECTORES DE CAMPO DE LA OE DI EN EL LITORAL PACÍFICO Y ENVIARLOS A LA COORDINACIÓN DEL COMPONENTE. 5) REALIZAR LA SUPERVISIÓN EN CAMPO DE LAS ACTIVIDADES DE MONITOREO DE DESEMBARCOS REALIZADAS POR LOS COLECTORES DEL COMPONENTE EN EL LITORAL PACÍFICO. 6) SUPERVISAR A LOS TÉCNICOS EN EL PROCESO DE LA DIGITACIÓN DE LOS FORMULARIOS EN LA PLATAFORMA SEPEC. 7) MANTENER COMUNICACIÓN DIRECTA CON EL PERSONAL DEL CONTRATO ADSCRITO A LA OE DI, PARA ATENDER CUALQUIER NOVEDAD O INQUIETUD RELACIONADA CON EL MONITOREO. 8) PRESENTAR INFORMES MENSUALES DE ACTIVIDAD DE ACUERDO A LOS LINEAMIENTOS ESTABLECIDOS POR EL EQUIPO LIDER DEL SEPEC. </t>
  </si>
  <si>
    <t xml:space="preserve">1) REALIZAR EL PROCESO DE TRAZABILIDAD O SEGUIMIENTO DE LAS REVISIONES EFECTUADAS POR EL ANALISTA DE DATOS DE LA OPERACIÓN ESTADÍSTICA (OE) DE DESEMBARCOS INDUSTRIALES (DI). 2) REPORTAR A LOS COLECTORES DE CAMPO Y SUPERVISORES RESPECTIVOS LAS CORRECCIONES QUE DEBEN EFECTUARSE EN LAS BASES DE DATOS DE DESEMBARCOS INDUSTRIALES Y VERIFICAR SU COMPLETA SUBSANACIÓN EN EL SISTEMA. 3) ELABORAR MATRICES DEL SEGUIMIENTO DEL REGISTRO, REVISIÓN, DEPURACIÓN E IMPLEMENTACIÓN DE LAS CORRECCIONES DE LOS DATOS REGISTRADOS EN LOS DOS  LITORALES, COMO DOCUMENTACIÓN DEL PROCESO DE ANÁLISIS DE LOS DATOS Y COMO BASE PARA LA EVALUACIÓN DE DESEMPEÑO EN EL COMPONENTE DE DESEMBARCOS INDUSTRIALES. 4) COMPARAR MENSUALMENTE LOS DESEMBARCOS ESTIMADOS EN EL MES CON LOS ESTIMADOS EN AÑOS ANTERIORES PARA CADA SITIO MONITOREADO, A FIN DE IDENTIFICAR LA OCURRENCIA O NO DE DIFERENCIAS NOTORIAS Y ANALIZAR LAS POSIBLES CAUSAS DE ACUERDO CON EL ANÁLISIS DE CONTEXTO. 5) ELABORAR CUADROS DE BALANCE MENSUAL DE LA INFORMACIÓN REGISTRADA EN EL MARCO DE LA OE DI, ASÍ COMO DEL BALANCE DEL PROCESO DE REVISIÓN DE DICHA INFORMACIÓN EN LOS DOS LITORALES ASIGNADOS. 6) ELABORAR LOS CUADROS DE SALIDA DE LA OE DI. 7) APOYAR LA ELABORACIÓN DE LOS INFORMES MENSUALES DE ACTIVIDADES DE LA OE DI. 8) REALIZAR LA SUPERVISIÓN EN CAMPO DE LAS ACTIVIDADES DE MONITOREO DE DESEMBARCOS INDUSTRIALES REALIZADAS POR LOS COLECTORES DEL COMPONENTE EN EL LITORAL CARIBE. 9) PARTICIPAR EN EL PROCESO DE ANONIMIZACIÓN DE LA BASE DE DATOS DE DESEMBARCOS INDUSTRIALES. 10) COORDINAR EL ENTRENAMIENTO DE LOS COLECTORES DE CAMPO Y SUPERVISORES DE LA OPERACIÓN ESTADÍSTICA "DESEMBARCOS INDUSTRIALES EN MUNICIPIOS DONDE EXISTEN PUERTOS PESQUEROS INDUSTRIALES".11) PRESENTAR INFORMES MENSUALES DE ACTIVIDAD DE ACUERDO A LOS LINEAMIENTOS ESTABLECIDOS POR EL EQUIPO LIDER DEL SEPEC. </t>
  </si>
  <si>
    <t>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OBTENER Y SISTEMATIZAR LA INFORMACIÓN RELATIVA A LOS DESEMBARCOS INDUSTRIALES EFECTUADOS DURANTE EL MES DE ENERO DE 2023, INCLUYENDO TODAS LAS VARIABLES PREVISTAS EN LOS FORMULARIOS ESTABLECIDOS PARA EL EFECTO.  5) APOYAR LA ORGANIZACIÓN Y LA AUDITORÍA DE DATOS DE LA INFORMACIÓN COLECTADA EN EL MARCO DE LA OPERACIÓN ESTADÍSTICA (OE) DE DESEMBARCOS INDUSTRIALES (DI). 6) APOYAR LA ELABORACIÓN Y ORGANIZACIÓN DE INVENTARIOS DE LOS DOCUMENTOS GENERADOS EN LOS ARCHIVOS RELACIONADOS CON LA OE DI. 7) PRESENTAR INFORMES MENSUALES DE ACTIVIDAD DE ACUERDO A LOS LINEAMIENTOS ESTABLECIDOS EN EL SEPEC.</t>
  </si>
  <si>
    <t xml:space="preserve">1) ORGANIZAR DE ACUERDO A LA INFORMACIÓN FINANCIERA SUMINISTRADA POR AL COORDINADOR ADMINISTRATIVO DEL PROYECTO SEPEC, EL INFORME DE LA EJECUCIÓN MENSUAL. 2) COORDINAR LA LEGALIZACIÓN DE AVANCES ANTE LAS DIFERENTES DEPENDENCIAS DE LA UNIVERSIDAD RESPONSABLES DE ESTE PROCESO.  3) ELABORAR MENSUALMENTE LOS INFORMES FINANCIEROS, CLASIFICANDO POR COMPONENTE Y RUBRO LA EJECUCIÓN FINANCIERA DEL CONTRATO Y DE ACUERDO A LAS INDICACIONES DEL DIRECTOR Y LA CORDINADORA ADMINISTRATIVA DEL PROYECTO SEPEC.  4) COORDINAR Y HACER SEGUIMIENTO DE LOS PROCESOS CONTABLES A QUE HAYA LUGAR EN EL DESARROLLO DEL PROYECTO. 5) COORDINAR EL PROCESO DE ARCHIVO DIGITAL E IMPRESO DE LOS SOPORTES DE LA EJECUCIÓN FINANCIERA DEL CONTRATO. </t>
  </si>
  <si>
    <t>1) REVISAR, VERIFICAR Y VALIDAR LA INFORMACIÓN CONSIGNADA EN LAS BASES DE DATOS DE LONGITUDES REGISTRADOS EN LOS LITORALES CARIBE Y PACÍFICO.2) REPORTAR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MONITOREADOS.4) ENVIAR OPORTUNAMENTE, DE ACUERDO CON EL CALENDARIO DE REVISIÓN Y ANÁLISIS DE LOS DATOS, EL BALANCE DE LA REVISIÓN DE DATOS EFECTUADA, EMPLEANDO EL INSTRUMENTO ESTABLECIDO PARA TAL FIN.5) ESTIMAR LAS RELACIONES BIOMÉTRICAS Y LOS INDICADORES BIOLÓGICOS QUE SEAN REQUERIDOS PARA EL ANÁLISIS DE LA INFORMACIÓN Y PARA LA PRESENTACIÓN DE RESULTADOS.6) APOYAR LA ELABORACIÓN DE LOS INFORMES DE ACTIVIDADES SOBRE DATOS BIOLÓGICO-PESQUEROS EN EL LITORAL ASIGNADO, DE CONFORMIDAD CON LO ESTABLECIDO EN EL PLAN DE TRABAJO DEL CONTRATO.7) PRESENTAR INFORMES MENSUALES DE ACTIVIDAD DE ACUERDO A LOS LINEAMIENTOS ESTABLECIDOS POR EL EQUIPO LIDER DEL SEPEC, EVIDENCIANDO LAS VERIFICACIONES, CORRECCIONES Y ANÁLISIS DE LOS DATOS.</t>
  </si>
  <si>
    <t>1). COORDINAR LAS ACTIVIDADES TÉCNICAS DEL COMPONENTE DE ENCUESTA ESTRUCTURAL DE SITIOS DE DESEMBARCO Y UNIDADES ECONÓMICAS DE PESCA (EE EN ADELANTE), UTILIZANDO COMO PUNTO DE PARTIDA LOS RESULTADOS DE LAS ENCUESTAS ESTRUCTURALES PREVIAS (2017 Y 2020). 2) PROCESAR LAS BASES DE DATOS DEL COMPONENTE DE PESCA DE CONSUMO PARA EXTRAER UN INVENTARIO PRELIMINAR DE LAS UEPS MUESTREADAS EN LOS SITIOS DE DESEMBARCO ACTUALMENTE MONITOREADOS EN EL MARCO DE DICHO COMPONENTE. 3). INTERACTUAR CON LA COORDINACIÓN Y LOS PROFESIONALES QUE LIDERAN LAS DOS OPERACIONES ESTADÍSTICAS DEL COMPONENTE DE PESCA ARTESANAL DE CONSUMO PARA EFECTOS DE MONITOREAR CONJUNTAMENTE EL AVANCE DE LOS TRABAJOS DE CAMPO DE LA EE. 4) COORDINAR EL PROCESO DE REVISIÓN Y VALIDACIÓN DE LOS DATOS SISTEMATIZADOS EN LA BASE DE DATOS DE LA PLATAFORMA INFORMÁTICA DEL SEPEC REFERIDA A LA INFORMACIÓN DEL COMPONENTE DE EE  E INTERACTUAR CON LOS RESPECTIVOS SUPERVISORES Y COLECTORES DE CAMPO PARA SOLICITAR LAS CORRECCIONES O ADICIONES QUE SE REQUIERAN IMPLEMENTAR. 5) INTERACTUAR CON EL EQUIPO DE SOPORTE INFORMÁTICO DEL CONTRATO PARA ACTUALIZAR TANTO EL FORMULARIO FÍSICO COMO EL DIGITAL DE LA EE, ASÍ COMO LAS RESPECTIVAS CONSULTAS. 6) COORDINAR EL PROCESO DE SISTEMATIZACIÓN EN LA PLATAFORMA SEPEC DE LA INFORMACIÓN COLECTADA EN DESARROLLO DE LA EE. 7). COORDINAR LA ELABORACIÓN DE LOS INFORMES DE ACTIVIDADES Y EL INFORME TÉCNICO FINAL DEL COMPONENTE DE EE DEL CONTRATO.8) PRESENTAR INFORMES MENSUALES DE ACTIVIDAD DE ACUERDO CON LOS LINEAMIENTOS ESTABLECIDOS POR LA DIRECCIÓN DEL PROYECTO SEPEC</t>
  </si>
  <si>
    <t xml:space="preserve">1) APOYAR LAS ACTIVIDADES LOGÍSTICAS TENDIENTES A VIABILIZAR LA RECOLECCIÓN DE INFORMACIÓN DE LOS DESEMBARCOS DE LA FLOTA INDUSTRIAL. 2) SUPERVISAR EL PROCESO DE ENVÍO Y REVISIÓN DE LOS FORMATOS EN FÍSICO DILIGENCIADOS POR LOS TÉCNICOS PARA EL MONITOREO DEL DESEMBARCO INDUSTRIAL Y COORDINAR EL PROCESO DE ESCANEO Y ARCHIVO DE LA INFORMACIÓN. 3) REVISAR, VERIFICAR (DETECCIÓN DE DATOS ATÍPICOS) Y VALIDAR LA INFORMACIÓN CONSIGNADA EN LAS BASES DE DATOS SOBRE DESEMBARCOS PESQUEROS INDUSTRIALES. 4) REPORTAR OPORTUNAMENTE A LOS COLECTORES DE CAMPO Y A LOS SUPERVISORES RESPECTIVOS LOS ERRORES, DATOS ATÍPICOS, INCONSISTENCIAS U OMISIONES DETECTADOS EN LAS BASES DE DATOS ANTES MENCIONADAS, DE ACUERDO CON EL CALENDARIO DE REVISIÓN Y ANÁLISIS DE LOS DATOS. 3) SUPERVISAR EL PROCESO DE DIGITACIÓN DE LOS FORMULARIOS EN LA PLATAFORMA SEPEC POR PARTE DE LOS TÉCNICOS DE CAMPO. 5) COORDINAR EL PROCESO DE ELABORACIÓN DE LOS CUADROS DE SALIDA DE LA OPERACIÓN ESTADÍSTICA "DESEMBARCOS INDUSTRIALES EN MUNICIPIOS DONDE EXISTEN PUERTOS PESQUEROS INDUSTRIALES". 6) DOCUMENTAR OPORTUNAMENTE, DE ACUERDO CON EL CALENDARIO DE REVISIÓN Y ANÁLISIS DE LOS DATOS Y MEDIANTE EL INSTRUMENTO ESTABLECIDO, LA INFORMACIÓN SUMINISTRADA POR LOS COLECTORES DE CAMPO SOBRE EVENTOS PARTICULARES QUE INFLUYAN EN LA ACTIVIDAD PESQUERA INDUSTRIAL, COMO BASE DE LOS ANÁLISIS DE CONTEXTO. 7) DOCUMENTAR OPORTUNAMENTE, DE ACUERDO CON EL CALENDARIO DE REVISIÓN Y ANÁLISIS DE LOS DATOS Y MEDIANTE EL INSTRUMENTO ESTABLECIDO, LAS VARIACIONES DE LOS DESEMBARCOS POR UNIDAD DE ESPECIES DE LA PESQUERA INDUSTRIAL COMO BASE DE LOS ANÁLISIS DE COHERENCIA. 8) APOYAR LA ELABORACIÓN DE LOS INFORMES MENSUALES DE ACTIVIDADES DEL COMPONENTE DE DESEMBARCOS INDUSTRIALES. 9) APOYAR LA ELABORACIÓN DE LOS INFORMES OPERATIVOS DE LA OPERACIÓN ESTADÍSTICA "DESEMBARCOS INDUSTRIALES EN MUNICIPIOS DONDE EXISTEN PUERTOS PESQUEROS INDUSTRIALES". 10) PARTICIPAR EN EL PROCESO DE ANONIMIZACIÓN DE LA BASE DE DATOS DE DESEMBARCOS INDUSTRIALES. 11) PRESENTAR INFORMES MENSUALES DE ACTIVIDAD DE ACUERDO A LOS LINEAMIENTOS ESTABLECIDOS EN EL SEPEC. </t>
  </si>
  <si>
    <t xml:space="preserve">1. COORDINAR LAS ACCIONES DE ENTRENAMIENTO A COLECTORES DE CAMPO Y SUPERVISORES REGIONALES EN EL MARCO DE LA OPERACIÓN ESTADÍSTICA "DESEMBARCOS DE PESQUERÍAS ARTESANALES EN SITIOS DE ACOPIO DE LA PRODUCCIÓN PESQUERA" (DSAP) DEL COMPONENTE PESCA ARTESANAL DE CONSUMO (PAC). 2. COORDINAR LAS ACCIONES DE SENSIBILIZACIÓN DE LA FUENTE EN SITIOS DE DESEMBARCO DE LA OPERACIÓN ESTADÍSTICA DSAP DEL COMPONENTE PAC. 3. ATENCIÓN DE CONSULTAS POR PARTE DE COLECTORES DE CAMPO Y SUPERVISORES REGIONALES SOBRE LOS PROCEDIMIENTOS DEL MONITOREO DE LA OPERACIÓN ESTADÍSTICA DSAP DEL COMPONENTE PAC. 4. COORDINAR LA ELABORACIÓN DEL INFORME MENSUAL DE ACTIVIDADES QUE SOPORTA LA CUENTA DE COBRO Y DEL INFORME OPERATIVO DE LA OPERACIÓN ESTADÍSTICA DSAP DEL COMPONENTE PAC. 5. COORDINAR LAS ACTIVIDADES RELACIONADAS CON EL PROCESO DE ANONIMIZACIÓN DE LAS BASES DE DATOS DE LA OPERACIÓN ESTADÍSTICA DSAP DEL COMPONENTE PAC, Y PARTICIPAR EN LAS AUDITORÍAS RELACIONADAS CON LA OPERACIÓN ESTADÍSTICA. 6. PARTICIPAR EN CALIDAD DE INSTRUCTOR EN UN TALLER DE CAPACITACIÓN SOBRE REGISTRO DE DATOS BIOLÓGICOS-PESQUEROS, DIRIGIDOS A INTEGRANTES DE COMUNIDADES PESQUERAS ARTESANALES, EN EL MARCO DEL COMPONENTE GENERACIÓN DE COMPETENCIAS DEL SEPEC. 7. PROCESAR LOS DATOS REQUERIDOS PARA LA ELABORACIÓN Y EDICIÓN DE LOS CUADROS DE SALIDA DE LA OPERACIÓN ESTADÍSTICA DE ESTIMACIÓN DE DESEMBARCOS PESQUEROS ARTESANALES EN SITIOS DONDE SE APLICA LA METODOLOGÍA DE MONITOREO MUESTRAL (DPUE Y DESEMBARCO A NIVEL DE SITIO, MES Y MÉTODO DE PESCA, ASÍ COMO LA ACTUALIZACIÓN DE LAS SERIES HISTÓRICAS DE ESTOS INDICADORES). 8. PROCESAR LOS DATOS REQUERIDOS PARA LA ELABORACIÓN Y EDICIÓN DE LOS CUADROS DE SALIDA MENSUALES Y LAS SERIES HISTÓRICAS DE DESEMBARCOS PESQUEROS ARTESANALES EN SITIOS DONDE SE APLICA LA METODOLOGÍA DE MONITOREO MUESTRAL (DPUE Y DESEMBARCO A NIVEL DE SITIO, MES Y MÉTODO DE PESCA) Y EN SITIOS DE ACOPIO (ACOPIO A NIVEL DE SITIO, MES Y ESPECIE). 9. PRESENTAR INFORMES MENSUALES DE ACTIVIDAD DE ACUERDO CON LOS LINEAMIENTOS ESTABLECIDOS POR LA DIRECCIÓN DEL SEPEC. </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</si>
  <si>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LAS CUENCAS CONTINENTALES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APOYAR EN LAS ACTIVIDADES LOGÍSTICAS, ADMINISTRATIVAS Y OPERATIVAS REQUERIDAS PARA DEL DESARROLLO DEL COMPONENTE DE GENERACIÓN DE COMPETENCIAS DEL SEPEC.
5) PRESENTAR INFORMES MENSUALES DE ACTIVIDAD DE ACUERDO CON LOS LINEAMIENTOS ESTABLECIDOS POR EL EQUIPO LÍDER DEL SEPEC, EVIDENCIANDO EL CUMPLIMIENTO DE LAS ACTIVIDADES DE LA ORDEN DE SERVICIOS.</t>
  </si>
  <si>
    <t xml:space="preserve">LA PRESENTE ORDEN TIENE POR OBJETO LA PRESTACIÓN DE SERVICIOS PROFESIONALES EN EL MARCO DEL CONTRATO INTERADMINISTRATIVO NO 75 DE 2023, SUSCRITO ENTRE LA AUNAP Y LA UNIVERSIDAD DEL MAGDALENA, PARA EL DESARROLLO DE LAS SIGUIENTES ACTIVIDADES:1) COORDINAR LAS ACTIVIDADES ADMINISTRATIVAS Y FINANCIERAS DEL PROYECTO SEPEC,. 2) COORDINAR Y REALIZAR  LAS SOLICITUDES DE CDPS, REGISTROS PRESUPUESTALES, GENERACIÓN DE ÓRDENES Y TRAMITES DE PAGO DE PROVEEDORES, ELABORACIÓN RESOLUCIONES DE VIÁTICOS, RESOLUCIONES DE APOYOS ECONOMICOS, RESOLUCIONES ESTÍMULOS DOCENTES, RESOLUCIONES PAGO DE AYUDANTIAS, RESOLUCIONES DE AVANCES, REVISAR NOMINA  DE PAGOS CONTRATISTAS, AFECTACIONES PRESUPUESTALES, TRASLADOS, PAGO DE GASTOS FINANCIEROS, FACTURACIÓN ANTE LA CONTRAPARTIDA(AUNAP),  Y REQUERIMIENTOS EN LA EJECUCIÓN DEL PROYECTO, TRAMITES DE ADICIONES, OTROS SÍ, TERMINACIONES,  Y DEMÁS MODIFICACIONES QUE PRESENTEN LAS ORDENES DEL PROYECTO SEPEC. 3) SUPERVISAR LAS TAREAS DE REVISIÓN DE LOS SOPORTES DOCUMENTALES PRE-CONTRACTUALES, CONTRACTUALES Y POST-CONTRACTUALES, CONTABLES, CARGUE DE PLATAFORMAS, ARCHIVO Y TODAS LAS DERIVADAS DEL PROCESO DE CONTRATACIÓN Y EJECUCIÓN ADMINISTRATIVA DEL PERSONAL VINCULADO AL COMPONENTE ADMINISTRATIVO DEL PROYECTO SEPEC. 4). TRAMITAR Y HACER SEGUIMIENTO A LOS TRÁMITES ADMINISTRATIVOS DEL CONTRATO QUE DEBAN EFECTUARSE A TRAVÉS DE LA VICERRECTORÍA DE EXTENSIÓN Y PROYECCIÓN SOCIAL. 5) RESPONDER A LOS REQUERIMIENTOS DE REVISÓN POR ENTES DE CONTROL REALIAZADOS AL PROYECTO SEPEC. 6) GENERAR INFORMES Y REVISAR LA EJECUCIÓN PRESUPUESTAL DEL PROYECTO. 7) COORDINAR LAS TAREAS REQUERIDAS PARA RESPONDER LAS SOLICITUDES DE TIPO ADMINISTRATIVO Y FINANCIERO FORMULADAS POR LA AUNAP Y LA UNIVERSIDAD Y LOS TRAMITES CONTRACTUALES, PRECONTRACTUALES, Y DEMÁS REQUERIMIENTOS QUE SE GENEREN EN LA EJECUCIÓN DEL CONTRATO NO 75 DE 2023; 8) CORDINAR Y TRAMITAR ANTE LAS DEPENDENCIAS CORRESPONDIENTES LOS TRAMITES DE RECUADO E INGRESOS QUE SE DERIVEN DE LA EJECUCIÓN DEL PROYECTO. </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</si>
  <si>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GEDOCO Y SIGEP DE  LA DOCUMENTACIÓN INHERENTE A LA CONTRATACIÓN DEL PERSONAL.  2). APOYAR A LA COORDINACIÓN ADMINISTRATIVA Y DIRECTIVA DEL PROYECTO EN LOS PROCESOS  QUE SUBYACEN EN LAS DIFERENTES DEPENDENCIAS DE LA UNIVERSIDAD. 3) APOYAR EN EL PROCESO DE ENLACE ENTRE LOS DIVERSOS, COORDINADORES, SUPERVISORES, CONTRATISTAS Y EL DIRECTOR DEL PROYECTO CON LAS DIFERENTES DEPENDENCIAS ADMINISTRATIVAS DE LA UNIVERSIDAD. 4) APOYAR EN LA REVISIÓN DE DOCUMENTOS SOPORTES PARA EL PAGO DE LA NÓMINA DE LOS CONTRATISTAS DEL PROYECTO SEPEC, ATENDER LAS SOLICITUDES QUE SE REALICEN A TRAVEZ DEL CORREO INSTITUCIONAL DEL PROYECTO SEPEC DE ACUERDO A LAS DIRECTRICEZ DE LA COORDINACIÓN ADMINISTRATIVA Y FINANCIERA. </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</si>
  <si>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SIGEP LA DOCUMENTACIÓN INHERENTE A LA CONTRATACIÓN DEL PERSONAL. 2). APOYAR A LA COORDINACIÓN ADMINISTRATIVA Y DIRECTIVA DEL PROYECTO EN LOS PROCESOS  QUE SUBYACEN EN LAS DIFERENTES DEPENDENCIAS DE LA UNIVERSIDAD. 3) APOYAR EN EL PROCESO DE ENLACE ENTRE LOS DIVERSOS CONTRATISTAS, EL DIRECTOR DEL PROYECTO Y LAS DIFERENTES DEPENDENCIAS ADMINISTRATIVAS DE LA UNIVERSIDAD. 4) APOYAR EN LA REVISIÓN DE DOCUMENTOS SOPORTES PARA EL PAGO DE LA NÓMINA DE LOS CONTRATISTAS DEL PROYECTO SEPEC.  </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</si>
  <si>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COORDINACIÓN ADMINISTRATIVA DEL PROYECTO SEPEC EN LOS TRÁMITES QUE DEBEN EFECTUARSE EN LAS DIFERENTES DEPENDENCIAS ADMINISTRATIVAS DE LA UNIVERSIDAD. 2) CARGAR LA INFORMACIÓN Y MANTENER ACTUALIZADO A LA PLATAFORMA SIA OBSERVA, CON BASE EN LA INFORMACIÓN RELACIONADA CON LOS CONTRATOS QUE SE GENEREN EN EL MARCO DEL PROYECTO SEPEC. 3) CARGAR LA INFORMACIÓN Y MANTENER ACTUALIZADO A LA PLATAFORMA SECOP II, CON BASE EN LA INFORMACIÓN RELACIONADA CON LOS CONTRATOS QUE SE GENEREN EN EL MARCO DEL PROYECTO SEPEC. 4) SERVIR DE ENLACE ENTRE LOS DIVERSOS CONTRATISTAS, LA DIRECCIÓN DEL PROYECTO Y LA UNIVERSIDAD EN LOS PROCESOS ADMINISTRATIVOS DEL PROYECTO. 5) SERVIR DE APOYO Y HACER SEGUIMIENTO DE LOS PROCEDIMIENTOS ADMINISTRATIVOS A QUE HAYA LUGAR EN EL DESARROLLO DEL CONTRATO.  6) ASISTIR EN EL CARGUE DE LA INFORMACIÓN DE LA PLATAFORMA SIGEP, REVISAR LA INFORMACIÓN SUMINISTRADA POR LOS CONTRATISTAS VINCULADOS AL PROYECTO SEPEC EN LA PLATAFORMA SIGEP Y CARGAR LA INFORMACIÓN DE LAS ORDENES SUSCRITAS EN LA EJECUCIÓN DEL PROYECTO SEPEC. </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</si>
  <si>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2) SERVIR DE APOYO A LA DIRECCIÓN DEL CONTRATO Y CORDINACIÓN ADMINISTRATIVA EN EL PROCESO DE ENVIO, OBTENCIÓN DE GUIAS Y LLEVAR EL CONTROL DEL GASTO DE LAS MISMAS QUE SEAN SOLICITADAS POR LOS DIFERENTES COMPONENTES  Y REALIZAR ENVIO DE INFORMACIÓN DE REQUERIMIENTOS REALIZADOS POR EL COMITÉ DE SUPERVISIÓN DEL MISMO DE ACUERDO A INDICACIONES DEL DIRECTOR Y CORDINADOR ADMINISTRATIVO DEL PROYECTO. 3) SERVIR DE APOYO A LA DIRECCIÓN DEL CONTRATO EN EL PROCESO DE OBTENCIÓN DE LA DOCUMENTACIÓN REQUERIDA PARA LAS COMPRAS, SUMINISTROS Y SERVICIOS A PROVEEDORES PREVISTAS EN EL RESPECTIVO PLAN DE INVERSIÓN Y ELABORACIÓN DE LAS SOLICITUDES CON SUS RESPECTIVOS ANEXOS Y LLEVAR A CABO LAS TAREAS DE DILIGENCIAMIENTO, ORGANIZACIÓN Y ARCHIVO DE LA CORRESPONDENCIA RELACIONADA CON LA DIRECCIÓN Y LA COORDINACIÓN ADMINISTRATIVA DEL CONTRATO. 4) APOYAR EN EL DILIGENCIAR LOS FORMATOS DE CALIDAD INHERENTES AL CONTRATO. 5) APOYAR  EN LO ATINENTE A LA BUSQUEDA DE LOS ITINERARIOS MÁS CONVENIENTES PARA LOS DESPLAZAMIENTOS QUE REQUIEREN TIQUETES AÉREOS DEL PERSONAL ABSCRITO AL PROYECTO SEPEC, TRASMITIR DICHA INFORMACIÓN A LA COORDINACIÓN ADMINISTRATIVA DEL PROYECTO Y HACER SEGUIMIENTO A LA OBTENCIÓN EFECTIVA DE LOS TIQUETES Y ENVIAR AL VIAJERO. 6) APOYAR EN EL PROCESO PRECONTRACTUAL Y CONTRACTUAL. </t>
  </si>
  <si>
    <t xml:space="preserve">1) REVISAR LOS SOPORTES DOCUMENTALES Y LOS DOCUMENTOS JURÍDICOS (MINUTAS) NECESARIOS PARA EL DESARROLLO CONTRACTUAL DEL PROYECTO SEPEC. 2) PRESTAR ASISTENCIA  Y ASESORÍA JURÍDICA EN EL PROYECTO EN LAS ETAPAS PRE-CONTRACTUALES, CONTRACTUALES Y POST-CONTRACTUALES, DERIVADAS DEL MISMO. 3) ASESORAR AL DIRECTOR DEL PROYECTO EN LAS REUNIONES DEL COMITÉ DE SUPERVISIÓN DEL CONTRATO, CUANDO SEA NECESARIO. 4) INTERACTUAR CON LA OFICINA ASESORA JURÍDICA Y LA VICERRECTORÍA DE EXTENSIÓN Y PROYECCIÓN SOCIAL CON LA FINALIDAD DE SOLUCIONAR CON PRONTITUD LAS DIVERSAS SITUACIONES JURÍDICAS QUE SE PUEDAN PRESENTAR EN EL DESARROLLO DEL CONTRATO . 5) ELABORAR LOS CONCEPTOS JURÍDICOS QUE SEAN SOLICITADOS POR EL  DIRECTOR DEL PROYECTO, POR LA VICERRECTORÍA DE EXTENSIÓN Y PROYECCIÓN SOCIAL Y/O  LA OFICINA ASESORA JURÍDICA DE LA UNIVERSIDAD ,SOBRE TEMAS ATINENTES AL PROYECTO. </t>
  </si>
  <si>
    <t xml:space="preserve">LA PRESENTE ORDEN TIENE POR OBJETO LA PRESTACIÓN DE SERVICIOS PROFESIONALES EN EL MARCO DEL CONTRATO INTERADMINISTRATIVO NO 75 DE 2023, SUSCRITO ENTRE LA AUNAP Y LA UNIVERSIDAD DEL MAGDALENA, PARA EL DESARROLLO DE LAS SIGUIENTES ACTIVIDADES:1. COORDINAR EL PROCESO DE GESTIÓN DOCUMENTAL DE LA INFORMACIÓN DE CAMPO GENERADA EN EL MARCO DEL COMPONENTE DE PESCA ARTESANAL DE CONSUMO DEL PROYECTO SEPEC, DE CONFORMIDAD CON LA PROGRAMACIÓN ESTIPULADA POR COORDINADOR DEL COMPONENTE. 2. COORDINAR LA ACTIVIDADES REQUERIDAS PARA EFECTOS DE CONSOLIDAR Y ORGANIZAR LOS ARCHIVOS FÍSICOS Y MAGNÉTICOS DE LOS REGISTROS DE DESEMBARCO DE LAS PESQUERÍAS ARTESANALES EN LOS SITIOS MONITOREADOS POR EL SEPEC. 3. REALIZAR LA AUDITORIA DE LOS FORMULARIOS DE REGISTRO DE DESEMBARCO DE LAS PESQUERÍAS ARTESANALES CORRESPONDIENTES A LOS SITIOS MONITOREADOS EN LA CUENCA DEL ATRATO Y LA ZONA NORTE DEL LITORAL PACIFICO.  4. REVISAR Y VALIDAR LOS INFORMES MENSUALES DE ACTIVIDAD PRESENTADOS POR LOS INTEGRANTES DEL EQUIPO DE GESTIÓN DOCUMENTAL DEL COMPONENTE DE PESCA ARTESANAL DE CONSUMO. 5. PRESENTAR INFORMES MENSUALES DE ACTIVIDAD DE ACUERDO CON LOS LINEAMIENTOS ESTABLECIDOS POR EL COORDINADOR DEL COMPONENTE DE PESCA ARTESANAL DE CONSUMO. </t>
  </si>
  <si>
    <t>1) REVISAR, VERIFICAR (DETECCIÓN DE DATOS ATÍPICOS) Y VALIDAR LA INFORMACIÓN CONSIGNADA EN LAS BASES DE DATOS SOBRE PESCA ARTESANAL DE CONSUMO REFERIDA A LOS DESEMBARCOS, LONGITUDES, VALOR MONETARIO, COSTOS DE FAENA, CONTROL DE ACOPIO E IMPUTACIÓN REGISTRADOS EN LA ORINOQUÍA Y AMAZONÍA,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ORINOQUÍA Y LA AMAZONÍA, LA IDENTIFICACIÓN DE CASOS DE DIFERENCIAS NOTORIAS Y EL REGISTRO DE LAS CAUSAS DETECTADAS PARA ESAS DIFERENCIAS DE ACUERDO CON EL ANÁLISIS DE CONTEXTO.
6) APOYAR LA ELABORACIÓN DE LOS INFORMES DE ACTIVIDADES SOBRE PESCA DE CONSUMO Y MONITOREO DE LONGITUDES EN LA ORINOQUÍA Y LA AMAZONÍA, DE CONFORMIDAD CON LO ESTABLECIDO EN EL PLAN DE TRABAJO DEL CONTRATO.
7) PRESENTAR INFORMES MENSUALES DE ACTIVIDAD DE ACUERDO A LOS LINEAMIENTOS ESTABLECIDOS EN EL SEPEC, EVIDENCIANDO LAS VERIFICACIONES Y ANÁLISIS DE LOS DATOS.</t>
  </si>
  <si>
    <t>1. REALIZAR LA AUDITORIA DE LOS FORMULARIOS DE REGISTRO DE DESEMBARCO DE LAS PESQUERÍAS ARTESANALES CORRESPONDIENTES A LOS SITIOS PESQUEROS DE LA MACROCUENCA DEL RÍO MAGDALENA UBICADOS EN LA ZONA DEL RÍO SAN JORGE, BAJO Y MEDIO CAUCA, MEDIO MAGDALENA Y BAJO ATRATO.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</si>
  <si>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1. COORDINAR LAS ACTIVIDADES RELATIVAS AL SOPORTE INFORMÁTICO DEL SISTEMA DE INFORMACIÓN DEL SERVICIO ESTADÍSTICO PESQUERO DE COLOMBIA (SEPEC). 2. COORDINAR LAS ACTIVIDADES RELATIVAS AL SOPORTE TÉCNICO E INFORMÁTICO DE LA APP DE ALEATORIZACIÓN DE UEP. 3. INTERACTUAR CON LOS DESARROLLADORES DE SISTEMA DE INFORMACIÓN DEL CONTRATO PARA EFECTOS DE LA IMPLEMENTACIÓN DE LAS NUEVAS FUNCIONALIDADES Y EL MANTENIMIENTO DEL SISTEMA. 4. COORDINAR EL DESARROLLO DE LAS PRUEBAS DE ESCRITORIO DE LA PLATAFORMA INFORMÁTICA DEL SEPEC. 5. COORDINAR EL DISEÑO DE LAS BASES DE DATOS, LOS FORMULARIOS DE INGRESO Y LAS CONSULTAS QUE SE REQUIERAN EN VIRTUD DE LAS NUEVAS FUNCIONALIDADES DEL SISTEMA. 6. COORDINAR LA ELABORACIÓN DE LA DOCUMENTACIÓN CORRESPONDIENTE A LOS NUEVOS DESARROLLOS INFORMÁTICOS O LAS MODIFICACIONES QUE SE ADELANTEN EN EL MARCO DEL CONTRATO. 7. COORDINAR LAS ACTIVIDADES INFORMÁTICAS RELATIVAS A LOS PROCESOS DE ANONIMIZACIÓN DE BASES DE DATOS ASOCIADA A LOS COMPONENTES DE PESCA ARTESANAL DE CONSUMO Y DE DESEMBARCOS INDUSTRIALES DEL SEPEC. 8. PARTICIPAR EN ACTIVIDADES DE CAPACITACIÓN AL PERSONAL DEL SEPEC Y DE TRANSFERENCIA A PERSONAL TÉCNICO DE LA AUNAP, CUANDO SE REQUIERA. 9. PARTICIPAR EN LOS TALLERES DE SOCIALIZACIÓN DE OBLIGACIONES Y DE RESULTADOS DEL CONTRATO Y EN LOS TALLERES DE CAPACITACIÓN A TÉCNICOS DE LA AUNAP, DE CONFORMIDAD CON LA PROGRAMACIÓN ESTABLECIDA PARA EL EFECTO POR LA DIRECCIÓN DEL CONTRATO. 10. PRESENTAR INFORMES MENSUALES DE ACTIVIDAD DE ACUERDO CON LOS LINEAMIENTOS ESTABLECIDOS POR LA DIRECCIÓN DEL SEPEC.</t>
  </si>
  <si>
    <t>1. REALIZAR LA AUDITORIA DE LOS FORMULARIOS DE REGISTRO DE DESEMBARCO DE LAS PESQUERÍAS ARTESANALES CORRESPONDIENTES A LOS SITIOS PESQUEROS UBICADOS EN EL ALTO Y BAJO MAGDALENA. 2. REALIZAR EL ESCANEADO DE FORMULARIOS DE CAMPO DEL COMPONENTE DE PESCA ARTESANAL DE CONSUMO QUE DESIGNE EL COORDINADOR DE GESTIÓN DOCUMENTAL. 3. PRESENTAR INFORMES MENSUALES DE ACTIVIDAD DE ACUERDO CON LOS LINEAMIENTOS ESTABLECIDOS POR EL COORDINADOR DEL COMPONENTE DE PESCA ARTESANAL DE CONSUMO.</t>
  </si>
  <si>
    <t xml:space="preserve">1. APOYAR AL COORDINADOR DEL COMPONENTE EN LA ELABORACIÓN DE LA DOCUMENTACIÓN CORRESPONDIENTE A LOS NUEVOS DESARROLLOS INFORMÁTICOS O A LAS MODIFICACIONES EN LA PLATAFORMA QUE SE ADELANTEN EN EL MARCO DEL CONTRATO.  2. APOYAR AL COORDINADOR DEL COMPONENTE EN LA REVISIÓN Y ACTUALIZACIÓN CONTINUA DEL MANUAL DE USUARIO Y EL MANUAL TÉCNICO DE LAS OPERACIONES ESTADÍSTICAS DI, DSAP Y EVADSP, EN LO QUE RESPECTA AL SISTEMA DEL SEPEC.  3.	APOYAR AL COORDINADOR DEL COMPONENTE EN LO QUE RESPECTA A LA EJECUCIÓN DE ACTIVIDADES RELACIONADAS CON EL SOPORTE TÉCNICO E INFORMÁTICO DE LA OPERACIÓN ESTADÍSTICA DE DESEMBARCOS INDUSTRIALES (DI), EN CASO DE QUE SE REQUIERA. 4. APOYAR AL COORDINADOR DEL COMPONENTE EN LO RELACIONADO CON LA PLANIFICACIÓN Y EJECUCIÓN DE LAS PRUEBAS DE RENDIMIENTO Y/O FUNCIONALIDAD DEL SEPEC DE LOS NUEVOS DESARROLLOS O MODIFICACIONES QUE SE ADELANTEN EN EL MARCO DEL CONTRATO.  5. PRESENTAR INFORMES MENSUALES DE ACTIVIDAD DE ACUERDO CON LOS LINEAMIENTOS ESTABLECIDOS POR LA DIRECCIÓN DEL SEPEC. </t>
  </si>
  <si>
    <t xml:space="preserve">1) DOCUMENTAR LOS ANÁLISIS DE CONTEXTO DE LA INFORMACIÓN OBTENIDA EN EL MONITOREO DE PESCA ARTESANAL DE LAS CUENCAS Y LITORALES DEL PAÍS, A PARTIR DEL CONOCIMIENTO DE LOS FENÓMENOS (INTERNOS Y EXTERNOS) QUE INFLUYAN EN LOS DATOS.
2) REALIZAR Y DOCUMENTAR EL ANÁLISIS SOBRE LA INFORMACIÓN OBTENIDA PARA VALIDAR LA COHERENCIA INTERNA ENTRE VARIABLES Y CON RESPECTO A LAS SERIES HISTÓRICAS EN LAS CUENCAS Y LITORALES DONDE SE MONITOREA LA PESCA ARTESANAL, COORDINANDO CON LOS ANALISTAS DE DATOS LA ELABORACIÓN DE MATRICES CON LAS EXPLICACIONES DE CONTEXTO PARA LAS CIFRAS ATÍPICAS QUE SE OBTENGAN CADA MES.
3) DOCUMENTAR EL CUMPLIMIENTO DE LA COBERTURA (TAMAÑO DE LA MUESTRA) DEL MONITOREO DE PESCA ARTESANAL EN LOS SITIOS DE LAS CUENCAS Y LITORALES DEL PAÍS.
4) COMPILAR LOS BALANCES DE REVISIÓN Y TRAZABILIDAD DE LOS DATOS POR CUENCA O LITORAL COMO DOCUMENTACIÓN DEL PROCESO DE ANÁLISIS DE DATOS Y ELABORAR LOS INDICADORES DE LA EVALUACIÓN DE DESEMPEÑO EN EL COMPONENTE DE PESCA ARTESANAL.
5) ELABORAR CUADROS Y FIGURAS DE BALANCE MENSUAL DE LA INFORMACIÓN REVISADA Y DETECCIONES DEL COMPONENTE DE PESCA DE CONSUMO, ASÍ COMO DE LA CANTIDAD DE EVENTOS DE CONTEXTO REGISTRADOS.
6) APOYAR LA PROGRAMACIÓN DE LAS REUNIONES DEL GRUPO DE ANÁLISIS DE DATOS CON LA ELABORACIÓN DE LAS ACTAS Y SEGUIMIENTO DE LAS ACTIVIDADES QUE SE DERIVEN.
7) APOYAR LA TAREA DE ELABORACIÓN Y SEGUIMIENTO DE ACTAS DE LAS REUNIONES TÉCNICAS DEL EQUIPO LÍDER DEL SEPEC Y DE MONITOREO DEL CUMPLIMIENTO DE LAS TAREAS ACORDADAS EN DICHAS REUNIONES.
8) PRESENTAR INFORMES MENSUALES DE ACTIVIDAD DE ACUERDO CON LOS LINEAMIENTOS ESTABLECIDOS POR EL EQUIPO LÍDER DEL SEPEC, EVIDENCIANDO EL CUMPLIMIENTO DE LAS ACTIVIDADES DE LA ORDEN DE SERVICIOS.
</t>
  </si>
  <si>
    <t>1. COORDINAR LAS ACCIONES DE ENTRENAMIENTO A COLECTORES DE CAMPO Y SUPERVISORES REGIONALES EN EL MARCO DE LA OPERACIÓN ESTADÍSTICA "CAPTURA DESEMBARCADA POR VOLUMEN" (EVADSP) DEL COMPONENTE PESCA ARTESANAL DE CONSUMO (PAC). 2. COORDINAR LAS ACCIONES DE SENSIBILIZACIÓN DE LA FUENTE EN SITIOS DE DESEMBARCO DE LA OPERACIÓN ESTADÍSTICA EVADSP DEL COMPONENTE PAC. 3. ATENCIÓN DE CONSULTAS POR PARTE DE COLECTORES DE CAMPO Y SUPERVISORES REGIONALES SOBRE LOS PROCEDIMIENTOS DEL MONITOREO DE LA OPERACIÓN ESTADÍSTICA EVADSP DEL COMPONENTE PAC. 4. VERIFICAR EL CUMPLIMIENTO DEL PROCESO DE ALEATORIZACIÓN DE LAS UEP PARA EFECTOS DEL MUESTREO DE DESEMBARCOS ARTESANALES EN LA OPERACIÓN ESTADÍSTICA EVADSP DEL COMPONENTE PAC. 5. REVISAR PERIÓDICAMENTE LA INFORMACIÓN DEL FORMULARIO DE ACTIVIDAD DIARIA A FIN DE DETECTAR CAMBIOS EN EL CENSO DE UEP POR SITIO DE DESEMBARCO Y MÉTODO DE PESCA, Y REPORTAR TALES CAMBIOS A LOS SUPERVISORES REGIONALES. 6. COORDINAR LA ELABORACIÓN DEL INFORME MENSUAL DE ACTIVIDADES QUE SOPORTA LA CUENTA DE COBRO Y DEL INFORME OPERATIVO DE LA OPERACIÓN ESTADÍSTICA EVADSP DEL COMPONENTE PAC. 7. COORDINAR LAS ACTIVIDADES RELACIONADAS CON EL PROCESO DE ANONIMIZACIÓN DE LAS BASES DE DATOS DE LA OPERACIÓN ESTADÍSTICA EVADSP DEL COMPONENTE PAC, Y PARTICIPAR EN LAS AUDITORÍAS RELACIONADAS CON LA OPERACIÓN ESTADÍSTICA. 8. ASESORAR A LA COORDINACIÓN DEL COMPONENTE ENCUESTA ESTRUCTURAL DE PESCA ARTESANAL EN LAS ACTIVIDADES RELACIONADAS CON LOS PROCEDIMIENTOS PARA LA RECOLECCIÓN O ACOPIO DE LOS DATOS, ASÍ COMO EN LAS ACCIONES RELACIONADAS CON LA PLATAFORMA INFORMÁTICA DEL SEPEC. 9. PARTICIPAR EN CALIDAD DE INSTRUCTOR EN UN TALLER DE CAPACITACIÓN SOBRE REGISTRO DE DATOS BIOLÓGICOS-PESQUEROS, DIRIGIDOS A INTEGRANTES DE COMUNIDADES PESQUERAS ARTESANALES, EN EL MARCO DEL COMPONENTE GENERACIÓN DE COMPETENCIAS DEL SEPEC. 10. PRESENTAR INFORMES MENSUALES DE ACTIVIDAD DE ACUERDO CON LOS LINEAMIENTOS ESTABLECIDOS POR LA DIRECCIÓN DEL SEPEC.</t>
  </si>
  <si>
    <t>1) REVISAR, VERIFICAR Y VALIDAR LA INFORMACIÓN CONSIGNADA EN LAS BASES DE DATOS DE LONGITUDES REGISTRADOS EN EN LAS CUENCAS CONTINENTALES MONITOREADAS.
2) REPORTAR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
4) ENVIAR OPORTUNAMENTE, DE ACUERDO CON EL CALENDARIO DE REVISIÓN Y ANÁLISIS DE LOS DATOS, EL BALANCE DE LA REVISIÓN DE DATOS EFECTUADA, EMPLEANDO EL INSTRUMENTO ESTABLECIDO PARA TAL FIN.
5) ESTIMAR LAS RELACIONES BIOMÉTRICAS Y LOS INDICADORES BIOLÓGICOS QUE SEAN REQUERIDOS PARA EL ANÁLISIS DE LA INFORMACIÓN Y PARA LA PRESENTACIÓN DE RESULTADOS.
6) APOYAR LA ELABORACIÓN DE LOS INFORMES DE ACTIVIDADES DE DATOS BIOLÓGICO-PESQUEROS EN LAS CUENCAS ASIGNADAS, DE CONFORMIDAD CON LO ESTABLECIDO EN EL PLAN DE TRABAJO DEL CONTRATO.
7) PRESENTAR INFORMES MENSUALES DE ACTIVIDAD DE ACUERDO A LOS LINEAMIENTOS ESTABLECIDOS POR EL EQUIPO LIDER DEL SEPEC, EVIDENCIANDO LAS VERIFICACIONES, CORRECCIONES Y ANÁLISIS DE LOS DATOS.</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</si>
  <si>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LOS LITORALES MARINOS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LLEVAR A CABO EL PROCESO DE DETECCIÓN DE VALORES ATÍPICOS DE LA VARIABLE DE RESULTADO REFERIDA AL PESO PROMEDIO DE LAS ESPECIES REGISTRADAS EN EL MONITOREO DE DESEMBARCOS DE PESCA ARTESANAL EN EL PAÍS.
5) PRESENTAR INFORMES MENSUALES DE ACTIVIDAD DE ACUERDO CON LOS LINEAMIENTOS ESTABLECIDOS POR EL EQUIPO LÍDER DEL SEPEC, EVIDENCIANDO EL CUMPLIMIENTO DE LAS ACTIVIDADES DE LA ORDEN DE SERVICIOS.</t>
  </si>
  <si>
    <t>1) REVISAR, VERIFICAR (DETECCIÓN DE DATOS ATÍPICOS) Y VALIDAR LA INFORMACIÓN CONSIGNADA EN LAS BASES DE DATOS SOBRE PESCA ARTESANAL DE CONSUMO REFERIDA AL ESFUERZO PESQUERO, DESEMBARCOS, VALOR MONETARIO, COSTOS DE FAENA, ACTIVIDAD Y DÍAS EFECTIVOS REGISTRADOS EN LA REGIÓN CENTRAL DEL CARIBE (DEPARTAMENTOS DEL MAGDALENA, ATLÁNTICO Y BOLIVAR),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CON LOS ESTIMADOS EN AÑOS ANTERIORES PARA CADA SITIO MONITOREADO EN LA REGIÓN CENTRAL DEL CARIBE COLOMBIANO, LA IDENTIFICACIÓN DE CASOS DE DIFERENCIAS NOTORIAS Y EL REGISTRO DE LAS CAUSAS DETECTADAS PARA ESAS DIFERENCIAS DE ACUERDO CON EL ANÁLISIS DE CONTEXTO. 6) APOYAR LA ELABORACIÓN DE LOS INFORMES DE ACTIVIDADES SOBRE PESCA DE CONSUMO EN EL LITORAL CARIBE, DE CONFORMIDAD CON LO ESTABLECIDO EN EL PLAN DE TRABAJO DEL CONTRATO.7) CAPACITAR A LOS NUEVOS ANALISTAS Y AYUDANTES VINCULADOS A LAS TAREAS DE ANÁLISIS DE DATOS DEL COMPONENTE DE PESCA DE CONSUMO DEL SEPEC.8) AUDITAR LAS REVISIONES EFECTUADAS POR EL ANALISTA ASIGNADO AL CARIBE NORTE (SECTOR DE LA GUAJIRA), HASTA COMPLETA SATISFACCIÓN DE LA LABOR DESARROLLADA POR ESTE ANALSITA.9) APOYAR EL PROCESO DE IMPLEMENTACIÓN DE NUEVOS MECANISMOS INFORMÁTICOS DE REVISIÓN DE LOS DATOS DEL COMPONENTE DE PESCAR ARTESANAL DE CONSUMO.10) PRESENTAR INFORMES MENSUALES DE ACTIVIDAD DE ACUERDO A LOS LINEAMIENTOS ESTABLECIDOS EN EL SEPEC, EVIDENCIANDO LAS VERIFICACIONES Y ANÁLISIS DE LOS DATOS.</t>
  </si>
  <si>
    <t>1) REVISAR, VERIFICAR (DETECCIÓN DE DATOS ATÍPICOS) Y VALIDAR LA INFORMACIÓN CONSIGNADA EN LAS BASES DE DATOS SOBRE PESCA ARTESANAL DE CONSUMO REFERIDA AL ESFUERZO PESQUERO, DESEMBARCOS, VALOR MONETARIO, COSTOS DE FAENA, ACTIVIDAD Y DÍAS EFECTIVOS REGISTRADOS EN EL SUR DEL LITORAL CARIBE (DEPARTAMENTOS DE SUCRE, CÓRDOBA, ANTIOQUIA Y CHOCO),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CON LOS ESTIMADOS EN AÑOS ANTERIORES PARA CADA SITIO MONITOREADO EN EL SUR DEL LITORAL CARIBE, LA IDENTIFICACIÓN DE CASOS DE DIFERENCIAS NOTORIAS Y EL REGISTRO DE LAS CAUSAS DETECTADAS PARA ESAS DIFERENCIAS DE ACUERDO CON EL ANÁLISIS DE CONTEXTO.
6) PARTICIPAR EN CALIDAD DE INSTRUCTOR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EL SUR DEL LITORAL CARIBE, DE CONFORMIDAD CON LO ESTABLECIDO EN EL PLAN DE TRABAJO DEL CONTRATO.
8) PRESENTAR INFORMES MENSUALES DE ACTIVIDAD DE ACUERDO A LOS LINEAMIENTOS ESTABLECIDOS EN EL SEPEC, EVIDENCIANDO LAS VERIFICACIONES Y ANÁLISIS DE LOS DATOS.</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</si>
  <si>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LAS CUENCAS DE LOS RÍOS CAUCA, SINÚ Y ATRATO,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LAS CUENCAS DE LOS RÍOS CAUCA, SINÚ Y ATRATO, LA IDENTIFICACIÓN DE CASOS DE DIFERENCIAS NOTORIAS Y EL REGISTRO DE LAS CAUSAS DETECTADAS PARA ESAS DIFERENCIAS DE ACUERDO CON EL ANÁLISIS DE CONTEXTO.
6) PARTICIPAR EN CALIDAD DE INSTRUCTORA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LAS CUENCAS DE LOS RÍOS CAUCA, SINÚ Y ATRATO, DE CONFORMIDAD CON LO ESTABLECIDO EN EL PLAN DE TRABAJO DEL CONTRATO.
8) PRESENTAR INFORMES MENSUALES DE ACTIVIDAD DE ACUERDO A LOS LINEAMIENTOS ESTABLECIDOS EN EL SEPEC, EVIDENCIANDO LAS VERIFICACIONES Y ANÁLISIS DE LOS DATOS.</t>
  </si>
  <si>
    <t>1.LLEVAR A CABO LAS ACTIVIDADES DE SOPORTE INFORMÁTICO DE LOS COMPONENTES DE PESCA ARTESANAL Y PECES ORNAMENTALES.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DE ACTIVIDADES DEL COMPONENTE DE SOPORTE INFORMÁTICO, DE CONFORMIDAD CON LO PREVISTO EN EL PLAN OPERATIVO DEL CONTRATO. 6. SERVIR DE APOYO AL PROCESO DE ARTICULACIÓN CON LA AUNAP PARA EFECTOS DE LA TRANSFERENCIA DEL DESARROLLO DEL SISTEMA. 7. PARTICIPAR EN LOS TALLERES DE SOCIALIZACIÓN DE OBLIGACIONES Y DE RESULTADOS DEL CONTRATO Y EN LOS TALLERES DE CAPACITACIÓN A TÉCNICOS DE LA AUNAP, DE CONFORMIDAD CON LA PROGRAMACIÓN ESTABLECIDA PARA EL EFECTO POR LA DIRECCIÓN DEL CONTRATO.  8. PRESENTAR INFORMES MENSUALES DE ACTIVIDAD DE ACUERDO CON LOS LINEAMIENTOS ESTABLECIDOS POR LA DIRECCIÓN DEL SEPEC</t>
  </si>
  <si>
    <t>1) VERIFICAR EL CUMPLIMIENTO DEL TAMAÑO DE LA MUESTRA EN LOS SITIOS DE MONITOREO DE DESEMBARCOS DE PESCA ARTESANAL DONDE SE EMPLEA LA METODOLOGÍA MUESTRAL Y ENVIAR EL RESULTADOS A LOS SUPERVISORES REGIONALES Y COORDINADOR DEL COMPONENTE DE PESCA ARTESANAL DE CONSUMO.
2) REVISAR LA COHERENCIA (VALIDACIÓN) ENTRE LOS FORMULARIOS DE CAPTURA Y ESFUERZO, ACTIVIDAD DIARIA Y DÍAS EFECTIVOS DE PESCA EN LOS SITIOS DE MONITOREO DE DESEMBARCOS DE PESCA ARTESANAL DONDE SE EMPLEA LA METODOLOGÍA MUESTRAL.
3) REVISAR LA COHERENCIA (VALIDACIÓN) ENTRE LOS FORMULARIOS DE VOLÚMENES DE PESCA, CONTROL DE ACOPIO E IMPUTACIÓN EN LOS SITIOS DE MONITOREO DE DESEMBARCOS DE PESCA ARTESANALS DONDE SE EMPLEA LA METODOLOGÍA CENSAL.
4) REALIZAR CUADROS Y FIGURAS CON EL BALANCE MENSUAL DE LA CANTIDAD DE VALIDACIONES EFECTUADAS Y DETECCIONES OBTENIDAS, TANTO EN LOS SITIOS DONDE SE EMPLEA LA METODOLOGÍA MUESTRAL, COMO CENSAL.
5) ELABORAR MATRICES MENSUALES CON LAS EXPLICACIONES, OBTENIDAS DE COLECTORES Y SUPERVISORES REGIONALES, DE LOS CASOS DE NO CUMPLIMIENTO DEL TAMAÑO DE LA MUESTRA EN LOS SITIOS DE MONITOREO DE DESEMBARCOS DE PESCA ARTESANAL DONDE SE EMPLEA LA METODOLOGÍA MUESTRAL Y DE LOS CASOS DE IMPUTACIÓN EN LOS SITIOS DE MONITOREO DONDE SE EMPLEA LA METODOLOGÍA CENSAL.
6) ENVIAR OPORTUNAMENTE, DE ACUERDO CON EL CALENDARIO DE REVISIÓN Y ANÁLISIS DE LOS DATOS, EL BALANCE DEL ANÁLISIS DE COMPLETITUD Y DE VALIDACIÓN DE DATOS EFECTUADA, EMPLEANDO EL INSTRUMENTO ESTABLECIDO PARA TAL FIN.
7) PRESENTAR INFORMES MENSUALES DE ACTIVIDAD DE ACUERDO CON LOS LINEAMIENTOS ESTABLECIDOS POR EL EQUIPO LÍDER DEL SEPEC, EVIDENCIANDO EL CUMPLIMIENTO DE LAS ACTIVIDADES DE LA ORDEN DE SERVICIOS.</t>
  </si>
  <si>
    <t>1. REALIZAR LA AUDITORIA DE LOS FORMULARIOS DE REGISTRO DE DESEMBARCO DE LAS PESQUERÍAS ARTESANALES CORRESPONDIENTES A LOS SITIOS MONITOREADOS EN LA CUENCA DE LA ORINOQUIA Y LA ZONA SUR DEL LITORAL CARIBE, INCLUYENDO URABÁ.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</si>
  <si>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1. REALIZAR LA AUDITORIA DE LOS FORMULARIOS DE REGISTRO DE DESEMBARCO DE LAS PESQUERÍAS ARTESANALES CORRESPONDIENTES A LOS SITIOS MONITOREADOS EN LA CUENCA DEL SINÚ Y LA ZONA SUR DEL LITORAL PACIFICO. 2. APOYAR LA ORGANIZACIÓN DE LOS FORMULARIOS DE CAMPO DE REGISTROS DE DESEMBARCO CORRESPONDIENTES A LA PESCA DE CONSUMO, DE ACUERDO CON LOS PROCEDIMIENTOS Y DIRECTRICES INSTITUCIONALES. 3. PRESENTAR INFORMES MENSUALES DE ACTIVIDAD DE ACUERDO CON LOS LINEAMIENTOS ESTABLECIDOS POR EL COORDINADOR DEL COMPONENTE DE PESCA ARTESANAL DE CONSUMO.</t>
  </si>
  <si>
    <t>1. REALIZAR LA AUDITORIA DE LOS FORMULARIOS DE REGISTRO DE DESEMBARCO DE LAS PESQUERÍAS ARTESANALES CORRESPONDIENTES A LOS SITIOS MONITOREADOS EN LA CUENCA AMAZONIA Y LA ZONA NORTE DEL LITORAL CARIBE.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</si>
  <si>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 xml:space="preserve">1) DESARROLLAR Y DOCUMENTAR EL PROCESO DE VERIFICACIÓN, DEPURACIÓN Y ACTUALIZACIÓN PERMANENTE, CON SU RESPECTIVO SOPORTE BIBLIOGRÁFICO, DE LAS TABLAS DE REFERENCIA DE LAS ESPECIES COMERCIALES ESPECIES COMERCIALES MARINAS DEL LITORAL PACIFICO COLOMBIANO, ASOCIADA A LAS BASES DE DATOS DEL SEPEC EN EL MARCO DEL CONTRATO 75 DE 2023. 2) BRINDAR DIRECTRICES POR MEDIO VIRTUAL O PRESENCIAL AL PERSONAL DE CAMPO, SUPERVISORES Y ANALISTAS PARA LA IDENTIFICACIÓN TAXONÓMICA DE LAS ESPECIES COMERCIALES DEL LITORAL PACÍFICO DEL PAÍS. 3) A PARTIR DE LISTADOS REMITIDOS DESDE LA DIRECCIÓN DEL CONTRATO, REVISAR, VERIFICAR Y VALIDAR LA INFORMACIÓN TAXONÓMICA CONSIGNADA EN LAS BASES DE DATOS EN CADA UNO DE LOS SITIOS DE MUESTREO DEL LITORAL PACÍFICO DEL PAÍS. 4) ELABORAR UN REPORTE MENSUAL DE NOVEDADES TAXONÓMICAS REGISTRADAS EN EL PACÍFICO COLOMBIANO EN EL MARCO DE LOS DIFERENTES COMPONENTES DEL SEPEC, DURANTE LA VIGENCIA DEL CONTRATO.5) PROVEER INSUMOS PARA LA ELABORACIÓN DE LOS CUADROS DE SALIDA DE LAS OPERACIONES ESTADÍSTICAS CERTIFICADAS U OTRO INFORME QUE DEBA ENTREGARSE A LA AUNAP, EN LO QUE 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EVIDENCIANDO LAS VERIFICACIONES, DIRECTRICES, CORRECCIONES, CAPACITACIONES Y DOCUMENTACIÓN DE LA INFORMACIÓN TAXONÓMICA EN EL LITORAL PACÍFICO DEL PAÍS. </t>
  </si>
  <si>
    <t>1) REALIZAR EL PROCESO DE TRAZABILIDAD DE LAS REVISIONES EFECTUADAS POR LOS ANALISTAS EN LAS BASES DE DATOS SOBRE PESCA DE CONSUMO, DATOS BIOLÓGICO-PESQUEROS Y DATOS DE COSTOS DE FAENA REGISTRADOS EN EL SEPEC PARA LAS CUENCAS DEL RÍO MAGDALENA, AMAZONÍA Y ORINOQUÍA.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LAS CUENCAS ASIGNADAS, DE CONFORMIDAD CON LO ESTABLECIDO EN EL PLAN DE TRABAJO DEL CONTRATO. 6) PRESENTAR INFORMES MENSUALES DE ACTIVIDAD DE ACUERDO A LOS LINEAMIENTOS ESTABLECIDOS POR EL EQUIPO LIDER DEL SEPEC, EVIDENCIANDO LAS VERIFICACIONES, CORRECCIONES Y ANÁLISIS DE LOS DATOS.</t>
  </si>
  <si>
    <t xml:space="preserve">1. CONSOLIDAR Y ARCHIVAR EN EL REPOSITORIO DE LA AUNAP LAS EVIDENCIAS TIPO REGISTRO DE LAS FASES DE RECOLECCIÓN, PROCESAMIENTO, ANÁLISIS Y DIFUSIÓN DE LAS TRES OPERACIONES ESTADÍSTICAS CERTIFICADAS POR EL DANE.  2. COORDINAR LA ACTUALIZACIÓN DE LA DOCUMENTACIÓN METODOLÓGICA DE LA OPERACIÓN ESTADÍSTICA "CAPTURA DESEMBARCADA POR VOLUMEN", DE ACUERDO CON LOS LINEAMIENTOS DE GENERACIÓN DE ESTADÍSTICAS DE LA AUNAP. 3. COORDINAR LA IMPLEMENTACIÓN DE LOS PLANES DE MEJORA RESULTANTES DE LAS AUDITORÍAS REALIZADAS A LAS OPERACIONES ESTADÍSTICAS DEL SEPEC. 4. REALIZAR UN DIAGNÓSTICO DEL ESTADO DE DESARROLLO DE LAS OPERACIONES ESTADÍSTICAS DEL SEPEC NO CERTIFICADAS, A LA LUZ DE LA NTC-PE 1000:2022. 5. ASESORAR A LOS COMPONENTES QUE AÚN NO TIENEN OPERACIONES ESTADÍSTICAS CERTIFICADAS, PARA EFECTOS DE AVANZAR EN EL PROCESO DE ELABORACIÓN DE LOS RESPECTIVOS DOCUMENTOS TIPO PARÁMETRO Y TIPO REGISTRO EXIGIDOS POR LA NTC -PE 1000:2020. 6. APOYAR LOGÍSTICAMENTE A LA DIRECCIÓN GENERAL DEL CONTRATO EN LO CONCERNIENTE A LA REALIZACIÓN DE LAS JORNADAS DE SOCIALIZACIÓN DE OBLIGACIONES Y RESULTADOS DEL SEPEC, ASÍ COMO LAS JORNADAS DE TRANSFERENCIA CON LA AUNAP, DE CONFORMIDAD CON LA PROGRAMACIÓN Y METODOLOGÍA ESTABLECIDA PARA EL EFECTO. 7. PRESENTAR INFORMES MENSUALES DE ACTIVIDAD DE ACUERDO CON LOS LINEAMIENTOS ESTABLECIDOS POR LA DIRECCIÓN DEL SEPEC. </t>
  </si>
  <si>
    <t>1) COORDINAR EL MUESTREO DE LONGITUDES DE CAPTURA EFECTUADO EN LAS CUENCAS Y LITORALES DE PAÍS EN EL MARCO DEL SEPEC DURANTE EL PERÍODO DE VIGENCIA DEL CONTRATO AUNAP-UNIMAGDALENA 2023. 2) SUPERVISAR EL ESFUERZO DE MUESTREO DE LONGITUDES DESARROLLADO POR LOS COLECTORES DE CAMPO DEL COMPONENTE DE PESCA DE CONSUMO DEL SEPEC. 3) LLEVAR A CABO ACTIVIDADES DE CAPACITACIÓN EN TORNO AL REGISTRO DE LONGITUDES DE CAPTURA, DE CONFORMIDAD CON LA METODOLOGÍA ESTABLECIDA PARA EL EFECTO. 4) DEFINIR EL TIPO DE LONGITUD A MEDIR EN EL FORMULARIO DE FRECUENCIA DE TALLAS A AQUELLAS ESPECIES QUE AUN NO SE HAN REGISTRADO EN ESE FORMATO. 5) PARTICIPAR EN LAS ACTIVIDADES TENDIENTES A MEJORAR EL AJUSTE DE LA OPERACIÓN ESTADÍSTICA DEL COMPONENTE DE REGISTRO DE LONGITUDES DE CAPTURA A LA NORMA TÉCNICA DE CALIDAD DEL DANE QUE RIGE EL PROCESO DE CERTIFICACIÓN DE OPERACIONES ESTADÍSTICAS. 6). PARTICIPAR EN LOS TALLERES DE SOCIALIZACIÓN DE OBLIGACIONES Y DE RESULTADOS DEL CONTRATO Y EN LOS TALLERES DE CAPACITACIÓN A TÉCNICOS DE LA AUNAP, DE CONFORMIDAD CON LA PROGRAMACIÓN ESTABLECIDA PARA EL EFECTO POR LA DIRECCIÓN DEL CONTRATO.  7) PRESENTAR INFORMES MENSUALES DE ACTIVIDAD DE ACUERDO CON LOS LINEAMIENTOS ESTABLECIDOS POR EL EQUIPO LÍDER DEL SEPEC, EVIDENCIANDO EL CUMPLIMIENTO DE LAS ACTIVIDADES DE LA ORDEN DE SERVICIOS.</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</si>
  <si>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MAGDALENA, DE ACUERDO CON LA METODOLOGÍA DE MONITOREO IMPLEMENTADA,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EN CURSO CON LOS ESTIMADOS EN AÑOS ANTERIORES PARA CADA SITIO MONITOREADO EN LA CUENCA DEL RIO MAGDALENA, LA IDENTIFICACIÓN DE CASOS DE DIFERENCIAS NOTORIAS Y EL REGISTRO DE LAS CAUSAS DETECTADAS PARA ESAS DIFERENCIAS DE ACUERDO CON EL ANÁLISIS DE CONTEXTO.6) APOYAR LA ELABORACIÓN DE LOS INFORMES DE ACTIVIDADES SOBRE PESCA DE CONSUMO EN LA CUENCA DEL RÍO MAGDALENA, DE CONFORMIDAD CON LO ESTABLECIDO EN EL PLAN DE TRABAJO DEL CONTRATO.7) PRESENTAR INFORMES MENSUALES DE ACTIVIDAD DE ACUERDO A LOS LINEAMIENTOS ESTABLECIDOS EN EL SEPEC, EVIDENCIANDO LAS VERIFICACIONES Y ANÁLISIS DE LOS DATOS.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</si>
  <si>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REGISTRAR LOS DATOS DE TALLAS (LONGITUDES) DE LOS RECURSOS PESQUEROS PRIORIZADOS PARA SU RESPECTIVA ÁREA DE COBERTURA, DE CONFORMIDAD CON EL CRONOGRAMA DE MUESTREO ESTABLECIDO POR EL COORDINADOR DEL COMPONENTE DE REGISTRO DE TALLAS DEL SEPEC.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</si>
  <si>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1) COORDINAR Y VERIFICAR CON PERIODICIDAD SEMANAL LAS ACTIVIDADES DE LOS TÉCNICOS DE CAMPO DEL COMPONENTE DE PESCA DE CONSUMO ARTESANAL DEL SEPEC EN LA ZONA NORTE DEL LITORAL CARIBE,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</si>
  <si>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</si>
  <si>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1) REGISTRAR LOS DATOS DE TALLAS (LONGITUDES) DE LOS RECURSOS PESQUEROS PRIORIZADOS PARA SU RESPECTIVA ÁREA DE COBERTURA, DE CONFORMIDAD CON EL CRONOGRAMA DE MUESTREO ESTABLECIDO POR EL COORDINADOR DEL COMPONENTE DE REGISTRO DE TALLAS DEL SEPEC.  2) DILIGENCIAR, AUDITAR Y ENTREGAR TODA LA INFORMACIÓN EN LOS FORMATOS FÍSICOS ESTABLECIDOS PARA EL MONITOREO DE TALLAS. 3) DIGITAR LOS DATOS EN LOS FORMULARIOS ELECTRÓNICOS DE LA PLATAFORMA INFORMÁTICA DEL SEPEC, GARANTIZANDO QUE AMBAS INFORMACIONES, TANTO LA CONTENIDA EN EL FORMATO FÍSICO COMO EN LA PLATAFORMA INFORMÁTICA, SEAN COINCIDENTES. 4) DIGITAR EN LA PLATAFORMA INFORMÁTICA DEL SEPEC LOS DATOS DEL MONITOREO DE DESEMBARCOS ARTESANALES DE DOS SITIOS DE DESEMBARCO ESTABLECIDOS POR EL COORDINADOR DEL COMPONENTE DE PESCA DE CONSUMO DEL SEPEC. 5) SERVIR DE APOYO AL PROCESO ADMINISTRATIVO DEL PROYECTO EN LO CONCERNIENTE A LA LEGALIZACIÓN DE LAS SALIDAS DE CAMPO. 6) REALIZAR TAREAS DE ENTRENAMIENTO SOBRE REGISTRO DE DATOS DE DESEMBARCO Y DE TALLAS A OTROS COLECTORES DE CAMPO DEL SEPEC, CUANDO LO ESTIME PERTINENTE LA COORDINACIÓN DEL COMPONENTE DE PESCA DE CONSUMO DEL SEPEC.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</si>
  <si>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</si>
  <si>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</si>
  <si>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1) COORDINAR Y VERIFICAR CON PERIODICIDAD SEMANAL LAS ACTIVIDADES DE LOS TÉCNICOS DE CAMPO DEL COMPONENTE DE PESCA DE CONSUMO ARTESANAL DEL SEPEC EN LA ZONA DE URABÁ,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</si>
  <si>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1.RECOLECTAR LAS ESTADÍSTICAS RELATIVAS A LA PRODUCCIÓN DE PECES ORNAMENTALES EN LOS PUNTOS QUE LE SEAN ASIGNADOS, SIGUIENDO EL CRONOGRAMA DE MONITOREO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</si>
  <si>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1.RECOLECTAR LAS ESTADÍSTICAS RELATIVAS A LA PRODUCCIÓN DE PECES ORNAMENTALES EN LOS PUNTOS QUE LE SEAN ASIGNADOS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</si>
  <si>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 xml:space="preserve">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</si>
  <si>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</si>
  <si>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REVISAR, VERIFICAR Y VALIDAR LA INFORMACIÓN CONSIGNADA EN LAS BASES DE DATOS SOBRE PESCA ARTESANAL DE CONSUMO REFERIDA AL ESFUERZO PESQUERO, DESEMBARCOS, VALOR MONETARIO, COSTOS DE FAENA, ACTIVIDAD, DÍAS EFECTIVOS, CONTROL DE ACOPIO E IMPUTACIÓN REGISTRADOS EN EL LITORAL PACÍFICO,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LITORAL PACÍFICO, LA IDENTIFICACIÓN DE CASOS DE DIFERENCIAS NOTORIAS Y EL REGISTRO DE LAS CAUSAS DETECTADAS PARA ESAS DIFERENCIAS DE ACUERDO CON EL ANÁLISIS DE CONTEXTO.
6) APOYAR LA ELABORACIÓN DE LOS INFORMES DE ACTIVIDADES SOBRE PESCA DE CONSUMO EN EL LITORAL PACÍFICO, DE CONFORMIDAD CON LO ESTABLECIDO EN EL PLAN DE TRABAJO DEL CONTRATO.
7) PRESENTAR INFORMES MENSUALES DE ACTIVIDAD DE ACUERDO A LOS LINEAMIENTOS ESTABLECIDOS EN EL SEPEC, EVIDENCIANDO LAS VERIFICACIONES Y ANÁLISIS DE LOS DATOS.</t>
  </si>
  <si>
    <t xml:space="preserve">1) DESARROLLAR Y DOCUMENTAR EL PROCESO DE VERIFICACIÓN, DEPURACIÓN Y ACTUALIZACIÓN PERMANENTE, CON SU RESPECTIVO SOPORTE BIBLIOGRÁFICO, DE LAS TABLAS DE REFERENCIA DE LAS ESPECIES COMERCIALES DE CONSUMO Y ORNAMENTALES DE LAS CUENCAS CONTINENTALES DEL PAÍS, ASOCIADAS A LAS BASES DE DATOS DEL SEPEC EN EL MARCO DEL CONTRATO 75 DE 2023. 
2) BRINDAR DIRECTRICES POR MEDIO VIRTUAL O PRESENCIAL AL PERSONAL DE CAMPO, SUPERVISORES Y ANALISTAS PARA LA IDENTIFICACIÓN TAXONÓMICA DE LAS ESPECIES COMERCIALES CONTINENTALES DEL PAÍS. 
3) A PARTIR DE LISTADOS REMITIDOS DESDE LA DIRECCIÓN DEL CONTRATO, REVISAR, VERIFICAR Y VALIDAR LA INFORMACIÓN TAXONÓMICA CONSIGNADA EN LAS BASES DE DATOS EN CADA UNO DE LOS SITIOS DE MUESTREO DE LAS CUENCAS CONTINENTALES DEL PAÍS. 
4) ELABORAR MENSUALMENTE UN REPORTE DE NOVEDADES TAXONÓMICAS REGISTRADAS EN LAS CUENCAS CONTINENTALES DEL PAÍS EN EL MARCO DE LOS DIFERENTES COMPONENTES DEL SEPEC, DURANTE LA VIGENCIA DEL CONTRATO.
5) PROVEER INSUMOS PARA LA ELABORACIÓN DE LOS CUADROS DE SALIDA DE LAS OPERACIONES ESTADÍSTICAS CERTIFICADAS U OTRO INFORME QUE DEBA ENTREGARSE A LA AUNAP, EN LO QUE 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Y LA COORDINACIÓN DEL COMPONENTE DE PECES ORNAMENTALES, EVIDENCIANDO LAS VERIFICACIONES, DIRECTRICES, CORRECCIONES, CAPACITACIONES Y DOCUMENTACIÓN DE LA INFORMACIÓN TAXONÓMICA EN LAS CUENCAS CONTINENTALES DEL PAÍS. </t>
  </si>
  <si>
    <t xml:space="preserve">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EL CARIBE NORTE (SECTOR DE LA GUAJIRA),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CARIBE NORTE (SECTOR DE LA GUAJIRA) QUE LE CORRESPONDE REVISAR, LA IDENTIFICACIÓN DE CASOS DE DIFERENCIAS NOTORIAS Y EL REGISTRO DE LAS CAUSAS DETECTADAS PARA ESAS DIFERENCIAS DE ACUERDO CON EL ANÁLISIS DE CONTEXTO.
6) APOYAR LA ELABORACIÓN DE LOS INFORMES DE ACTIVIDADES SOBRE PESCA DE CONSUMO EN EL CARIBE NORTE (SECTOR DE LA GIUAJIRA), DE CONFORMIDAD CON LO ESTABLECIDO EN EL PLAN DE TRABAJO DEL CONTRATO.
7) COORDINAR LAS ACTIVIDADES LOGÍSTICAS, TÉCNICAS Y ADMINISTRATIVAS INHERENTES A LA REALIZACIÓN DE TALLERES SOBRE EL REGISTRO DE INFORMACIÓN BIOLÓGICO-PESQUERA DE CAPACITACIÓN, DIRIGIDOS A CINCO COMUNIDADES PESQUERAS ARTESANALES, EN EL MARCO DEL COMPONENTE DE GENERACIÓN DE COMPETENCIAS DEL CONTRATO 75 DE 2023.
8) ELABORAR LAS MEMORIAS DE LOS TALLERES DE GENERACIÓN DE COMPETENCIAS PREVISTOS EN EL MARCO DEL CONTRATO 75 DE 2023.
9) PRESENTAR INFORMES MENSUALES DE ACTIVIDAD DE ACUERDO CON LOS LINEAMIENTOS ESTABLECIDOS EN EL SEPEC, EVIDENCIANDO LAS VERIFICACIONES Y ANÁLISIS DE LOS DATOS.
</t>
  </si>
  <si>
    <t>EL SUMINISTRO DE TIQUETES AEREOS NACIONALES PARA FUNCIONARIOS, DOCENTES, NO DOCENTES, CATEDRATICOS, DOCENTES INVITADOS, CONTRATISTAS, INVITADOS Y ESTUDIANTES DE LA UNIVERSIDAD DEL MAGDALENA, PARA EL DESARROLLO DE LAS ACTIVIDADES DEL PROYECTO SEPEC, EN MARCO DE LA EJECUCIÓN DEL CONTRATO INTERADMINISTRATIVO NO 75 DE 2023</t>
  </si>
  <si>
    <t>LA PRESTACIÓN DE SERVICIOS DE APOYO A LA GESTIÓN, EN EL MARCO DEL CONTRATO INTERADMINISTRATIVO NO 75 DE 2023, SUSCRITO ENTRE LA AUNAP Y LA UNIVERSIDAD DEL MAGDALENA, PARA 1.RECOLECTAR LAS ESTADÍSTICAS RELATIVAS A LA PRODUCCIÓN DE PECES ORNAMENTALES EN LOS PUNTOS QUE LE SEAN ASIGNADOS, SIGUIENDO EL CRONOGRAMA DE MONITOREO Y APLICANDO EL MECANISMO ESTABLECIDO POR LA COORDINACIÓN DEL COMPONENTE PARA EL REGISTRO DE LA INFORMACIÓN.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t>
  </si>
  <si>
    <t>LA PRESENTE ORDEN TIENE POR OBJETO LA PRESTACIÓN DE SERVICIOS DE APOYO A LA GESTIÓN, EN EL MARCO DEL CONTRATO INTERADMINISTRATIVO NO 75 DE 2023, SUSCRITO ENTRE LA AUNAP Y LA UNIVERSIDAD DEL MAGDALENA, PARA EL DESARROLLO DE LAS SIGUIENTES ACTIVIDADES:1) 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t>
  </si>
  <si>
    <t>LA COMPRA DE PAPELERÍA (20 RESMAS CARTA, 20 RESMAS OFICIO, 1 TONER LASER HP, 2 TONER LASER HP 202 A ROJA, 2 TONER LASER HP 202 A NEGRA, 2 TONER LASER HP 202 A AZUL, 5 RECARGAS EPSON NEGRO, 7 RECARGA EPSON T544, 600 FOLFER YUTE OFICIO, 72 SACAPUNTAS METÁLICOS, 80 BORRADORES NATA, 108 LAPIZ NEGROS NORMA, 156 BOLÍFRAFOS NEGROS, 96 LAPIZ CORRECTOR, CAJA DE ARCHIVO, PLANILLERO…) NECESARIA PARA EL DESARROLLO Y EJECUCIÓN DE LAS ACTIVIDADES PROGRAMADAS EN EL PROYECTO SEPEC, EN EL MARCO DEL CONTRATO INTERADMINISTRATIVO NO 75 DE 2023, SUSCRITO ENTRE LA AUNAP Y UNIMAGDALENA</t>
  </si>
  <si>
    <t xml:space="preserve">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DEL SEPEC, GARANTIZANDO QUE AMBAS INFORMACIONES SEAN COINCIDENTES. 5) SERVIR DE APOYO AL PROCESO ADMINISTRATIVO DEL PROYECTO 6) PRESENTAR INFORMES MENSUALES DE ACTIVIDAD </t>
  </si>
  <si>
    <t xml:space="preserve">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DE LOS RECURSOS PESQUEROS PRIORIZADOS PARA SU RESPECTIVA ÁREA DE COBERTURA 6) SERVIR DE APOYO AL PROCESO ADMINISTRATIVO </t>
  </si>
  <si>
    <t xml:space="preserve">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SEAN COINCIDENTES. 5) SERVIR DE APOYO AL PROCESO ADMINISTRATIVO DEL PROYECTO EN LA LEGALIZACIÓN DE LAS SALIDAS DE CAMPO 6) PRESENTAR INFORMES MENSUALES DE ACTIVIDAD </t>
  </si>
  <si>
    <t xml:space="preserve">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DEL PROYECTO EN LO CONCERNIENTE A LA LEGALIZACIÓN DE LAS SALIDAS DE CAMPO. 6) PRESENTAR INFORMES MENSUALES DE ACTIVIDAD </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</si>
  <si>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3) DILIGENCIAR, AUDITAR Y ENTREGAR TODA LA INFORMACIÓN EN LOS FORMATOS FÍSICOS 4) DIGITAR LOS DATOS EN LOS FORMULARIOS ELECTRÓNICOS DE LA PLATAFORMA INFORMÁTICA DEL SEPEC, GARANTIZANDO QUE AMBAS INFORMACIONES SEAN COINCIDENTES 5) SERVIR DE APOYO AL PROCESO ADMINISTRATIVO DEL PROYECTO EN LA LEGALIZACIÓN DE LAS SALIDAS DE CAMPO. 6) PRESENTAR INFORMES MENSUALES DE ACTIVIDAD</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</si>
  <si>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3) DILIGENCIAR, AUDITAR Y ENTREGAR TODA LA INFORMACIÓN EN LOS FORMATOS FÍSICOS ESTABLECIDOS PARA EL MONITOREO. 4) DIGITAR LOS DATOS EN LOS FORMULARIOS ELECTRÓNICOS DE LA PLATAFORMA INFORMÁTICA DEL SEPEC 5) SERVIR DE APOYO AL PROCESO ADMINISTRATIVO DEL PROYECTO EN LA LEGALIZACIÓN DE LAS SALIDAS DE CAMPO. 6) PRESENTAR INFORMES MENSUALES DE ACTIVIDAD DE ACUERDO CON LOS LINEAMIENTOS ESTABLECIDOS POR EL COORDINADOR DEL COMPONENTE DE PESCA DE CONSUMO DEL SEPEC</t>
  </si>
  <si>
    <t>EL SERVICIO DE MENSAJERÍA EXPRESS NACIONAL, PARA EL ENVIÓ DE DOCUMENTOS, EMPAQUES, EMBALAJE Y DEMAS ELEMENTOS QUE PRODUZCAN EL PROYECTO SEPEC, EN EL MARCO DEL CONTRATO INTERADMINISTRATIVO NO 75 DE 2023, SUSCRITO ENTRE LA AUTORIDAD NACIONAL DE ACUICULTURA Y PESCA -AUNAP Y UNIVERSIDAD DEL MAGDALENA</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</si>
  <si>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SEAN COINCIDENTES. 5) SERVIR DE APOYO AL PROCESO ADMINISTRATIVO EN LA LEGALIZACIÓN DE LAS SALIDAS DE CAMPO. 6) PRESENTAR INFORMES MENSUALES DE ACTIVIDAD</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</si>
  <si>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t>
  </si>
  <si>
    <t>REGISTRAR LOS DATOS DE LONGITUDES DE CAPTURA DE LOS RECURSOS PESQUEROS PRIORIZADOS PARA SU RESPECTIVA ÁREA DE COBERTURA, DE CONFORMIDAD CON EL CRONOGRAMA DE MUESTREO ESTABLECIDO POR EL COORDINADOR DEL COMPONENTE DE LONGITUDES DE CAPTURA DEL SEPEC. 2) DIGITAR LOS DATOS DE LONGITUDES DE CAPTURA EN EL FORMULARIO ELECTRÓNICO DE LA PLATAFORMA INFORMÁTICA DEL SEPEC, GARANTIZANDO QUE AMBAS INFORMACIONES, TANTO LA CONTENIDA EN EL FORMATO FÍSICO COMO EN LA PLATAFORMA INFORMÁTICA, SEAN COINCIDENTES. 3) DILIGENCIAR, AUDITAR Y ENTREGAR TODA LA INFORMACIÓN EN EL FORMATO FÍSICO ESTABLECIDO PARA EL MONITOREO. 4)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t>
  </si>
  <si>
    <t>LA PRESTACIÓN DE SERVICIOS DE APOYO A LA GESTIÓN, EN EL MARCO DEL CONTRATO INTERADMINISTRATIVO NO 75 DE 2023, SUSCRITO ENTRE LA AUNAP Y LA UNIVERSIDAD DEL MAGDALENA, PARA EL DESARROLLO DE LAS SIGUIENTES ACTIVIDADES: 1) APOYAR A LA COORDINACIÓN ADMINISTRATIVA DEL PROYECTO SEPEC. 2) APOYAR EN EL CARGUE DE LA INFORMACIÓN DE LA PLATAFORMA SIA OBSERVA, CON BASE EN LA INFORMACIÓN RELACIONADA CON LOS CONTRATOS QUE SE GENEREN EN EL MARCO DEL PROYECTO SEPEC. 3) APOYAR EN LA CARGA DE LA INFORMACIÓN DE LA PLATAFORMA SECOP II, CON BASE EN LA INFORMACIÓN RELACIONADA CON LOS CONTRATOS QUE SE GENEREN EN EL MARCO DEL PROYECTO SEPEC. 4) APOYAR EN EL CARGUE DE LA INFORMACIÓN DE LA PLATAFORMA SIGEP, REVISAR LA INFORMACIÓN SUMINISTRADA POR LOS CONTRATISTAS VINCULADOS AL PROYECTO SEPEC EN LA PLATAFORMA SIGEP Y CARGAR LA INFORMACIÓN DE LAS ÓRDENES SUSCRITAS EN LA EJECUCIÓN DEL PROYECTO SEPEC</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</si>
  <si>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  8) GARANTIZAR EL USO ADECUADO Y PARA LOS FINES ESTABLECIDOS DE LAS DOTACIONES INSTITUCIONALES Y DE LAS HERRAMIENTAS DE TRABAJO ENTREGADAS PARA LA TOMA DE INFORMACIÓN</t>
  </si>
  <si>
    <t>EL SERVICIO DE FOTOCOPIADO DE HASTA 378.300 REPRODUCCIONES DE LOS FORMULARIOS, FORMATOS, FOLLETOS DE CAMPO, BOLETINES TÉCNICOS Y DOCUMENTOS VARIOS QUE SE REQUIEREN PARA EL CUMPLIMIENTO DE LOS OBJETIVOS CONTRATADOS DEL PROYECTO SEPEC, EN EL MARCO DEL CONTRATO INTERADMINISTRATIVO NO 75 DE 2023.</t>
  </si>
  <si>
    <t>RECOLECTAR, DE ACUERDO CON EL MECANISMO DE REGISTRO DE LA INFORMACIÓN Y EL FORMULARIO ESTIPULADO POR EL EQUIPO TÉCNICO DEL CONTRATO 075 DE 2023, LA INFORMACIÓN REQUERIDA PARA CARACTERIZAR 185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</si>
  <si>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RECOLECTAR, DE ACUERDO CON EL MECANISMO DE REGISTRO DE LA INFORMACIÓN Y EL FORMULARIO ESTIPULADO POR EL EQUIPO TÉCNICO DEL CONTRATO 075 DE 2023, LA INFORMACIÓN REQUERIDA PARA CARACTERIZAR 125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</si>
  <si>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SUPERVISAR LAS ACTIVIDADES DE LOS COLECTORES DE DATOS DEL COMPONENTE DE ACUICULTURA, DE ACUERDO CON EL CRONOGRAMA Y EL ESFUERZO DE MUESTREO ESTABLECIDO POR EL COORDINADOR DEL COMPONENTE. 2) REVISAR, VERIFICAR Y VALIDAR LA INFORMACIÓN CONSIGNADA EN LAS BASES DE DATOS DEL COMPONENTE DE ACUICULTURA. 3) HACER SEGUIMIENTO AL PROCESO DE CORRECCIÓN O VERIFICACIÓN DE DATOS POR PARTE DE LOS COLECTORES, HASTA COMPLETA SATISFACCIÓN. 4) VERIFICAR LA COHERENCIA Y COMPLETITUD DE LA INFORMACIÓN CONSIGNADA EN LOS FORMULARIOS FÍSICOS DILIGENCIADOS POR LOS COLECTORES DE DATOS A SU CARGO. 5) REVISAR, VERIFICAR Y VALIDAR LOS INFORMES DE LOS COLECTORES DE DATOS DEL COMPONENTE DE ACUICULTURA. 6) PRESENTAR INFORME MENSUAL</t>
  </si>
  <si>
    <t>RECOLECTAR, DE ACUERDO CON EL MECANISMO DE REGISTRO DE LA INFORMACIÓN Y EL FORMULARIO ESTIPULADO POR EL EQUIPO TÉCNICO DEL CONTRATO 075 DE 2023, LA INFORMACIÓN REQUERIDA PARA CARACTERIZAR 135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</si>
  <si>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RECOLECTAR, DE ACUERDO CON EL MECANISMO DE REGISTRO DE LA INFORMACIÓN Y EL FORMULARIO ESTIPULADO POR EL EQUIPO TÉCNICO DEL CONTRATO 075 DE 2023, LA INFORMACIÓN REQUERIDA PARA CARACTERIZAR 190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</si>
  <si>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RECOLECTAR, DE ACUERDO CON EL MECANISMO DE REGISTRO DE LA INFORMACIÓN Y EL FORMULARIO ESTIPULADO POR EL EQUIPO TÉCNICO DEL CONTRATO 075 DE 2023, LA INFORMACIÓN REQUERIDA PARA CARACTERIZAR 175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</si>
  <si>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RECOLECTAR, DE ACUERDO CON EL MECANISMO DE REGISTRO DE LA INFORMACIÓN Y EL FORMULARIO ESTIPULADO POR EL EQUIPO TÉCNICO DEL CONTRATO 075 DE 2023, LA INFORMACIÓN REQUERIDA PARA CARACTERIZAR 145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</si>
  <si>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RECOLECTAR, DE ACUERDO CON EL MECANISMO DE REGISTRO DE LA INFORMACIÓN Y EL FORMULARIO ESTIPULADO POR EL EQUIPO TÉCNICO DEL CONTRATO 075 DE 2023, LA INFORMACIÓN REQUERIDA PARA CARACTERIZAR 120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</si>
  <si>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RECOLECTAR, DE ACUERDO CON EL MECANISMO DE REGISTRO DE LA INFORMACIÓN Y EL FORMULARIO ESTIPULADO POR EL EQUIPO TÉCNICO DEL CONTRATO 075 DE 2023, LA INFORMACIÓN REQUERIDA PARA CARACTERIZAR 165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</si>
  <si>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LA COMPRA DE DOTACIÓN DE CAMPO TALES COMO: CHALECOS, GORRAS, MORRALES, CAMISETAS, CAMIBUSOS, BOTAS DE CAUCHO, BOTAS DE SEGURIDAD, IMPERMEABLES Y CASCOS, NECESARIOS PARA LA DISTINCIÓN DEL PERSONAL DE CAMPO DEL PROYECTO SEPEC, EN EL MARCO DEL CONTRATO INTERADMINISTRATIVO NO 75 DE 2023 SUSCRITO ENTRE LA AUNAP Y UNIMAGDALENA</t>
  </si>
  <si>
    <t>EL SERVICIO DE ALQUILER DE CUATRO (4) MÓDULOS METÁLICOS DE 20FT (6M APROX.) ADECUADOS PARA SERVIR COMO OFICINAS Y PARA ALMACENAR LAS CAJAS CODIFICADAS QUE CONTIENEN LOS FORMATOS DE CAMPO DEL SEPEC, EN EL MARCO DEL CONTRATO NO 75 DE 2023, SUSCRITO ENTRE LA AUTORIDAD NACIONAL DE ACUICULTURA Y PESCA - AUNAP Y LA UNIVERSIDAD DEL MAGDALENA</t>
  </si>
  <si>
    <t>APOYAR AL SUPERVISOR DE GUAJIRA NORTE EN EL PROCESO DE COORDINACIÓN Y VERIFICACIÓN DE LAS ACTIVIDADES DE LOS TÉCNICOS DE CAMPO DEL COMPONENTE DE PESCA DE CONSUMO ARTESANAL DEL SEPEC EN LOS SITIOS DE MUESTREO UBICADOS EN LA ALTA GUAJIRA 2) DIGITAR EN LA PLATAFORMA INFORMÁTICA DEL SEPEC LA INFORMACIÓN DE CAMPO COLECTADA EN LOS SITIOS DE MUESTREO 3) REMITIR A LOS TÉCNICOS DE CAMPO LAS OBSERVACIONES GENERADAS POR EL EQUIPO TÉCNICO DEL SEPEC EN LOS PLAZOS INDICADOS PARA TAL FIN. 4) HACER SEGUIMIENTO AL PROCESO DE CORRECCIÓN O VERIFICACIÓN DE DATOS EN LO QUE RESPECTA A LA INFORMACIÓN CONSIGNADA EN LOS FORMULARIOS FÍSICOS. 5) REALIZAR LAS CORRECCIONES PERTINENTES EN LA PLATAFORMA 6) APOYAR EL PROCESO ADMINISTRATIVO EN LA LEGALIZACIÓN DE LOS RECURSOS DE AVANCE Y SALIDAS DE CAMPO. 7) APOYAR A LOS CANDIDATOS SELECCIONADOS COMO COLECTORES DE CAMPO EN LA ALTA GUAJIRA, DURANTE EL PROCESO DE OBTENCIÓN DE LOS DOCUMENTOS  8) LLEVAR A CABO LA ENCUESTA ESTRUCTURA DE PESCA EN LOS SITIOS PESQUEROS DE LA ALTA GUAJIRA. 9) PRESENTAR INFORME DE ACTIVIDADES</t>
  </si>
  <si>
    <t>LA PRESENTE ORDEN TIENE POR OBJETO LA PRESTACIÓN DE SERVICIOS PROFESIONALES, EN EL MARCO DEL CONTRATO INTERADMINISTRATIVO N. 574 DEL 2022 CON LA CORPORACIÓN AUTÓNOMA REGIONAL DEL MAGDALENA – CORPAMAG, PARA EL DESARROLLO DE LAS SIGUIENTES ACTIVIDADES: 1. APOYAR EN LA VERIFICACIÓN DE LAS CANTIDADES DE OBRA ESTABLECIDAS EN EL CONTRATO DEL EJECUTOR DE OBRA, A PARTIR DE LAS MEDICIONES QUE SE REALICEN EN CAMPO E INFORMARLAS AL DIRECTOR. 2.CONSTRUIR Y PRESENTAR ANTE EL COORDINADOR DE LA INTERVENTORÍA LOS INFORMES TÉCNICOS QUE CONTENGAN AQUELLOS ASPECTOS QUE REPERCUTAN EN EL NORMAL DESARROLLO DEL CONTRATO DE INTERVENTORÍA Y QUE PUEDAN IMPLICAR MODIFICACIONES AL MISMO.3.INFORMAR AL COORDINADOR DE LA INTERVENTORÍA CUANDO SEA NECESARIO LAS CORRECCIONES EXISTENTES POR LAS DIFERENCIAS ENTRE LAS NECESIDADES TÉCNICAS DEFINIDAS EN EL CONTRATO Y LAS ACTIVIDADES REALIZADAS POR EL EJECUTOR DE OBRA.4.APOYAR EN LA SUPERVISIÓN DE LA  LOCALIZACIÓN DE LOS TRABAJOS QUE SE REQUIEREN EN CAMPO PARA EL CORRECTO DESARROLLO DEL PROYECTO.5.CONSTRUIR Y SUPERVISAR EL DIARIO O BITÁCORA DEL PROYECTO, EN EL CUAL SE CONSIGNARÁN TODAS LAS INSTRUCCIONES, OBSERVACIONES, EJECUCIONES Y DETERMINACIONES RELACIONADAS CON EL DESARROLLO DEL PROYECTO. ESTE DOCUMENTO DEBERÁ PERMANECER DISPONIBLE EN CAMPO QUE REGISTRARÁ TODAS LAS ACTIVIDADES REALIZADAS DESDE EL ACTA DE INICIO HASTA LA FINALIZACIÓN DEL CONTRATO DE INTERVENTORÍA. 6. APOYAR EN LA VERIFICACIÓN DE LOS ENSAYOS DE LABORATORIO O PRUEBAS DE CAMPO DE LOS EQUIPOS, MATERIALES, BIENES, INSUMOS Y PRODUCTOS QUE SE REALICEN EL PROYECTO.7. APOYAR EN LA CONSOLIDACIÓN DE LAS SOLICITUDES QUE EMITA EL EJECUTOR DE OBRA. 8.INFORMAR AL DIRECTOR DE LA INTERVENTORÍA SOBRE EL AVANCE TÉCNICO DEL CONTRATO. 9. PRESENTAR INFORME MENSUAL AL DIRECTOR DE LA INTERVENTORÍA QUE INDIQUE Y SEÑALE LOS POSIBLES RIESGOS DE CARÁCTER TÉCNICO, AMBIENTAL, HIDRÁULICO, O DE CUALQUIER TIPO QUE PUDIERA AFECTAR LA CORRECTA EJECUCIÓN Y AVANCE DEL PROYECTO.10. ELABORAR TODOS LOS REPORTES E INFORMES, CON LA PERIODICIDAD QUE AL RESPECTO ESTABLEZCA EL DIRECTOR DE LA INTERVENTORÍA.11. APOYAR EN LA ELABORACIÓN DE ACTAS DE RECIBO PARCIAL EN CAMPO O DE OBRA.12. ELABORAR LOS REPORTES E INFORMES QUE SOLICITE EL COORDINADOR DE LA INTERVENTORÍA</t>
  </si>
  <si>
    <t>LA PRESENTE ORDEN TIENE POR OBJETO LA PRESTACIÓN DE SERVICIOS PROFESIONALES, EN EL MARCO DEL CONTRATO INTERADMINISTRATIVO N. 574 DEL 2022 CON LA CORPORACIÓN AUTÓNOMA REGIONAL DEL MAGDALENA – CORPAMAG, PARA EL DESARROLLO DE LAS SIGUIENTES ACTIVIDADES: 1. APOYAR EN LA VERIFICACIÓN EN CAMPO DEL CUMPLIMIENTO OPORTUNO A LAS OBLIGACIONES A CARGO DEL EJECUTOR DE OBRA, CON EL FIN DE EVITAR PARALIZACIONES EN LAS ACTIVIDADES. 2. PRESENTAR LOS INFORMES Y REPORTE QUE SEAN SOLICITADOS POR EL DIRECTOR DE LA INTERVENTORÍA. 3. APOYAR EN LA CONSOLIDACIÓN DE PAGOS Y REGISTRO CRONOLÓGICO DE DESEMBOLSOS, AJUSTES Y DEDUCCIONES REALIZADOS POR CORPAMAG 4. APOYAR AL DIRECTOR DE LA INTERVENTORÍA A TRAMITAR EN FORMA OPORTUNA LAS SOLICITUDES DE MODIFICACIÓN, ADICIÓN O PRÓRROGA DEL PROYECTO. 5.  CONSOLIDAR Y PRESENTAR AL DIRECTOR, LA DOCUMENTACIÓN REQUERIDA PARA LA LIQUIDACIÓN DEL CONTRATO DE INTERVENTORÍA. 6. APOYAR EN LA ELABORACIÓN DEL ACTA DE LIQUIDACIÓN DEL PROYECTO. 7. MANTENER INFORMADO AL DIRECTOR CUANDO SE EVIDENCIE MORA EN LOS PLAZOS PREVISTOS PARA LA PRESENTACIÓN DE INFORMES, TRABAJOS U OBRAS, O DEFICIENCIAS EN EL CUMPLIMIENTO DE LAS ESPECIFICACIONES TÉCNICAS DE LOS BIENES, OBRAS O SERVICIOS CONTRATADOS POR PARTE DEL EJECUTOR DE OBRA 8. APOYAR EN LA CONSOLIDACIÓN DE LA INFORMACIÓN DE EJECUCIÓN DEL PROYECTO CON EL FIN DE IDENTIFICAR INCUMPLIMIENTO EN LOS PLAZOS DE EJECUCIÓN Y EN CASO DE PERSISTIR EL INCUMPLIMIENTO, INFORMAR OPORTUNAMENTE Y POR ESCRITO AL DIRECTOR, ANEXANDO TODOS LOS ANTECEDENTES Y PRUEBAS QUE PUEDAN SERVIR DE SOPORTE PARA LA ADOPCIÓN DE LAS MEDIDAS DEL CASO. 9. REALIZAR EL SEGUIMIENTO Y VERIFICACIÓN DEL CUMPLIMIENTO DE REQUISITOS LEGALES Y CONTRACTUALES.  10.APOYAR EN EL SEGUIMIENTO INTEGRAL DEL PROYECTO OBJETO DE INTERVENTORÍA Y REPORTAR AL DIRECTOR. 11. APOYAR EN LA REVISIÓN Y VERIFICACIÓN DE LAS GARANTÍAS DEL PROYECTO SOBRE EL CUAL EJERCE LAS FUNCIONES DE INTERVENTORÍA. 12. APOYAR EN LA REVISIÓN Y VERIFICACIÓN  DE LOS PRECIOS UNITARIOS DE LAS ACTIVIDADES A CARGO DEL EJECUTOR DE  OBRA. 13. APOYAR EN LA REVISIÓN PREVIA SUSCRIPCIÓN DEL ACTA DE INICIO  LOS SIGUIENTES ASPECTOS E INFORMAR AL DIRECTOR DE LA INTERVENTORÍA. -ANÁLISIS DE PRECIOS UNITARIOS PROGRAMA DE OBRA - PROGRAMA DE  INVERSIONES - HOJAS DE VIDA DEL PERSONAL DEL PROYECTO - PLAN DE  MANEJO AMBIENTAL - PLANOS Y ESPECIFICACIONES DEL PROYECTO; - EQUIPO  DISPONIBLE CON SU RESPECTIVA PRUEBA - REQUERIMIENTOS DE MANO DE OBRA; - LOS DEMÁS ASPECTOS QUE EN SU CRITERIO SEAN FUNDAMENTALES  PARA EL NORMAL DESARROLLO DEL CONTRATO. 14. ACTUALIZAR CONSTANTEMENTE DE LA INFORMACIÓN CORRESPONDIENTE AL AVANCE FÍSICO Y FINANCIERO DEL CONTRATO A CARGO DEL EJECUTOR DE OBRA Y PRESENTARLO AL DIRECTOR DE LA INTERVENTORÍA CADA SEMANA, 15. APOYAR EN LA REVISIÓN DE LAS FACTURAS DE PAGO PRESENTADAS POR EL EJECUTOR DE OBRA. 16.  APOYAR EN LA SUPERVISIÓN DEL CRONOGRAMA Y FLUJO DE INVERSIÓN DEL CONTRATO. 17. ELABORAR Y PRESENTAR AL DIRECTOR INFORME FINAL QUE, CONTENGA LA INFORMACIÓN TÉCNICA Y FINANCIERA DEL PROYECTO</t>
  </si>
  <si>
    <t>LA PRESENTE ORDEN TIENE POR OBJETO LA PRESTACIÓN DE SERVICIOS PROFESIONALES, EN EL MARCO DEL CONTRATO INTERADMINISTRATIVO N. 574 DEL 2022 CON LA CORPORACIÓN AUTÓNOMA REGIONAL DEL MAGDALENA – CORPAMAG, PARA EL DESARROLLO DE LAS SIGUIENTES ACTIVIDADES: 1. APOYAR EN LA VERIFICACIÓN DEL CUMPLIMIENTO DE LA LEGISLACIÓN AMBIENTAL VIGENTE, ESPECIALMENTE AQUELLA QUE DE MANERA DIRECTA IMPACTE EN EL CONTRATO DE OBRA. 2. SOLICITAR AL EJECUTOR DE OBRA LA ELABORACIÓN DEL PLAN DE MANEJO AMBIENTAL Y REALIZAR SEGUIMIENTO. 3. APOYAR EN LA VERIFICACIÓN DE LOS PERMISOS REQUERIDOS POR LAS AUTORIDADES AMBIENTALES COMPETENTES, PARA LA EJECUCIÓN DE ACTIVIDADES CONSTRUCTIVAS Y OPERATIVAS, SEGÚN SEA EL CASO. 4. APOYAR EN LA SUPERVISIÓN DE LA IMPLEMENTACIÓN EN LAS MEDIDAS ESTIPULADAS DEL PLAN DE MANEJO AMBIENTAL, ASÍ COMO EN LOS PERMISOS O AUTORIZACIONES EMITIDOS POR LAS AUTORIDADES AMBIENTALES COMPETENTES Y REPORTAR LAS INCONFORMIDADES QUE SE EVIDENCIEN AL COORDINADOR DE LA INTERVENTORÍA.5. APOYAR EN LA VERIFICACIÓN DE LOS REQUERIMIENTOS SOCIO AMBIENTALES (SOCIALIZAR ANTE LA COMUNIDAD Y AUTORIDADES LOCALES, Y FACILITAR EL CONTROL CIUDADANO). 6. ATENDER LAS SOLICITUDES DE INFORMACIÓN, VISITAS DE INSPECCIÓN Y CUALQUIER ACTIVIDAD QUE PROGRAMEN LAS PARTES INTERESADAS EN EL MANEJO AMBIENTAL DEL PROYECTO. 7. APOYAR EN LA EVALUACIÓN CONTINUA DE LA APLICACIÓN DEL PLAN DE MANEJO AMBIENTAL ANEXANDO EVIDENCIAS OBJETIVAS DE SU IMPLEMENTACIÓN Y EL REGISTRO FOTOGRÁFICO. 8. APOYAR EN EL REPORTE DE TODA CONTRAVENCIÓN O ACCIONES DE PERSONAS QUE RESIDAN O TRABAJEN EN LA OBRA Y QUE ORIGINEN DAÑO AMBIENTAL, A FIN DE QUE SE ADOPTEN LOS CORRECTIVOS Y SE TOMEN LAS ACCIONES PERTINENTES. 9. SOLICITAR AL EJECUTOR DE OBRA EL PLAN DE CONTINGENCIA Y APOYAR EN LA VERIFICACIÓN DE SU CUMPLIMIENTO, CON MIRAS A MINIMIZAR IMPACTOS EN CASO DE PERTURBACIÓN INVOLUNTARIA A LOS RECURSOS NATURALES RENOVABLES. 10. ELABORAR LOS REPORTES E INFORMES QUE SOLICITE EL COORDINADOR DE INTERVENTORÍA. PARÁGRAFO PRIMERO: EN EL CASO QUE EL CONTRATISTA LO REQUIERA</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</si>
  <si>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 LOS EVENTOS DE CLAUSURA Y CERTIFICACIÓN DE LOS PROCESOS FORMATIVOS QUE CONTEMPLAN LOS COMPONENTES DE JUNTAS DE ACCIÓN COMUNAL (JAC) Y PESCADORES DEL PROYECTO. EL SERVICIO CONTRATADO COMPRENDE: I) ALQUILER DE 2 SALONES DE EVENTOS CLIMATIZADOS, CADA UNO CON CAPACIDAD PARA 100 PERSONAS APROXIMADAMENTE. II) SERVICIO DE TRASLADO DE LOS BENEFICIARIOS DE LOS COMPONENTES DE JAC Y PESCADORES DEL PROYECTO, IDA Y VUELTA PARA ASISTENCIA A LOS EVENTOS DE CLAUSURA Y CERTIFICACIÓN. III) 300 REFRIGERIOS, 3 OPCIONES: CREPE DE POLLO, JAMÓN, CHAMPIÑONES O QUESO, SANDUCHES MIXTOS GRATINADOS, O FLAUTAS MEXICANAS, CON JUGO O GASEOSA. IV) ALQUILER DE 2 EQUIPOS DE SONIDO TIPO CABINA CON TRÍPODE SOPORTE, MEZCLADOR Y 2 MICRÓFONOS INALÁMBRICOS. V) ALQUILER DE 2 EQUIPOS AUDIOVISUALES: VIDEO BEAM ESTÁNDAR VI) ALQUILER DE 200 SILLAS CHIAVARI VII) ALQUILER DE 4 MESAS VESTIDAS VIII) 4 ARREGLOS FLORALES IX) 2 ESTACIONES DE AGUA Y CAFÉ X) 2 MAESTROS DE CEREMONIA PARA EVENTOS DE CLAUSURA Y CERTIFICACIÓN. XI) SERVICIO DE 8 MESEROS XII) DISEÑO DE CERTIFICADOS DE CLAUSURA DE 2 COMPONENTES DEL PROYECTO XIII) 140 IMPRESIONES DE CERTIFICADOS XIV) 681 IMPRESIONES FULL COLOR PARA ACTA DE RECIBIDOS, CONSENTIMIENTOS INFORMADOS Y ACTAS DE ASISTENCIA CONTINUACIÓN ORDEN DE SERVICIOS N° 0399-2023 CÓDIGO: CO-F-025 APROBACIÓN: 19/09/2019 VERSIÓN: 11 PÁGINA 2 DE 5 XV) 25 ALMUERZOS, CADA UNO CONSTA DE DOS PORCIONES DE PROTEÍNA DE 250 GRAMOS, UNA PORCIÓN DE CARBOHIDRATO (ARROZ), ENSALADA, BEBIDA EQUIVALENTE A 250 ML, TODO DEBIDAMENTE SERVIDO, PARA SER DISTRIBUIDOS ENTRE EL EQUIPO TÉCNICO DE LA UNIVERSIDAD DEL MAGDALENA Y LOS ASISTENTES POR PARTE DE CENIT.</t>
  </si>
  <si>
    <t>LA PRESENTE ORDEN TIENE POR OBJETO PRESTAR SERVICIO REQUERIDO EN EL COMPONENTE DE OPERADORES TURÍSTICOS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EL SERVICIO CONTRATADO COMPRENDE:
DIAGRAMACIÓN E IMPRESIÓN DE 4 PENDONES FULL COLOR EN BANNER DE ALTA RESOLUCIÓN 100X200 CM, INCLUYE PORTA PENDONES Y ARAÑAS. LA PROPUESTA HACE PARTE INTEGRAL DE LA PRESENTE ORDEN.</t>
  </si>
  <si>
    <t>LA PRESENTE ORDEN TIENE POR OBJETO, EL SUMINISTRO DE 3.640 REFRIGERIOS AM Y PM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SER DISTRIBUIDOS DURANTE EL DESARROLLO DE SESIONES FORMATIVAS Y
TALLERES DE PROSPECTIVA TURÍSTICAS DEL COMPONENTE DIRIGIDO A OPERADORES TURÍSTICOS.
LOS REFRIGERIOS CONTRATADOS CONSTAN DE UNA PORCIÓN DE HARINA CON RELLENO DE UNA PROTEÍNA (CARNE RES,
POLLO, ATÚN O SIMILAR) EQUIVALENTE A 100 GRAMOS, REFRESCO NATURAL O CARBONATADO DE MÍNIMO 300 ML
DEBIDAMENTE ENVASADO Y SERVIDO Y CHOCOLATINA DE 30 GR.
PARÁGRAFO I. LA PROPUESTA HACE PARTE INTEGRAL DE LA PRESENTE ORDEN.
PARÁGRAFO II. EL CONTRATISTA DEBERÁ ENTREGAR LOS ELEMENTOS CONTRATADOS DE CONFORMIDAD CON LAS
ESPECIFICACIONES Y LAS CANTIDADES SOLICITADAS POR UNIMAGDALENA. SÓLO SE PAGARÁN LOS ELEMENTOS Y
CANTIDADES REALMENTE RECIBIDAS POR PARTE DEL SUPERVISOR.</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</si>
  <si>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2 – SECTOR LA PAZ.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</si>
  <si>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1 – SECTOR CRISTO REY.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</si>
  <si>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PRESTAR SERVICIOS PROFESIONALES EN EL MARCO DEL CONVENIO NO.
7000000013 DE 2021, CELEBRADO ENTRE CENIT LOGÍSTICA Y TRANSPORTE DE HIDROCARBUROS SAS Y LA
UNIVERSIDAD DEL MAGDALENA, PARA EL DESARROLLO DE LAS SIGUIENTES ACTIVIDADES: 1) DESARROLLAR EL CURSO DENOMINADO
“SALVAMENTO ACUÁTICO”, DIRIGIDO A OPERADORES TURÍSTICOS DEL ÁREA DE INFLUENCIA DEL TERMINAL DE POZOS COLORADOS
DE SANTA MARTA. 2) REALIZAR LA PROGRAMACIÓN ACADÉMICA DEL CURSO Y/O ACTIVIDADES ASIGNADAS. 3) PRESENTAR
INFORMES, LISTAS DE ASISTENCIA Y DEMÁS DOCUMENTOS AL SUPERVISOR</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</si>
  <si>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REUNIONES, MESAS DE TRABAJO, Y SOCIALIZACIONES DEL COMPONENTE DE PESCADORES DEL PROYECTO. 3) REALIZAR Y PRESENTAR INFORMES MENSUALES DE LA EJECUCIÓN FINANCIERA DEL COMPONENTE DE PESCADORES. 4) PARTICIPAR EN LA ELABORACIÓN DE INFORMES TÉCNICOS DEL COMPONENTE DE PESCADORES DEL PROYECTO. 5) REALIZAR REPORTES A CENIT LOGÍSTICA Y TRANSPORTE DE HIDROCARBUROS S.A.S SOBRE LOS TRABAJOS REALIZADOS EN CAMPO CON RESPECTO AL COMPONENTE DE PESCADORES.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CARGAR AL DRIVE DEL PROYECTO, TODA LA INFORMACIÓN TÉCNICA Y FINANCIERA DEL COMPONENTE.</t>
  </si>
  <si>
    <t>PRESTAR SERVICIOS PROFESIONALES EN EL MARCO DEL CONVENIO NO. 7000000013 DE 2021, CELEBRADO ENTRE CENIT LOGÍSTICA Y TRANSPORTE DE HIDROCARBUROS SAS Y LA UNIVERSIDAD DEL MAGDALENA, PARA EL DESARROLLO DE LAS SIGUIENTES ACTIVIDADES: 1) EJERCER EL ROL DE COORDINADOR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COORDINAR EL DESARROLLO DE LOS MÓDULOS, CURSOS, FOROS, FERIAS Y DEMÁS ACTIVIDADES RELACIONADAS CON EL COMPONENTE DE PESCADORES DEL PROYECTO. 3) COORDINAR EL DESARROLLO DE LOS PROCESOS DE CONSERVACIÓN Y RESTAURACIÓN DE PLAYAS. 4) COORDINAR EL EVENTO DE CERTIFICACIÓN Y CLAUSURA DEL PROCESO FORMATIVO. 5) COORDINAR LA ENTREGA DE DOTACIONES A LOS BENEFICIARIOS DEL COMPONENTE.</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</si>
  <si>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MÓDULOS, REUNIONES, MESAS DE TRABAJO, Y SOCIALIZACIONES DEL COMPONENTE DE OPERADORES TURÍSTICOS DEL PROYECTO. 3) REALIZAR Y PRESENTAR INFORMES MENSUALES DE LA EJECUCIÓN FINANCIERA DEL COMPONENTE DE OPERADORES TURÍSTICOS DEL PROYECTO. 4) PARTICIPAR EN LA ELABORACIÓN DE INFORMES TÉCNICOS DEL COMPONENTE DE OPERADORES TURÍSTICOS DEL PROYECTO. 5) REALIZAR REPORTES A CENIT LOGÍSTICA Y TRANSPORTE DE HIDROCARBUROS S.A.S SOBRE LOS TRABAJOS REALIZADOS EN CAMPO CON RESPECTO AL COMPONENTE DE OPERADORES TURÍSTICOS.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SOLICITAR LAS RESPECTIVAS CUENTAS DE COBRO AL GRUPO DE FACTURACIÓN Y CARTERA DE LA UNIVERSIDAD, PARA SER PRESENTADAS A CENIT LOGÍSTICA Y TRANSPORTE DE HIDROCARBUROS S.A.S. 9) REVISAR Y HACER SEGUIMIENTO A LOS PAGOS DE HONORARIOS Y ESTÍMULOS ECONÓMICOS PARA DOCENTES. 10) CARGAR AL DRIVE DEL PROYECTO, TODA LA INFORMACIÓN TÉCNICA Y FINANCIERA DEL COMPONENTE DE OPERADORES TURÍSTICOS.</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</si>
  <si>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APOYAR EN LA GESTIÓN DE ESPACIOS Y ELEMENTOS NECESARIOS PARA LA REALIZACIÓN DE MÓDULOS, SOCIALIZACIONES, FOROS, CURSOS Y ACTIVIDADES TENDIENTES AL FORTALECIMIENTO DE LOS MIEMBROS DE ASOCIACIONES DE OPERADORES TURÍSTICOS EN EL ÁREA DE INFLUENCIA DEL TERMINAL DE POZOS COLORADOS. 3) ORGANIZAR CON LOS PROVEEDORES, LA LOGÍSTICA DE LOS EVENTOS DIRIGIDOS A LOS MIEMBROS DE ASOCIACIONES DE OPERADORES TURÍSTICOS. 4) BRINDAR ACOMPAÑAMIENTO A LOS PROVEEDORES EN LA EJECUCIÓN DE LAS FERIAS TURÍSTICAS Y GASTRONÓMICAS, CURSOS DE COCINA, PRIMEROS AUXILIOS Y SALVAMENTO ACUÁTICO. 5) DILIGENCIAR FORMATOS DE CONSENTIMIENTO INFORMADO DE LOS PARTICIPANTES DE OPERADORES TURÍSTICOS EN LAS REUNIONES Y MESAS DE TRABAJO. 6) APOYAR LA SISTEMATIZACIÓN DE LA EXPERIENCIA EN CADA UNA DE LAS ACTIVIDADES DESARROLLADAS EN EL MARCO DEL COMPONENTE. 7) PRESTAR SERVICIO PROFESIONAL LOGÍSTICO EN EL EVENTO DE CERTIFICACIÓN Y CLAUSURA DEL PROCESO FORMATIVO. 8) PRESTAR SERVICIO PROFESIONAL LOGÍSTICO EN LA ENTREGA DE DOTACIONES A LOS BENEFICIARIOS DEL COMPONENTE.</t>
  </si>
  <si>
    <t>PRESTAR SERVICIOS PROFESIONALES DE EDAFOLOGÍA 1, PARA EL DESARROLLO DE LA ACTIVIDAD MGA 1.2.1 DEL OBJETIVO 1 EN LA EJECUCIÓN DEL PROYECTO BPIN2020000100768 DENOMINADO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APOYAR MUESTREOS DE SUELOS EN LAS 33 PARCELAS DE LOS 11 MUNICIPIOS PREVIOS A LA SIEMBRA EN COORDINACIÓN CON EL COINVESTIGADOR DEL ÁREA. 2) COORDINACIÓN DE LAS SIEMBRAS DE ABONOS VERDES, PREVIOS A LA SIEMBRA DE CULTIVO PRINCIPAL. 3) TOMA DE REGISTROS FOTOGRÁFICOS EN CAMPO. 4) CONSOLIDAR LAS MATRICES DE INFORMACIÓN SISTEMATIZADAS DE LOS DATOS DE ANÁLISIS DE SUELOS. 5) APOYAR LOS PROCESOS DE ENVÍO DE MUESTRAS DE SUELOS CON EL ASISTENTE OPERATIVO DEL PROYECTO Y HACER SEGUIMIENTO AL ENVÍO DE LOS RESULTADOS EN COORDINACIÓN CON LA ENTIDAD CONTRATADA PARA REALIZAR LOS ANÁLISIS. 6) APOYAR EL ESTABLECIMIENTO DE BIO INSUMOS EN LAS PARCELAS DE LOS MUNICIPIOS EN COORDINACIÓN CON LOS INGENIEROS AGRÓNOMOS Y LOS OPERARIOS DE LOS PREDIOS. 7) APOYAR LA ELABORACIÓN DE RECOMENDACIONES PARA LA FERTILIZACIÓN DE PARCELAS. 8) ELABORACIÓN DE INFORMES MENSUALES SOBRE LAS ACTIVIDADES DE CAMPO</t>
  </si>
  <si>
    <t>COMPRA E INSTALACIÓN DE VEINTITRÉS (23) SISTEMAS DE POTABILIZACIÓN DE AGUA (FILTROS DE ÓSMOSIS INVERSA) PARA LA MEJORA DE LA CALIDAD DE AGUA EN LAS RESTANTES 23 PARCELAS EN LOS MUNICIPIOS DEL DEPARTAMENTO DEL MAGDALENA, ASÍ: (ARIGUANÍ 3, CIÉNAGA 3, EL PIÑÓN 3, PIVIJAY 3, PLATO 3, SANTA MARTA 2, SITIO NUEVO 3, ZONA BANANERA 3.) EN EL DESARROLLO DE LA ACTIVIDAD 2 DEL OBJETIVO ESPECÍFICO NO. 1 CONTEMPLADO EN EL MGA DEL PROYECTO CÓDIGO BPIN 202000010076 DENOMINADO: "DESARROLLO, TRANSFERENCIA DE TECNOLOGÍA Y CONOCIMIENTO PARA LA INNOVACIÓN, ATENDIENDO LAS PROBLEMÁTICAS ASOCIADAS CON LA OFERTA DE PRODUCTOS HORTOFRUTÍCOLAS, DERIVADAS DE LA EMERGENCIA ECONÓMICA, SOCIAL Y ECOLÓGICA CAUSADA POR EL COVID-19 EN EL DEPARTAMENTO DE MAGDALENA”. LA PROPUESTA HACE PARTE INTEGRAL DE LA PRESENTE ORDEN.</t>
  </si>
  <si>
    <t>SERVICIO ESPECIALIZADO DE ANÁLISIS DE 66 MUESTRAS DE SUELO PARA LA ADECUACIÓN DE TIERRAS DE 33 PARCELAS EXPERIMENTALES INSTALADAS EN 11 MUNICIPIOS DEL DEPARTAMENTO DEL MAGDALENA, PERTENECIENTES AL PROYECTO E-COMMERCE BPIN 2020000100768 “DESARROLLO TRANSFERENCIA DE TECNOLOGÍA Y CONOCIMIENTO PARA LA INNOVACIÓN ATENDIENDO LAS PROBLEMÁTICAS ASOCIADAS CON OFERTA DE PRODUCTOS HORTOFRUTÍCOLAS DERIVADAS DE LA EMERGENCIA ECONÓMICA SOCIAL Y ECOLÓGICA CAUSADA POR EL COVID-19 EN EL MAGDALENA”</t>
  </si>
  <si>
    <t>SERVICIO TECNOLÓGICO DE POSPRODUCCIÓN DOCUMENTAL, PROGRAMACIÓN UNITY, MODELACIÓN 3D Y ANIMACIÓN NECESARIOS PARA DESARROLLAR DOCUMENTAL COLABORATIVO QUE PERMITIRÁ AL USUARIO NAVEGAR ENTRE LOS ESCENARIOS DE DISTINTAS FORMAS, MEDIANTE RECORRIDO 360 EN LA WEB O POR RA PARA EL EN CUMPLIMIENTO DE LA ACTIVIDAD MGA.2.1.2 QUE PERMITA LA PARTICIPACIÓN EN LA RECONSTRUCCIÓN DE MEMORIA Y LA RECUPERACIÓN DE LOS SABERES LOCALES EN EL MARCO DEL PROYECTO BPIN 201900100064</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</si>
  <si>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t>
  </si>
  <si>
    <t>1) RECOLECTAR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EN LA LEGALIZACIÓN DE LAS SALIDAS DE CAMPO. 4) GARANTIZAR EL USO ADECUADO Y PARA LOS FINES ESTABLECIDOS TANTO DE LAS DOTACIONES INSTITUCIONALES</t>
  </si>
  <si>
    <t>)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INFORMACIÓN</t>
  </si>
  <si>
    <t>COORDINAR Y VERIFICAR CON PERIODICIDAD SEMANAL LAS ACTIVIDADES DE LOS TÉCNICOS DE CAMPO DEL COMPONENTE DE PESCA DE CONSUMO ARTESANAL DEL SEPEC EN LAS CUENCAS AMAZONÍA Y ORINOQUÍA,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</si>
  <si>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EN LA LEGALIZACIÓN DE LAS SALIDAS DE CAMPO 6) PRESENTAR INFORMES MENSUALES DE ACTIVIDAD  7) GARANTIZAR EL USO ADECUADO DE LAS DOTACIONES INSTITUCIONALES Y DE LAS HERRAMIENTAS DE TRABAJO ENTREGADAS PARA LA TOMA DE INFORMACIÓN</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</si>
  <si>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 8) GARANTIZAR EL USO ADECUADO DE LAS DOTACIONES INSTITUCIONALES</t>
  </si>
  <si>
    <t>RECOLECTAR LA INFORMACIÓN REQUERIDA PARA CARACTERIZAR 150 GRANJAS DE ACUICULTURA EN SU RESPECTIVA ÁREA DE COBERTURA, DE CONFORMIDAD CON LA DISTRIBUCIÓN GEOGRÁFICA DEL ESFUERZO DE MUESTREO QUE LE SEA ESTIPULADA POR EL COORDINADOR DEL COMPONENTE DE ACUICULTURA, CONTRATO INTERADMINISTRATIVO 075 DE 2023 SEPEC  2) CUMPLIR CON EL ESFUERZO DE MUESTREO QUE LE SEA ASIGNADO EN EL TIEMPO ESTIPULADO POR EL COORDINADOR DEL COMPONENTE DE ACUICULTURA. 3) SISTEMATIZAR EN LA PLATAFORMA INFORMÁTICA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LOS LINEAMIENTOS Y LA PROGRAMACIÓN QUE SE ESTIPULE PARA EL EFECTO. 6) PRESENTAR INFORME MENSUAL DE ACTIVIDADES</t>
  </si>
  <si>
    <t>LA COMPRA DE QUINIENTAS (500) MINIBÁSCULAS ELECTRÓNICAS PORTÁTILES DE 50KG, BALANZAS ELECTRÓNICAS DE ALTA PRECISIÓN, LLAMADAS RESORTE DE PEQUEÑA ESCALA, NECESARIAS PARA SER DISTRIBUIDAS ENTRE LOS COLECTORES DE CAMPO DE LOS COMPONENTES PESCA ARTESANAL DE CONSUMO Y PESCA INDUSTRIAL DEL PROYECTO SEPEC, PARA EL DESARROLLO DE LAS ACTIVIDADES PREVISTAS EN EL MARCO DEL CONTRATO INTERADMINISTRATIVO NO 075 DE 2023, SUSCRITO ENTRE LA AUNAP Y LA UNIVERSIDAD DEL MAGDALENA</t>
  </si>
  <si>
    <t>1)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INFORMACIÓN</t>
  </si>
  <si>
    <t>1)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t>
  </si>
  <si>
    <t>PRESTAR SERVICIOS PROFESIONALES EN EL MARCO DEL CONTRATO INTERADMINISTRATIVO N° 586 DEL 2022 CELEBRADO ENTRE LA CORPORACIÓN AUTÓNOMA REGIONAL DEL MAGDALENA – CORPAMAG Y UNIVERSIDAD DEL MAGDALENA PARA EL DESARROLLO DE LAS SIGUIENTES ACTIVIDADES: 1.REALIZAR EVALUACIÓN FITOSANITARIA EN ECOSISTEMAS AGRÍCOLAS Y APOYAR EL MUESTREO FITOSANITARIO PROGRAMADOS EN PARCELAS DE LAS COMUNIDADES SELECCIONADAS EN EL DEPARTAMENTO, INCLUYENDO EL APOYO EN LOS PROCESOS DE EMBALAJE PARA ENVÍO DE MUESTRAS A LABORATORIOS DE DIAGNÓSTICO FITOSANITARIO Y ANÁLISIS DE LOS RESULTADOS DE LOS MISMOS. 2. COORDINAR CON LOS PROFESIONALES DEL EQUIPO EL DESARROLLO DE LAS EVALUACIONES FITOSANITARIAS. 3. ELABORAR LOS INFORMES CONSOLIDADOS SOBRE LAS ACTIVIDADES Y HALLAZGOS DE CAMPO. 4. APOYAR EN LA CONSTRUCCIÓN E IMPLEMENTACIÓN DEL DISEÑO DE MUESTREO. 5. MANTENER ACTUALIZADO EL DIARIO O BITÁCORA DE LA ACTIVIDAD DE MONITOREO DEL ESTADO FITOSANITARIO DE LAS ESPECIES FORESTALES, EN EL CUAL SE CONSIGNAN TODAS LAS INSTRUCCIONES, OBSERVACIONES, EJECUCIONES Y DETERMINACIONES RELACIONADAS CON EL DESARROLLO DEL PROYECTO. ESTE DOCUMENTO DEBERÁ PERMANECER DISPONIBLE Y REGISTRARÁ TODAS LAS ACTIVIDADES REALIZADAS DESDE EL ACTA DE INICIO. 6. INFORMAR SOBRE EL AVANCE TÉCNICO DEL PROYECTO AL DIRECTOR DE LA CONSULTORÍA. 7. ELABORAR TODOS LOS REPORTES E INFORMES, CON LA PERIODICIDAD QUE AL RESPECTO ESTABLEZCA EL DIRECTOR DE LA CONSULTORÍA. 8. ADELANTAR TODAS LAS ACTIVIDADES QUE ESTÉN A SU ALCANCE Y QUE SEAN NECESARIAS PARA EL DESARROLLO DEL OBJETO CONTRACTUAL DEL CONTRATO DE CONSULTORÍA. 9. CONTAR INDIVIDUOS VIVOS Y MUERTOS PARA CONSTRUIR PORCENTAJE DE MORTANDAD.</t>
  </si>
  <si>
    <t>PRESTAR SERVICIOS DE APOYO A LA GESTIÓN EN EL MARCO DEL CONTRATO INTERADMINISTRATIVO N° 586 DEL 2022 CELEBRADO ENTRE LA CORPORACIÓN AUTÓNOMA REGIONAL DEL MAGDALENA – CORPAMAG Y UNIVERSIDAD DEL MAGDALENA PARA EL DESARROLLO DE LAS SIGUIENTES ACTIVIDADES: 1.APOYAR LAS ACTIVIDADES EN CAMPO Y TOMA DE MEDIDAS QUE SE REQUIEREN PARA EL DESARROLLO DEL PROYECTO. 2. ASISTIR LA TOMA DE DATOS BIOMÉTRICOS PARA LA PLANTACIÓN (ÁREA, NOMBRE COMÚN, NOMBRE CIENTÍFICO, ALTURA, ETC.). 3. EJECUTAR EL MANEJO DE LOS EQUIPOS EN CAMPO PARA LA TOMA DE DATOS. 4. MARCAR LOS INDIVIDUOS DE ACUERDO A LAS DIRECTRICES EMITIDAS POR EL DIRECTOR. 5. ASISTIR EN EL DISEÑO DE MUESTREO DE LAS ÁREAS OBJETO DE ESTUDIO. 6. AYUDAR EN LA TOMA DE DATOS DE PORCENTAJES DE MORTALIDAD EN LAS ÁREAS OBJETO DE ESTUDIO. 7. APOYAR LA EVALUACIÓN DEL ESTADO FITOSANITARIO. 8. AUXILIAR EN LA ELABORACIÓN DE TODOS LOS REPORTES E INFORMES, CON LA PERIODICIDAD QUE AL RESPECTO ESTABLEZCA EL COORDINADOR DESIGNADO.</t>
  </si>
  <si>
    <t>PRESTAR SERVICIOS DE APOYO A LA GESTIÓN EN EL MARCO DEL CONTRATO INTERADMINISTRATIVO N° 586 DEL 2022 CELEBRADO ENTRE LA CORPORACIÓN AUTÓNOMA REGIONAL DEL MAGDALENA – CORPAMAG Y UNIVERSIDAD DEL MAGDALENA PARA EL DESARROLLO DE LAS SIGUIENTES ACTIVIDADES: 1.APOYAR LAS ACTIVIDADES EN CAMPO Y TOMA DE MEDIDAS QUE SE REQUIEREN PARA EL DESARROLLO DEL PROYECTO. 2. ASISTIR LA TOMA DE DATOS BIOMÉTRICOS PARA LA PLANTACIÓN (ÁREA, NOMBRE COMÚN, NOMBRE CIENTÍFICO, ALTURA, ETC.). 3. EJECUTAR EL MANEJO DE LOS EQUIPOS EN CAMPO PARA LA TOMA DE DATOS. 4. MARCAR LOS INDIVIDUOS DE ACUERDO A LAS DIRECTRICES EMITIDAS POR EL DIRECTOR. 5. ASISTIR EN EL DISEÑO DE MUESTREO DE LAS ÁREAS OBJETO DE ESTUDIO. 6. AYUDAR EN LA TOMA DE DATOS DE PORCENTAJES DE MORTALIDAD EN LAS ÁREAS OBJETO DE ESTUDIO. 7. APOYAR LA EVALUACIÓN DEL ESTADO FITOSANITARIO. 8. AUXILIAR EN LA ELABORACIÓN DE TODOS LOS REPORTES E INFORMES, CON LA PERIODICIDAD QUE AL RESPECTO ESTABLEZCA EL COORDINADOR DESIGNADO</t>
  </si>
  <si>
    <t>PRESTAR SERVICIOS PROFESIONALES EL DESARROLLO DE LAS SIGUIENTES ACTIVIDADES: 1. ORGANIZAR LA LOGÍSTICA PARA EL DESARROLLO DE LAS JORNADAS DE ATENCIÓN INTEGRAL LIDERADAS POR LA VICERRECTORÍA DE EXTENSIÓN Y PROYECCIÓN SOCIAL EN ARTICULACIÓN CON LAS FACULTADES. 2. ELABORAR INFORMES SOBRE EL DESARROLLO E IMPACTO DE LAS JORNADAS DE ATENCIÓN INTEGRAL Y PRESENTARLOS ANTE LA VICERRECTORÍA DE EXTENSIÓN Y PROYECCIÓN SOCIAL. 3. APOYAR EN EL REPORTE A LA VICERRECTORÍA DE LOS RESULTADOS DE GESTIÓN ANTE LAS ALCALDÍAS QUE CONLLEVEN A LA SUSCRIPCIÓN Y DESARROLLO DE CONVENIOS EN EL MARCO DEL PROGRAMA TALENTO MAGDALENA. 4. APOYAR EN LA ELABORACIÓN DEL INFORME CON RESULTADOS DEL ACOMPAÑAMIENTO Y SEGUIMIENTO A LA GESTIÓN DE LAS ALCALDÍAS ANTE LOS CONCEJOS MUNICIPALES PARA GARANTIZAR LA CONTINUIDAD DEL PROGRAMA TALENTO MAGDALENA PARA LOS ESTUDIANTES BENEFICIARIOS. 5. ELABORAR INFORME MENSUAL PRODUCTO DE LA GESTIÓN Y LIDERAZGO DE LOS PROCESOS DE ALIANZAS CON EL SECTOR EXTERNO PARA PERFILAR NUEVOS PROYECTOS INTEGRADORES EN COMUNIDADES DE INTERÉS INSTITUCIONAL IDENTIFICADO LA NECESIDAD O NECESIDADES QUE SE PRETENDEN RESOLVER Y LOS BENEFICIARIOS DE LOS PROYECTOS. 6. APOYAR LA GESTIÓN Y ELABORACIÓN DE INFORMES EN EL MARCO DE LAS ACTIVIDADES DE LA VICERRECTORÍA DE EXTENSIÓN Y PROYECCIÓN SOCIAL.</t>
  </si>
  <si>
    <t xml:space="preserve">PRESTAR SERVICIOS PROFESIONALES PARA EL DESARROLLO DE LAS SIGUIENTES ACTIVIDADES: 1. REALIZAR ESTUDIOS GENERALES Y ESPECÍFICOS, REQUERIDOS EN LA ELABORACIÓN DE LOS PLANES, PROGRAMAS Y PROYECTOS INSTITUCIONALES.  2. MANTENER ACTUALIZADO LOS SISTEMAS DE INFORMACIÓN RELACIONADOS CON EL PROCESO DE PLANEACIÓN. 3. REALIZAR SEGUIMIENTO Y REPORTE DE LOS INDICADORES DE GESTIÓN Y RESULTADOS INSTITUCIONALES. 4. DISEÑO Y SEGUIMIENTO DE PLANES INSTITUCIONALES, ESTRATEGIAS Y PROYECTOS DE INVERSIÓN. 5. ELABORAR INFORMES RELACIONADOS CON LA EJECUCIÓN DE PLANES Y PROYECTOS INSTITUCIONALES. </t>
  </si>
  <si>
    <t>PRESTAR SERVICIOS DE APOYO A LA GESTIÓN PARA EL DESARROLLO DE LAS SIGUIENTES ACTIVIDADES: 1) ELABORAR JUNTO A LA DIRECCIÓN DE PROYECCIÓN CULTURAL, EL CALENDARIO DE EXPOSICIONES ANUAL. 2) PROMOVER Y DIFUNDIR LAS ACTIVIDADES QUE DESARROLLE LA CASA MUSEO GGM, ELABORANDO JUNTO A LA DIRECCIÓN DE PROYECCIÓN CULTURAL, ESTRATEGIAS Y CAMPAÑAS ENCAMINADAS A DAR A CONOCER Y POSICIONAR LA CASA MUSEO GGM A NIVEL LOCAL, REGIONAL, NACIONAL E INTERNACIONAL 3) COADYUVAR EN LA ELABORACIÓN, INVESTIGACIÓN Y REDACCIÓN DE BOLETINES INFORMATIVOS DE LA CASA MUSEO GABRIEL GARCÍA MÁRQUEZ Y SUS ACTIVIDADES. 4)  PLANEAR JUNTO A LA DIRECCIÓN DE PROYECCIÓN CULTURAL, RECORRIDOS, ENTREVISTAS, RUEDAS DE PRENSA Y DEMÁS ACTIVIDADES DE RELACIONES PÚBLICAS. 5) APOYAR EN EL DESARROLLO DE LOS EVENTOS ORGANIZADOS POR LA CASA MUSEO, TALES COMO PRESENTACIONES, COCTELES, INAUGURACIONES, EXPOSICIONES, VISITAS, ETC. 6) EVALUAR LOS RESULTADOS DE LAS ESTRATEGIAS DEL ÁREA Y HACER LOS AJUSTES NECESARIOS PARA OPTIMIZAR LOS RESULTADOS DE ESTAS. 7)  ELABORAR INFORMES DE INDICADORES DE LAS ACTIVIDADES REALIZADAS EN LA CASA MUSEO GGM, Y LLEVAR LA ESTADÍSTICA DEL IMPACTO DE ESTAS, A TRAVÉS DEL REGISTRO DE SUS ACTIVIDADES MEDIANTE FOTOGRAFÍAS, VIDEOS, AUDIOS, MATERIAL EDITORIAL, LISTAS DE ASISTENCIA, ENTRE OTROS. 8) PARTICIPAR EN LA ELABORACIÓN DE REPORTES PERIÓDICOS DE ACTIVIDADES DE LOS GUÍAS DE LA CASA MUSEO GGM. 9) COADYUVAR EN LA ELABORACIÓN DEL PROGRAMA ANUAL DE TALLERES DE LA CASA MUSEO GGM Y LA ELABORACIÓN DEL CALENDARIO DE CHARLAS, CONFERENCIAS CICLOS DE CINE, Y ACTIVIDADES CULTURALES Y/O EDUCATIVAS DE LA CASA MUSEO GGM.</t>
  </si>
  <si>
    <t xml:space="preserve">PRESTAR SERVICIOS DE APOYO A LA GESTIÓN PARA EL DESARROLLO DE : 1) REALIZAR EL MONTAJE Y DESMONTAJE DEL MATERIAL QUE SE EXPONE DURANTE LOS DÍAS DE LA FERIA DEL LIBRO DE BOGOTÁ. 2) REALIZAR APOYO LOGÍSTICO DE LOS EVENTOS CULTURALES Y ACADÉMICOS QUE SE REALICEN EN EL STAND DE LA EDITORIAL UNIMAGDALENA EN LA FERIA DEL LIBRO DE BOGOTÁ.    3)  VELAR POR EL ORDEN Y PRESENTACIÓN DEL STAND DE LA EDITORIAL. 4) ATENDER A LOS VISITANTES DEL STAND DE LA EDITORIAL UNIMAGDALENA EN LA FERIA DEL LIBRO DE BOGOTÁ.  5)  MANTENER ORGANIZADO LA MUESTRA DEL CATÁLOGO DE PUBLICACIONES QUE PRESENTA AL PÚBLICO EN EL STAND.  6) VELAR POR EL CORRECTO DESPACHO DE LAS PUBLICACIONES AL FINALIZAR LA FERIA. </t>
  </si>
  <si>
    <t xml:space="preserve">PRESTAR SERVICIOS PROFESIONALES PARA EL DESARROLLO DE LAS SIGUIENTES ACTIVIDADES: 1. FORMULAR LAS PROPUESTAS DE FORMACIÓN CONTINUA A DESARROLLARSE DESDE LA VICERRECTORÍA DE EXTENSIÓN Y PROYECCIÓN SOCIAL. 2. DESARROLLAR MESAS DE TRABAJO CON LOS DISTINTOS ESTAMENTOS INSTITUCIONALES PARA DISEÑAR NUEVAS PROPUESTAS DE FORMACIÓN CONTINUA. 3. REALIZAR SEGUIMIENTO Y EVALUACIÓN DE LOS RESULTADOS DE LOS PROCESOS DE FORMACIÓN CONTINUA, PARA IDENTIFICAR OPORTUNIDADES DE MEJORA EN FUTURAS PROPUESTAS. 4. ORGANIZAR LOS PROCESOS DE INSCRIPCIÓN DE LOS PARTICIPANTES DE LOS PROCESOS DE FORMACIÓN CONTINUA.  5. EJECUTAR LAS PROPUESTAS DE FORMACIÓN CONTINUA CONFORME A LOS LINEAMIENTOS ESTABLECIDOS EN EL PLAN DE DESARROLLO UNIMAGDALENA COMPROMETIDA 2020-2030. 6. REALIZAR ACOMPAÑAMIENTO A CADA UNA DE LAS SESIONES DE FORMACIÓN CONTINUA QUE SE LLEVEN A CABO.  7. REALIZAR LA EVALUACIÓN DOCENTE DEL PERSONAL VINCULADO A LOS PROCESOS DE FORMACIÓN CONTINUA Y PRESENTAR LOS RESPECTIVOS INFORMES.  8. APLICAR LAS ENCUESTAS DE SATISFACCIÓN A LOS PROCESOS DE FORMACIÓN CONTINUA Y ELABORAR LOS RESPECTIVOS INFORMES.  9. ORGANIZAR EVENTOS DE ENTREGA DE CERTIFICADOS A LOS ESTUDIANTES DE LOS PROCESOS DE FORMACIÓN CONTINUA.  10. CONTRIBUIR CON LA ELABORACIÓN DEL REPORTE DE INDICADORES DE LA VICERRECTORÍA DE EXTENSIÓN Y PROYECCIÓN SOCIAL RELACIONADOS CON LOS PROCESOS DE FORMACIÓN CONTINUA </t>
  </si>
  <si>
    <t>PRESTAR SERVICIOS PROFESIONALES PARA EL DESARROLLO DE LO SIGUIENTE: 1. COORDINAR LOS PROCESOS DE HOMOLOGACIÓN DE PROGRAMAS QUE SE INCORPOREN AL COMPONENTE CADENA DE FORMACIÓN DEL CONVENIO SENA – UNIMAGDALENA. 2. COORDINAR EL PROCESO DE PREINSCRIPCIÓN E INSCRIPCIÓN DE LOS ASPIRANTES A BENEFICIARSE DEL COMPONENTE CADENA DE FORMACIÓN DEL CONVENIO SENA-UNIMAGDALENA EN LOS DIFERENTES PROGRAMAS ACADÉMICOS OFERTADOS EN CADA PERIODO ACADÉMICO INCLUYENDO: ELABORACIÓN DEL CRONOGRAMA DEL PROCESO Y ENVIÓ A LA OFICINA DE COMUNICACIONES DE LA VICERRECTORÍA PARA DIVULGACIÓN EN CANALES INSTITUCIONALES, RECEPCIÓN DOCUMENTOS, REVISIÓN DE REQUISITOS PARA LA INSCRIPCIÓN DE LOS ASPIRANTES, FACILITAR ESPACIOS DE ORIENTACIÓN Y SOLUCIÓN DE INQUIETUDES Y PROYECCIÓN DE RESPUESTA A COMUNICACIONES RECIBIDAS EN EL CORREO  CONVENIOSENA@UNIMAGDALENA.EDU.CO. 3. COORDINAR, CONCERTAR Y ORGANIZAR LAS PRUEBAS DE RECONOCIMIENTO DE COMPETENCIAS TAL COMO LO ESTIPULA EL A.S. 026 DE 2018, ASÍ COMO HACER SEGUIMIENTO AL PROCESO DE HOMOLOGACIÓN DE CRÉDITOS ACADÉMICOS DE LOS ASPIRANTES A LOS PROGRAMAS ACADÉMICOS OFERTADOS EN EL MARCO DEL CONVENIO SENA-UNIMAGDALENA. 4. ARTICULAR CON LA DIVISIÓN DE ADMISIONES, REGISTRO Y CONTROL, EL PROCESO DE LIQUIDACIÓN DE MATRÍCULA DE LOS ASPIRANTES SELECCIONADOS. 5. ARTICULAR CON EL GRUPO DE FACTURACIÓN, CRÉDITO Y CARTERA, EL PROCESO DE PAGO DE LOS DERECHOS DE HOMOLOGACIÓN DE LOS CRÉDITOS ACADÉMICOS. 6. CONCERTACIÓN DE LA AGENDA DE REUNIONES DEL COMITÉ TÉCNICO CONVENIO SENA-UNIMAGDALENA, ASÍ COMO APOYAR EL DESARROLLO DE LAS SESIONES DEL MISMO. 7. ELABORACIÓN Y PRESENTACIÓN DE INFORMES TRIMESTRAL Y SEMESTRAL DEL PROCESO DE PREINSCRIPCIÓN, INSCRIPCIÓN Y SELECCIÓN DE LOS ASPIRANTES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</si>
</sst>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 #,##0;\-&quot;$&quot;\ #,##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_);\(&quot;$&quot;#,##0\)"/>
    <numFmt numFmtId="165" formatCode="_(&quot;$&quot;* #,##0.00_);_(&quot;$&quot;* \(#,##0.00\);_(&quot;$&quot;* &quot;-&quot;??_);_(@_)"/>
    <numFmt numFmtId="166" formatCode="_(* #,##0.00_);_(* \(#,##0.00\);_(* &quot;-&quot;??_);_(@_)"/>
    <numFmt numFmtId="167" formatCode="&quot;$&quot;#,##0"/>
    <numFmt numFmtId="168" formatCode="yyyy\/mm\/dd"/>
    <numFmt numFmtId="169" formatCode="_(* #,##0_);_(* \(#,##0\);_(* &quot;-&quot;??_);_(@_)"/>
    <numFmt numFmtId="170" formatCode="_(&quot;$&quot;* #,##0_);_(&quot;$&quot;* \(#,##0\);_(&quot;$&quot;* &quot;-&quot;??_);_(@_)"/>
    <numFmt numFmtId="171" formatCode="yyyy/mm/dd"/>
    <numFmt numFmtId="172" formatCode="_-[$$-240A]\ * #,##0.00_-;\-[$$-240A]\ * #,##0.00_-;_-[$$-240A]\ * &quot;-&quot;??_-;_-@_-"/>
    <numFmt numFmtId="173" formatCode="_(&quot;$&quot;* #,##0.0_);_(&quot;$&quot;* \(#,##0.0\);_(&quot;$&quot;* &quot;-&quot;??_);_(@_)"/>
    <numFmt numFmtId="174" formatCode="yyyy/mm/dd;@"/>
    <numFmt numFmtId="175" formatCode="_-&quot;$&quot;\ * #,##0.00_-;\-&quot;$&quot;\ * #,##0.00_-;_-&quot;$&quot;\ * &quot;-&quot;_-;_-@_-"/>
    <numFmt numFmtId="177" formatCode="&quot;$&quot;\ #,##0.00;[Red]\-&quot;$&quot;\ #,##0.00"/>
    <numFmt numFmtId="178" formatCode="_-&quot;$&quot;\ * #,##0_-;\-&quot;$&quot;\ * #,##0_-;_-&quot;$&quot;\ * &quot;-&quot;_-;_-@_-"/>
    <numFmt numFmtId="179" formatCode="_-* #,##0_-;\-* #,##0_-;_-* &quot;-&quot;_-;_-@_-"/>
    <numFmt numFmtId="180" formatCode="_-&quot;$&quot;\ * #,##0.00_-;\-&quot;$&quot;\ * #,##0.00_-;_-&quot;$&quot;\ * &quot;-&quot;??_-;_-@_-"/>
  </numFmts>
  <fonts count="58">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Arial"/>
      <family val="2"/>
    </font>
    <font>
      <b/>
      <sz val="10"/>
      <color theme="1"/>
      <name val="Calibri"/>
      <family val="2"/>
      <scheme val="minor"/>
    </font>
    <font>
      <sz val="12"/>
      <color theme="1"/>
      <name val="Calibri"/>
      <family val="2"/>
      <scheme val="minor"/>
    </font>
    <font>
      <sz val="9"/>
      <color theme="1"/>
      <name val="Calibri"/>
      <family val="2"/>
      <scheme val="minor"/>
    </font>
    <font>
      <sz val="8"/>
      <color theme="1"/>
      <name val="Calibri"/>
      <family val="2"/>
      <scheme val="minor"/>
    </font>
    <font>
      <sz val="3"/>
      <color theme="1"/>
      <name val="Calibri"/>
      <family val="2"/>
      <scheme val="minor"/>
    </font>
    <font>
      <b/>
      <sz val="6"/>
      <color theme="1"/>
      <name val="Calibri"/>
      <family val="2"/>
      <scheme val="minor"/>
    </font>
    <font>
      <b/>
      <u/>
      <sz val="10"/>
      <color theme="1"/>
      <name val="Calibri"/>
      <family val="2"/>
      <scheme val="minor"/>
    </font>
    <font>
      <b/>
      <sz val="9"/>
      <color theme="1"/>
      <name val="Calibri"/>
      <family val="2"/>
      <scheme val="minor"/>
    </font>
    <font>
      <sz val="10"/>
      <color theme="1"/>
      <name val="Calibri"/>
      <family val="2"/>
      <scheme val="minor"/>
    </font>
    <font>
      <b/>
      <sz val="8"/>
      <color theme="1"/>
      <name val="Calibri"/>
      <family val="2"/>
      <scheme val="minor"/>
    </font>
    <font>
      <b/>
      <sz val="8"/>
      <color rgb="FFFF0000"/>
      <name val="Calibri"/>
      <family val="2"/>
      <scheme val="minor"/>
    </font>
    <font>
      <sz val="11"/>
      <color rgb="FF000000"/>
      <name val="Calibri"/>
      <family val="2"/>
      <scheme val="minor"/>
    </font>
    <font>
      <u/>
      <sz val="11"/>
      <color theme="10"/>
      <name val="Calibri"/>
      <family val="2"/>
      <scheme val="minor"/>
    </font>
    <font>
      <sz val="8"/>
      <name val="Calibri"/>
      <family val="2"/>
      <scheme val="minor"/>
    </font>
    <font>
      <sz val="10"/>
      <color theme="1"/>
      <name val="Arial"/>
      <family val="2"/>
    </font>
    <font>
      <sz val="10"/>
      <color theme="1"/>
      <name val="Calibri"/>
      <family val="2"/>
    </font>
    <font>
      <u/>
      <sz val="11"/>
      <name val="Calibri"/>
      <family val="2"/>
      <scheme val="minor"/>
    </font>
    <font>
      <sz val="8"/>
      <color rgb="FF000000"/>
      <name val="Calibri"/>
      <family val="2"/>
      <scheme val="minor"/>
    </font>
    <font>
      <sz val="11"/>
      <name val="Calibri"/>
      <family val="2"/>
    </font>
    <font>
      <sz val="11"/>
      <color rgb="FF000000"/>
      <name val="Calibri"/>
      <family val="2"/>
    </font>
    <font>
      <b/>
      <sz val="7"/>
      <color rgb="FF333333"/>
      <name val="Arial"/>
      <family val="2"/>
    </font>
    <font>
      <b/>
      <sz val="10"/>
      <color rgb="FF000000"/>
      <name val="Arial"/>
      <family val="2"/>
    </font>
    <font>
      <sz val="10"/>
      <color rgb="FF000000"/>
      <name val="Arial"/>
      <family val="2"/>
    </font>
    <font>
      <sz val="10"/>
      <color theme="1"/>
      <name val="ArialMT"/>
    </font>
    <font>
      <sz val="11"/>
      <name val="Calibri"/>
      <family val="2"/>
      <scheme val="minor"/>
    </font>
    <font>
      <sz val="8"/>
      <name val="Arial"/>
      <family val="2"/>
    </font>
    <font>
      <sz val="9"/>
      <name val="Calibri"/>
      <family val="2"/>
      <scheme val="minor"/>
    </font>
    <font>
      <u/>
      <sz val="8"/>
      <name val="Calibri"/>
      <family val="2"/>
      <scheme val="minor"/>
    </font>
    <font>
      <b/>
      <sz val="9"/>
      <color theme="1"/>
      <name val="Arial"/>
      <family val="2"/>
    </font>
    <font>
      <sz val="5"/>
      <name val="Calibri"/>
      <family val="2"/>
      <scheme val="minor"/>
    </font>
    <font>
      <b/>
      <sz val="10"/>
      <name val="Calibri"/>
      <family val="2"/>
      <scheme val="minor"/>
    </font>
    <font>
      <b/>
      <sz val="11"/>
      <name val="Calibri"/>
      <family val="2"/>
      <scheme val="minor"/>
    </font>
    <font>
      <b/>
      <sz val="9"/>
      <name val="Calibri"/>
      <family val="2"/>
      <scheme val="minor"/>
    </font>
    <font>
      <b/>
      <sz val="8"/>
      <name val="Calibri"/>
      <family val="2"/>
      <scheme val="minor"/>
    </font>
    <font>
      <sz val="10"/>
      <name val="Calibri"/>
      <family val="2"/>
      <scheme val="minor"/>
    </font>
    <font>
      <b/>
      <sz val="10"/>
      <name val="Arial"/>
      <family val="2"/>
    </font>
    <font>
      <b/>
      <sz val="3"/>
      <name val="Calibri"/>
      <family val="2"/>
      <scheme val="minor"/>
    </font>
    <font>
      <sz val="3"/>
      <name val="Calibri"/>
      <family val="2"/>
      <scheme val="minor"/>
    </font>
    <font>
      <b/>
      <sz val="3"/>
      <name val="Arial"/>
      <family val="2"/>
    </font>
    <font>
      <b/>
      <sz val="9"/>
      <color rgb="FFFF0000"/>
      <name val="Calibri"/>
      <family val="2"/>
      <scheme val="minor"/>
    </font>
    <font>
      <sz val="9"/>
      <color rgb="FFFF0000"/>
      <name val="Calibri"/>
      <family val="2"/>
      <scheme val="minor"/>
    </font>
    <font>
      <b/>
      <sz val="3"/>
      <color theme="1"/>
      <name val="Calibri"/>
      <family val="2"/>
      <scheme val="minor"/>
    </font>
    <font>
      <b/>
      <sz val="3"/>
      <color theme="1"/>
      <name val="Arial"/>
      <family val="2"/>
    </font>
    <font>
      <b/>
      <sz val="9"/>
      <color rgb="FF333333"/>
      <name val="Arial"/>
      <family val="2"/>
    </font>
    <font>
      <sz val="4"/>
      <color theme="1"/>
      <name val="Calibri"/>
      <family val="2"/>
      <scheme val="minor"/>
    </font>
    <font>
      <u/>
      <sz val="10"/>
      <color theme="10"/>
      <name val="Calibri"/>
      <family val="2"/>
      <scheme val="minor"/>
    </font>
    <font>
      <sz val="10"/>
      <color rgb="FF000000"/>
      <name val="Calibri"/>
      <family val="2"/>
      <scheme val="minor"/>
    </font>
    <font>
      <sz val="11"/>
      <color theme="1"/>
      <name val="Calibri"/>
      <family val="2"/>
    </font>
    <font>
      <b/>
      <sz val="11"/>
      <color theme="1"/>
      <name val="Calibri"/>
      <family val="2"/>
    </font>
    <font>
      <u/>
      <sz val="11"/>
      <color theme="10"/>
      <name val="Calibri"/>
      <family val="2"/>
    </font>
    <font>
      <b/>
      <sz val="11"/>
      <color rgb="FF333333"/>
      <name val="Calibri"/>
      <family val="2"/>
    </font>
    <font>
      <sz val="3"/>
      <color rgb="FF000000"/>
      <name val="Calibri"/>
      <family val="2"/>
      <scheme val="minor"/>
    </font>
    <font>
      <b/>
      <u/>
      <sz val="1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lightGrid">
        <fgColor rgb="FFF2F2F2"/>
        <bgColor rgb="FFD9D9D9"/>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44" fontId="1" fillId="0" borderId="0" applyFont="0" applyFill="0" applyBorder="0" applyAlignment="0" applyProtection="0"/>
    <xf numFmtId="0" fontId="3" fillId="0" borderId="0"/>
    <xf numFmtId="0" fontId="6" fillId="0" borderId="0"/>
    <xf numFmtId="166"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4" fillId="0" borderId="0"/>
    <xf numFmtId="43" fontId="1" fillId="0" borderId="0" applyFont="0" applyFill="0" applyBorder="0" applyAlignment="0" applyProtection="0"/>
    <xf numFmtId="0" fontId="17" fillId="0" borderId="0" applyNumberFormat="0" applyFill="0" applyBorder="0" applyAlignment="0" applyProtection="0"/>
    <xf numFmtId="0" fontId="23" fillId="0" borderId="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17" fillId="0" borderId="0" applyNumberForma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8" fontId="1" fillId="0" borderId="0" applyFont="0" applyFill="0" applyBorder="0" applyAlignment="0" applyProtection="0"/>
  </cellStyleXfs>
  <cellXfs count="345">
    <xf numFmtId="0" fontId="0" fillId="0" borderId="0" xfId="0"/>
    <xf numFmtId="0" fontId="0" fillId="0" borderId="0" xfId="0" applyAlignment="1">
      <alignment vertical="center"/>
    </xf>
    <xf numFmtId="0" fontId="0" fillId="7" borderId="0" xfId="0" applyFill="1"/>
    <xf numFmtId="169" fontId="0" fillId="0" borderId="0" xfId="4" applyNumberFormat="1" applyFont="1" applyAlignment="1">
      <alignment vertical="center"/>
    </xf>
    <xf numFmtId="0" fontId="0" fillId="2" borderId="0" xfId="0" applyFill="1" applyAlignment="1">
      <alignment vertical="center"/>
    </xf>
    <xf numFmtId="0" fontId="0" fillId="2" borderId="0" xfId="0" applyFill="1"/>
    <xf numFmtId="0" fontId="0" fillId="0" borderId="1" xfId="0" applyBorder="1" applyAlignment="1">
      <alignment horizontal="left" vertical="center"/>
    </xf>
    <xf numFmtId="167" fontId="0" fillId="0" borderId="1" xfId="0" applyNumberFormat="1" applyBorder="1" applyAlignment="1">
      <alignment horizontal="left" vertical="center"/>
    </xf>
    <xf numFmtId="168" fontId="0" fillId="0" borderId="1" xfId="0" applyNumberFormat="1" applyBorder="1" applyAlignment="1">
      <alignment horizontal="left" vertical="center"/>
    </xf>
    <xf numFmtId="44" fontId="1" fillId="0" borderId="1" xfId="7" applyFont="1" applyFill="1" applyBorder="1" applyAlignment="1">
      <alignment horizontal="left" vertical="center"/>
    </xf>
    <xf numFmtId="0" fontId="2" fillId="6" borderId="1" xfId="0" applyFont="1" applyFill="1" applyBorder="1" applyAlignment="1">
      <alignment horizontal="right" vertical="center"/>
    </xf>
    <xf numFmtId="0" fontId="2" fillId="6" borderId="1" xfId="0" applyFont="1" applyFill="1" applyBorder="1" applyAlignment="1">
      <alignment vertical="center"/>
    </xf>
    <xf numFmtId="0" fontId="4" fillId="6" borderId="1" xfId="0" applyFont="1" applyFill="1" applyBorder="1" applyAlignment="1">
      <alignment vertical="center"/>
    </xf>
    <xf numFmtId="44" fontId="2" fillId="6" borderId="1" xfId="0" applyNumberFormat="1" applyFont="1" applyFill="1" applyBorder="1" applyAlignment="1">
      <alignmen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9" fillId="6" borderId="1" xfId="0" applyFont="1" applyFill="1" applyBorder="1" applyAlignment="1">
      <alignment vertical="center"/>
    </xf>
    <xf numFmtId="169" fontId="2" fillId="6" borderId="0" xfId="9" applyNumberFormat="1" applyFont="1" applyFill="1" applyBorder="1" applyAlignment="1">
      <alignment vertical="center"/>
    </xf>
    <xf numFmtId="0" fontId="2" fillId="7" borderId="0" xfId="0" applyFont="1" applyFill="1"/>
    <xf numFmtId="0" fontId="10"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44" fontId="5" fillId="8" borderId="1" xfId="7" applyFont="1" applyFill="1" applyBorder="1" applyAlignment="1">
      <alignment horizontal="left" vertical="center" wrapText="1"/>
    </xf>
    <xf numFmtId="167" fontId="5" fillId="8" borderId="1" xfId="0" applyNumberFormat="1" applyFont="1" applyFill="1" applyBorder="1" applyAlignment="1">
      <alignment horizontal="left" vertical="center" wrapText="1"/>
    </xf>
    <xf numFmtId="168" fontId="5" fillId="8" borderId="1" xfId="0" applyNumberFormat="1" applyFont="1" applyFill="1" applyBorder="1" applyAlignment="1">
      <alignment horizontal="left" vertical="center" wrapText="1"/>
    </xf>
    <xf numFmtId="5" fontId="5" fillId="8" borderId="1" xfId="7" applyNumberFormat="1" applyFont="1" applyFill="1" applyBorder="1" applyAlignment="1">
      <alignment horizontal="left" vertical="center" wrapText="1"/>
    </xf>
    <xf numFmtId="44" fontId="13" fillId="7" borderId="0" xfId="0" applyNumberFormat="1" applyFont="1" applyFill="1"/>
    <xf numFmtId="0" fontId="1" fillId="0" borderId="1" xfId="7" applyNumberFormat="1" applyFont="1" applyFill="1" applyBorder="1" applyAlignment="1">
      <alignment horizontal="left" vertical="center"/>
    </xf>
    <xf numFmtId="44" fontId="8" fillId="6" borderId="1" xfId="0" applyNumberFormat="1" applyFont="1" applyFill="1" applyBorder="1" applyAlignment="1">
      <alignment vertical="center"/>
    </xf>
    <xf numFmtId="44" fontId="14" fillId="8" borderId="1" xfId="7" applyFont="1" applyFill="1" applyBorder="1" applyAlignment="1">
      <alignment horizontal="left" vertical="center" wrapText="1"/>
    </xf>
    <xf numFmtId="0" fontId="16" fillId="0" borderId="1" xfId="0" applyFont="1" applyBorder="1" applyAlignment="1">
      <alignment horizontal="center"/>
    </xf>
    <xf numFmtId="6" fontId="16" fillId="0" borderId="1" xfId="0" applyNumberFormat="1" applyFont="1" applyBorder="1"/>
    <xf numFmtId="6" fontId="16" fillId="0" borderId="4" xfId="0" applyNumberFormat="1" applyFont="1" applyBorder="1"/>
    <xf numFmtId="170" fontId="2" fillId="6" borderId="1" xfId="0" applyNumberFormat="1" applyFont="1" applyFill="1" applyBorder="1" applyAlignment="1">
      <alignment vertical="center"/>
    </xf>
    <xf numFmtId="3" fontId="16" fillId="0" borderId="1" xfId="0" applyNumberFormat="1" applyFont="1" applyBorder="1" applyAlignment="1">
      <alignment horizontal="center"/>
    </xf>
    <xf numFmtId="3" fontId="16" fillId="0" borderId="0" xfId="0" applyNumberFormat="1" applyFont="1" applyAlignment="1">
      <alignment horizontal="center"/>
    </xf>
    <xf numFmtId="0" fontId="16" fillId="0" borderId="1" xfId="0" applyFont="1" applyBorder="1"/>
    <xf numFmtId="171" fontId="0" fillId="0" borderId="0" xfId="0" applyNumberFormat="1"/>
    <xf numFmtId="168" fontId="0" fillId="0" borderId="1" xfId="0" applyNumberFormat="1" applyBorder="1" applyAlignment="1">
      <alignment horizontal="center" vertical="center"/>
    </xf>
    <xf numFmtId="170" fontId="1" fillId="0" borderId="1" xfId="7" applyNumberFormat="1" applyFont="1" applyFill="1" applyBorder="1" applyAlignment="1">
      <alignment horizontal="left" vertical="center"/>
    </xf>
    <xf numFmtId="0" fontId="17" fillId="0" borderId="0" xfId="10" applyFill="1"/>
    <xf numFmtId="9" fontId="1" fillId="0" borderId="1" xfId="6" applyFont="1" applyFill="1" applyBorder="1" applyAlignment="1">
      <alignment horizontal="center" vertical="center"/>
    </xf>
    <xf numFmtId="0" fontId="1" fillId="0" borderId="1" xfId="7" applyNumberFormat="1" applyFont="1" applyFill="1" applyBorder="1" applyAlignment="1">
      <alignment horizontal="center" vertical="center"/>
    </xf>
    <xf numFmtId="9" fontId="2" fillId="6" borderId="1" xfId="0" applyNumberFormat="1" applyFont="1" applyFill="1" applyBorder="1" applyAlignment="1">
      <alignment vertical="center"/>
    </xf>
    <xf numFmtId="5" fontId="1" fillId="0" borderId="1" xfId="7" applyNumberFormat="1" applyFont="1" applyFill="1" applyBorder="1" applyAlignment="1">
      <alignment horizontal="left" vertical="center"/>
    </xf>
    <xf numFmtId="3" fontId="0" fillId="0" borderId="1" xfId="0" applyNumberFormat="1" applyBorder="1" applyAlignment="1">
      <alignment horizontal="left" vertical="center"/>
    </xf>
    <xf numFmtId="0" fontId="0" fillId="0" borderId="1" xfId="0" applyBorder="1" applyAlignment="1">
      <alignment horizontal="center" vertical="center"/>
    </xf>
    <xf numFmtId="0" fontId="0" fillId="0" borderId="1" xfId="0" applyBorder="1"/>
    <xf numFmtId="0" fontId="18" fillId="0" borderId="1" xfId="10" applyFont="1" applyBorder="1" applyAlignment="1">
      <alignment horizontal="left" vertical="center"/>
    </xf>
    <xf numFmtId="0" fontId="0" fillId="0" borderId="1" xfId="0" applyBorder="1" applyAlignment="1">
      <alignment horizontal="right" vertical="center"/>
    </xf>
    <xf numFmtId="167" fontId="0" fillId="0" borderId="1" xfId="0" applyNumberFormat="1" applyBorder="1" applyAlignment="1">
      <alignment horizontal="right" vertical="center"/>
    </xf>
    <xf numFmtId="0" fontId="1" fillId="0" borderId="1" xfId="7" applyNumberFormat="1" applyFont="1" applyFill="1" applyBorder="1" applyAlignment="1">
      <alignment horizontal="right" vertical="center"/>
    </xf>
    <xf numFmtId="0" fontId="18" fillId="0" borderId="1" xfId="0" applyFont="1" applyBorder="1" applyAlignment="1">
      <alignment horizontal="left" vertical="center"/>
    </xf>
    <xf numFmtId="44" fontId="0" fillId="0" borderId="1" xfId="7" applyFont="1" applyBorder="1"/>
    <xf numFmtId="0" fontId="0" fillId="0" borderId="1" xfId="0" applyBorder="1" applyAlignment="1">
      <alignment horizontal="left"/>
    </xf>
    <xf numFmtId="0" fontId="19" fillId="0" borderId="0" xfId="0" applyFont="1"/>
    <xf numFmtId="168" fontId="0" fillId="0" borderId="1" xfId="0" applyNumberFormat="1" applyBorder="1"/>
    <xf numFmtId="172" fontId="0" fillId="0" borderId="1" xfId="9" applyNumberFormat="1" applyFont="1" applyBorder="1"/>
    <xf numFmtId="9" fontId="19" fillId="0" borderId="1" xfId="7" applyNumberFormat="1" applyFont="1" applyBorder="1"/>
    <xf numFmtId="0" fontId="17" fillId="0" borderId="1" xfId="10" applyNumberFormat="1" applyFill="1" applyBorder="1" applyAlignment="1">
      <alignment horizontal="left" vertical="center"/>
    </xf>
    <xf numFmtId="44" fontId="0" fillId="0" borderId="1" xfId="7" applyFont="1" applyBorder="1" applyAlignment="1">
      <alignment wrapText="1"/>
    </xf>
    <xf numFmtId="9" fontId="0" fillId="0" borderId="1" xfId="7" applyNumberFormat="1" applyFont="1" applyBorder="1"/>
    <xf numFmtId="44" fontId="0" fillId="0" borderId="1" xfId="7" applyFont="1" applyBorder="1" applyAlignment="1">
      <alignment horizontal="right" wrapText="1"/>
    </xf>
    <xf numFmtId="9" fontId="0" fillId="0" borderId="1" xfId="6" applyFont="1" applyBorder="1"/>
    <xf numFmtId="168" fontId="0" fillId="0" borderId="1" xfId="0" applyNumberFormat="1" applyBorder="1" applyAlignment="1">
      <alignment horizontal="right" vertical="center"/>
    </xf>
    <xf numFmtId="9" fontId="1" fillId="0" borderId="1" xfId="6" applyFont="1" applyFill="1" applyBorder="1" applyAlignment="1">
      <alignment horizontal="right" vertical="center"/>
    </xf>
    <xf numFmtId="0" fontId="0" fillId="9" borderId="1" xfId="0" applyFill="1" applyBorder="1" applyAlignment="1">
      <alignment horizontal="left" vertical="center"/>
    </xf>
    <xf numFmtId="44" fontId="1" fillId="9" borderId="1" xfId="7" applyFont="1" applyFill="1" applyBorder="1" applyAlignment="1">
      <alignment horizontal="left" vertical="center"/>
    </xf>
    <xf numFmtId="9" fontId="20" fillId="9" borderId="1" xfId="7" applyNumberFormat="1" applyFont="1" applyFill="1" applyBorder="1" applyAlignment="1">
      <alignment horizontal="center"/>
    </xf>
    <xf numFmtId="9" fontId="20" fillId="9" borderId="1" xfId="6" applyFont="1" applyFill="1" applyBorder="1" applyAlignment="1">
      <alignment horizontal="center"/>
    </xf>
    <xf numFmtId="0" fontId="21" fillId="0" borderId="1" xfId="10" applyFont="1" applyBorder="1" applyAlignment="1">
      <alignment horizontal="left" vertical="center"/>
    </xf>
    <xf numFmtId="0" fontId="8" fillId="0" borderId="1" xfId="0" applyFont="1" applyBorder="1"/>
    <xf numFmtId="44" fontId="8" fillId="0" borderId="1" xfId="7" applyFont="1" applyFill="1" applyBorder="1" applyAlignment="1">
      <alignment horizontal="left" vertical="center"/>
    </xf>
    <xf numFmtId="0" fontId="22" fillId="0" borderId="1" xfId="0" applyFont="1" applyBorder="1" applyAlignment="1">
      <alignment vertical="center"/>
    </xf>
    <xf numFmtId="168" fontId="8" fillId="0" borderId="1" xfId="0" applyNumberFormat="1" applyFont="1" applyBorder="1"/>
    <xf numFmtId="44" fontId="8" fillId="0" borderId="1" xfId="7" applyFont="1" applyBorder="1"/>
    <xf numFmtId="173" fontId="8" fillId="0" borderId="1" xfId="7" applyNumberFormat="1" applyFont="1" applyBorder="1"/>
    <xf numFmtId="9" fontId="8" fillId="0" borderId="1" xfId="7" applyNumberFormat="1" applyFont="1" applyBorder="1"/>
    <xf numFmtId="0" fontId="17" fillId="0" borderId="1" xfId="10" applyBorder="1" applyAlignment="1">
      <alignment horizontal="left" vertical="center"/>
    </xf>
    <xf numFmtId="9" fontId="1" fillId="0" borderId="1" xfId="6" applyFont="1" applyFill="1" applyBorder="1" applyAlignment="1">
      <alignment horizontal="left" vertical="center"/>
    </xf>
    <xf numFmtId="0" fontId="0" fillId="0" borderId="1" xfId="0" applyBorder="1" applyAlignment="1">
      <alignment horizontal="right"/>
    </xf>
    <xf numFmtId="0" fontId="13" fillId="0" borderId="1" xfId="0" applyFont="1" applyBorder="1" applyAlignment="1">
      <alignment horizontal="justify" vertical="center"/>
    </xf>
    <xf numFmtId="0" fontId="19" fillId="0" borderId="1" xfId="0" applyFont="1" applyBorder="1" applyAlignment="1">
      <alignment horizontal="justify" vertical="center"/>
    </xf>
    <xf numFmtId="1" fontId="23" fillId="0" borderId="1" xfId="11" applyNumberFormat="1" applyBorder="1"/>
    <xf numFmtId="9" fontId="0" fillId="0" borderId="1" xfId="0" applyNumberFormat="1" applyBorder="1"/>
    <xf numFmtId="0" fontId="24" fillId="0" borderId="1" xfId="8" applyBorder="1"/>
    <xf numFmtId="0" fontId="25" fillId="0" borderId="1" xfId="0" applyFont="1" applyBorder="1"/>
    <xf numFmtId="0" fontId="0" fillId="0" borderId="5" xfId="0" applyBorder="1"/>
    <xf numFmtId="0" fontId="9" fillId="6" borderId="5" xfId="0" applyFont="1" applyFill="1" applyBorder="1" applyAlignment="1">
      <alignment vertical="center"/>
    </xf>
    <xf numFmtId="0" fontId="7" fillId="0" borderId="5" xfId="0" applyFont="1" applyBorder="1" applyAlignment="1">
      <alignment horizontal="left" vertical="center"/>
    </xf>
    <xf numFmtId="0" fontId="0" fillId="0" borderId="5" xfId="0" applyBorder="1" applyAlignment="1">
      <alignment horizontal="left" vertical="center"/>
    </xf>
    <xf numFmtId="167" fontId="0" fillId="0" borderId="5" xfId="0" applyNumberFormat="1" applyBorder="1" applyAlignment="1">
      <alignment horizontal="left" vertical="center"/>
    </xf>
    <xf numFmtId="44" fontId="8" fillId="6" borderId="5" xfId="0" applyNumberFormat="1" applyFont="1" applyFill="1" applyBorder="1" applyAlignment="1">
      <alignment vertical="center"/>
    </xf>
    <xf numFmtId="1" fontId="23" fillId="0" borderId="5" xfId="11" applyNumberFormat="1" applyBorder="1"/>
    <xf numFmtId="0" fontId="13" fillId="0" borderId="5" xfId="0" applyFont="1" applyBorder="1" applyAlignment="1">
      <alignment horizontal="justify" vertical="center"/>
    </xf>
    <xf numFmtId="168" fontId="0" fillId="0" borderId="5" xfId="0" applyNumberFormat="1" applyBorder="1"/>
    <xf numFmtId="168" fontId="0" fillId="0" borderId="5" xfId="0" applyNumberFormat="1" applyBorder="1" applyAlignment="1">
      <alignment horizontal="left" vertical="center"/>
    </xf>
    <xf numFmtId="0" fontId="1" fillId="0" borderId="5" xfId="7" applyNumberFormat="1" applyFont="1" applyFill="1" applyBorder="1" applyAlignment="1">
      <alignment horizontal="left" vertical="center"/>
    </xf>
    <xf numFmtId="9" fontId="0" fillId="0" borderId="5" xfId="0" applyNumberFormat="1" applyBorder="1"/>
    <xf numFmtId="0" fontId="0" fillId="0" borderId="5" xfId="0" applyBorder="1" applyAlignment="1">
      <alignment horizontal="right"/>
    </xf>
    <xf numFmtId="0" fontId="24" fillId="0" borderId="5" xfId="8" applyBorder="1"/>
    <xf numFmtId="0" fontId="25" fillId="0" borderId="5" xfId="0" applyFont="1" applyBorder="1"/>
    <xf numFmtId="0" fontId="8" fillId="0" borderId="5" xfId="0" applyFont="1" applyBorder="1" applyAlignment="1">
      <alignment horizontal="left" vertical="center"/>
    </xf>
    <xf numFmtId="42" fontId="13" fillId="7" borderId="0" xfId="5" applyFont="1" applyFill="1" applyBorder="1" applyAlignment="1"/>
    <xf numFmtId="42" fontId="2" fillId="6" borderId="0" xfId="5" applyFont="1" applyFill="1" applyBorder="1" applyAlignment="1">
      <alignment vertical="center"/>
    </xf>
    <xf numFmtId="42" fontId="5" fillId="8" borderId="1" xfId="5" applyFont="1" applyFill="1" applyBorder="1" applyAlignment="1">
      <alignment horizontal="left" vertical="center" wrapText="1"/>
    </xf>
    <xf numFmtId="42" fontId="0" fillId="0" borderId="5" xfId="5" applyFont="1" applyBorder="1" applyAlignment="1"/>
    <xf numFmtId="42" fontId="0" fillId="0" borderId="1" xfId="5" applyFont="1" applyBorder="1" applyAlignment="1"/>
    <xf numFmtId="42" fontId="2" fillId="6" borderId="1" xfId="5" applyFont="1" applyFill="1" applyBorder="1" applyAlignment="1">
      <alignment vertical="center"/>
    </xf>
    <xf numFmtId="42" fontId="0" fillId="0" borderId="0" xfId="5" applyFont="1"/>
    <xf numFmtId="42" fontId="0" fillId="0" borderId="0" xfId="5" applyFont="1" applyBorder="1" applyAlignment="1"/>
    <xf numFmtId="168" fontId="35" fillId="8" borderId="1" xfId="0" applyNumberFormat="1" applyFont="1" applyFill="1" applyBorder="1" applyAlignment="1">
      <alignment horizontal="center" vertical="center" wrapText="1"/>
    </xf>
    <xf numFmtId="44" fontId="12" fillId="6" borderId="1" xfId="0" applyNumberFormat="1" applyFont="1" applyFill="1" applyBorder="1" applyAlignment="1">
      <alignment vertical="center"/>
    </xf>
    <xf numFmtId="168" fontId="29" fillId="0" borderId="1" xfId="0" applyNumberFormat="1" applyFont="1" applyBorder="1" applyAlignment="1">
      <alignment horizontal="left" vertical="center"/>
    </xf>
    <xf numFmtId="0" fontId="32" fillId="0" borderId="1" xfId="10" applyFont="1" applyFill="1" applyBorder="1"/>
    <xf numFmtId="0" fontId="18" fillId="0" borderId="1" xfId="0" applyFont="1" applyBorder="1"/>
    <xf numFmtId="0" fontId="18" fillId="0" borderId="1" xfId="0" applyFont="1" applyBorder="1" applyAlignment="1">
      <alignment horizontal="center"/>
    </xf>
    <xf numFmtId="5" fontId="30" fillId="0" borderId="1" xfId="7" applyNumberFormat="1" applyFont="1" applyFill="1" applyBorder="1"/>
    <xf numFmtId="174" fontId="18" fillId="0" borderId="1" xfId="0" applyNumberFormat="1" applyFont="1" applyBorder="1"/>
    <xf numFmtId="0" fontId="31" fillId="0" borderId="1" xfId="0" applyFont="1" applyBorder="1"/>
    <xf numFmtId="5" fontId="31" fillId="0" borderId="1" xfId="7" applyNumberFormat="1" applyFont="1" applyFill="1" applyBorder="1"/>
    <xf numFmtId="9" fontId="31" fillId="0" borderId="1" xfId="0" applyNumberFormat="1" applyFont="1" applyBorder="1"/>
    <xf numFmtId="0" fontId="31" fillId="0" borderId="1" xfId="0" applyFont="1" applyBorder="1" applyAlignment="1">
      <alignment vertical="center"/>
    </xf>
    <xf numFmtId="0" fontId="12" fillId="6" borderId="1" xfId="0" applyFont="1" applyFill="1" applyBorder="1" applyAlignment="1">
      <alignment horizontal="right" vertical="center"/>
    </xf>
    <xf numFmtId="0" fontId="12" fillId="6" borderId="1" xfId="0" applyFont="1" applyFill="1" applyBorder="1" applyAlignment="1">
      <alignment vertical="center"/>
    </xf>
    <xf numFmtId="0" fontId="33" fillId="6" borderId="1" xfId="0" applyFont="1" applyFill="1" applyBorder="1" applyAlignment="1">
      <alignment vertical="center"/>
    </xf>
    <xf numFmtId="0" fontId="12" fillId="0" borderId="0" xfId="0" applyFont="1" applyAlignment="1">
      <alignment vertical="center"/>
    </xf>
    <xf numFmtId="0" fontId="34" fillId="6" borderId="1" xfId="0" applyFont="1" applyFill="1" applyBorder="1" applyAlignment="1">
      <alignment vertical="center"/>
    </xf>
    <xf numFmtId="0" fontId="29" fillId="0" borderId="1" xfId="0" applyFont="1" applyBorder="1" applyAlignment="1">
      <alignment horizontal="left" vertical="center"/>
    </xf>
    <xf numFmtId="167" fontId="29" fillId="0" borderId="1" xfId="0" applyNumberFormat="1" applyFont="1" applyBorder="1" applyAlignment="1">
      <alignment horizontal="left" vertical="center"/>
    </xf>
    <xf numFmtId="44" fontId="18" fillId="6" borderId="1" xfId="0" applyNumberFormat="1" applyFont="1" applyFill="1" applyBorder="1" applyAlignment="1">
      <alignment vertical="center"/>
    </xf>
    <xf numFmtId="0" fontId="29" fillId="0" borderId="1" xfId="7" applyNumberFormat="1" applyFont="1" applyFill="1" applyBorder="1" applyAlignment="1">
      <alignment horizontal="left" vertical="center"/>
    </xf>
    <xf numFmtId="0" fontId="31" fillId="0" borderId="1" xfId="0" applyFont="1" applyBorder="1" applyAlignment="1">
      <alignment horizontal="left" vertical="center"/>
    </xf>
    <xf numFmtId="9" fontId="29" fillId="0" borderId="1" xfId="7" applyNumberFormat="1" applyFont="1" applyFill="1" applyBorder="1" applyAlignment="1">
      <alignment horizontal="left" vertical="center"/>
    </xf>
    <xf numFmtId="44" fontId="29" fillId="0" borderId="1" xfId="7" applyFont="1" applyFill="1" applyBorder="1" applyAlignment="1">
      <alignment horizontal="left" vertical="center"/>
    </xf>
    <xf numFmtId="44" fontId="0" fillId="0" borderId="0" xfId="0" applyNumberFormat="1"/>
    <xf numFmtId="0" fontId="0" fillId="9" borderId="0" xfId="0" applyFill="1"/>
    <xf numFmtId="0" fontId="29" fillId="0" borderId="0" xfId="0" applyFont="1"/>
    <xf numFmtId="44" fontId="39" fillId="7" borderId="0" xfId="0" applyNumberFormat="1" applyFont="1" applyFill="1"/>
    <xf numFmtId="169" fontId="36" fillId="6" borderId="0" xfId="9" applyNumberFormat="1" applyFont="1" applyFill="1" applyBorder="1" applyAlignment="1">
      <alignment vertical="center"/>
    </xf>
    <xf numFmtId="0" fontId="36" fillId="7" borderId="0" xfId="0" applyFont="1" applyFill="1"/>
    <xf numFmtId="0" fontId="36" fillId="6" borderId="1" xfId="0" applyFont="1" applyFill="1" applyBorder="1" applyAlignment="1">
      <alignment horizontal="left" vertical="center"/>
    </xf>
    <xf numFmtId="0" fontId="36" fillId="6" borderId="1" xfId="0" applyFont="1" applyFill="1" applyBorder="1" applyAlignment="1">
      <alignment vertical="center"/>
    </xf>
    <xf numFmtId="0" fontId="36" fillId="6" borderId="1" xfId="0" applyFont="1" applyFill="1" applyBorder="1" applyAlignment="1">
      <alignment horizontal="right" vertical="center"/>
    </xf>
    <xf numFmtId="44" fontId="36" fillId="6" borderId="1" xfId="0" applyNumberFormat="1" applyFont="1" applyFill="1" applyBorder="1" applyAlignment="1">
      <alignment vertical="center"/>
    </xf>
    <xf numFmtId="0" fontId="36" fillId="6" borderId="1" xfId="0" applyFont="1" applyFill="1" applyBorder="1" applyAlignment="1">
      <alignment horizontal="center" vertical="center"/>
    </xf>
    <xf numFmtId="0" fontId="39" fillId="0" borderId="1" xfId="0" applyFont="1" applyBorder="1" applyAlignment="1">
      <alignment horizontal="left" vertical="center"/>
    </xf>
    <xf numFmtId="0" fontId="39" fillId="0" borderId="1" xfId="0" applyFont="1" applyBorder="1" applyAlignment="1">
      <alignment horizontal="center" vertical="center" wrapText="1"/>
    </xf>
    <xf numFmtId="0" fontId="39" fillId="0" borderId="1" xfId="0" applyFont="1" applyBorder="1" applyAlignment="1">
      <alignment horizontal="center"/>
    </xf>
    <xf numFmtId="0" fontId="39" fillId="0" borderId="1" xfId="0" applyFont="1" applyBorder="1" applyAlignment="1">
      <alignment horizontal="center" vertical="center"/>
    </xf>
    <xf numFmtId="44" fontId="39" fillId="0" borderId="1" xfId="7" applyFont="1" applyFill="1" applyBorder="1" applyAlignment="1">
      <alignment horizontal="right" vertical="center" wrapText="1"/>
    </xf>
    <xf numFmtId="170" fontId="39" fillId="0" borderId="1" xfId="7" applyNumberFormat="1" applyFont="1" applyFill="1" applyBorder="1" applyAlignment="1">
      <alignment horizontal="center" vertical="center"/>
    </xf>
    <xf numFmtId="44" fontId="39" fillId="0" borderId="1" xfId="0" applyNumberFormat="1" applyFont="1" applyBorder="1" applyAlignment="1">
      <alignment vertical="center"/>
    </xf>
    <xf numFmtId="49" fontId="39" fillId="0" borderId="1" xfId="0" applyNumberFormat="1" applyFont="1" applyBorder="1" applyAlignment="1">
      <alignment horizontal="center" vertical="center"/>
    </xf>
    <xf numFmtId="171" fontId="39" fillId="0" borderId="1" xfId="0" applyNumberFormat="1" applyFont="1" applyBorder="1" applyAlignment="1">
      <alignment horizontal="center" vertical="center"/>
    </xf>
    <xf numFmtId="0" fontId="39" fillId="0" borderId="1" xfId="7" applyNumberFormat="1" applyFont="1" applyFill="1" applyBorder="1" applyAlignment="1">
      <alignment horizontal="left" vertical="center"/>
    </xf>
    <xf numFmtId="44" fontId="39" fillId="0" borderId="1" xfId="7" applyFont="1" applyBorder="1" applyAlignment="1">
      <alignment horizontal="right" vertical="center" wrapText="1"/>
    </xf>
    <xf numFmtId="9" fontId="39" fillId="0" borderId="1" xfId="6" applyFont="1" applyBorder="1" applyAlignment="1">
      <alignment horizontal="center"/>
    </xf>
    <xf numFmtId="168" fontId="39" fillId="0" borderId="1" xfId="0" applyNumberFormat="1" applyFont="1" applyBorder="1" applyAlignment="1">
      <alignment horizontal="left" vertical="center"/>
    </xf>
    <xf numFmtId="0" fontId="39" fillId="0" borderId="1" xfId="0" applyFont="1" applyBorder="1" applyAlignment="1">
      <alignment vertical="center"/>
    </xf>
    <xf numFmtId="44" fontId="39" fillId="0" borderId="1" xfId="7" applyFont="1" applyFill="1" applyBorder="1" applyAlignment="1">
      <alignment horizontal="center"/>
    </xf>
    <xf numFmtId="1" fontId="39" fillId="0" borderId="1" xfId="0" applyNumberFormat="1" applyFont="1" applyBorder="1" applyAlignment="1">
      <alignment horizontal="center"/>
    </xf>
    <xf numFmtId="0" fontId="39" fillId="0" borderId="1" xfId="0" applyFont="1" applyBorder="1"/>
    <xf numFmtId="44" fontId="39" fillId="0" borderId="1" xfId="7" applyFont="1" applyFill="1" applyBorder="1" applyAlignment="1">
      <alignment horizontal="center" vertical="center"/>
    </xf>
    <xf numFmtId="1" fontId="39" fillId="0" borderId="1" xfId="0" applyNumberFormat="1" applyFont="1" applyBorder="1" applyAlignment="1">
      <alignment horizontal="center" vertical="center"/>
    </xf>
    <xf numFmtId="44" fontId="39" fillId="0" borderId="1" xfId="7" applyFont="1" applyFill="1" applyBorder="1" applyAlignment="1">
      <alignment horizontal="right" vertical="center"/>
    </xf>
    <xf numFmtId="0" fontId="39" fillId="0" borderId="1" xfId="10" applyFont="1" applyFill="1" applyBorder="1" applyAlignment="1">
      <alignment vertical="center"/>
    </xf>
    <xf numFmtId="175" fontId="39" fillId="0" borderId="1" xfId="12" applyNumberFormat="1" applyFont="1" applyFill="1" applyBorder="1" applyAlignment="1">
      <alignment horizontal="center" vertical="center"/>
    </xf>
    <xf numFmtId="0" fontId="39" fillId="0" borderId="1" xfId="10" applyFont="1" applyFill="1" applyBorder="1"/>
    <xf numFmtId="0" fontId="39" fillId="0" borderId="1" xfId="10" applyFont="1" applyFill="1" applyBorder="1" applyAlignment="1">
      <alignment horizontal="left" vertical="center"/>
    </xf>
    <xf numFmtId="0" fontId="0" fillId="0" borderId="0" xfId="0" applyAlignment="1">
      <alignment horizontal="left"/>
    </xf>
    <xf numFmtId="0" fontId="39" fillId="0" borderId="1" xfId="0" applyFont="1" applyBorder="1" applyAlignment="1">
      <alignment horizontal="left"/>
    </xf>
    <xf numFmtId="0" fontId="40" fillId="6" borderId="1" xfId="0" applyFont="1" applyFill="1" applyBorder="1" applyAlignment="1">
      <alignment horizontal="left" vertical="center"/>
    </xf>
    <xf numFmtId="0" fontId="7" fillId="0" borderId="0" xfId="0" applyFont="1"/>
    <xf numFmtId="0" fontId="9" fillId="0" borderId="0" xfId="0" applyFont="1"/>
    <xf numFmtId="0" fontId="42" fillId="6" borderId="1" xfId="0" applyFont="1" applyFill="1" applyBorder="1" applyAlignment="1">
      <alignment horizontal="left" vertical="center"/>
    </xf>
    <xf numFmtId="0" fontId="42" fillId="6" borderId="1" xfId="0" applyFont="1" applyFill="1" applyBorder="1" applyAlignment="1">
      <alignment vertical="center"/>
    </xf>
    <xf numFmtId="0" fontId="41" fillId="6" borderId="1" xfId="0" applyFont="1" applyFill="1" applyBorder="1" applyAlignment="1">
      <alignment horizontal="left" vertical="center"/>
    </xf>
    <xf numFmtId="0" fontId="41" fillId="6" borderId="1" xfId="0" applyFont="1" applyFill="1" applyBorder="1" applyAlignment="1">
      <alignment vertical="center"/>
    </xf>
    <xf numFmtId="0" fontId="43" fillId="6" borderId="1" xfId="0" applyFont="1" applyFill="1" applyBorder="1" applyAlignment="1">
      <alignment vertical="center"/>
    </xf>
    <xf numFmtId="0" fontId="9" fillId="0" borderId="0" xfId="0" applyFont="1" applyAlignment="1">
      <alignment horizontal="left"/>
    </xf>
    <xf numFmtId="165" fontId="7" fillId="7" borderId="0" xfId="0" applyNumberFormat="1" applyFont="1" applyFill="1"/>
    <xf numFmtId="0" fontId="7" fillId="0" borderId="0" xfId="0" applyFont="1" applyAlignment="1">
      <alignment horizontal="center"/>
    </xf>
    <xf numFmtId="9" fontId="7" fillId="0" borderId="0" xfId="6" applyFont="1"/>
    <xf numFmtId="0" fontId="7" fillId="0" borderId="0" xfId="0" applyFont="1" applyAlignment="1">
      <alignment horizontal="left" vertical="center"/>
    </xf>
    <xf numFmtId="169" fontId="12" fillId="6" borderId="0" xfId="4" applyNumberFormat="1" applyFont="1" applyFill="1" applyBorder="1" applyAlignment="1">
      <alignment vertical="center"/>
    </xf>
    <xf numFmtId="0" fontId="12" fillId="7" borderId="0" xfId="0" applyFont="1" applyFill="1" applyAlignment="1">
      <alignment horizontal="center"/>
    </xf>
    <xf numFmtId="165" fontId="7" fillId="0" borderId="1" xfId="1" applyNumberFormat="1" applyFont="1" applyFill="1" applyBorder="1" applyAlignment="1">
      <alignment horizontal="left" vertical="center"/>
    </xf>
    <xf numFmtId="0" fontId="7" fillId="0" borderId="1" xfId="0" applyFont="1" applyBorder="1" applyAlignment="1">
      <alignment horizontal="center" vertical="center"/>
    </xf>
    <xf numFmtId="167" fontId="7" fillId="0" borderId="1" xfId="0" applyNumberFormat="1" applyFont="1" applyBorder="1" applyAlignment="1">
      <alignment horizontal="center" vertical="center"/>
    </xf>
    <xf numFmtId="165" fontId="7" fillId="6" borderId="1" xfId="0" applyNumberFormat="1" applyFont="1" applyFill="1" applyBorder="1" applyAlignment="1">
      <alignment vertical="center"/>
    </xf>
    <xf numFmtId="168" fontId="7" fillId="0" borderId="1" xfId="0" applyNumberFormat="1" applyFont="1" applyBorder="1" applyAlignment="1">
      <alignment horizontal="left" vertical="center"/>
    </xf>
    <xf numFmtId="0" fontId="7" fillId="0" borderId="1" xfId="1" applyNumberFormat="1" applyFont="1" applyFill="1" applyBorder="1" applyAlignment="1">
      <alignment horizontal="left" vertical="center"/>
    </xf>
    <xf numFmtId="9" fontId="7" fillId="0" borderId="1" xfId="6" applyFont="1" applyFill="1" applyBorder="1" applyAlignment="1">
      <alignment horizontal="left" vertical="center"/>
    </xf>
    <xf numFmtId="168" fontId="45" fillId="0" borderId="1" xfId="0" applyNumberFormat="1" applyFont="1" applyBorder="1" applyAlignment="1">
      <alignment horizontal="left" vertical="center"/>
    </xf>
    <xf numFmtId="0" fontId="45" fillId="0" borderId="1" xfId="1" applyNumberFormat="1" applyFont="1" applyFill="1" applyBorder="1" applyAlignment="1">
      <alignment horizontal="left" vertical="center"/>
    </xf>
    <xf numFmtId="0" fontId="7" fillId="9" borderId="1" xfId="0" applyFont="1" applyFill="1" applyBorder="1" applyAlignment="1">
      <alignment horizontal="left" vertical="center"/>
    </xf>
    <xf numFmtId="165" fontId="7" fillId="9" borderId="1" xfId="1" applyNumberFormat="1" applyFont="1" applyFill="1" applyBorder="1" applyAlignment="1">
      <alignment horizontal="left" vertical="center"/>
    </xf>
    <xf numFmtId="0" fontId="7" fillId="9" borderId="1" xfId="0" applyFont="1" applyFill="1" applyBorder="1" applyAlignment="1">
      <alignment horizontal="center" vertical="center"/>
    </xf>
    <xf numFmtId="167" fontId="7" fillId="9" borderId="1" xfId="0" applyNumberFormat="1" applyFont="1" applyFill="1" applyBorder="1" applyAlignment="1">
      <alignment horizontal="center" vertical="center"/>
    </xf>
    <xf numFmtId="168" fontId="7" fillId="9" borderId="1" xfId="0" applyNumberFormat="1" applyFont="1" applyFill="1" applyBorder="1" applyAlignment="1">
      <alignment horizontal="left" vertical="center"/>
    </xf>
    <xf numFmtId="0" fontId="7" fillId="9" borderId="1" xfId="1" applyNumberFormat="1" applyFont="1" applyFill="1" applyBorder="1" applyAlignment="1">
      <alignment horizontal="left" vertical="center"/>
    </xf>
    <xf numFmtId="0" fontId="7" fillId="9" borderId="0" xfId="0" applyFont="1" applyFill="1" applyAlignment="1">
      <alignment horizontal="left" vertical="center"/>
    </xf>
    <xf numFmtId="0" fontId="7" fillId="4" borderId="0" xfId="0" applyFont="1" applyFill="1" applyAlignment="1">
      <alignment horizontal="left" vertical="center"/>
    </xf>
    <xf numFmtId="0" fontId="12" fillId="6" borderId="1" xfId="0" applyFont="1" applyFill="1" applyBorder="1" applyAlignment="1">
      <alignment horizontal="center" vertical="center"/>
    </xf>
    <xf numFmtId="165" fontId="12" fillId="6" borderId="1" xfId="0" applyNumberFormat="1" applyFont="1" applyFill="1" applyBorder="1" applyAlignment="1">
      <alignment vertical="center"/>
    </xf>
    <xf numFmtId="165" fontId="12" fillId="6" borderId="1" xfId="0" applyNumberFormat="1" applyFont="1" applyFill="1" applyBorder="1" applyAlignment="1">
      <alignment horizontal="center" vertical="center"/>
    </xf>
    <xf numFmtId="9" fontId="12" fillId="6" borderId="1" xfId="6" applyFont="1" applyFill="1" applyBorder="1" applyAlignment="1">
      <alignment vertical="center"/>
    </xf>
    <xf numFmtId="0" fontId="46" fillId="6" borderId="1" xfId="0" applyFont="1" applyFill="1" applyBorder="1" applyAlignment="1">
      <alignment vertical="center"/>
    </xf>
    <xf numFmtId="0" fontId="47" fillId="6" borderId="1" xfId="0" applyFont="1" applyFill="1" applyBorder="1" applyAlignment="1">
      <alignment vertical="center"/>
    </xf>
    <xf numFmtId="0" fontId="46" fillId="6" borderId="1" xfId="0" applyFont="1" applyFill="1" applyBorder="1" applyAlignment="1">
      <alignment horizontal="right" vertical="center"/>
    </xf>
    <xf numFmtId="0" fontId="42" fillId="7" borderId="1" xfId="0" applyFont="1" applyFill="1" applyBorder="1" applyAlignment="1">
      <alignment horizontal="left"/>
    </xf>
    <xf numFmtId="0" fontId="0" fillId="9" borderId="6" xfId="0" applyFill="1" applyBorder="1" applyAlignment="1">
      <alignment horizontal="left" vertical="center"/>
    </xf>
    <xf numFmtId="0" fontId="0" fillId="9" borderId="1" xfId="0" applyFill="1" applyBorder="1"/>
    <xf numFmtId="44" fontId="1" fillId="0" borderId="1" xfId="13" applyFont="1" applyFill="1" applyBorder="1" applyAlignment="1">
      <alignment horizontal="left" vertical="center"/>
    </xf>
    <xf numFmtId="44" fontId="5" fillId="8" borderId="1" xfId="13" applyFont="1" applyFill="1" applyBorder="1" applyAlignment="1">
      <alignment horizontal="left" vertical="center" wrapText="1"/>
    </xf>
    <xf numFmtId="5" fontId="5" fillId="8" borderId="1" xfId="13" applyNumberFormat="1" applyFont="1" applyFill="1" applyBorder="1" applyAlignment="1">
      <alignment horizontal="left" vertical="center" wrapText="1"/>
    </xf>
    <xf numFmtId="0" fontId="1" fillId="0" borderId="1" xfId="13" applyNumberFormat="1" applyFont="1" applyFill="1" applyBorder="1" applyAlignment="1">
      <alignment horizontal="left" vertical="center"/>
    </xf>
    <xf numFmtId="0" fontId="48" fillId="0" borderId="3" xfId="0" applyFont="1" applyBorder="1"/>
    <xf numFmtId="1" fontId="0" fillId="0" borderId="1" xfId="0" applyNumberFormat="1" applyBorder="1"/>
    <xf numFmtId="10" fontId="1" fillId="0" borderId="1" xfId="13" applyNumberFormat="1" applyFont="1" applyFill="1" applyBorder="1" applyAlignment="1">
      <alignment horizontal="left" vertical="center"/>
    </xf>
    <xf numFmtId="171" fontId="0" fillId="0" borderId="1" xfId="0" applyNumberFormat="1" applyBorder="1" applyAlignment="1">
      <alignment horizontal="left"/>
    </xf>
    <xf numFmtId="0" fontId="48" fillId="0" borderId="1" xfId="0" applyFont="1" applyBorder="1"/>
    <xf numFmtId="0" fontId="0" fillId="0" borderId="1" xfId="0" applyBorder="1" applyAlignment="1">
      <alignment vertical="center"/>
    </xf>
    <xf numFmtId="1" fontId="0" fillId="0" borderId="3" xfId="0" applyNumberFormat="1" applyBorder="1"/>
    <xf numFmtId="0" fontId="48" fillId="0" borderId="0" xfId="0" applyFont="1"/>
    <xf numFmtId="14" fontId="0" fillId="0" borderId="1" xfId="0" applyNumberFormat="1" applyBorder="1" applyAlignment="1">
      <alignment horizontal="left"/>
    </xf>
    <xf numFmtId="0" fontId="2" fillId="6" borderId="1" xfId="0" applyFont="1" applyFill="1" applyBorder="1" applyAlignment="1">
      <alignment horizontal="left" vertical="center"/>
    </xf>
    <xf numFmtId="0" fontId="49" fillId="6" borderId="1" xfId="0" applyFont="1" applyFill="1" applyBorder="1" applyAlignment="1">
      <alignment vertical="center"/>
    </xf>
    <xf numFmtId="0" fontId="13" fillId="0" borderId="1" xfId="0" applyFont="1" applyBorder="1" applyAlignment="1">
      <alignment horizontal="left" vertical="center"/>
    </xf>
    <xf numFmtId="44" fontId="13" fillId="0" borderId="1" xfId="14" applyFont="1" applyFill="1" applyBorder="1" applyAlignment="1">
      <alignment horizontal="left" vertical="center"/>
    </xf>
    <xf numFmtId="167" fontId="13" fillId="0" borderId="1" xfId="0" applyNumberFormat="1" applyFont="1" applyBorder="1" applyAlignment="1">
      <alignment horizontal="left" vertical="center"/>
    </xf>
    <xf numFmtId="44" fontId="13" fillId="6" borderId="1" xfId="0" applyNumberFormat="1" applyFont="1" applyFill="1" applyBorder="1" applyAlignment="1">
      <alignment vertical="center"/>
    </xf>
    <xf numFmtId="168" fontId="13" fillId="0" borderId="1" xfId="0" applyNumberFormat="1" applyFont="1" applyBorder="1" applyAlignment="1">
      <alignment horizontal="left" vertical="center"/>
    </xf>
    <xf numFmtId="0" fontId="13" fillId="0" borderId="1" xfId="14" applyNumberFormat="1" applyFont="1" applyFill="1" applyBorder="1" applyAlignment="1">
      <alignment horizontal="left" vertical="center"/>
    </xf>
    <xf numFmtId="9" fontId="13" fillId="0" borderId="1" xfId="6" applyFont="1" applyFill="1" applyBorder="1" applyAlignment="1">
      <alignment horizontal="left" vertical="center"/>
    </xf>
    <xf numFmtId="49" fontId="13" fillId="0" borderId="1" xfId="0" applyNumberFormat="1" applyFont="1" applyBorder="1" applyAlignment="1">
      <alignment horizontal="left" vertical="center"/>
    </xf>
    <xf numFmtId="0" fontId="13" fillId="9" borderId="1" xfId="0" applyFont="1" applyFill="1" applyBorder="1" applyAlignment="1">
      <alignment horizontal="left" vertical="center"/>
    </xf>
    <xf numFmtId="9" fontId="13" fillId="0" borderId="3" xfId="6" applyFont="1" applyFill="1" applyBorder="1" applyAlignment="1">
      <alignment horizontal="left" vertical="center"/>
    </xf>
    <xf numFmtId="0" fontId="13" fillId="0" borderId="4" xfId="0" applyFont="1" applyBorder="1" applyAlignment="1">
      <alignment horizontal="left" vertical="center"/>
    </xf>
    <xf numFmtId="0" fontId="51" fillId="10" borderId="1" xfId="0" applyFont="1" applyFill="1" applyBorder="1" applyAlignment="1">
      <alignment horizontal="left" vertical="center"/>
    </xf>
    <xf numFmtId="0" fontId="13" fillId="0" borderId="5" xfId="0" applyFont="1" applyBorder="1" applyAlignment="1">
      <alignment horizontal="left" vertical="center"/>
    </xf>
    <xf numFmtId="0" fontId="50" fillId="0" borderId="1" xfId="10" applyFont="1" applyBorder="1" applyAlignment="1"/>
    <xf numFmtId="0" fontId="17" fillId="0" borderId="0" xfId="10" applyAlignment="1"/>
    <xf numFmtId="0" fontId="17" fillId="0" borderId="1" xfId="10" applyBorder="1" applyAlignment="1"/>
    <xf numFmtId="0" fontId="5" fillId="0" borderId="0" xfId="0" applyFont="1" applyAlignment="1">
      <alignment horizontal="left" vertical="center" wrapText="1"/>
    </xf>
    <xf numFmtId="0" fontId="13" fillId="0" borderId="0" xfId="0" applyFont="1"/>
    <xf numFmtId="44" fontId="5" fillId="8" borderId="1" xfId="14" applyFont="1" applyFill="1" applyBorder="1" applyAlignment="1">
      <alignment horizontal="left" vertical="center" wrapText="1"/>
    </xf>
    <xf numFmtId="5" fontId="5" fillId="8" borderId="1" xfId="14" applyNumberFormat="1" applyFont="1" applyFill="1" applyBorder="1" applyAlignment="1">
      <alignment horizontal="left" vertical="center" wrapText="1"/>
    </xf>
    <xf numFmtId="0" fontId="13" fillId="0" borderId="0" xfId="0" applyFont="1" applyAlignment="1">
      <alignment wrapText="1"/>
    </xf>
    <xf numFmtId="165" fontId="5" fillId="8" borderId="1" xfId="1" applyNumberFormat="1" applyFont="1" applyFill="1" applyBorder="1" applyAlignment="1">
      <alignment horizontal="left" vertical="center" wrapText="1"/>
    </xf>
    <xf numFmtId="0" fontId="5" fillId="8" borderId="1" xfId="0" applyFont="1" applyFill="1" applyBorder="1" applyAlignment="1">
      <alignment horizontal="center" vertical="center" wrapText="1"/>
    </xf>
    <xf numFmtId="167" fontId="5" fillId="8" borderId="1" xfId="0" applyNumberFormat="1" applyFont="1" applyFill="1" applyBorder="1" applyAlignment="1">
      <alignment horizontal="center" vertical="center" wrapText="1"/>
    </xf>
    <xf numFmtId="164" fontId="5" fillId="8" borderId="1" xfId="1" applyNumberFormat="1" applyFont="1" applyFill="1" applyBorder="1" applyAlignment="1">
      <alignment horizontal="left" vertical="center" wrapText="1"/>
    </xf>
    <xf numFmtId="9" fontId="5" fillId="8" borderId="1" xfId="6" applyFont="1" applyFill="1" applyBorder="1" applyAlignment="1">
      <alignment horizontal="left" vertical="center" wrapText="1"/>
    </xf>
    <xf numFmtId="0" fontId="35" fillId="8" borderId="1" xfId="0" applyFont="1" applyFill="1" applyBorder="1" applyAlignment="1">
      <alignment horizontal="left" vertical="center" wrapText="1"/>
    </xf>
    <xf numFmtId="44" fontId="35" fillId="8" borderId="1" xfId="7" applyFont="1" applyFill="1" applyBorder="1" applyAlignment="1">
      <alignment horizontal="left" vertical="center" wrapText="1"/>
    </xf>
    <xf numFmtId="167" fontId="35" fillId="8" borderId="1" xfId="0" applyNumberFormat="1" applyFont="1" applyFill="1" applyBorder="1" applyAlignment="1">
      <alignment horizontal="left" vertical="center" wrapText="1"/>
    </xf>
    <xf numFmtId="0" fontId="35" fillId="8" borderId="1" xfId="0" applyFont="1" applyFill="1" applyBorder="1" applyAlignment="1">
      <alignment horizontal="center" vertical="center" wrapText="1"/>
    </xf>
    <xf numFmtId="5" fontId="35" fillId="8" borderId="1" xfId="7" applyNumberFormat="1" applyFont="1" applyFill="1" applyBorder="1" applyAlignment="1">
      <alignment horizontal="left" vertical="center" wrapText="1"/>
    </xf>
    <xf numFmtId="168" fontId="35" fillId="8" borderId="1" xfId="0" applyNumberFormat="1" applyFont="1" applyFill="1" applyBorder="1" applyAlignment="1">
      <alignment horizontal="left" vertical="center" wrapText="1"/>
    </xf>
    <xf numFmtId="0" fontId="13" fillId="0" borderId="1" xfId="0" applyFont="1" applyBorder="1" applyAlignment="1">
      <alignment wrapText="1"/>
    </xf>
    <xf numFmtId="0" fontId="12" fillId="7" borderId="0" xfId="0" applyFont="1" applyFill="1" applyAlignment="1">
      <alignment horizontal="left"/>
    </xf>
    <xf numFmtId="0" fontId="2" fillId="5" borderId="0" xfId="0" applyFont="1" applyFill="1" applyAlignment="1">
      <alignment horizontal="right" vertical="center" wrapText="1"/>
    </xf>
    <xf numFmtId="0" fontId="2" fillId="5" borderId="2" xfId="0" applyFont="1" applyFill="1" applyBorder="1" applyAlignment="1">
      <alignment horizontal="right" vertical="center" wrapText="1"/>
    </xf>
    <xf numFmtId="0" fontId="8" fillId="7" borderId="0" xfId="0" applyFont="1" applyFill="1" applyAlignment="1">
      <alignment horizontal="left" vertical="center" wrapText="1"/>
    </xf>
    <xf numFmtId="0" fontId="8" fillId="7" borderId="2" xfId="0" applyFont="1" applyFill="1" applyBorder="1" applyAlignment="1">
      <alignment horizontal="left" vertical="center" wrapText="1"/>
    </xf>
    <xf numFmtId="0" fontId="2" fillId="3" borderId="0" xfId="0" applyFont="1" applyFill="1" applyAlignment="1">
      <alignment horizontal="right" vertical="center"/>
    </xf>
    <xf numFmtId="168" fontId="5" fillId="8" borderId="1" xfId="0" applyNumberFormat="1" applyFont="1" applyFill="1" applyBorder="1" applyAlignment="1">
      <alignment horizontal="center" vertical="center" wrapText="1"/>
    </xf>
    <xf numFmtId="0" fontId="2" fillId="4" borderId="0" xfId="0" applyFont="1" applyFill="1" applyAlignment="1">
      <alignment horizontal="right" vertical="center"/>
    </xf>
    <xf numFmtId="0" fontId="0" fillId="0" borderId="0" xfId="0" applyAlignment="1">
      <alignment horizontal="left" vertical="center"/>
    </xf>
    <xf numFmtId="0" fontId="2" fillId="5" borderId="0" xfId="0" applyFont="1" applyFill="1" applyAlignment="1">
      <alignment horizontal="right" vertical="center"/>
    </xf>
    <xf numFmtId="0" fontId="8" fillId="7" borderId="0" xfId="0" applyFont="1" applyFill="1" applyAlignment="1">
      <alignment horizontal="left" vertical="center"/>
    </xf>
    <xf numFmtId="168" fontId="5" fillId="8" borderId="0" xfId="0" applyNumberFormat="1" applyFont="1" applyFill="1" applyAlignment="1">
      <alignment horizontal="center" vertical="center"/>
    </xf>
    <xf numFmtId="168" fontId="35" fillId="8" borderId="1" xfId="0" applyNumberFormat="1" applyFont="1" applyFill="1" applyBorder="1" applyAlignment="1">
      <alignment horizontal="center" vertical="center" wrapText="1"/>
    </xf>
    <xf numFmtId="0" fontId="36" fillId="4" borderId="0" xfId="0" applyFont="1" applyFill="1" applyAlignment="1">
      <alignment horizontal="right" vertical="center"/>
    </xf>
    <xf numFmtId="0" fontId="29" fillId="0" borderId="0" xfId="0" applyFont="1" applyAlignment="1">
      <alignment horizontal="left" vertical="center"/>
    </xf>
    <xf numFmtId="0" fontId="37" fillId="7" borderId="0" xfId="0" applyFont="1" applyFill="1" applyAlignment="1">
      <alignment horizontal="left"/>
    </xf>
    <xf numFmtId="0" fontId="36" fillId="5" borderId="0" xfId="0" applyFont="1" applyFill="1" applyAlignment="1">
      <alignment horizontal="left" vertical="center" wrapText="1"/>
    </xf>
    <xf numFmtId="0" fontId="36" fillId="5" borderId="2" xfId="0" applyFont="1" applyFill="1" applyBorder="1" applyAlignment="1">
      <alignment horizontal="left" vertical="center" wrapText="1"/>
    </xf>
    <xf numFmtId="0" fontId="18" fillId="7" borderId="0" xfId="0" applyFont="1" applyFill="1" applyAlignment="1">
      <alignment horizontal="left" vertical="center" wrapText="1"/>
    </xf>
    <xf numFmtId="0" fontId="18" fillId="7" borderId="2" xfId="0" applyFont="1" applyFill="1" applyBorder="1" applyAlignment="1">
      <alignment horizontal="left" vertical="center" wrapText="1"/>
    </xf>
    <xf numFmtId="0" fontId="36" fillId="3" borderId="0" xfId="0" applyFont="1" applyFill="1" applyAlignment="1">
      <alignment horizontal="right" vertical="center"/>
    </xf>
    <xf numFmtId="168" fontId="12" fillId="8" borderId="1" xfId="0" applyNumberFormat="1" applyFont="1" applyFill="1" applyBorder="1" applyAlignment="1">
      <alignment horizontal="center" vertical="center" wrapText="1"/>
    </xf>
    <xf numFmtId="0" fontId="12" fillId="3" borderId="0" xfId="0" applyFont="1" applyFill="1" applyAlignment="1">
      <alignment horizontal="right" vertical="center"/>
    </xf>
    <xf numFmtId="0" fontId="12" fillId="4" borderId="0" xfId="0" applyFont="1" applyFill="1" applyAlignment="1">
      <alignment horizontal="right" vertical="center"/>
    </xf>
    <xf numFmtId="0" fontId="7" fillId="0" borderId="0" xfId="0" applyFont="1" applyAlignment="1">
      <alignment horizontal="left" vertical="center"/>
    </xf>
    <xf numFmtId="0" fontId="12" fillId="5" borderId="0" xfId="0" applyFont="1" applyFill="1" applyAlignment="1">
      <alignment horizontal="right" vertical="center" wrapText="1"/>
    </xf>
    <xf numFmtId="0" fontId="12" fillId="5" borderId="2" xfId="0" applyFont="1" applyFill="1" applyBorder="1" applyAlignment="1">
      <alignment horizontal="right" vertical="center" wrapText="1"/>
    </xf>
    <xf numFmtId="0" fontId="7" fillId="7" borderId="0" xfId="0" applyFont="1" applyFill="1" applyAlignment="1">
      <alignment horizontal="left" vertical="center" wrapText="1"/>
    </xf>
    <xf numFmtId="0" fontId="7" fillId="7" borderId="2" xfId="0" applyFont="1" applyFill="1" applyBorder="1" applyAlignment="1">
      <alignment horizontal="left" vertical="center" wrapText="1"/>
    </xf>
    <xf numFmtId="0" fontId="2" fillId="5" borderId="2" xfId="0" applyFont="1" applyFill="1" applyBorder="1" applyAlignment="1">
      <alignment horizontal="right" vertical="center"/>
    </xf>
    <xf numFmtId="0" fontId="8" fillId="7" borderId="2" xfId="0" applyFont="1" applyFill="1" applyBorder="1" applyAlignment="1">
      <alignment horizontal="left" vertical="center"/>
    </xf>
    <xf numFmtId="168" fontId="5" fillId="8" borderId="1" xfId="0" applyNumberFormat="1" applyFont="1" applyFill="1" applyBorder="1" applyAlignment="1">
      <alignment horizontal="center" vertical="center"/>
    </xf>
    <xf numFmtId="0" fontId="0" fillId="0" borderId="0" xfId="0"/>
    <xf numFmtId="0" fontId="2" fillId="6" borderId="1" xfId="0" applyFont="1" applyFill="1" applyBorder="1" applyAlignment="1">
      <alignment horizontal="right" vertical="center"/>
    </xf>
    <xf numFmtId="0" fontId="2" fillId="6" borderId="1" xfId="0" applyFont="1" applyFill="1" applyBorder="1" applyAlignment="1">
      <alignment vertical="center"/>
    </xf>
    <xf numFmtId="0" fontId="4" fillId="6" borderId="1" xfId="0" applyFont="1" applyFill="1" applyBorder="1" applyAlignment="1">
      <alignment vertical="center"/>
    </xf>
    <xf numFmtId="44" fontId="2" fillId="6" borderId="1" xfId="0" applyNumberFormat="1" applyFont="1" applyFill="1" applyBorder="1" applyAlignment="1">
      <alignment vertical="center"/>
    </xf>
    <xf numFmtId="0" fontId="9" fillId="6" borderId="1" xfId="0" applyFont="1" applyFill="1" applyBorder="1" applyAlignment="1">
      <alignment vertical="center"/>
    </xf>
    <xf numFmtId="0" fontId="52" fillId="9" borderId="1" xfId="0" applyFont="1" applyFill="1" applyBorder="1" applyAlignment="1">
      <alignment horizontal="left" vertical="center"/>
    </xf>
    <xf numFmtId="0" fontId="52" fillId="9" borderId="1" xfId="0" applyFont="1" applyFill="1" applyBorder="1" applyAlignment="1">
      <alignment vertical="center"/>
    </xf>
    <xf numFmtId="0" fontId="24" fillId="9" borderId="1" xfId="0" applyFont="1" applyFill="1" applyBorder="1" applyAlignment="1">
      <alignment vertical="center"/>
    </xf>
    <xf numFmtId="0" fontId="52" fillId="9" borderId="1" xfId="0" applyFont="1" applyFill="1" applyBorder="1"/>
    <xf numFmtId="0" fontId="23" fillId="9" borderId="1" xfId="0" applyFont="1" applyFill="1" applyBorder="1"/>
    <xf numFmtId="1" fontId="52" fillId="9" borderId="1" xfId="0" applyNumberFormat="1" applyFont="1" applyFill="1" applyBorder="1"/>
    <xf numFmtId="0" fontId="52" fillId="9" borderId="1" xfId="0" applyFont="1" applyFill="1" applyBorder="1" applyAlignment="1">
      <alignment horizontal="right" vertical="center"/>
    </xf>
    <xf numFmtId="167" fontId="52" fillId="9" borderId="1" xfId="0" applyNumberFormat="1" applyFont="1" applyFill="1" applyBorder="1" applyAlignment="1">
      <alignment horizontal="right" vertical="center"/>
    </xf>
    <xf numFmtId="167" fontId="52" fillId="9" borderId="1" xfId="0" applyNumberFormat="1" applyFont="1" applyFill="1" applyBorder="1" applyAlignment="1">
      <alignment horizontal="left" vertical="center"/>
    </xf>
    <xf numFmtId="179" fontId="52" fillId="9" borderId="1" xfId="0" applyNumberFormat="1" applyFont="1" applyFill="1" applyBorder="1" applyAlignment="1">
      <alignment horizontal="right" vertical="center" wrapText="1"/>
    </xf>
    <xf numFmtId="179" fontId="52" fillId="9" borderId="1" xfId="0" applyNumberFormat="1" applyFont="1" applyFill="1" applyBorder="1" applyAlignment="1">
      <alignment horizontal="right"/>
    </xf>
    <xf numFmtId="179" fontId="52" fillId="9" borderId="1" xfId="0" applyNumberFormat="1" applyFont="1" applyFill="1" applyBorder="1" applyAlignment="1">
      <alignment horizontal="right" vertical="center"/>
    </xf>
    <xf numFmtId="179" fontId="23" fillId="9" borderId="1" xfId="0" applyNumberFormat="1" applyFont="1" applyFill="1" applyBorder="1" applyAlignment="1">
      <alignment horizontal="right"/>
    </xf>
    <xf numFmtId="179" fontId="52" fillId="9" borderId="1" xfId="22" applyFont="1" applyFill="1" applyBorder="1" applyAlignment="1">
      <alignment horizontal="right"/>
    </xf>
    <xf numFmtId="0" fontId="52" fillId="9" borderId="1" xfId="0" applyFont="1" applyFill="1" applyBorder="1" applyAlignment="1">
      <alignment vertical="top"/>
    </xf>
    <xf numFmtId="0" fontId="52" fillId="9" borderId="1" xfId="0" applyFont="1" applyFill="1" applyBorder="1" applyAlignment="1">
      <alignment horizontal="left" vertical="top"/>
    </xf>
    <xf numFmtId="174" fontId="52" fillId="9" borderId="1" xfId="0" applyNumberFormat="1" applyFont="1" applyFill="1" applyBorder="1"/>
    <xf numFmtId="174" fontId="52" fillId="9" borderId="1" xfId="0" applyNumberFormat="1" applyFont="1" applyFill="1" applyBorder="1" applyAlignment="1">
      <alignment vertical="center"/>
    </xf>
    <xf numFmtId="168" fontId="52" fillId="9" borderId="1" xfId="0" applyNumberFormat="1" applyFont="1" applyFill="1" applyBorder="1" applyAlignment="1">
      <alignment horizontal="left" vertical="center"/>
    </xf>
    <xf numFmtId="0" fontId="52" fillId="9" borderId="1" xfId="20" applyNumberFormat="1" applyFont="1" applyFill="1" applyBorder="1" applyAlignment="1">
      <alignment horizontal="left" vertical="center"/>
    </xf>
    <xf numFmtId="168" fontId="52" fillId="9" borderId="1" xfId="20" applyNumberFormat="1" applyFont="1" applyFill="1" applyBorder="1" applyAlignment="1">
      <alignment horizontal="left" vertical="center"/>
    </xf>
    <xf numFmtId="9" fontId="53" fillId="9" borderId="1" xfId="6" applyFont="1" applyFill="1" applyBorder="1" applyAlignment="1">
      <alignment horizontal="right" vertical="center" wrapText="1"/>
    </xf>
    <xf numFmtId="0" fontId="55" fillId="9" borderId="1" xfId="0" applyFont="1" applyFill="1" applyBorder="1"/>
    <xf numFmtId="0" fontId="54" fillId="9" borderId="1" xfId="10" applyFont="1" applyFill="1" applyBorder="1"/>
    <xf numFmtId="0" fontId="54" fillId="9" borderId="1" xfId="10" applyFont="1" applyFill="1" applyBorder="1" applyAlignment="1">
      <alignment horizontal="left" vertical="center"/>
    </xf>
    <xf numFmtId="180" fontId="2" fillId="6" borderId="1" xfId="20" applyFont="1" applyFill="1" applyBorder="1" applyAlignment="1">
      <alignment vertical="center"/>
    </xf>
    <xf numFmtId="0" fontId="56" fillId="11" borderId="1" xfId="0" applyFont="1" applyFill="1" applyBorder="1" applyAlignment="1">
      <alignment vertical="center"/>
    </xf>
    <xf numFmtId="0" fontId="22" fillId="0" borderId="1" xfId="0" applyFont="1" applyBorder="1" applyAlignment="1">
      <alignment horizontal="left" vertical="center"/>
    </xf>
    <xf numFmtId="177" fontId="22" fillId="11" borderId="1" xfId="0" applyNumberFormat="1" applyFont="1" applyFill="1" applyBorder="1" applyAlignment="1">
      <alignment vertical="center"/>
    </xf>
    <xf numFmtId="0" fontId="17" fillId="0" borderId="1" xfId="10" applyBorder="1" applyAlignment="1">
      <alignment horizontal="left" vertical="center"/>
    </xf>
    <xf numFmtId="0" fontId="22" fillId="0" borderId="0" xfId="0" applyFont="1" applyAlignment="1">
      <alignment horizontal="left" vertical="center"/>
    </xf>
    <xf numFmtId="0" fontId="16" fillId="0" borderId="1" xfId="0" applyFont="1" applyBorder="1" applyAlignment="1">
      <alignment horizontal="left" vertical="center"/>
    </xf>
    <xf numFmtId="177" fontId="16" fillId="0" borderId="1" xfId="0" applyNumberFormat="1" applyFont="1" applyBorder="1" applyAlignment="1">
      <alignment vertical="center"/>
    </xf>
    <xf numFmtId="171" fontId="16" fillId="0" borderId="1" xfId="0" applyNumberFormat="1" applyFont="1" applyBorder="1" applyAlignment="1">
      <alignment horizontal="right" vertical="center"/>
    </xf>
    <xf numFmtId="9" fontId="16" fillId="0" borderId="1" xfId="0" applyNumberFormat="1" applyFont="1" applyBorder="1" applyAlignment="1">
      <alignment horizontal="right" vertical="center"/>
    </xf>
    <xf numFmtId="0" fontId="16" fillId="0" borderId="1" xfId="0" applyFont="1" applyBorder="1" applyAlignment="1">
      <alignment horizontal="right" vertical="center"/>
    </xf>
    <xf numFmtId="1" fontId="52" fillId="9" borderId="1" xfId="0" applyNumberFormat="1" applyFont="1" applyFill="1" applyBorder="1" applyAlignment="1">
      <alignment vertical="center" wrapText="1"/>
    </xf>
    <xf numFmtId="0" fontId="22" fillId="0" borderId="1" xfId="0" applyFont="1" applyBorder="1" applyAlignment="1">
      <alignment horizontal="right" vertical="center"/>
    </xf>
    <xf numFmtId="0" fontId="52" fillId="9" borderId="1" xfId="0" applyFont="1" applyFill="1" applyBorder="1" applyAlignment="1">
      <alignment horizontal="right"/>
    </xf>
    <xf numFmtId="0" fontId="23" fillId="9" borderId="1" xfId="0" applyFont="1" applyFill="1" applyBorder="1" applyAlignment="1">
      <alignment horizontal="right"/>
    </xf>
    <xf numFmtId="14" fontId="52" fillId="9" borderId="1" xfId="0" applyNumberFormat="1" applyFont="1" applyFill="1" applyBorder="1" applyAlignment="1">
      <alignment horizontal="right"/>
    </xf>
    <xf numFmtId="14" fontId="16" fillId="0" borderId="1" xfId="0" applyNumberFormat="1" applyFont="1" applyBorder="1" applyAlignment="1">
      <alignment horizontal="right" vertical="center"/>
    </xf>
    <xf numFmtId="174" fontId="52" fillId="9" borderId="1" xfId="0" applyNumberFormat="1" applyFont="1" applyFill="1" applyBorder="1" applyAlignment="1">
      <alignment horizontal="right"/>
    </xf>
    <xf numFmtId="174" fontId="52" fillId="9" borderId="1" xfId="0" applyNumberFormat="1" applyFont="1" applyFill="1" applyBorder="1" applyAlignment="1">
      <alignment horizontal="right" vertical="center"/>
    </xf>
    <xf numFmtId="177" fontId="2" fillId="6" borderId="1" xfId="0" applyNumberFormat="1" applyFont="1" applyFill="1" applyBorder="1" applyAlignment="1">
      <alignment vertical="center"/>
    </xf>
    <xf numFmtId="1" fontId="2" fillId="6" borderId="1" xfId="0" applyNumberFormat="1" applyFont="1" applyFill="1" applyBorder="1" applyAlignment="1">
      <alignment vertical="center"/>
    </xf>
  </cellXfs>
  <cellStyles count="24">
    <cellStyle name="Hipervínculo" xfId="10" builtinId="8"/>
    <cellStyle name="Hyperlink" xfId="19" xr:uid="{5CB25BDA-CB23-47A5-8E4F-E0FBE7565849}"/>
    <cellStyle name="Millares" xfId="4" builtinId="3"/>
    <cellStyle name="Millares [0] 2" xfId="17" xr:uid="{940C6194-CA02-43ED-BAE2-61AAC4882A69}"/>
    <cellStyle name="Millares [0] 2 2" xfId="22" xr:uid="{694DBB55-05CA-4D89-9D00-EF09A8BCF58F}"/>
    <cellStyle name="Millares 2" xfId="9" xr:uid="{89BD866D-881F-41A0-918A-A43C37D125C7}"/>
    <cellStyle name="Millares 3" xfId="21" xr:uid="{35884255-F2DE-4FC3-85E2-537A472D2046}"/>
    <cellStyle name="Moneda" xfId="1" builtinId="4"/>
    <cellStyle name="Moneda [0]" xfId="5" builtinId="7"/>
    <cellStyle name="Moneda [0] 2" xfId="12" xr:uid="{BE6CA77D-C44C-45EF-B207-0887BEE84E63}"/>
    <cellStyle name="Moneda [0] 2 2" xfId="18" xr:uid="{4192AE55-3ADA-4D3D-A482-AC36D15F5345}"/>
    <cellStyle name="Moneda [0] 2 3" xfId="23" xr:uid="{7CAC75ED-40D8-48A3-8D83-8321221BB3C8}"/>
    <cellStyle name="Moneda [0] 3" xfId="16" xr:uid="{FBA491DF-52D1-4B00-A187-B329239C9B3B}"/>
    <cellStyle name="Moneda 2" xfId="7" xr:uid="{6C3A500A-9E0E-4262-AFE2-91C92FA51F59}"/>
    <cellStyle name="Moneda 3" xfId="13" xr:uid="{7442A719-0ABF-411E-8EA0-3442A8B3DD18}"/>
    <cellStyle name="Moneda 4" xfId="14" xr:uid="{2FDA6033-1847-4ECF-A2C8-AAD83864234F}"/>
    <cellStyle name="Moneda 5" xfId="15" xr:uid="{728779AF-D3F7-4E33-9AE6-D0B8C4E4C4A5}"/>
    <cellStyle name="Moneda 6" xfId="20" xr:uid="{7829C552-B782-47C4-A13A-BBD5FA4D10C7}"/>
    <cellStyle name="Normal" xfId="0" builtinId="0"/>
    <cellStyle name="Normal 2" xfId="2" xr:uid="{00000000-0005-0000-0000-000003000000}"/>
    <cellStyle name="Normal 3" xfId="3" xr:uid="{00000000-0005-0000-0000-000004000000}"/>
    <cellStyle name="Normal 4" xfId="11" xr:uid="{989E6790-40B5-41AE-882F-CDD99D2B74FF}"/>
    <cellStyle name="Normal 5" xfId="8" xr:uid="{BEB77AEA-2FF7-4FCA-91CE-927D3D596EF6}"/>
    <cellStyle name="Porcentaje" xfId="6"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INA\OneDrive\Documentos\2023\F20%202023\ABRIL\VAD-CONTR.xlsx" TargetMode="External"/><Relationship Id="rId1" Type="http://schemas.openxmlformats.org/officeDocument/2006/relationships/externalLinkPath" Target="VAD-CONT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versidadmag-my.sharepoint.com/personal/vfuentest_unimagdalena_edu_co/Documents/CONTRATACI&#211;N%202023/CUADRO%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Hoja1"/>
      <sheetName val="Datos"/>
    </sheetNames>
    <sheetDataSet>
      <sheetData sheetId="0" refreshError="1"/>
      <sheetData sheetId="1" refreshError="1"/>
      <sheetData sheetId="2">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NTRATACION 2023"/>
      <sheetName val="PRIMER SEMESTRE 2023"/>
      <sheetName val="NOVEDADES"/>
      <sheetName val="contratación regalias"/>
      <sheetName val="Con. VAD"/>
      <sheetName val="contratación entrevistas"/>
      <sheetName val="bienestar"/>
      <sheetName val="activación de usuarios"/>
      <sheetName val="Hoja3"/>
      <sheetName val="listado por supervisores"/>
    </sheetNames>
    <sheetDataSet>
      <sheetData sheetId="0" refreshError="1"/>
      <sheetData sheetId="1" refreshError="1"/>
      <sheetData sheetId="2" refreshError="1">
        <row r="20">
          <cell r="F20" t="str">
            <v>OPSP-VAD-0003-2023</v>
          </cell>
          <cell r="G20" t="str">
            <v>Oficina Asesora Jurídica-Grupo  de Contratación</v>
          </cell>
          <cell r="H20" t="str">
            <v>27 de marzo de 2023</v>
          </cell>
          <cell r="I20"/>
          <cell r="J20"/>
          <cell r="K20"/>
        </row>
        <row r="21">
          <cell r="F21" t="str">
            <v>OPSP-VAD-0547-2023</v>
          </cell>
          <cell r="G21" t="str">
            <v>Dirección de Comunicaciones</v>
          </cell>
          <cell r="H21" t="str">
            <v>23 de marzo de 2023</v>
          </cell>
          <cell r="I21"/>
          <cell r="J21"/>
          <cell r="K21">
            <v>395890</v>
          </cell>
        </row>
        <row r="22">
          <cell r="F22" t="str">
            <v>OAG-VAD-0548-2023</v>
          </cell>
          <cell r="G22" t="str">
            <v>Dirección de Comunicaciones-Emisora</v>
          </cell>
          <cell r="H22" t="str">
            <v>31 de marzo de 2023</v>
          </cell>
          <cell r="I22"/>
          <cell r="J22"/>
          <cell r="K22">
            <v>370370</v>
          </cell>
        </row>
        <row r="23">
          <cell r="F23" t="str">
            <v>OPSP-VAD-0549-2023</v>
          </cell>
          <cell r="G23" t="str">
            <v>Dirección de Comunicaciones</v>
          </cell>
          <cell r="H23" t="str">
            <v>31 de marzo de 2023</v>
          </cell>
          <cell r="I23"/>
          <cell r="J23"/>
          <cell r="K23">
            <v>376860</v>
          </cell>
        </row>
        <row r="24">
          <cell r="F24" t="str">
            <v>OPSP-VAD-0550-2023</v>
          </cell>
          <cell r="G24" t="str">
            <v>Dirección de Comunicaciones</v>
          </cell>
          <cell r="H24" t="str">
            <v>31 de marzo de 2023</v>
          </cell>
          <cell r="I24"/>
          <cell r="J24"/>
          <cell r="K24">
            <v>398970</v>
          </cell>
        </row>
        <row r="25">
          <cell r="F25" t="str">
            <v>OPSP-VAD-0551-2023</v>
          </cell>
          <cell r="G25" t="str">
            <v>Dirección de Comunicaciones</v>
          </cell>
          <cell r="H25" t="str">
            <v>31 de marzo de 2023</v>
          </cell>
          <cell r="I25"/>
          <cell r="J25"/>
          <cell r="K25">
            <v>370370</v>
          </cell>
        </row>
        <row r="26">
          <cell r="F26" t="str">
            <v>OPSP-VAD-0552-2023</v>
          </cell>
          <cell r="G26" t="str">
            <v>Dirección de Comunicaciones</v>
          </cell>
          <cell r="H26" t="str">
            <v>31 de marzo de 2023</v>
          </cell>
          <cell r="I26"/>
          <cell r="J26"/>
          <cell r="K26">
            <v>370370</v>
          </cell>
        </row>
        <row r="27">
          <cell r="F27" t="str">
            <v>OPSP-VAD-0553-2023</v>
          </cell>
          <cell r="G27" t="str">
            <v>Dirección de Comunicaciones-Emisora</v>
          </cell>
          <cell r="H27" t="str">
            <v>31 de marzo de 2023</v>
          </cell>
          <cell r="I27"/>
          <cell r="J27"/>
          <cell r="K27">
            <v>375430</v>
          </cell>
        </row>
        <row r="28">
          <cell r="F28" t="str">
            <v>OPSP-VAD-0554-2023</v>
          </cell>
          <cell r="G28" t="str">
            <v>Dirección de Comunicaciones</v>
          </cell>
          <cell r="H28" t="str">
            <v>31 de marzo de 2023</v>
          </cell>
          <cell r="I28"/>
          <cell r="J28"/>
          <cell r="K28">
            <v>378180</v>
          </cell>
        </row>
        <row r="29">
          <cell r="F29" t="str">
            <v>OPSP-VAD-0555-2023</v>
          </cell>
          <cell r="G29" t="str">
            <v>Dirección de Comunicaciones</v>
          </cell>
          <cell r="H29" t="str">
            <v>31 de marzo de 2023</v>
          </cell>
          <cell r="I29"/>
          <cell r="J29"/>
          <cell r="K29">
            <v>370370</v>
          </cell>
        </row>
        <row r="30">
          <cell r="F30" t="str">
            <v>OPSP-VAD-0556-2023</v>
          </cell>
          <cell r="G30" t="str">
            <v>Dirección de Comunicaciones</v>
          </cell>
          <cell r="H30" t="str">
            <v>31 de marzo de 2023</v>
          </cell>
          <cell r="I30"/>
          <cell r="J30"/>
          <cell r="K30">
            <v>377080</v>
          </cell>
        </row>
        <row r="31">
          <cell r="F31" t="str">
            <v>OAG-VAD-0557-2023</v>
          </cell>
          <cell r="G31" t="str">
            <v>Dirección de Comunicaciones</v>
          </cell>
          <cell r="H31" t="str">
            <v>31 de marzo de 2023</v>
          </cell>
          <cell r="I31"/>
          <cell r="J31"/>
          <cell r="K31">
            <v>370370</v>
          </cell>
        </row>
        <row r="32">
          <cell r="F32" t="str">
            <v>OPSP-VAD-0559-2023</v>
          </cell>
          <cell r="G32" t="str">
            <v>Dirección de Comunicaciones</v>
          </cell>
          <cell r="H32" t="str">
            <v>31 de marzo de 2023</v>
          </cell>
          <cell r="I32"/>
          <cell r="J32"/>
          <cell r="K32">
            <v>395890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004005&amp;isFromPublicArea=True&amp;isModal=False" TargetMode="External"/><Relationship Id="rId13" Type="http://schemas.openxmlformats.org/officeDocument/2006/relationships/hyperlink" Target="https://community.secop.gov.co/Public/Tendering/OpportunityDetail/Index?noticeUID=CO1.NTC.3994424&amp;isFromPublicArea=True&amp;isModal=False" TargetMode="External"/><Relationship Id="rId3" Type="http://schemas.openxmlformats.org/officeDocument/2006/relationships/hyperlink" Target="https://community.secop.gov.co/Public/Tendering/OpportunityDetail/Index?noticeUID=CO1.NTC.3972340&amp;isFromPublicArea=True&amp;isModal=False" TargetMode="External"/><Relationship Id="rId7" Type="http://schemas.openxmlformats.org/officeDocument/2006/relationships/hyperlink" Target="https://community.secop.gov.co/Public/Tendering/OpportunityDetail/Index?noticeUID=CO1.NTC.4003801&amp;isFromPublicArea=True&amp;isModal=False" TargetMode="External"/><Relationship Id="rId12" Type="http://schemas.openxmlformats.org/officeDocument/2006/relationships/hyperlink" Target="https://community.secop.gov.co/Public/Tendering/OpportunityDetail/Index?noticeUID=CO1.NTC.3976960&amp;isFromPublicArea=True&amp;isModal=False" TargetMode="External"/><Relationship Id="rId2" Type="http://schemas.openxmlformats.org/officeDocument/2006/relationships/hyperlink" Target="https://community.secop.gov.co/Public/Tendering/OpportunityDetail/Index?noticeUID=CO1.NTC.3928333&amp;isFromPublicArea=True&amp;isModal=False" TargetMode="External"/><Relationship Id="rId1" Type="http://schemas.openxmlformats.org/officeDocument/2006/relationships/hyperlink" Target="https://community.secop.gov.co/Public/Tendering/OpportunityDetail/Index?noticeUID=CO1.NTC.3909544&amp;isFromPublicArea=True&amp;isModal=False" TargetMode="External"/><Relationship Id="rId6" Type="http://schemas.openxmlformats.org/officeDocument/2006/relationships/hyperlink" Target="https://community.secop.gov.co/Public/Tendering/OpportunityDetail/Index?noticeUID=CO1.NTC.3994373&amp;isFromPublicArea=True&amp;isModal=False" TargetMode="External"/><Relationship Id="rId11" Type="http://schemas.openxmlformats.org/officeDocument/2006/relationships/hyperlink" Target="https://community.secop.gov.co/Public/Tendering/OpportunityDetail/Index?noticeUID=CO1.NTC.4068358&amp;isFromPublicArea=True&amp;isModal=False" TargetMode="External"/><Relationship Id="rId5" Type="http://schemas.openxmlformats.org/officeDocument/2006/relationships/hyperlink" Target="https://community.secop.gov.co/Public/Tendering/OpportunityDetail/Index?noticeUID=CO1.NTC.3976242&amp;isFromPublicArea=True&amp;isModal=False" TargetMode="External"/><Relationship Id="rId10" Type="http://schemas.openxmlformats.org/officeDocument/2006/relationships/hyperlink" Target="https://community.secop.gov.co/Public/Tendering/OpportunityDetail/Index?noticeUID=CO1.NTC.4052612&amp;isFromPublicArea=True&amp;isModal=False" TargetMode="External"/><Relationship Id="rId4" Type="http://schemas.openxmlformats.org/officeDocument/2006/relationships/hyperlink" Target="https://community.secop.gov.co/Public/Tendering/OpportunityDetail/Index?noticeUID=CO1.NTC.3971491&amp;isFromPublicArea=True&amp;isModal=False" TargetMode="External"/><Relationship Id="rId9" Type="http://schemas.openxmlformats.org/officeDocument/2006/relationships/hyperlink" Target="https://community.secop.gov.co/Public/Tendering/OpportunityDetail/Index?noticeUID=CO1.NTC.4003779&amp;isFromPublicArea=True&amp;isModal=False" TargetMode="External"/><Relationship Id="rId14" Type="http://schemas.openxmlformats.org/officeDocument/2006/relationships/hyperlink" Target="https://community.secop.gov.co/Public/Tendering/OpportunityDetail/Index?noticeUID=CO1.NTC.4075863&amp;isFromPublicArea=True&amp;isModal=False"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4202127" TargetMode="External"/><Relationship Id="rId13" Type="http://schemas.openxmlformats.org/officeDocument/2006/relationships/hyperlink" Target="https://www.secop.gov.co/CO1BusinessLine/Tendering/BuyerWorkArea/Index?DocUniqueIdentifier=CO1.BDOS.4228402" TargetMode="External"/><Relationship Id="rId18" Type="http://schemas.openxmlformats.org/officeDocument/2006/relationships/hyperlink" Target="https://www.secop.gov.co/CO1BusinessLine/Tendering/BuyerWorkArea/Index?DocUniqueIdentifier=CO1.BDOS.4213900" TargetMode="External"/><Relationship Id="rId3" Type="http://schemas.openxmlformats.org/officeDocument/2006/relationships/hyperlink" Target="https://www.secop.gov.co/CO1BusinessLine/Tendering/BuyerWorkArea/Index?DocUniqueIdentifier=CO1.BDOS.4213565" TargetMode="External"/><Relationship Id="rId7" Type="http://schemas.openxmlformats.org/officeDocument/2006/relationships/hyperlink" Target="https://www.secop.gov.co/CO1BusinessLine/Tendering/BuyerWorkArea/Index?DocUniqueIdentifier=CO1.BDOS.4202354" TargetMode="External"/><Relationship Id="rId12" Type="http://schemas.openxmlformats.org/officeDocument/2006/relationships/hyperlink" Target="https://www.secop.gov.co/CO1BusinessLine/Tendering/BuyerWorkArea/Index?DocUniqueIdentifier=CO1.BDOS.4223293" TargetMode="External"/><Relationship Id="rId17" Type="http://schemas.openxmlformats.org/officeDocument/2006/relationships/hyperlink" Target="https://www.secop.gov.co/CO1BusinessLine/Tendering/BuyerWorkArea/Index?DocUniqueIdentifier=CO1.BDOS.4195294" TargetMode="External"/><Relationship Id="rId2" Type="http://schemas.openxmlformats.org/officeDocument/2006/relationships/hyperlink" Target="https://www.secop.gov.co/CO1BusinessLine/Tendering/BuyerWorkArea/Index?DocUniqueIdentifier=CO1.BDOS.4213596" TargetMode="External"/><Relationship Id="rId16" Type="http://schemas.openxmlformats.org/officeDocument/2006/relationships/hyperlink" Target="https://www.secop.gov.co/CO1BusinessLine/Tendering/BuyerWorkArea/Index?DocUniqueIdentifier=CO1.BDOS.4223702" TargetMode="External"/><Relationship Id="rId1" Type="http://schemas.openxmlformats.org/officeDocument/2006/relationships/hyperlink" Target="https://community.secop.gov.co/Public/Tendering/OpportunityDetail/Index?noticeUID=CO1.NTC.3855728&amp;isFromPublicArea=True&amp;isModal=true&amp;asPopupView=true" TargetMode="External"/><Relationship Id="rId6" Type="http://schemas.openxmlformats.org/officeDocument/2006/relationships/hyperlink" Target="https://www.secop.gov.co/CO1BusinessLine/Tendering/BuyerWorkArea/Index?DocUniqueIdentifier=CO1.BDOS.4207300" TargetMode="External"/><Relationship Id="rId11" Type="http://schemas.openxmlformats.org/officeDocument/2006/relationships/hyperlink" Target="https://www.secop.gov.co/CO1BusinessLine/Tendering/BuyerWorkArea/Index?DocUniqueIdentifier=CO1.BDOS.4222232" TargetMode="External"/><Relationship Id="rId5" Type="http://schemas.openxmlformats.org/officeDocument/2006/relationships/hyperlink" Target="https://www.secop.gov.co/CO1BusinessLine/Tendering/BuyerWorkArea/Index?DocUniqueIdentifier=CO1.BDOS.4211963" TargetMode="External"/><Relationship Id="rId15" Type="http://schemas.openxmlformats.org/officeDocument/2006/relationships/hyperlink" Target="https://www.secop.gov.co/CO1BusinessLine/Tendering/BuyerWorkArea/Index?DocUniqueIdentifier=CO1.BDOS.4196380" TargetMode="External"/><Relationship Id="rId10" Type="http://schemas.openxmlformats.org/officeDocument/2006/relationships/hyperlink" Target="https://www.secop.gov.co/CO1BusinessLine/Tendering/BuyerWorkArea/Index?DocUniqueIdentifier=CO1.BDOS.4195017" TargetMode="External"/><Relationship Id="rId19" Type="http://schemas.openxmlformats.org/officeDocument/2006/relationships/hyperlink" Target="https://www.secop.gov.co/CO1BusinessLine/Tendering/BuyerWorkArea/Index?DocUniqueIdentifier=CO1.BDOS.4234178" TargetMode="External"/><Relationship Id="rId4" Type="http://schemas.openxmlformats.org/officeDocument/2006/relationships/hyperlink" Target="https://www.secop.gov.co/CO1BusinessLine/Tendering/BuyerWorkArea/Index?DocUniqueIdentifier=CO1.BDOS.4211963" TargetMode="External"/><Relationship Id="rId9" Type="http://schemas.openxmlformats.org/officeDocument/2006/relationships/hyperlink" Target="https://www.secop.gov.co/CO1BusinessLine/Tendering/BuyerWorkArea/Index?DocUniqueIdentifier=CO1.BDOS.4195321" TargetMode="External"/><Relationship Id="rId14" Type="http://schemas.openxmlformats.org/officeDocument/2006/relationships/hyperlink" Target="https://www.secop.gov.co/CO1BusinessLine/Tendering/BuyerWorkArea/Index?DocUniqueIdentifier=CO1.BDOS.4234141"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4171708&amp;isFromPublicArea=True&amp;isModal=False" TargetMode="External"/><Relationship Id="rId117" Type="http://schemas.openxmlformats.org/officeDocument/2006/relationships/hyperlink" Target="https://community.secop.gov.co/Public/Tendering/OpportunityDetail/Index?noticeUID=CO1.NTC.4226264&amp;isFromPublicArea=True&amp;isModal=False" TargetMode="External"/><Relationship Id="rId21" Type="http://schemas.openxmlformats.org/officeDocument/2006/relationships/hyperlink" Target="https://community.secop.gov.co/Public/Tendering/OpportunityDetail/Index?noticeUID=CO1.NTC.4013220&amp;isFromPublicArea=True&amp;isModal=False" TargetMode="External"/><Relationship Id="rId42" Type="http://schemas.openxmlformats.org/officeDocument/2006/relationships/hyperlink" Target="https://community.secop.gov.co/Public/Tendering/OpportunityDetail/Index?noticeUID=CO1.NTC.4163109&amp;isFromPublicArea=True&amp;isModal=False" TargetMode="External"/><Relationship Id="rId47" Type="http://schemas.openxmlformats.org/officeDocument/2006/relationships/hyperlink" Target="https://community.secop.gov.co/Public/Tendering/OpportunityDetail/Index?noticeUID=CO1.NTC.4118121&amp;isFromPublicArea=True&amp;isModal=False" TargetMode="External"/><Relationship Id="rId63" Type="http://schemas.openxmlformats.org/officeDocument/2006/relationships/hyperlink" Target="https://community.secop.gov.co/Public/Tendering/OpportunityDetail/Index?noticeUID=CO1.NTC.3995949&amp;isFromPublicArea=True&amp;isModal=False" TargetMode="External"/><Relationship Id="rId68" Type="http://schemas.openxmlformats.org/officeDocument/2006/relationships/hyperlink" Target="https://community.secop.gov.co/Public/Tendering/OpportunityDetail/Index?noticeUID=CO1.NTC.3995940&amp;isFromPublicArea=True&amp;isModal=False" TargetMode="External"/><Relationship Id="rId84" Type="http://schemas.openxmlformats.org/officeDocument/2006/relationships/hyperlink" Target="https://community.secop.gov.co/Public/Tendering/OpportunityDetail/Index?noticeUID=CO1.NTC.4101277&amp;isFromPublicArea=True&amp;isModal=False" TargetMode="External"/><Relationship Id="rId89" Type="http://schemas.openxmlformats.org/officeDocument/2006/relationships/hyperlink" Target="https://community.secop.gov.co/Public/Tendering/OpportunityDetail/Index?noticeUID=CO1.NTC.4233084&amp;isFromPublicArea=True&amp;isModal=False" TargetMode="External"/><Relationship Id="rId112" Type="http://schemas.openxmlformats.org/officeDocument/2006/relationships/hyperlink" Target="https://community.secop.gov.co/Public/Tendering/ContractNoticePhases/View?PPI=CO1.PPI.24555516&amp;isFromPublicArea=True&amp;isModal=False" TargetMode="External"/><Relationship Id="rId16" Type="http://schemas.openxmlformats.org/officeDocument/2006/relationships/hyperlink" Target="https://community.secop.gov.co/Public/Tendering/OpportunityDetail/Index?noticeUID=CO1.NTC.3996228&amp;isFromPublicArea=True&amp;isModal=False" TargetMode="External"/><Relationship Id="rId107" Type="http://schemas.openxmlformats.org/officeDocument/2006/relationships/hyperlink" Target="https://community.secop.gov.co/Public/Tendering/ContractNoticePhases/View?PPI=CO1.PPI.24085805&amp;isFromPublicArea=True&amp;isModal=False" TargetMode="External"/><Relationship Id="rId11" Type="http://schemas.openxmlformats.org/officeDocument/2006/relationships/hyperlink" Target="https://community.secop.gov.co/Public/Tendering/OpportunityDetail/Index?noticeUID=CO1.NTC.4218823&amp;isFromPublicArea=True&amp;isModal=False" TargetMode="External"/><Relationship Id="rId24" Type="http://schemas.openxmlformats.org/officeDocument/2006/relationships/hyperlink" Target="https://community.secop.gov.co/Public/Tendering/OpportunityDetail/Index?noticeUID=CO1.NTC.4102957&amp;isFromPublicArea=True&amp;isModal=False" TargetMode="External"/><Relationship Id="rId32" Type="http://schemas.openxmlformats.org/officeDocument/2006/relationships/hyperlink" Target="https://community.secop.gov.co/Public/Tendering/OpportunityDetail/Index?noticeUID=CO1.NTC.4094543&amp;isFromPublicArea=True&amp;isModal=False" TargetMode="External"/><Relationship Id="rId37" Type="http://schemas.openxmlformats.org/officeDocument/2006/relationships/hyperlink" Target="https://community.secop.gov.co/Public/Tendering/OpportunityDetail/Index?noticeUID=CO1.NTC.4117754&amp;isFromPublicArea=True&amp;isModal=False" TargetMode="External"/><Relationship Id="rId40" Type="http://schemas.openxmlformats.org/officeDocument/2006/relationships/hyperlink" Target="https://community.secop.gov.co/Public/Tendering/OpportunityDetail/Index?noticeUID=CO1.NTC.4117791&amp;isFromPublicArea=True&amp;isModal=False" TargetMode="External"/><Relationship Id="rId45" Type="http://schemas.openxmlformats.org/officeDocument/2006/relationships/hyperlink" Target="https://community.secop.gov.co/Public/Tendering/OpportunityDetail/Index?noticeUID=CO1.NTC.4117599&amp;isFromPublicArea=True&amp;isModal=False" TargetMode="External"/><Relationship Id="rId53" Type="http://schemas.openxmlformats.org/officeDocument/2006/relationships/hyperlink" Target="https://community.secop.gov.co/Public/Tendering/OpportunityDetail/Index?noticeUID=CO1.NTC.4165624&amp;isFromPublicArea=True&amp;isModal=False" TargetMode="External"/><Relationship Id="rId58" Type="http://schemas.openxmlformats.org/officeDocument/2006/relationships/hyperlink" Target="https://community.secop.gov.co/Public/Tendering/OpportunityDetail/Index?noticeUID=CO1.NTC.4194808&amp;isFromPublicArea=True&amp;isModal=False" TargetMode="External"/><Relationship Id="rId66" Type="http://schemas.openxmlformats.org/officeDocument/2006/relationships/hyperlink" Target="https://community.secop.gov.co/Public/Tendering/OpportunityDetail/Index?noticeUID=CO1.NTC.3995946&amp;isFromPublicArea=True&amp;isModal=False" TargetMode="External"/><Relationship Id="rId74" Type="http://schemas.openxmlformats.org/officeDocument/2006/relationships/hyperlink" Target="https://community.secop.gov.co/Public/Tendering/OpportunityDetail/Index?noticeUID=CO1.NTC.3983228&amp;isFromPublicArea=True&amp;isModal=False" TargetMode="External"/><Relationship Id="rId79" Type="http://schemas.openxmlformats.org/officeDocument/2006/relationships/hyperlink" Target="https://community.secop.gov.co/Public/Tendering/OpportunityDetail/Index?noticeUID=CO1.NTC.4004292&amp;isFromPublicArea=True&amp;isModal=False" TargetMode="External"/><Relationship Id="rId87" Type="http://schemas.openxmlformats.org/officeDocument/2006/relationships/hyperlink" Target="https://community.secop.gov.co/Public/Tendering/OpportunityDetail/Index?noticeUID=CO1.NTC.4216104&amp;isFromPublicArea=True&amp;isModal=False" TargetMode="External"/><Relationship Id="rId102" Type="http://schemas.openxmlformats.org/officeDocument/2006/relationships/hyperlink" Target="https://community.secop.gov.co/Public/Tendering/OpportunityDetail/Index?noticeUID=CO1.NTC.4062065&amp;isFromPublicArea=True&amp;isModal=False" TargetMode="External"/><Relationship Id="rId110" Type="http://schemas.openxmlformats.org/officeDocument/2006/relationships/hyperlink" Target="https://community.secop.gov.co/Public/Tendering/ContractNoticePhases/View?PPI=CO1.PPI.24445990&amp;isFromPublicArea=True&amp;isModal=False" TargetMode="External"/><Relationship Id="rId115" Type="http://schemas.openxmlformats.org/officeDocument/2006/relationships/hyperlink" Target="https://community.secop.gov.co/Public/Tendering/ContractNoticePhases/View?PPI=CO1.PPI.24554650&amp;isFromPublicArea=True&amp;isModal=False" TargetMode="External"/><Relationship Id="rId5" Type="http://schemas.openxmlformats.org/officeDocument/2006/relationships/hyperlink" Target="https://community.secop.gov.co/Public/Tendering/OpportunityDetail/Index?noticeUID=CO1.NTC.4210463&amp;isFromPublicArea=True&amp;isModal=False" TargetMode="External"/><Relationship Id="rId61" Type="http://schemas.openxmlformats.org/officeDocument/2006/relationships/hyperlink" Target="https://community.secop.gov.co/Public/Tendering/OpportunityDetail/Index?noticeUID=CO1.NTC.4189456&amp;isFromPublicArea=True&amp;isModal=False" TargetMode="External"/><Relationship Id="rId82" Type="http://schemas.openxmlformats.org/officeDocument/2006/relationships/hyperlink" Target="https://community.secop.gov.co/Public/Tendering/OpportunityDetail/Index?noticeUID=CO1.NTC.4101184&amp;isFromPublicArea=True&amp;isModal=False" TargetMode="External"/><Relationship Id="rId90" Type="http://schemas.openxmlformats.org/officeDocument/2006/relationships/hyperlink" Target="https://www.secop.gov.co/CO1BusinessLine/Tendering/ProcedureEdit/View?docUniqueIdentifier=CO1.REQ.4157033&amp;prevCtxUrl=https%3a%2f%2fwww.secop.gov.co%2fCO1BusinessLine%2fTendering%2fBuyerDossierWorkspace%2fIndex%3fallWords2Search%3dOPSP-VEX-406-2023%26createDateFrom%3d03%2f09%2f2022+16%3a18%3a35%26createDateTo%3d03%2f03%2f2023+16%3a18%3a35%26filteringState%3d1%26sortingState%3dLastModifiedDESC%26showAdvancedSearch%3dFalse%26showAdvancedSearchFields%3dFalse%26folderCode%3dALL%26selectedDossier%3dCO1.BDOS.4060690%26selectedRequest%3dCO1.REQ.4157033%26&amp;prevCtxLbl=Procesos+de+la+Entidad+Estatal" TargetMode="External"/><Relationship Id="rId95" Type="http://schemas.openxmlformats.org/officeDocument/2006/relationships/hyperlink" Target="https://community.secop.gov.co/Public/Tendering/OpportunityDetail/Index?noticeUID=CO1.NTC.4322945&amp;isFromPublicArea=True&amp;isModal=False" TargetMode="External"/><Relationship Id="rId19" Type="http://schemas.openxmlformats.org/officeDocument/2006/relationships/hyperlink" Target="https://community.secop.gov.co/Public/Tendering/OpportunityDetail/Index?noticeUID=CO1.NTC.4013673&amp;isFromPublicArea=True&amp;isModal=False" TargetMode="External"/><Relationship Id="rId14" Type="http://schemas.openxmlformats.org/officeDocument/2006/relationships/hyperlink" Target="https://community.secop.gov.co/Public/Tendering/OpportunityDetail/Index?noticeUID=CO1.NTC.4314148&amp;isFromPublicArea=True&amp;isModal=False" TargetMode="External"/><Relationship Id="rId22" Type="http://schemas.openxmlformats.org/officeDocument/2006/relationships/hyperlink" Target="https://community.secop.gov.co/Public/Tendering/OpportunityDetail/Index?noticeUID=CO1.NTC.4072100&amp;isFromPublicArea=True&amp;isModal=False" TargetMode="External"/><Relationship Id="rId27" Type="http://schemas.openxmlformats.org/officeDocument/2006/relationships/hyperlink" Target="https://community.secop.gov.co/Public/Tendering/OpportunityDetail/Index?noticeUID=CO1.NTC.4172378&amp;isFromPublicArea=True&amp;isModal=False" TargetMode="External"/><Relationship Id="rId30" Type="http://schemas.openxmlformats.org/officeDocument/2006/relationships/hyperlink" Target="https://community.secop.gov.co/Public/Tendering/OpportunityDetail/Index?noticeUID=CO1.NTC.4166763&amp;isFromPublicArea=True&amp;isModal=False" TargetMode="External"/><Relationship Id="rId35" Type="http://schemas.openxmlformats.org/officeDocument/2006/relationships/hyperlink" Target="https://community.secop.gov.co/Public/Tendering/OpportunityDetail/Index?noticeUID=CO1.NTC.4153030&amp;isFromPublicArea=True&amp;isModal=False" TargetMode="External"/><Relationship Id="rId43" Type="http://schemas.openxmlformats.org/officeDocument/2006/relationships/hyperlink" Target="https://community.secop.gov.co/Public/Tendering/OpportunityDetail/Index?noticeUID=CO1.NTC.4138973&amp;isFromPublicArea=True&amp;isModal=False" TargetMode="External"/><Relationship Id="rId48" Type="http://schemas.openxmlformats.org/officeDocument/2006/relationships/hyperlink" Target="https://community.secop.gov.co/Public/Tendering/OpportunityDetail/Index?noticeUID=CO1.NTC.4120129&amp;isFromPublicArea=True&amp;isModal=False" TargetMode="External"/><Relationship Id="rId56" Type="http://schemas.openxmlformats.org/officeDocument/2006/relationships/hyperlink" Target="https://community.secop.gov.co/Public/Tendering/OpportunityDetail/Index?noticeUID=CO1.NTC.4175043&amp;isFromPublicArea=True&amp;isModal=False" TargetMode="External"/><Relationship Id="rId64" Type="http://schemas.openxmlformats.org/officeDocument/2006/relationships/hyperlink" Target="https://community.secop.gov.co/Public/Tendering/OpportunityDetail/Index?noticeUID=CO1.NTC.3996035&amp;isFromPublicArea=True&amp;isModal=False" TargetMode="External"/><Relationship Id="rId69" Type="http://schemas.openxmlformats.org/officeDocument/2006/relationships/hyperlink" Target="https://community.secop.gov.co/Public/Tendering/OpportunityDetail/Index?noticeUID=CO1.NTC.3995952&amp;isFromPublicArea=True&amp;isModal=False" TargetMode="External"/><Relationship Id="rId77" Type="http://schemas.openxmlformats.org/officeDocument/2006/relationships/hyperlink" Target="https://community.secop.gov.co/Public/Tendering/OpportunityDetail/Index?noticeUID=CO1.NTC.4004288&amp;isFromPublicArea=True&amp;isModal=False" TargetMode="External"/><Relationship Id="rId100" Type="http://schemas.openxmlformats.org/officeDocument/2006/relationships/hyperlink" Target="https://community.secop.gov.co/Public/Tendering/OpportunityDetail/Index?noticeUID=CO1.NTC.4226504&amp;isFromPublicArea=True&amp;isModal=False" TargetMode="External"/><Relationship Id="rId105" Type="http://schemas.openxmlformats.org/officeDocument/2006/relationships/hyperlink" Target="https://community.secop.gov.co/Public/Tendering/OpportunityDetail/Index?noticeUID=CO1.NTC.4061966&amp;isFromPublicArea=True&amp;isModal=False" TargetMode="External"/><Relationship Id="rId113" Type="http://schemas.openxmlformats.org/officeDocument/2006/relationships/hyperlink" Target="https://community.secop.gov.co/Public/Tendering/ContractNoticePhases/View?PPI=CO1.PPI.24446485&amp;isFromPublicArea=True&amp;isModal=False" TargetMode="External"/><Relationship Id="rId118" Type="http://schemas.openxmlformats.org/officeDocument/2006/relationships/hyperlink" Target="https://community.secop.gov.co/Public/Tendering/OpportunityDetail/Index?noticeUID=CO1.NTC.4166763&amp;isFromPublicArea=True&amp;isModal=False" TargetMode="External"/><Relationship Id="rId8" Type="http://schemas.openxmlformats.org/officeDocument/2006/relationships/hyperlink" Target="https://community.secop.gov.co/Public/Tendering/OpportunityDetail/Index?noticeUID=CO1.NTC.4208686&amp;isFromPublicArea=True&amp;isModal=False" TargetMode="External"/><Relationship Id="rId51" Type="http://schemas.openxmlformats.org/officeDocument/2006/relationships/hyperlink" Target="https://community.secop.gov.co/Public/Tendering/OpportunityDetail/Index?noticeUID=CO1.NTC.4163748&amp;isFromPublicArea=True&amp;isModal=False" TargetMode="External"/><Relationship Id="rId72" Type="http://schemas.openxmlformats.org/officeDocument/2006/relationships/hyperlink" Target="https://community.secop.gov.co/Public/Tendering/OpportunityDetail/Index?noticeUID=CO1.NTC.3983226&amp;isFromPublicArea=True&amp;isModal=False" TargetMode="External"/><Relationship Id="rId80" Type="http://schemas.openxmlformats.org/officeDocument/2006/relationships/hyperlink" Target="https://community.secop.gov.co/Public/Tendering/OpportunityDetail/Index?noticeUID=CO1.NTC.4004742&amp;isFromPublicArea=True&amp;isModal=False" TargetMode="External"/><Relationship Id="rId85" Type="http://schemas.openxmlformats.org/officeDocument/2006/relationships/hyperlink" Target="https://community.secop.gov.co/Public/Tendering/OpportunityDetail/Index?noticeUID=CO1.NTC.4140502&amp;isFromPublicArea=True&amp;isModal=False" TargetMode="External"/><Relationship Id="rId93" Type="http://schemas.openxmlformats.org/officeDocument/2006/relationships/hyperlink" Target="https://community.secop.gov.co/Public/Tendering/OpportunityDetail/Index?noticeUID=CO1.NTC.4310259&amp;isFromPublicArea=True&amp;isModal=False" TargetMode="External"/><Relationship Id="rId98" Type="http://schemas.openxmlformats.org/officeDocument/2006/relationships/hyperlink" Target="https://community.secop.gov.co/Public/Tendering/OpportunityDetail/Index?noticeUID=CO1.NTC.4322092&amp;isFromPublicArea=True&amp;isModal=False" TargetMode="External"/><Relationship Id="rId3" Type="http://schemas.openxmlformats.org/officeDocument/2006/relationships/hyperlink" Target="https://community.secop.gov.co/Public/Tendering/OpportunityDetail/Index?noticeUID=CO1.NTC.4219025&amp;isFromPublicArea=True&amp;isModal=False" TargetMode="External"/><Relationship Id="rId12" Type="http://schemas.openxmlformats.org/officeDocument/2006/relationships/hyperlink" Target="https://community.secop.gov.co/Public/Tendering/OpportunityDetail/Index?noticeUID=CO1.NTC.4210429&amp;isFromPublicArea=True&amp;isModal=False" TargetMode="External"/><Relationship Id="rId17" Type="http://schemas.openxmlformats.org/officeDocument/2006/relationships/hyperlink" Target="https://community.secop.gov.co/Public/Tendering/OpportunityDetail/Index?noticeUID=CO1.NTC.4136914&amp;isFromPublicArea=True&amp;isModal=False" TargetMode="External"/><Relationship Id="rId25" Type="http://schemas.openxmlformats.org/officeDocument/2006/relationships/hyperlink" Target="https://community.secop.gov.co/Public/Tendering/OpportunityDetail/Index?noticeUID=CO1.NTC.4142638&amp;isFromPublicArea=True&amp;isModal=False" TargetMode="External"/><Relationship Id="rId33" Type="http://schemas.openxmlformats.org/officeDocument/2006/relationships/hyperlink" Target="https://community.secop.gov.co/Public/Tendering/OpportunityDetail/Index?noticeUID=CO1.NTC.4094544&amp;isFromPublicArea=True&amp;isModal=False" TargetMode="External"/><Relationship Id="rId38" Type="http://schemas.openxmlformats.org/officeDocument/2006/relationships/hyperlink" Target="https://community.secop.gov.co/Public/Tendering/OpportunityDetail/Index?noticeUID=CO1.NTC.4117944&amp;isFromPublicArea=True&amp;isModal=False" TargetMode="External"/><Relationship Id="rId46" Type="http://schemas.openxmlformats.org/officeDocument/2006/relationships/hyperlink" Target="https://community.secop.gov.co/Public/Tendering/OpportunityDetail/Index?noticeUID=CO1.NTC.4117790&amp;isFromPublicArea=True&amp;isModal=False" TargetMode="External"/><Relationship Id="rId59" Type="http://schemas.openxmlformats.org/officeDocument/2006/relationships/hyperlink" Target="https://community.secop.gov.co/Public/Tendering/OpportunityDetail/Index?noticeUID=CO1.NTC.4195010&amp;isFromPublicArea=True&amp;isModal=False" TargetMode="External"/><Relationship Id="rId67" Type="http://schemas.openxmlformats.org/officeDocument/2006/relationships/hyperlink" Target="https://community.secop.gov.co/Public/Tendering/OpportunityDetail/Index?noticeUID=CO1.NTC.3995943&amp;isFromPublicArea=True&amp;isModal=False" TargetMode="External"/><Relationship Id="rId103" Type="http://schemas.openxmlformats.org/officeDocument/2006/relationships/hyperlink" Target="https://community.secop.gov.co/Public/Tendering/OpportunityDetail/Index?noticeUID=CO1.NTC.4062111&amp;isFromPublicArea=True&amp;isModal=False" TargetMode="External"/><Relationship Id="rId108" Type="http://schemas.openxmlformats.org/officeDocument/2006/relationships/hyperlink" Target="https://community.secop.gov.co/Public/Tendering/ContractNoticePhases/View?PPI=CO1.PPI.24391937&amp;isFromPublicArea=True&amp;isModal=False" TargetMode="External"/><Relationship Id="rId116" Type="http://schemas.openxmlformats.org/officeDocument/2006/relationships/hyperlink" Target="https://community.secop.gov.co/Public/Tendering/ContractNoticePhases/View?PPI=CO1.PPI.24555245&amp;isFromPublicArea=True&amp;isModal=False" TargetMode="External"/><Relationship Id="rId20" Type="http://schemas.openxmlformats.org/officeDocument/2006/relationships/hyperlink" Target="https://community.secop.gov.co/Public/Tendering/OpportunityDetail/Index?noticeUID=CO1.NTC.4013191&amp;isFromPublicArea=True&amp;isModal=False" TargetMode="External"/><Relationship Id="rId41" Type="http://schemas.openxmlformats.org/officeDocument/2006/relationships/hyperlink" Target="https://community.secop.gov.co/Public/Tendering/OpportunityDetail/Index?noticeUID=CO1.NTC.4161934&amp;isFromPublicArea=True&amp;isModal=False" TargetMode="External"/><Relationship Id="rId54" Type="http://schemas.openxmlformats.org/officeDocument/2006/relationships/hyperlink" Target="https://community.secop.gov.co/Public/Tendering/OpportunityDetail/Index?noticeUID=CO1.NTC.4165922&amp;isFromPublicArea=True&amp;isModal=False" TargetMode="External"/><Relationship Id="rId62" Type="http://schemas.openxmlformats.org/officeDocument/2006/relationships/hyperlink" Target="https://community.secop.gov.co/Public/Tendering/OpportunityDetail/Index?noticeUID=CO1.NTC.3995954&amp;isFromPublicArea=True&amp;isModal=False" TargetMode="External"/><Relationship Id="rId70" Type="http://schemas.openxmlformats.org/officeDocument/2006/relationships/hyperlink" Target="https://community.secop.gov.co/Public/Tendering/OpportunityDetail/Index?noticeUID=CO1.NTC.3995936&amp;isFromPublicArea=True&amp;isModal=False" TargetMode="External"/><Relationship Id="rId75" Type="http://schemas.openxmlformats.org/officeDocument/2006/relationships/hyperlink" Target="https://community.secop.gov.co/Public/Tendering/OpportunityDetail/Index?noticeUID=CO1.NTC.4004806&amp;isFromPublicArea=True&amp;isModal=False" TargetMode="External"/><Relationship Id="rId83" Type="http://schemas.openxmlformats.org/officeDocument/2006/relationships/hyperlink" Target="https://community.secop.gov.co/Public/Tendering/OpportunityDetail/Index?noticeUID=CO1.NTC.4101331&amp;isFromPublicArea=True&amp;isModal=False" TargetMode="External"/><Relationship Id="rId88" Type="http://schemas.openxmlformats.org/officeDocument/2006/relationships/hyperlink" Target="https://community.secop.gov.co/Public/Tendering/OpportunityDetail/Index?noticeUID=CO1.NTC.4243050&amp;isFromPublicArea=True&amp;isModal=False" TargetMode="External"/><Relationship Id="rId91" Type="http://schemas.openxmlformats.org/officeDocument/2006/relationships/hyperlink" Target="https://www.secop.gov.co/CO1BusinessLine/Tendering/ProcedureEdit/View?docUniqueIdentifier=CO1.REQ.4156581&amp;prevCtxUrl=https%3a%2f%2fwww.secop.gov.co%2fCO1BusinessLine%2fTendering%2fBuyerDossierWorkspace%2fIndex%3fallWords2Search%3dOPSP-VEX-407-2023%26createDateFrom%3d03%2f09%2f2022+16%3a27%3a29%26createDateTo%3d03%2f03%2f2023+16%3a27%3a29%26filteringState%3d1%26sortingState%3dLastModifiedDESC%26showAdvan" TargetMode="External"/><Relationship Id="rId96" Type="http://schemas.openxmlformats.org/officeDocument/2006/relationships/hyperlink" Target="https://community.secop.gov.co/Public/Tendering/OpportunityDetail/Index?noticeUID=CO1.NTC.4345550&amp;isFromPublicArea=True&amp;isModal=False" TargetMode="External"/><Relationship Id="rId111" Type="http://schemas.openxmlformats.org/officeDocument/2006/relationships/hyperlink" Target="https://community.secop.gov.co/Public/Tendering/ContractNoticePhases/View?PPI=CO1.PPI.24434081&amp;isFromPublicArea=True&amp;isModal=False" TargetMode="External"/><Relationship Id="rId1" Type="http://schemas.openxmlformats.org/officeDocument/2006/relationships/hyperlink" Target="https://community.secop.gov.co/Public/Tendering/OpportunityDetail/Index?noticeUID=CO1.NTC.4205388&amp;isFromPublicArea=True&amp;isModal=False" TargetMode="External"/><Relationship Id="rId6" Type="http://schemas.openxmlformats.org/officeDocument/2006/relationships/hyperlink" Target="https://community.secop.gov.co/Public/Tendering/OpportunityDetail/Index?noticeUID=CO1.NTC.4208156&amp;isFromPublicArea=True&amp;isModal=False" TargetMode="External"/><Relationship Id="rId15" Type="http://schemas.openxmlformats.org/officeDocument/2006/relationships/hyperlink" Target="https://community.secop.gov.co/Public/Tendering/OpportunityDetail/Index?noticeUID=CO1.NTC.4070089&amp;isFromPublicArea=True&amp;isModal=False" TargetMode="External"/><Relationship Id="rId23" Type="http://schemas.openxmlformats.org/officeDocument/2006/relationships/hyperlink" Target="https://community.secop.gov.co/Public/Tendering/OpportunityDetail/Index?noticeUID=CO1.NTC.4102097&amp;isFromPublicArea=True&amp;isModal=False" TargetMode="External"/><Relationship Id="rId28" Type="http://schemas.openxmlformats.org/officeDocument/2006/relationships/hyperlink" Target="https://community.secop.gov.co/Public/Tendering/OpportunityDetail/Index?noticeUID=CO1.NTC.4034227&amp;isFromPublicArea=True&amp;isModal=False" TargetMode="External"/><Relationship Id="rId36" Type="http://schemas.openxmlformats.org/officeDocument/2006/relationships/hyperlink" Target="https://community.secop.gov.co/Public/Tendering/OpportunityDetail/Index?noticeUID=CO1.NTC.4112462&amp;isFromPublicArea=True&amp;isModal=False" TargetMode="External"/><Relationship Id="rId49" Type="http://schemas.openxmlformats.org/officeDocument/2006/relationships/hyperlink" Target="https://community.secop.gov.co/Public/Tendering/OpportunityDetail/Index?noticeUID=CO1.NTC.4136853&amp;isFromPublicArea=True&amp;isModal=False" TargetMode="External"/><Relationship Id="rId57" Type="http://schemas.openxmlformats.org/officeDocument/2006/relationships/hyperlink" Target="https://community.secop.gov.co/Public/Tendering/OpportunityDetail/Index?noticeUID=CO1.NTC.4194728&amp;isFromPublicArea=True&amp;isModal=False" TargetMode="External"/><Relationship Id="rId106" Type="http://schemas.openxmlformats.org/officeDocument/2006/relationships/hyperlink" Target="https://community.secop.gov.co/Public/Tendering/OpportunityDetail/Index?noticeUID=CO1.NTC.4061973&amp;isFromPublicArea=True&amp;isModal=False" TargetMode="External"/><Relationship Id="rId114" Type="http://schemas.openxmlformats.org/officeDocument/2006/relationships/hyperlink" Target="https://community.secop.gov.co/Public/Tendering/ContractNoticePhases/View?PPI=CO1.PPI.24470437&amp;isFromPublicArea=True&amp;isModal=False" TargetMode="External"/><Relationship Id="rId119" Type="http://schemas.openxmlformats.org/officeDocument/2006/relationships/hyperlink" Target="https://community.secop.gov.co/Public/Tendering/ContractNoticePhases/View?PPI=CO1.PPI.22834932&amp;isFromPublicArea=True&amp;isModal=False" TargetMode="External"/><Relationship Id="rId10" Type="http://schemas.openxmlformats.org/officeDocument/2006/relationships/hyperlink" Target="https://community.secop.gov.co/Public/Tendering/OpportunityDetail/Index?noticeUID=CO1.NTC.4206661&amp;isFromPublicArea=True&amp;isModal=False" TargetMode="External"/><Relationship Id="rId31" Type="http://schemas.openxmlformats.org/officeDocument/2006/relationships/hyperlink" Target="https://community.secop.gov.co/Public/Tendering/OpportunityDetail/Index?noticeUID=CO1.NTC.4094363&amp;isFromPublicArea=True&amp;isModal=False" TargetMode="External"/><Relationship Id="rId44" Type="http://schemas.openxmlformats.org/officeDocument/2006/relationships/hyperlink" Target="https://community.secop.gov.co/Public/Tendering/OpportunityDetail/Index?noticeUID=CO1.NTC.4138794&amp;isFromPublicArea=True&amp;isModal=False" TargetMode="External"/><Relationship Id="rId52" Type="http://schemas.openxmlformats.org/officeDocument/2006/relationships/hyperlink" Target="https://community.secop.gov.co/Public/Tendering/OpportunityDetail/Index?noticeUID=CO1.NTC.4165640&amp;isFromPublicArea=True&amp;isModal=False" TargetMode="External"/><Relationship Id="rId60" Type="http://schemas.openxmlformats.org/officeDocument/2006/relationships/hyperlink" Target="https://community.secop.gov.co/Public/Tendering/OpportunityDetail/Index?noticeUID=CO1.NTC.4165843&amp;isFromPublicArea=True&amp;isModal=False" TargetMode="External"/><Relationship Id="rId65" Type="http://schemas.openxmlformats.org/officeDocument/2006/relationships/hyperlink" Target="https://community.secop.gov.co/Public/Tendering/OpportunityDetail/Index?noticeUID=CO1.NTC.3995948&amp;isFromPublicArea=True&amp;isModal=False" TargetMode="External"/><Relationship Id="rId73" Type="http://schemas.openxmlformats.org/officeDocument/2006/relationships/hyperlink" Target="https://community.secop.gov.co/Public/Tendering/OpportunityDetail/Index?noticeUID=CO1.NTC.3983521&amp;isFromPublicArea=True&amp;isModal=False" TargetMode="External"/><Relationship Id="rId78" Type="http://schemas.openxmlformats.org/officeDocument/2006/relationships/hyperlink" Target="https://community.secop.gov.co/Public/Tendering/OpportunityDetail/Index?noticeUID=CO1.NTC.4004289&amp;isFromPublicArea=True&amp;isModal=False" TargetMode="External"/><Relationship Id="rId81" Type="http://schemas.openxmlformats.org/officeDocument/2006/relationships/hyperlink" Target="https://community.secop.gov.co/Public/Tendering/OpportunityDetail/Index?noticeUID=CO1.NTC.4069440&amp;isFromPublicArea=True&amp;isModal=False" TargetMode="External"/><Relationship Id="rId86" Type="http://schemas.openxmlformats.org/officeDocument/2006/relationships/hyperlink" Target="https://community.secop.gov.co/Public/Tendering/OpportunityDetail/Index?noticeUID=CO1.NTC.4147187&amp;isFromPublicArea=True&amp;isModal=False" TargetMode="External"/><Relationship Id="rId94" Type="http://schemas.openxmlformats.org/officeDocument/2006/relationships/hyperlink" Target="https://community.secop.gov.co/Public/Tendering/OpportunityDetail/Index?noticeUID=CO1.NTC.4305501&amp;isFromPublicArea=True&amp;isModal=False" TargetMode="External"/><Relationship Id="rId99" Type="http://schemas.openxmlformats.org/officeDocument/2006/relationships/hyperlink" Target="https://community.secop.gov.co/Public/Tendering/OpportunityDetail/Index?noticeUID=CO1.NTC.4277859&amp;isFromPublicArea=True&amp;isModal=False" TargetMode="External"/><Relationship Id="rId101" Type="http://schemas.openxmlformats.org/officeDocument/2006/relationships/hyperlink" Target="https://community.secop.gov.co/Public/Tendering/OpportunityDetail/Index?noticeUID=CO1.NTC.4233027&amp;isFromPublicArea=True&amp;isModal=False" TargetMode="External"/><Relationship Id="rId4" Type="http://schemas.openxmlformats.org/officeDocument/2006/relationships/hyperlink" Target="https://community.secop.gov.co/Public/Tendering/OpportunityDetail/Index?noticeUID=CO1.NTC.4207040&amp;isFromPublicArea=True&amp;isModal=False" TargetMode="External"/><Relationship Id="rId9" Type="http://schemas.openxmlformats.org/officeDocument/2006/relationships/hyperlink" Target="https://community.secop.gov.co/Public/Tendering/OpportunityDetail/Index?noticeUID=CO1.NTC.4208029&amp;isFromPublicArea=True&amp;isModal=False" TargetMode="External"/><Relationship Id="rId13" Type="http://schemas.openxmlformats.org/officeDocument/2006/relationships/hyperlink" Target="https://community.secop.gov.co/Public/Tendering/OpportunityDetail/Index?noticeUID=CO1.NTC.4205566&amp;isFromPublicArea=True&amp;isModal=False" TargetMode="External"/><Relationship Id="rId18" Type="http://schemas.openxmlformats.org/officeDocument/2006/relationships/hyperlink" Target="https://community.secop.gov.co/Public/Tendering/OpportunityDetail/Index?noticeUID=CO1.NTC.4005290&amp;isFromPublicArea=True&amp;isModal=False" TargetMode="External"/><Relationship Id="rId39" Type="http://schemas.openxmlformats.org/officeDocument/2006/relationships/hyperlink" Target="https://community.secop.gov.co/Public/Tendering/OpportunityDetail/Index?noticeUID=CO1.NTC.4117769&amp;isFromPublicArea=True&amp;isModal=False" TargetMode="External"/><Relationship Id="rId109" Type="http://schemas.openxmlformats.org/officeDocument/2006/relationships/hyperlink" Target="https://community.secop.gov.co/Public/Tendering/ContractNoticePhases/View?PPI=CO1.PPI.24434247&amp;isFromPublicArea=True&amp;isModal=False" TargetMode="External"/><Relationship Id="rId34" Type="http://schemas.openxmlformats.org/officeDocument/2006/relationships/hyperlink" Target="https://community.secop.gov.co/Public/Tendering/OpportunityDetail/Index?noticeUID=CO1.NTC.4094544&amp;isFromPublicArea=True&amp;isModal=False" TargetMode="External"/><Relationship Id="rId50" Type="http://schemas.openxmlformats.org/officeDocument/2006/relationships/hyperlink" Target="https://community.secop.gov.co/Public/Tendering/OpportunityDetail/Index?noticeUID=CO1.NTC.4165751&amp;isFromPublicArea=True&amp;isModal=False" TargetMode="External"/><Relationship Id="rId55" Type="http://schemas.openxmlformats.org/officeDocument/2006/relationships/hyperlink" Target="https://community.secop.gov.co/Public/Tendering/OpportunityDetail/Index?noticeUID=CO1.NTC.4177651&amp;isFromPublicArea=True&amp;isModal=False" TargetMode="External"/><Relationship Id="rId76" Type="http://schemas.openxmlformats.org/officeDocument/2006/relationships/hyperlink" Target="https://community.secop.gov.co/Public/Tendering/OpportunityDetail/Index?noticeUID=CO1.NTC.4004089&amp;isFromPublicArea=True&amp;isModal=False" TargetMode="External"/><Relationship Id="rId97" Type="http://schemas.openxmlformats.org/officeDocument/2006/relationships/hyperlink" Target="https://community.secop.gov.co/Public/Tendering/OpportunityDetail/Index?noticeUID=CO1.NTC.4345969&amp;isFromPublicArea=True&amp;isModal=False" TargetMode="External"/><Relationship Id="rId104" Type="http://schemas.openxmlformats.org/officeDocument/2006/relationships/hyperlink" Target="https://community.secop.gov.co/Public/Tendering/OpportunityDetail/Index?noticeUID=CO1.NTC.4062050&amp;isFromPublicArea=True&amp;isModal=False" TargetMode="External"/><Relationship Id="rId7" Type="http://schemas.openxmlformats.org/officeDocument/2006/relationships/hyperlink" Target="https://community.secop.gov.co/Public/Tendering/OpportunityDetail/Index?noticeUID=CO1.NTC.4205592&amp;isFromPublicArea=True&amp;isModal=False" TargetMode="External"/><Relationship Id="rId71" Type="http://schemas.openxmlformats.org/officeDocument/2006/relationships/hyperlink" Target="https://community.secop.gov.co/Public/Tendering/OpportunityDetail/Index?noticeUID=CO1.NTC.3983232&amp;isFromPublicArea=True&amp;isModal=False" TargetMode="External"/><Relationship Id="rId92" Type="http://schemas.openxmlformats.org/officeDocument/2006/relationships/hyperlink" Target="https://community.secop.gov.co/Public/Tendering/OpportunityDetail/Index?noticeUID=CO1.NTC.4290401&amp;isFromPublicArea=True&amp;isModal=False" TargetMode="External"/><Relationship Id="rId2" Type="http://schemas.openxmlformats.org/officeDocument/2006/relationships/hyperlink" Target="https://community.secop.gov.co/Public/Tendering/OpportunityDetail/Index?noticeUID=CO1.NTC.4206298&amp;isFromPublicArea=True&amp;isModal=False" TargetMode="External"/><Relationship Id="rId29" Type="http://schemas.openxmlformats.org/officeDocument/2006/relationships/hyperlink" Target="https://community.secop.gov.co/Public/Tendering/OpportunityDetail/Index?noticeUID=CO1.NTC.4034414&amp;isFromPublicArea=True&amp;isModal=Fals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community.secop.gov.co/Public/Tendering/ContractNoticePhases/View?PPI=CO1.PPI.24151486&amp;isFromPublicArea=True&amp;isModal=False"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3320200&amp;isFromPublicArea=True&amp;isModal=False" TargetMode="External"/><Relationship Id="rId117" Type="http://schemas.openxmlformats.org/officeDocument/2006/relationships/hyperlink" Target="https://community.secop.gov.co/Public/Tendering/ContractNoticePhases/View?PPI=CO1.PPI.24569169&amp;isFromPublicArea=True&amp;isModal=False" TargetMode="External"/><Relationship Id="rId21" Type="http://schemas.openxmlformats.org/officeDocument/2006/relationships/hyperlink" Target="https://community.secop.gov.co/Public/Tendering/ContractNoticePhases/View?PPI=CO1.PPI.23074259&amp;isFromPublicArea=True&amp;isModal=False" TargetMode="External"/><Relationship Id="rId42" Type="http://schemas.openxmlformats.org/officeDocument/2006/relationships/hyperlink" Target="https://community.secop.gov.co/Public/Tendering/ContractNoticePhases/View?PPI=CO1.PPI.23700083&amp;isFromPublicArea=True&amp;isModal=False" TargetMode="External"/><Relationship Id="rId47" Type="http://schemas.openxmlformats.org/officeDocument/2006/relationships/hyperlink" Target="https://community.secop.gov.co/Public/Tendering/ContractNoticePhases/View?PPI=CO1.PPI.23794803&amp;isFromPublicArea=True&amp;isModal=False" TargetMode="External"/><Relationship Id="rId63" Type="http://schemas.openxmlformats.org/officeDocument/2006/relationships/hyperlink" Target="https://community.secop.gov.co/Public/Tendering/ContractNoticePhases/View?PPI=CO1.PPI.24041827&amp;isFromPublicArea=True&amp;isModal=False" TargetMode="External"/><Relationship Id="rId68" Type="http://schemas.openxmlformats.org/officeDocument/2006/relationships/hyperlink" Target="https://community.secop.gov.co/Public/Tendering/ContractNoticePhases/View?PPI=CO1.PPI.23654669&amp;isFromPublicArea=True&amp;isModal=False" TargetMode="External"/><Relationship Id="rId84" Type="http://schemas.openxmlformats.org/officeDocument/2006/relationships/hyperlink" Target="https://community.secop.gov.co/Public/Tendering/ContractNoticePhases/View?PPI=CO1.PPI.23894794&amp;isFromPublicArea=True&amp;isModal=False" TargetMode="External"/><Relationship Id="rId89" Type="http://schemas.openxmlformats.org/officeDocument/2006/relationships/hyperlink" Target="https://community.secop.gov.co/Public/Tendering/ContractNoticePhases/View?PPI=CO1.PPI.24130881&amp;isFromPublicArea=True&amp;isModal=False" TargetMode="External"/><Relationship Id="rId112" Type="http://schemas.openxmlformats.org/officeDocument/2006/relationships/hyperlink" Target="https://community.secop.gov.co/Public/Tendering/ContractNoticePhases/View?PPI=CO1.PPI.24523651&amp;isFromPublicArea=True&amp;isModal=False" TargetMode="External"/><Relationship Id="rId16" Type="http://schemas.openxmlformats.org/officeDocument/2006/relationships/hyperlink" Target="https://community.secop.gov.co/Public/Tendering/ContractNoticePhases/View?PPI=CO1.PPI.23219469&amp;isFromPublicArea=True&amp;isModal=False" TargetMode="External"/><Relationship Id="rId107" Type="http://schemas.openxmlformats.org/officeDocument/2006/relationships/hyperlink" Target="https://community.secop.gov.co/Public/Tendering/ContractNoticePhases/View?PPI=CO1.PPI.24270866&amp;isFromPublicArea=True&amp;isModal=False" TargetMode="External"/><Relationship Id="rId11" Type="http://schemas.openxmlformats.org/officeDocument/2006/relationships/hyperlink" Target="https://community.secop.gov.co/Public/Tendering/ContractNoticePhases/View?PPI=CO1.PPI.23259388&amp;isFromPublicArea=True&amp;isModal=False" TargetMode="External"/><Relationship Id="rId24" Type="http://schemas.openxmlformats.org/officeDocument/2006/relationships/hyperlink" Target="https://community.secop.gov.co/Public/Tendering/ContractNoticePhases/View?PPI=CO1.PPI.23553474&amp;isFromPublicArea=True&amp;isModal=False" TargetMode="External"/><Relationship Id="rId32" Type="http://schemas.openxmlformats.org/officeDocument/2006/relationships/hyperlink" Target="https://community.secop.gov.co/Public/Tendering/ContractNoticePhases/View?PPI=CO1.PPI.23631039&amp;isFromPublicArea=True&amp;isModal=False" TargetMode="External"/><Relationship Id="rId37" Type="http://schemas.openxmlformats.org/officeDocument/2006/relationships/hyperlink" Target="https://community.secop.gov.co/Public/Tendering/ContractNoticePhases/View?PPI=CO1.PPI.23669096&amp;isFromPublicArea=True&amp;isModal=False" TargetMode="External"/><Relationship Id="rId40" Type="http://schemas.openxmlformats.org/officeDocument/2006/relationships/hyperlink" Target="https://community.secop.gov.co/Public/Tendering/ContractNoticePhases/View?PPI=CO1.PPI.23699881&amp;isFromPublicArea=True&amp;isModal=False" TargetMode="External"/><Relationship Id="rId45" Type="http://schemas.openxmlformats.org/officeDocument/2006/relationships/hyperlink" Target="https://community.secop.gov.co/Public/Tendering/ContractNoticePhases/View?PPI=CO1.PPI.23747414&amp;isFromPublicArea=True&amp;isModal=False" TargetMode="External"/><Relationship Id="rId53" Type="http://schemas.openxmlformats.org/officeDocument/2006/relationships/hyperlink" Target="https://community.secop.gov.co/Public/Tendering/ContractNoticePhases/View?PPI=CO1.PPI.23859687&amp;isFromPublicArea=True&amp;isModal=False" TargetMode="External"/><Relationship Id="rId58" Type="http://schemas.openxmlformats.org/officeDocument/2006/relationships/hyperlink" Target="https://community.secop.gov.co/Public/Tendering/ContractNoticePhases/View?PPI=CO1.PPI.23939586&amp;isFromPublicArea=True&amp;isModal=False" TargetMode="External"/><Relationship Id="rId66" Type="http://schemas.openxmlformats.org/officeDocument/2006/relationships/hyperlink" Target="https://community.secop.gov.co/Public/Tendering/ContractNoticePhases/View?PPI=CO1.PPI.24093152&amp;isFromPublicArea=True&amp;isModal=False" TargetMode="External"/><Relationship Id="rId74" Type="http://schemas.openxmlformats.org/officeDocument/2006/relationships/hyperlink" Target="https://community.secop.gov.co/Public/Tendering/ContractNoticePhases/View?PPI=CO1.PPI.23719464&amp;isFromPublicArea=True&amp;isModal=False" TargetMode="External"/><Relationship Id="rId79" Type="http://schemas.openxmlformats.org/officeDocument/2006/relationships/hyperlink" Target="https://community.secop.gov.co/Public/Tendering/ContractNoticePhases/View?PPI=CO1.PPI.23980526&amp;isFromPublicArea=True&amp;isModal=False" TargetMode="External"/><Relationship Id="rId87" Type="http://schemas.openxmlformats.org/officeDocument/2006/relationships/hyperlink" Target="https://community.secop.gov.co/Public/Tendering/ContractNoticePhases/View?PPI=CO1.PPI.24043062&amp;isFromPublicArea=True&amp;isModal=False" TargetMode="External"/><Relationship Id="rId102" Type="http://schemas.openxmlformats.org/officeDocument/2006/relationships/hyperlink" Target="https://community.secop.gov.co/Public/Tendering/ContractNoticePhases/View?PPI=CO1.PPI.24388814&amp;isFromPublicArea=True&amp;isModal=False" TargetMode="External"/><Relationship Id="rId110" Type="http://schemas.openxmlformats.org/officeDocument/2006/relationships/hyperlink" Target="https://community.secop.gov.co/Public/Tendering/ContractNoticePhases/View?PPI=CO1.PPI.24394838&amp;isFromPublicArea=True&amp;isModal=False" TargetMode="External"/><Relationship Id="rId115" Type="http://schemas.openxmlformats.org/officeDocument/2006/relationships/hyperlink" Target="https://community.secop.gov.co/Public/Tendering/ContractNoticePhases/View?PPI=CO1.PPI.24407685&amp;isFromPublicArea=True&amp;isModal=False" TargetMode="External"/><Relationship Id="rId5" Type="http://schemas.openxmlformats.org/officeDocument/2006/relationships/hyperlink" Target="https://community.secop.gov.co/Public/Tendering/ContractNoticePhases/View?PPI=CO1.PPI.23299788&amp;isFromPublicArea=True&amp;isModal=False" TargetMode="External"/><Relationship Id="rId61" Type="http://schemas.openxmlformats.org/officeDocument/2006/relationships/hyperlink" Target="https://community.secop.gov.co/Public/Tendering/ContractNoticePhases/View?PPI=CO1.PPI.23984938&amp;isFromPublicArea=True&amp;isModal=False" TargetMode="External"/><Relationship Id="rId82" Type="http://schemas.openxmlformats.org/officeDocument/2006/relationships/hyperlink" Target="https://community.secop.gov.co/Public/Tendering/ContractNoticePhases/View?PPI=CO1.PPI.24058185&amp;isFromPublicArea=True&amp;isModal=False" TargetMode="External"/><Relationship Id="rId90" Type="http://schemas.openxmlformats.org/officeDocument/2006/relationships/hyperlink" Target="https://community.secop.gov.co/Public/Tendering/ContractNoticePhases/View?PPI=CO1.PPI.24132153&amp;isFromPublicArea=True&amp;isModal=False" TargetMode="External"/><Relationship Id="rId95" Type="http://schemas.openxmlformats.org/officeDocument/2006/relationships/hyperlink" Target="https://community.secop.gov.co/Public/Tendering/ContractNoticePhases/View?PPI=CO1.PPI.24403567&amp;isFromPublicArea=True&amp;isModal=False" TargetMode="External"/><Relationship Id="rId19" Type="http://schemas.openxmlformats.org/officeDocument/2006/relationships/hyperlink" Target="https://community.secop.gov.co/Public/Tendering/ContractNoticePhases/View?PPI=CO1.PPI.23487381&amp;isFromPublicArea=True&amp;isModal=False" TargetMode="External"/><Relationship Id="rId14" Type="http://schemas.openxmlformats.org/officeDocument/2006/relationships/hyperlink" Target="https://community.secop.gov.co/Public/Tendering/ContractNoticePhases/View?PPI=CO1.PPI.23162619&amp;isFromPublicArea=True&amp;isModal=False" TargetMode="External"/><Relationship Id="rId22" Type="http://schemas.openxmlformats.org/officeDocument/2006/relationships/hyperlink" Target="https://community.secop.gov.co/Public/Tendering/ContractNoticePhases/View?PPI=CO1.PPI.23475365&amp;isFromPublicArea=True&amp;isModal=False" TargetMode="External"/><Relationship Id="rId27" Type="http://schemas.openxmlformats.org/officeDocument/2006/relationships/hyperlink" Target="https://community.secop.gov.co/Public/Tendering/ContractNoticePhases/View?PPI=CO1.PPI.23434212&amp;isFromPublicArea=True&amp;isModal=False" TargetMode="External"/><Relationship Id="rId30" Type="http://schemas.openxmlformats.org/officeDocument/2006/relationships/hyperlink" Target="https://community.secop.gov.co/Public/Tendering/ContractNoticePhases/View?PPI=CO1.PPI.23308243&amp;isFromPublicArea=True&amp;isModal=False" TargetMode="External"/><Relationship Id="rId35" Type="http://schemas.openxmlformats.org/officeDocument/2006/relationships/hyperlink" Target="https://community.secop.gov.co/Public/Tendering/ContractNoticePhases/View?PPI=CO1.PPI.23662762&amp;isFromPublicArea=True&amp;isModal=False" TargetMode="External"/><Relationship Id="rId43" Type="http://schemas.openxmlformats.org/officeDocument/2006/relationships/hyperlink" Target="https://community.secop.gov.co/Public/Tendering/ContractNoticePhases/View?PPI=CO1.PPI.23723116&amp;isFromPublicArea=True&amp;isModal=False" TargetMode="External"/><Relationship Id="rId48" Type="http://schemas.openxmlformats.org/officeDocument/2006/relationships/hyperlink" Target="https://community.secop.gov.co/Public/Tendering/ContractNoticePhases/View?PPI=CO1.PPI.23797988&amp;isFromPublicArea=True&amp;isModal=False" TargetMode="External"/><Relationship Id="rId56" Type="http://schemas.openxmlformats.org/officeDocument/2006/relationships/hyperlink" Target="https://community.secop.gov.co/Public/Tendering/ContractNoticePhases/View?PPI=CO1.PPI.23878793&amp;isFromPublicArea=True&amp;isModal=False" TargetMode="External"/><Relationship Id="rId64" Type="http://schemas.openxmlformats.org/officeDocument/2006/relationships/hyperlink" Target="https://community.secop.gov.co/Public/Tendering/ContractNoticePhases/View?PPI=CO1.PPI.24058113&amp;isFromPublicArea=True&amp;isModal=False" TargetMode="External"/><Relationship Id="rId69" Type="http://schemas.openxmlformats.org/officeDocument/2006/relationships/hyperlink" Target="https://community.secop.gov.co/Public/Tendering/ContractNoticePhases/View?PPI=CO1.PPI.24103992&amp;isFromPublicArea=True&amp;isModal=False" TargetMode="External"/><Relationship Id="rId77" Type="http://schemas.openxmlformats.org/officeDocument/2006/relationships/hyperlink" Target="https://community.secop.gov.co/Public/Tendering/ContractNoticePhases/View?PPI=CO1.PPI.23978060&amp;isFromPublicArea=True&amp;isModal=False" TargetMode="External"/><Relationship Id="rId100" Type="http://schemas.openxmlformats.org/officeDocument/2006/relationships/hyperlink" Target="https://community.secop.gov.co/Public/Tendering/ContractNoticePhases/View?PPI=CO1.PPI.24301702&amp;isFromPublicArea=True&amp;isModal=False" TargetMode="External"/><Relationship Id="rId105" Type="http://schemas.openxmlformats.org/officeDocument/2006/relationships/hyperlink" Target="https://community.secop.gov.co/Public/Tendering/ContractNoticePhases/View?PPI=CO1.PPI.24202579&amp;isFromPublicArea=True&amp;isModal=False" TargetMode="External"/><Relationship Id="rId113" Type="http://schemas.openxmlformats.org/officeDocument/2006/relationships/hyperlink" Target="https://community.secop.gov.co/Public/Tendering/ContractNoticePhases/View?PPI=CO1.PPI.24523651&amp;isFromPublicArea=True&amp;isModal=False" TargetMode="External"/><Relationship Id="rId118" Type="http://schemas.openxmlformats.org/officeDocument/2006/relationships/hyperlink" Target="https://community.secop.gov.co/Public/Tendering/ContractNoticePhases/View?PPI=CO1.PPI.24198949&amp;isFromPublicArea=True&amp;isModal=False" TargetMode="External"/><Relationship Id="rId8" Type="http://schemas.openxmlformats.org/officeDocument/2006/relationships/hyperlink" Target="https://community.secop.gov.co/Public/Tendering/ContractNoticePhases/View?PPI=CO1.PPI.23117396&amp;isFromPublicArea=True&amp;isModal=False" TargetMode="External"/><Relationship Id="rId51" Type="http://schemas.openxmlformats.org/officeDocument/2006/relationships/hyperlink" Target="https://community.secop.gov.co/Public/Tendering/ContractNoticePhases/View?PPI=CO1.PPI.23834703&amp;isFromPublicArea=True&amp;isModal=False" TargetMode="External"/><Relationship Id="rId72" Type="http://schemas.openxmlformats.org/officeDocument/2006/relationships/hyperlink" Target="https://community.secop.gov.co/Public/Tendering/ContractNoticePhases/View?PPI=CO1.PPI.24136111&amp;isFromPublicArea=True&amp;isModal=False" TargetMode="External"/><Relationship Id="rId80" Type="http://schemas.openxmlformats.org/officeDocument/2006/relationships/hyperlink" Target="https://community.secop.gov.co/Public/Tendering/ContractNoticePhases/View?PPI=CO1.PPI.23986878&amp;isFromPublicArea=True&amp;isModal=False" TargetMode="External"/><Relationship Id="rId85" Type="http://schemas.openxmlformats.org/officeDocument/2006/relationships/hyperlink" Target="https://community.secop.gov.co/Public/Tendering/ContractNoticePhases/View?PPI=CO1.PPI.23932072&amp;isFromPublicArea=True&amp;isModal=False" TargetMode="External"/><Relationship Id="rId93" Type="http://schemas.openxmlformats.org/officeDocument/2006/relationships/hyperlink" Target="https://community.secop.gov.co/Public/Tendering/ContractNoticePhases/View?PPI=CO1.PPI.24280136&amp;isFromPublicArea=True&amp;isModal=False" TargetMode="External"/><Relationship Id="rId98" Type="http://schemas.openxmlformats.org/officeDocument/2006/relationships/hyperlink" Target="https://community.secop.gov.co/Public/Tendering/ContractNoticePhases/View?PPI=CO1.PPI.24456374&amp;isFromPublicArea=True&amp;isModal=False" TargetMode="External"/><Relationship Id="rId3" Type="http://schemas.openxmlformats.org/officeDocument/2006/relationships/hyperlink" Target="https://community.secop.gov.co/Public/Tendering/ContractNoticePhases/View?PPI=CO1.PPI.23241947&amp;isFromPublicArea=True&amp;isModal=False" TargetMode="External"/><Relationship Id="rId12" Type="http://schemas.openxmlformats.org/officeDocument/2006/relationships/hyperlink" Target="https://community.secop.gov.co/Public/Tendering/ContractNoticePhases/View?PPI=CO1.PPI.23104929&amp;isFromPublicArea=True&amp;isModal=False" TargetMode="External"/><Relationship Id="rId17" Type="http://schemas.openxmlformats.org/officeDocument/2006/relationships/hyperlink" Target="https://community.secop.gov.co/Public/Tendering/ContractNoticePhases/View?PPI=CO1.PPI.23232868&amp;isFromPublicArea=True&amp;isModal=False" TargetMode="External"/><Relationship Id="rId25" Type="http://schemas.openxmlformats.org/officeDocument/2006/relationships/hyperlink" Target="https://community.secop.gov.co/Public/Tendering/ContractNoticePhases/View?PPI=CO1.PPI.23296734&amp;isFromPublicArea=True&amp;isModal=False" TargetMode="External"/><Relationship Id="rId33" Type="http://schemas.openxmlformats.org/officeDocument/2006/relationships/hyperlink" Target="https://community.secop.gov.co/Public/Tendering/ContractNoticePhases/View?PPI=CO1.PPI.23631245&amp;isFromPublicArea=True&amp;isModal=False" TargetMode="External"/><Relationship Id="rId38" Type="http://schemas.openxmlformats.org/officeDocument/2006/relationships/hyperlink" Target="https://community.secop.gov.co/Public/Tendering/ContractNoticePhases/View?PPI=CO1.PPI.23670704&amp;isFromPublicArea=True&amp;isModal=False" TargetMode="External"/><Relationship Id="rId46" Type="http://schemas.openxmlformats.org/officeDocument/2006/relationships/hyperlink" Target="https://community.secop.gov.co/Public/Tendering/ContractNoticePhases/View?PPI=CO1.PPI.23769606&amp;isFromPublicArea=True&amp;isModal=False" TargetMode="External"/><Relationship Id="rId59" Type="http://schemas.openxmlformats.org/officeDocument/2006/relationships/hyperlink" Target="https://community.secop.gov.co/Public/Tendering/ContractNoticePhases/View?PPI=CO1.PPI.23939954&amp;isFromPublicArea=True&amp;isModal=False" TargetMode="External"/><Relationship Id="rId67" Type="http://schemas.openxmlformats.org/officeDocument/2006/relationships/hyperlink" Target="https://community.secop.gov.co/Public/Tendering/ContractNoticePhases/View?PPI=CO1.PPI.24094378&amp;isFromPublicArea=True&amp;isModal=False" TargetMode="External"/><Relationship Id="rId103" Type="http://schemas.openxmlformats.org/officeDocument/2006/relationships/hyperlink" Target="https://community.secop.gov.co/Public/Tendering/ContractNoticePhases/View?PPI=CO1.PPI.24444136&amp;isFromPublicArea=True&amp;isModal=False" TargetMode="External"/><Relationship Id="rId108" Type="http://schemas.openxmlformats.org/officeDocument/2006/relationships/hyperlink" Target="https://community.secop.gov.co/Public/Tendering/ContractNoticePhases/View?PPI=CO1.PPI.24328057&amp;isFromPublicArea=True&amp;isModal=False" TargetMode="External"/><Relationship Id="rId116" Type="http://schemas.openxmlformats.org/officeDocument/2006/relationships/hyperlink" Target="https://community.secop.gov.co/Public/Tendering/ContractNoticePhases/View?PPI=CO1.PPI.24456808&amp;isFromPublicArea=True&amp;isModal=False" TargetMode="External"/><Relationship Id="rId20" Type="http://schemas.openxmlformats.org/officeDocument/2006/relationships/hyperlink" Target="https://community.secop.gov.co/Public/Tendering/ContractNoticePhases/View?PPI=CO1.PPI.23551800&amp;isFromPublicArea=True&amp;isModal=False" TargetMode="External"/><Relationship Id="rId41" Type="http://schemas.openxmlformats.org/officeDocument/2006/relationships/hyperlink" Target="https://community.secop.gov.co/Public/Tendering/ContractNoticePhases/View?PPI=CO1.PPI.23700197&amp;isFromPublicArea=True&amp;isModal=False" TargetMode="External"/><Relationship Id="rId54" Type="http://schemas.openxmlformats.org/officeDocument/2006/relationships/hyperlink" Target="https://community.secop.gov.co/Public/Tendering/ContractNoticePhases/View?PPI=CO1.PPI.23849836&amp;isFromPublicArea=True&amp;isModal=False" TargetMode="External"/><Relationship Id="rId62" Type="http://schemas.openxmlformats.org/officeDocument/2006/relationships/hyperlink" Target="https://community.secop.gov.co/Public/Tendering/ContractNoticePhases/View?PPI=CO1.PPI.23987594&amp;isFromPublicArea=True&amp;isModal=False" TargetMode="External"/><Relationship Id="rId70" Type="http://schemas.openxmlformats.org/officeDocument/2006/relationships/hyperlink" Target="https://community.secop.gov.co/Public/Tendering/ContractNoticePhases/View?PPI=CO1.PPI.24108014&amp;isFromPublicArea=True&amp;isModal=False" TargetMode="External"/><Relationship Id="rId75" Type="http://schemas.openxmlformats.org/officeDocument/2006/relationships/hyperlink" Target="https://community.secop.gov.co/Public/Tendering/ContractNoticePhases/View?PPI=CO1.PPI.23721184&amp;isFromPublicArea=True&amp;isModal=False" TargetMode="External"/><Relationship Id="rId83" Type="http://schemas.openxmlformats.org/officeDocument/2006/relationships/hyperlink" Target="https://community.secop.gov.co/Public/Tendering/ContractNoticePhases/View?PPI=CO1.PPI.24104666&amp;isFromPublicArea=True&amp;isModal=False" TargetMode="External"/><Relationship Id="rId88" Type="http://schemas.openxmlformats.org/officeDocument/2006/relationships/hyperlink" Target="https://community.secop.gov.co/Public/Tendering/ContractNoticePhases/View?PPI=CO1.PPI.24105744&amp;isFromPublicArea=True&amp;isModal=False" TargetMode="External"/><Relationship Id="rId91" Type="http://schemas.openxmlformats.org/officeDocument/2006/relationships/hyperlink" Target="https://community.secop.gov.co/Public/Tendering/ContractNoticePhases/View?PPI=CO1.PPI.24046464&amp;isFromPublicArea=True&amp;isModal=False" TargetMode="External"/><Relationship Id="rId96" Type="http://schemas.openxmlformats.org/officeDocument/2006/relationships/hyperlink" Target="https://community.secop.gov.co/Public/Tendering/ContractNoticePhases/View?PPI=CO1.PPI.24454342&amp;isFromPublicArea=True&amp;isModal=False" TargetMode="External"/><Relationship Id="rId111" Type="http://schemas.openxmlformats.org/officeDocument/2006/relationships/hyperlink" Target="https://community.secop.gov.co/Public/Tendering/ContractNoticePhases/View?PPI=CO1.PPI.24417007&amp;isFromPublicArea=True&amp;isModal=False" TargetMode="External"/><Relationship Id="rId1" Type="http://schemas.openxmlformats.org/officeDocument/2006/relationships/hyperlink" Target="https://community.secop.gov.co/Public/Tendering/ContractNoticePhases/View?PPI=CO1.PPI.22821578&amp;isFromPublicArea=True&amp;isModal=False" TargetMode="External"/><Relationship Id="rId6" Type="http://schemas.openxmlformats.org/officeDocument/2006/relationships/hyperlink" Target="https://community.secop.gov.co/Public/Tendering/ContractNoticePhases/View?PPI=CO1.PPI.23318036&amp;isFromPublicArea=True&amp;isModal=False" TargetMode="External"/><Relationship Id="rId15" Type="http://schemas.openxmlformats.org/officeDocument/2006/relationships/hyperlink" Target="https://community.secop.gov.co/Public/Tendering/ContractNoticePhases/View?PPI=CO1.PPI.23205381&amp;isFromPublicArea=True&amp;isModal=False" TargetMode="External"/><Relationship Id="rId23" Type="http://schemas.openxmlformats.org/officeDocument/2006/relationships/hyperlink" Target="https://community.secop.gov.co/Public/Tendering/ContractNoticePhases/View?PPI=CO1.PPI.23541002&amp;isFromPublicArea=True&amp;isModal=False" TargetMode="External"/><Relationship Id="rId28" Type="http://schemas.openxmlformats.org/officeDocument/2006/relationships/hyperlink" Target="https://community.secop.gov.co/Public/Tendering/ContractNoticePhases/View?PPI=CO1.PPI.23482605&amp;isFromPublicArea=True&amp;isModal=False" TargetMode="External"/><Relationship Id="rId36" Type="http://schemas.openxmlformats.org/officeDocument/2006/relationships/hyperlink" Target="https://community.secop.gov.co/Public/Tendering/ContractNoticePhases/View?PPI=CO1.PPI.23668072&amp;isFromPublicArea=True&amp;isModal=False" TargetMode="External"/><Relationship Id="rId49" Type="http://schemas.openxmlformats.org/officeDocument/2006/relationships/hyperlink" Target="https://community.secop.gov.co/Public/Tendering/ContractNoticePhases/View?PPI=CO1.PPI.23805816&amp;isFromPublicArea=True&amp;isModal=False" TargetMode="External"/><Relationship Id="rId57" Type="http://schemas.openxmlformats.org/officeDocument/2006/relationships/hyperlink" Target="https://community.secop.gov.co/Public/Tendering/ContractNoticePhases/View?PPI=CO1.PPI.23925584&amp;isFromPublicArea=True&amp;isModal=False" TargetMode="External"/><Relationship Id="rId106" Type="http://schemas.openxmlformats.org/officeDocument/2006/relationships/hyperlink" Target="https://community.secop.gov.co/Public/Tendering/ContractNoticePhases/View?PPI=CO1.PPI.24314796&amp;isFromPublicArea=True&amp;isModal=False" TargetMode="External"/><Relationship Id="rId114" Type="http://schemas.openxmlformats.org/officeDocument/2006/relationships/hyperlink" Target="https://community.secop.gov.co/Public/Tendering/ContractNoticePhases/View?PPI=CO1.PPI.24568373&amp;isFromPublicArea=True&amp;isModal=False" TargetMode="External"/><Relationship Id="rId119" Type="http://schemas.openxmlformats.org/officeDocument/2006/relationships/hyperlink" Target="https://community.secop.gov.co/Public/Tendering/ContractNoticePhases/View?PPI=CO1.PPI.24570750&amp;isFromPublicArea=True&amp;isModal=False" TargetMode="External"/><Relationship Id="rId10" Type="http://schemas.openxmlformats.org/officeDocument/2006/relationships/hyperlink" Target="https://community.secop.gov.co/Public/Tendering/ContractNoticePhases/View?PPI=CO1.PPI.23429520&amp;isFromPublicArea=True&amp;isModal=False" TargetMode="External"/><Relationship Id="rId31" Type="http://schemas.openxmlformats.org/officeDocument/2006/relationships/hyperlink" Target="https://community.secop.gov.co/Public/Tendering/ContractNoticePhases/View?PPI=CO1.PPI.23487353&amp;isFromPublicArea=True&amp;isModal=False" TargetMode="External"/><Relationship Id="rId44" Type="http://schemas.openxmlformats.org/officeDocument/2006/relationships/hyperlink" Target="https://community.secop.gov.co/Public/Tendering/ContractNoticePhases/View?PPI=CO1.PPI.23746627&amp;isFromPublicArea=True&amp;isModal=False" TargetMode="External"/><Relationship Id="rId52" Type="http://schemas.openxmlformats.org/officeDocument/2006/relationships/hyperlink" Target="https://community.secop.gov.co/Public/Tendering/ContractNoticePhases/View?PPI=CO1.PPI.23835316&amp;isFromPublicArea=True&amp;isModal=False" TargetMode="External"/><Relationship Id="rId60" Type="http://schemas.openxmlformats.org/officeDocument/2006/relationships/hyperlink" Target="https://community.secop.gov.co/Public/Tendering/ContractNoticePhases/View?PPI=CO1.PPI.23984294&amp;isFromPublicArea=True&amp;isModal=False" TargetMode="External"/><Relationship Id="rId65" Type="http://schemas.openxmlformats.org/officeDocument/2006/relationships/hyperlink" Target="https://community.secop.gov.co/Public/Tendering/ContractNoticePhases/View?PPI=CO1.PPI.24094061&amp;isFromPublicArea=True&amp;isModal=False" TargetMode="External"/><Relationship Id="rId73" Type="http://schemas.openxmlformats.org/officeDocument/2006/relationships/hyperlink" Target="https://community.secop.gov.co/Public/Tendering/ContractNoticePhases/View?PPI=CO1.PPI.24136127&amp;isFromPublicArea=True&amp;isModal=False" TargetMode="External"/><Relationship Id="rId78" Type="http://schemas.openxmlformats.org/officeDocument/2006/relationships/hyperlink" Target="https://community.secop.gov.co/Public/Tendering/ContractNoticePhases/View?PPI=CO1.PPI.23941122&amp;isFromPublicArea=True&amp;isModal=False" TargetMode="External"/><Relationship Id="rId81" Type="http://schemas.openxmlformats.org/officeDocument/2006/relationships/hyperlink" Target="https://community.secop.gov.co/Public/Tendering/ContractNoticePhases/View?PPI=CO1.PPI.24052032&amp;isFromPublicArea=True&amp;isModal=False" TargetMode="External"/><Relationship Id="rId86" Type="http://schemas.openxmlformats.org/officeDocument/2006/relationships/hyperlink" Target="https://community.secop.gov.co/Public/Tendering/ContractNoticePhases/View?PPI=CO1.PPI.23940636&amp;isFromPublicArea=True&amp;isModal=False" TargetMode="External"/><Relationship Id="rId94" Type="http://schemas.openxmlformats.org/officeDocument/2006/relationships/hyperlink" Target="https://community.secop.gov.co/Public/Tendering/ContractNoticePhases/View?PPI=CO1.PPI.24565922&amp;isFromPublicArea=True&amp;isModal=False" TargetMode="External"/><Relationship Id="rId99" Type="http://schemas.openxmlformats.org/officeDocument/2006/relationships/hyperlink" Target="https://community.secop.gov.co/Public/Tendering/ContractNoticePhases/View?PPI=CO1.PPI.24511098&amp;isFromPublicArea=True&amp;isModal=False" TargetMode="External"/><Relationship Id="rId101" Type="http://schemas.openxmlformats.org/officeDocument/2006/relationships/hyperlink" Target="https://community.secop.gov.co/Public/Tendering/ContractNoticePhases/View?PPI=CO1.PPI.24304904&amp;isFromPublicArea=True&amp;isModal=False" TargetMode="External"/><Relationship Id="rId4" Type="http://schemas.openxmlformats.org/officeDocument/2006/relationships/hyperlink" Target="https://community.secop.gov.co/Public/Tendering/ContractNoticePhases/View?PPI=CO1.PPI.23290133&amp;isFromPublicArea=True&amp;isModal=False" TargetMode="External"/><Relationship Id="rId9" Type="http://schemas.openxmlformats.org/officeDocument/2006/relationships/hyperlink" Target="https://community.secop.gov.co/Public/Tendering/ContractNoticePhases/View?PPI=CO1.PPI.23308294&amp;isFromPublicArea=True&amp;isModal=False" TargetMode="External"/><Relationship Id="rId13" Type="http://schemas.openxmlformats.org/officeDocument/2006/relationships/hyperlink" Target="https://community.secop.gov.co/Public/Tendering/ContractNoticePhases/View?PPI=CO1.PPI.23132207&amp;isFromPublicArea=True&amp;isModal=False" TargetMode="External"/><Relationship Id="rId18" Type="http://schemas.openxmlformats.org/officeDocument/2006/relationships/hyperlink" Target="https://community.secop.gov.co/Public/Tendering/ContractNoticePhases/View?PPI=CO1.PPI.23303011&amp;isFromPublicArea=True&amp;isModal=False" TargetMode="External"/><Relationship Id="rId39" Type="http://schemas.openxmlformats.org/officeDocument/2006/relationships/hyperlink" Target="https://community.secop.gov.co/Public/Tendering/ContractNoticePhases/View?PPI=CO1.PPI.23696754&amp;isFromPublicArea=True&amp;isModal=False" TargetMode="External"/><Relationship Id="rId109" Type="http://schemas.openxmlformats.org/officeDocument/2006/relationships/hyperlink" Target="https://community.secop.gov.co/Public/Tendering/ContractNoticePhases/View?PPI=CO1.PPI.24330009&amp;isFromPublicArea=True&amp;isModal=False" TargetMode="External"/><Relationship Id="rId34" Type="http://schemas.openxmlformats.org/officeDocument/2006/relationships/hyperlink" Target="https://community.secop.gov.co/Public/Tendering/ContractNoticePhases/View?PPI=CO1.PPI.23655910&amp;isFromPublicArea=True&amp;isModal=False" TargetMode="External"/><Relationship Id="rId50" Type="http://schemas.openxmlformats.org/officeDocument/2006/relationships/hyperlink" Target="https://community.secop.gov.co/Public/Tendering/ContractNoticePhases/View?PPI=CO1.PPI.23832567&amp;isFromPublicArea=True&amp;isModal=False" TargetMode="External"/><Relationship Id="rId55" Type="http://schemas.openxmlformats.org/officeDocument/2006/relationships/hyperlink" Target="https://community.secop.gov.co/Public/Tendering/ContractNoticePhases/View?PPI=CO1.PPI.23878704&amp;isFromPublicArea=True&amp;isModal=False" TargetMode="External"/><Relationship Id="rId76" Type="http://schemas.openxmlformats.org/officeDocument/2006/relationships/hyperlink" Target="https://community.secop.gov.co/Public/Tendering/ContractNoticePhases/View?PPI=CO1.PPI.23830750&amp;isFromPublicArea=True&amp;isModal=False" TargetMode="External"/><Relationship Id="rId97" Type="http://schemas.openxmlformats.org/officeDocument/2006/relationships/hyperlink" Target="https://community.secop.gov.co/Public/Tendering/ContractNoticePhases/View?PPI=CO1.PPI.24455775&amp;isFromPublicArea=True&amp;isModal=False" TargetMode="External"/><Relationship Id="rId104" Type="http://schemas.openxmlformats.org/officeDocument/2006/relationships/hyperlink" Target="https://community.secop.gov.co/Public/Tendering/ContractNoticePhases/View?PPI=CO1.PPI.24470209&amp;isFromPublicArea=True&amp;isModal=False" TargetMode="External"/><Relationship Id="rId120" Type="http://schemas.openxmlformats.org/officeDocument/2006/relationships/hyperlink" Target="https://community.secop.gov.co/Public/Tendering/ContractNoticePhases/View?PPI=CO1.PPI.24467439&amp;isFromPublicArea=True&amp;isModal=False" TargetMode="External"/><Relationship Id="rId7" Type="http://schemas.openxmlformats.org/officeDocument/2006/relationships/hyperlink" Target="https://community.secop.gov.co/Public/Tendering/ContractNoticePhases/View?PPI=CO1.PPI.23417374&amp;isFromPublicArea=True&amp;isModal=False" TargetMode="External"/><Relationship Id="rId71" Type="http://schemas.openxmlformats.org/officeDocument/2006/relationships/hyperlink" Target="https://community.secop.gov.co/Public/Tendering/ContractNoticePhases/View?PPI=CO1.PPI.24135916&amp;isFromPublicArea=True&amp;isModal=False" TargetMode="External"/><Relationship Id="rId92" Type="http://schemas.openxmlformats.org/officeDocument/2006/relationships/hyperlink" Target="https://community.secop.gov.co/Public/Tendering/ContractNoticePhases/View?PPI=CO1.PPI.23820294&amp;isFromPublicArea=True&amp;isModal=False" TargetMode="External"/><Relationship Id="rId2" Type="http://schemas.openxmlformats.org/officeDocument/2006/relationships/hyperlink" Target="https://community.secop.gov.co/Public/Tendering/ContractNoticePhases/View?PPI=CO1.PPI.22899277&amp;isFromPublicArea=True&amp;isModal=False" TargetMode="External"/><Relationship Id="rId29" Type="http://schemas.openxmlformats.org/officeDocument/2006/relationships/hyperlink" Target="https://community.secop.gov.co/Public/Tendering/ContractNoticePhases/View?PPI=CO1.PPI.23486029&amp;isFromPublicArea=True&amp;isModal=Fals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4011709&amp;isFromPublicArea=True&amp;isModal=False" TargetMode="External"/><Relationship Id="rId2" Type="http://schemas.openxmlformats.org/officeDocument/2006/relationships/hyperlink" Target="https://community.secop.gov.co/Public/Tendering/OpportunityDetail/Index?noticeUID=CO1.NTC.3950331&amp;isFromPublicArea=True&amp;isModal=False" TargetMode="External"/><Relationship Id="rId1" Type="http://schemas.openxmlformats.org/officeDocument/2006/relationships/hyperlink" Target="https://community.secop.gov.co/Public/Tendering/OpportunityDetail/Index?noticeUID=CO1.NTC.3955937&amp;isFromPublicArea=True&amp;isModal=False" TargetMode="External"/><Relationship Id="rId5" Type="http://schemas.openxmlformats.org/officeDocument/2006/relationships/hyperlink" Target="https://community.secop.gov.co/Public/Tendering/OpportunityDetail/Index?noticeUID=CO1.NTC.3951150&amp;isFromPublicArea=True&amp;isModal=False" TargetMode="External"/><Relationship Id="rId4" Type="http://schemas.openxmlformats.org/officeDocument/2006/relationships/hyperlink" Target="https://community.secop.gov.co/Public/Tendering/OpportunityDetail/Index?noticeUID=CO1.NTC.3950648&amp;isFromPublicArea=True&amp;isModal=False"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community.secop.gov.co/Public/Tendering/OpportunityDetail/Index?noticeUID=CO1.NTC.3907998&amp;isFromPublicArea=True&amp;isModal=true&amp;asPopupView=tru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community.secop.gov.co/Public/Tendering/OpportunityDetail/Index?noticeUID=CO1.NTC.4321896&amp;isFromPublicArea=True&amp;isModal=true&amp;asPopupView=tru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3023913&amp;isFromPublicArea=True&amp;isModal=False" TargetMode="External"/><Relationship Id="rId13" Type="http://schemas.openxmlformats.org/officeDocument/2006/relationships/hyperlink" Target="https://community.secop.gov.co/Public/Tendering/ContractNoticePhases/View?PPI=CO1.PPI.23442909&amp;isFromPublicArea=True&amp;isModal=False" TargetMode="External"/><Relationship Id="rId3" Type="http://schemas.openxmlformats.org/officeDocument/2006/relationships/hyperlink" Target="https://community.secop.gov.co/Public/Tendering/ContractNoticePhases/View?PPI=CO1.PPI.23002711&amp;isFromPublicArea=True&amp;isModal=False" TargetMode="External"/><Relationship Id="rId7" Type="http://schemas.openxmlformats.org/officeDocument/2006/relationships/hyperlink" Target="https://community.secop.gov.co/Public/Tendering/ContractNoticePhases/View?PPI=CO1.PPI.23022740&amp;isFromPublicArea=True&amp;isModal=False" TargetMode="External"/><Relationship Id="rId12" Type="http://schemas.openxmlformats.org/officeDocument/2006/relationships/hyperlink" Target="https://community.secop.gov.co/Public/Tendering/ContractNoticePhases/View?PPI=CO1.PPI.23182169&amp;isFromPublicArea=True&amp;isModal=False" TargetMode="External"/><Relationship Id="rId2" Type="http://schemas.openxmlformats.org/officeDocument/2006/relationships/hyperlink" Target="https://community.secop.gov.co/Public/Tendering/ContractNoticePhases/View?PPI=CO1.PPI.23001759&amp;isFromPublicArea=True&amp;isModal=False" TargetMode="External"/><Relationship Id="rId1" Type="http://schemas.openxmlformats.org/officeDocument/2006/relationships/hyperlink" Target="https://community.secop.gov.co/Public/Tendering/ContractNoticePhases/View?PPI=CO1.PPI.23000608&amp;isFromPublicArea=True&amp;isModal=False" TargetMode="External"/><Relationship Id="rId6" Type="http://schemas.openxmlformats.org/officeDocument/2006/relationships/hyperlink" Target="https://community.secop.gov.co/Public/Tendering/ContractNoticePhases/View?PPI=CO1.PPI.23021608&amp;isFromPublicArea=True&amp;isModal=False" TargetMode="External"/><Relationship Id="rId11" Type="http://schemas.openxmlformats.org/officeDocument/2006/relationships/hyperlink" Target="https://community.secop.gov.co/Public/Tendering/ContractNoticePhases/View?PPI=CO1.PPI.23181813&amp;isFromPublicArea=True&amp;isModal=False" TargetMode="External"/><Relationship Id="rId5" Type="http://schemas.openxmlformats.org/officeDocument/2006/relationships/hyperlink" Target="https://community.secop.gov.co/Public/Tendering/ContractNoticePhases/View?PPI=CO1.PPI.23002772&amp;isFromPublicArea=True&amp;isModal=False" TargetMode="External"/><Relationship Id="rId10" Type="http://schemas.openxmlformats.org/officeDocument/2006/relationships/hyperlink" Target="https://community.secop.gov.co/Public/Tendering/ContractNoticePhases/View?PPI=CO1.PPI.23025579&amp;isFromPublicArea=True&amp;isModal=False" TargetMode="External"/><Relationship Id="rId4" Type="http://schemas.openxmlformats.org/officeDocument/2006/relationships/hyperlink" Target="https://community.secop.gov.co/Public/Tendering/ContractNoticePhases/View?PPI=CO1.PPI.23002728&amp;isFromPublicArea=True&amp;isModal=False" TargetMode="External"/><Relationship Id="rId9" Type="http://schemas.openxmlformats.org/officeDocument/2006/relationships/hyperlink" Target="https://community.secop.gov.co/Public/Tendering/ContractNoticePhases/View?PPI=CO1.PPI.23024775&amp;isFromPublicArea=True&amp;isModal=False" TargetMode="External"/><Relationship Id="rId14" Type="http://schemas.openxmlformats.org/officeDocument/2006/relationships/hyperlink" Target="https://community.secop.gov.co/Public/Tendering/ContractNoticePhases/View?PPI=CO1.PPI.23472077&amp;isFromPublicArea=True&amp;isModal=Fals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990674&amp;isFromPublicArea=True&amp;isModal=False" TargetMode="External"/><Relationship Id="rId13" Type="http://schemas.openxmlformats.org/officeDocument/2006/relationships/hyperlink" Target="https://community.secop.gov.co/Public/Tendering/ContractNoticePhases/View?PPI=CO1.PPI.23676365&amp;isFromPublicArea=True&amp;isModal=False" TargetMode="External"/><Relationship Id="rId3" Type="http://schemas.openxmlformats.org/officeDocument/2006/relationships/hyperlink" Target="https://community.secop.gov.co/Public/Tendering/OpportunityDetail/Index?noticeUID=CO1.NTC.3871971&amp;isFromPublicArea=True&amp;isModal=False" TargetMode="External"/><Relationship Id="rId7" Type="http://schemas.openxmlformats.org/officeDocument/2006/relationships/hyperlink" Target="https://community.secop.gov.co/Public/Tendering/OpportunityDetail/Index?noticeUID=CO1.NTC.3973910&amp;isFromPublicArea=True&amp;isModal=False" TargetMode="External"/><Relationship Id="rId12" Type="http://schemas.openxmlformats.org/officeDocument/2006/relationships/hyperlink" Target="https://community.secop.gov.co/Public/Tendering/ContractNoticePhases/View?PPI=CO1.PPI.23676132&amp;isFromPublicArea=True&amp;isModal=False" TargetMode="External"/><Relationship Id="rId2" Type="http://schemas.openxmlformats.org/officeDocument/2006/relationships/hyperlink" Target="https://community.secop.gov.co/Public/Tendering/OpportunityDetail/Index?noticeUID=CO1.NTC.3869678&amp;isFromPublicArea=True&amp;isModal=False" TargetMode="External"/><Relationship Id="rId1" Type="http://schemas.openxmlformats.org/officeDocument/2006/relationships/hyperlink" Target="https://community.secop.gov.co/Public/Tendering/OpportunityDetail/Index?noticeUID=CO1.NTC.3869667&amp;isFromPublicArea=True&amp;isModal=False" TargetMode="External"/><Relationship Id="rId6" Type="http://schemas.openxmlformats.org/officeDocument/2006/relationships/hyperlink" Target="https://community.secop.gov.co/Public/Tendering/OpportunityDetail/Index?noticeUID=CO1.NTC.3886025&amp;isFromPublicArea=True&amp;isModal=False" TargetMode="External"/><Relationship Id="rId11" Type="http://schemas.openxmlformats.org/officeDocument/2006/relationships/hyperlink" Target="https://community.secop.gov.co/Public/Tendering/ContractNoticePhases/View?PPI=CO1.PPI.23545174&amp;isFromPublicArea=True&amp;isModal=False" TargetMode="External"/><Relationship Id="rId5" Type="http://schemas.openxmlformats.org/officeDocument/2006/relationships/hyperlink" Target="https://community.secop.gov.co/Public/Tendering/OpportunityDetail/Index?noticeUID=CO1.NTC.3885910&amp;isFromPublicArea=True&amp;isModal=False" TargetMode="External"/><Relationship Id="rId10" Type="http://schemas.openxmlformats.org/officeDocument/2006/relationships/hyperlink" Target="https://community.secop.gov.co/Public/Tendering/OpportunityDetail/Index?noticeUID=CO1.NTC.3871983&amp;isFromPublicArea=True&amp;isModal=False" TargetMode="External"/><Relationship Id="rId4" Type="http://schemas.openxmlformats.org/officeDocument/2006/relationships/hyperlink" Target="https://community.secop.gov.co/Public/Tendering/OpportunityDetail/Index?noticeUID=CO1.NTC.3885910&amp;isFromPublicArea=True&amp;isModal=False" TargetMode="External"/><Relationship Id="rId9" Type="http://schemas.openxmlformats.org/officeDocument/2006/relationships/hyperlink" Target="https://community.secop.gov.co/Public/Tendering/OpportunityDetail/Index?noticeUID=CO1.NTC.3872022&amp;isFromPublicArea=True&amp;isModal=Fals" TargetMode="External"/><Relationship Id="rId14" Type="http://schemas.openxmlformats.org/officeDocument/2006/relationships/hyperlink" Target="https://community.secop.gov.co/Public/Tendering/ContractNoticePhases/View?PPI=CO1.PPI.23872000&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CC5F-A900-4BE2-BAF4-8FB7F3E0C99E}">
  <dimension ref="A1:AG22"/>
  <sheetViews>
    <sheetView topLeftCell="A8" workbookViewId="0">
      <selection activeCell="A23" sqref="A23:XFD23"/>
    </sheetView>
  </sheetViews>
  <sheetFormatPr baseColWidth="10" defaultRowHeight="14.4"/>
  <cols>
    <col min="5" max="5" width="20.5546875" customWidth="1"/>
    <col min="9" max="9" width="17.6640625" customWidth="1"/>
    <col min="11" max="11" width="20.109375" customWidth="1"/>
    <col min="13" max="13" width="20.44140625" customWidth="1"/>
    <col min="14" max="14" width="16.44140625" customWidth="1"/>
  </cols>
  <sheetData>
    <row r="1" spans="1:33">
      <c r="A1" s="266" t="s">
        <v>85</v>
      </c>
      <c r="B1" s="266"/>
      <c r="C1" s="266"/>
      <c r="D1" s="266"/>
      <c r="E1" t="s">
        <v>42</v>
      </c>
      <c r="G1" s="261" t="s">
        <v>115</v>
      </c>
      <c r="H1" s="261"/>
      <c r="I1" s="25">
        <v>1160000</v>
      </c>
    </row>
    <row r="2" spans="1:33">
      <c r="A2" s="268" t="s">
        <v>22</v>
      </c>
      <c r="B2" s="268"/>
      <c r="C2" s="268"/>
      <c r="D2" s="269" t="s">
        <v>32</v>
      </c>
      <c r="E2" s="269"/>
      <c r="F2" s="269"/>
      <c r="G2" s="262" t="s">
        <v>101</v>
      </c>
      <c r="H2" s="262"/>
      <c r="I2" s="17">
        <v>42</v>
      </c>
      <c r="J2" s="18" t="s">
        <v>86</v>
      </c>
      <c r="K2" s="264" t="s">
        <v>89</v>
      </c>
      <c r="L2" s="264"/>
      <c r="M2" s="264"/>
      <c r="N2" s="264"/>
      <c r="O2" s="264"/>
      <c r="P2" s="264"/>
    </row>
    <row r="3" spans="1:33">
      <c r="G3" s="263"/>
      <c r="H3" s="263"/>
      <c r="I3" s="17">
        <v>48720000</v>
      </c>
      <c r="J3" s="18" t="s">
        <v>94</v>
      </c>
      <c r="K3" s="265"/>
      <c r="L3" s="265"/>
      <c r="M3" s="265"/>
      <c r="N3" s="265"/>
      <c r="O3" s="265"/>
      <c r="P3" s="265"/>
      <c r="AD3" s="267" t="s">
        <v>81</v>
      </c>
      <c r="AE3" s="267"/>
      <c r="AF3" s="267"/>
    </row>
    <row r="4" spans="1:33" s="245" customFormat="1" ht="124.2">
      <c r="A4" s="20" t="s">
        <v>0</v>
      </c>
      <c r="B4" s="20" t="s">
        <v>1</v>
      </c>
      <c r="C4" s="20" t="s">
        <v>2</v>
      </c>
      <c r="D4" s="20" t="s">
        <v>3</v>
      </c>
      <c r="E4" s="20" t="s">
        <v>4</v>
      </c>
      <c r="F4" s="20" t="s">
        <v>5</v>
      </c>
      <c r="G4" s="20" t="s">
        <v>6</v>
      </c>
      <c r="H4" s="20" t="s">
        <v>7</v>
      </c>
      <c r="I4" s="21" t="s">
        <v>8</v>
      </c>
      <c r="J4" s="20" t="s">
        <v>104</v>
      </c>
      <c r="K4" s="22" t="s">
        <v>9</v>
      </c>
      <c r="L4" s="22" t="s">
        <v>10</v>
      </c>
      <c r="M4" s="21" t="s">
        <v>108</v>
      </c>
      <c r="N4" s="20" t="s">
        <v>11</v>
      </c>
      <c r="O4" s="20" t="s">
        <v>12</v>
      </c>
      <c r="P4" s="20" t="s">
        <v>13</v>
      </c>
      <c r="Q4" s="23" t="s">
        <v>14</v>
      </c>
      <c r="R4" s="23" t="s">
        <v>15</v>
      </c>
      <c r="S4" s="23" t="s">
        <v>105</v>
      </c>
      <c r="T4" s="23" t="s">
        <v>106</v>
      </c>
      <c r="U4" s="20" t="s">
        <v>107</v>
      </c>
      <c r="V4" s="24" t="s">
        <v>16</v>
      </c>
      <c r="W4" s="24" t="s">
        <v>17</v>
      </c>
      <c r="X4" s="24" t="s">
        <v>18</v>
      </c>
      <c r="Y4" s="20" t="s">
        <v>19</v>
      </c>
      <c r="Z4" s="20" t="s">
        <v>20</v>
      </c>
      <c r="AA4" s="20" t="s">
        <v>53</v>
      </c>
      <c r="AB4" s="20" t="s">
        <v>54</v>
      </c>
      <c r="AC4" s="23" t="s">
        <v>96</v>
      </c>
      <c r="AD4" s="20" t="s">
        <v>84</v>
      </c>
      <c r="AE4" s="20" t="s">
        <v>82</v>
      </c>
      <c r="AF4" s="20" t="s">
        <v>83</v>
      </c>
      <c r="AG4" s="20" t="s">
        <v>95</v>
      </c>
    </row>
    <row r="5" spans="1:33">
      <c r="A5" s="16">
        <v>891780111</v>
      </c>
      <c r="B5" s="16" t="s">
        <v>55</v>
      </c>
      <c r="C5" s="14" t="s">
        <v>57</v>
      </c>
      <c r="D5" s="16" t="s">
        <v>61</v>
      </c>
      <c r="E5" s="29" t="s">
        <v>116</v>
      </c>
      <c r="F5" s="16" t="s">
        <v>62</v>
      </c>
      <c r="G5" s="6" t="s">
        <v>70</v>
      </c>
      <c r="H5" s="6" t="s">
        <v>74</v>
      </c>
      <c r="I5" s="30">
        <v>14500000</v>
      </c>
      <c r="J5" s="6"/>
      <c r="K5" s="7"/>
      <c r="L5" s="7"/>
      <c r="M5" s="27">
        <v>14500000</v>
      </c>
      <c r="N5" s="33">
        <v>1083023487</v>
      </c>
      <c r="O5" s="35" t="s">
        <v>117</v>
      </c>
      <c r="P5" s="35" t="s">
        <v>118</v>
      </c>
      <c r="Q5" s="37">
        <v>44958</v>
      </c>
      <c r="R5" s="37">
        <v>44958</v>
      </c>
      <c r="S5" s="36">
        <v>44958</v>
      </c>
      <c r="T5" s="8"/>
      <c r="U5" s="26"/>
      <c r="V5" s="38">
        <v>5800000</v>
      </c>
      <c r="W5" s="38">
        <v>8700000</v>
      </c>
      <c r="X5" s="40">
        <v>0.4</v>
      </c>
      <c r="Y5" s="33">
        <v>1082943047</v>
      </c>
      <c r="Z5" s="35" t="s">
        <v>119</v>
      </c>
      <c r="AA5" s="6" t="s">
        <v>120</v>
      </c>
      <c r="AB5" s="6" t="s">
        <v>120</v>
      </c>
      <c r="AC5" s="8"/>
      <c r="AD5" s="39" t="s">
        <v>121</v>
      </c>
      <c r="AE5" s="15" t="s">
        <v>122</v>
      </c>
      <c r="AF5" s="15" t="s">
        <v>122</v>
      </c>
      <c r="AG5" s="15"/>
    </row>
    <row r="6" spans="1:33">
      <c r="A6" s="16">
        <v>891780111</v>
      </c>
      <c r="B6" s="16" t="s">
        <v>55</v>
      </c>
      <c r="C6" s="14" t="s">
        <v>57</v>
      </c>
      <c r="D6" s="16" t="s">
        <v>61</v>
      </c>
      <c r="E6" s="29" t="s">
        <v>123</v>
      </c>
      <c r="F6" s="16" t="s">
        <v>62</v>
      </c>
      <c r="G6" s="6" t="s">
        <v>70</v>
      </c>
      <c r="H6" s="6" t="s">
        <v>74</v>
      </c>
      <c r="I6" s="30">
        <v>12650000</v>
      </c>
      <c r="J6" s="6"/>
      <c r="K6" s="7"/>
      <c r="L6" s="7"/>
      <c r="M6" s="27">
        <v>12650000</v>
      </c>
      <c r="N6" s="33">
        <v>1083010275</v>
      </c>
      <c r="O6" s="35" t="s">
        <v>124</v>
      </c>
      <c r="P6" s="35" t="s">
        <v>125</v>
      </c>
      <c r="Q6" s="37">
        <v>44959</v>
      </c>
      <c r="R6" s="37">
        <v>44960</v>
      </c>
      <c r="S6" s="36">
        <v>45103</v>
      </c>
      <c r="T6" s="8"/>
      <c r="U6" s="26"/>
      <c r="V6" s="38">
        <v>5750000</v>
      </c>
      <c r="W6" s="38">
        <v>6900000</v>
      </c>
      <c r="X6" s="40">
        <v>0.45</v>
      </c>
      <c r="Y6" s="33">
        <v>7634027</v>
      </c>
      <c r="Z6" s="35" t="s">
        <v>126</v>
      </c>
      <c r="AA6" s="6" t="s">
        <v>120</v>
      </c>
      <c r="AB6" s="6" t="s">
        <v>120</v>
      </c>
      <c r="AC6" s="8"/>
      <c r="AD6" s="39" t="s">
        <v>127</v>
      </c>
      <c r="AE6" s="15" t="s">
        <v>122</v>
      </c>
      <c r="AF6" s="15" t="s">
        <v>122</v>
      </c>
      <c r="AG6" s="15"/>
    </row>
    <row r="7" spans="1:33">
      <c r="A7" s="16">
        <v>891780111</v>
      </c>
      <c r="B7" s="16" t="s">
        <v>55</v>
      </c>
      <c r="C7" s="14" t="s">
        <v>57</v>
      </c>
      <c r="D7" s="16" t="s">
        <v>61</v>
      </c>
      <c r="E7" s="29" t="s">
        <v>128</v>
      </c>
      <c r="F7" s="16" t="s">
        <v>62</v>
      </c>
      <c r="G7" s="6" t="s">
        <v>70</v>
      </c>
      <c r="H7" s="6" t="s">
        <v>74</v>
      </c>
      <c r="I7" s="31">
        <v>12650000</v>
      </c>
      <c r="J7" s="6"/>
      <c r="K7" s="7"/>
      <c r="L7" s="7"/>
      <c r="M7" s="27">
        <v>12650000</v>
      </c>
      <c r="N7" s="33">
        <v>1082971346</v>
      </c>
      <c r="O7" s="35" t="s">
        <v>129</v>
      </c>
      <c r="P7" s="35" t="s">
        <v>130</v>
      </c>
      <c r="Q7" s="37">
        <v>44963</v>
      </c>
      <c r="R7" s="37">
        <v>44963</v>
      </c>
      <c r="S7" s="36">
        <v>45103</v>
      </c>
      <c r="T7" s="8"/>
      <c r="U7" s="26"/>
      <c r="V7" s="38">
        <v>5060000</v>
      </c>
      <c r="W7" s="38">
        <v>7590000</v>
      </c>
      <c r="X7" s="40">
        <v>0.4</v>
      </c>
      <c r="Y7" s="33">
        <v>84457191</v>
      </c>
      <c r="Z7" s="35" t="s">
        <v>131</v>
      </c>
      <c r="AA7" s="6" t="s">
        <v>120</v>
      </c>
      <c r="AB7" s="6" t="s">
        <v>120</v>
      </c>
      <c r="AC7" s="8"/>
      <c r="AD7" s="39" t="s">
        <v>132</v>
      </c>
      <c r="AE7" s="15" t="s">
        <v>122</v>
      </c>
      <c r="AF7" s="15" t="s">
        <v>122</v>
      </c>
      <c r="AG7" s="15"/>
    </row>
    <row r="8" spans="1:33">
      <c r="A8" s="16">
        <v>891780111</v>
      </c>
      <c r="B8" s="16" t="s">
        <v>55</v>
      </c>
      <c r="C8" s="14" t="s">
        <v>57</v>
      </c>
      <c r="D8" s="16" t="s">
        <v>61</v>
      </c>
      <c r="E8" s="29" t="s">
        <v>133</v>
      </c>
      <c r="F8" s="16" t="s">
        <v>62</v>
      </c>
      <c r="G8" s="6" t="s">
        <v>70</v>
      </c>
      <c r="H8" s="6" t="s">
        <v>74</v>
      </c>
      <c r="I8" s="31">
        <v>21800000</v>
      </c>
      <c r="J8" s="6">
        <v>1</v>
      </c>
      <c r="K8" s="7">
        <v>10900000</v>
      </c>
      <c r="L8" s="7"/>
      <c r="M8" s="27">
        <v>32700000</v>
      </c>
      <c r="N8" s="33">
        <v>49778889</v>
      </c>
      <c r="O8" s="35" t="s">
        <v>134</v>
      </c>
      <c r="P8" s="35" t="s">
        <v>135</v>
      </c>
      <c r="Q8" s="37">
        <v>44966</v>
      </c>
      <c r="R8" s="37">
        <v>44966</v>
      </c>
      <c r="S8" s="36">
        <v>45100</v>
      </c>
      <c r="T8" s="36">
        <v>45114</v>
      </c>
      <c r="U8" s="41">
        <v>1</v>
      </c>
      <c r="V8" s="38">
        <v>14400000</v>
      </c>
      <c r="W8" s="38">
        <v>18300000</v>
      </c>
      <c r="X8" s="40">
        <v>0.44</v>
      </c>
      <c r="Y8" s="33">
        <v>1082943047</v>
      </c>
      <c r="Z8" s="35" t="s">
        <v>119</v>
      </c>
      <c r="AA8" s="6" t="s">
        <v>120</v>
      </c>
      <c r="AB8" s="6" t="s">
        <v>120</v>
      </c>
      <c r="AC8" s="8"/>
      <c r="AD8" s="39" t="s">
        <v>136</v>
      </c>
      <c r="AE8" s="15" t="s">
        <v>122</v>
      </c>
      <c r="AF8" s="15" t="s">
        <v>122</v>
      </c>
      <c r="AG8" s="15"/>
    </row>
    <row r="9" spans="1:33">
      <c r="A9" s="16">
        <v>891780111</v>
      </c>
      <c r="B9" s="16" t="s">
        <v>55</v>
      </c>
      <c r="C9" s="14" t="s">
        <v>57</v>
      </c>
      <c r="D9" s="16" t="s">
        <v>61</v>
      </c>
      <c r="E9" s="29" t="s">
        <v>137</v>
      </c>
      <c r="F9" s="16" t="s">
        <v>62</v>
      </c>
      <c r="G9" s="6" t="s">
        <v>70</v>
      </c>
      <c r="H9" s="6" t="s">
        <v>74</v>
      </c>
      <c r="I9" s="31">
        <v>14000000</v>
      </c>
      <c r="J9" s="6"/>
      <c r="K9" s="7"/>
      <c r="L9" s="7"/>
      <c r="M9" s="27">
        <v>14000000</v>
      </c>
      <c r="N9" s="33">
        <v>1082856526</v>
      </c>
      <c r="O9" s="35" t="s">
        <v>138</v>
      </c>
      <c r="P9" s="35" t="s">
        <v>139</v>
      </c>
      <c r="Q9" s="37">
        <v>44967</v>
      </c>
      <c r="R9" s="37">
        <v>44967</v>
      </c>
      <c r="S9" s="36">
        <v>45100</v>
      </c>
      <c r="T9" s="8"/>
      <c r="U9" s="26"/>
      <c r="V9" s="38">
        <v>5600000</v>
      </c>
      <c r="W9" s="38">
        <v>8400000</v>
      </c>
      <c r="X9" s="40">
        <v>0.4</v>
      </c>
      <c r="Y9" s="33">
        <v>1082943047</v>
      </c>
      <c r="Z9" s="35" t="s">
        <v>119</v>
      </c>
      <c r="AA9" s="6" t="s">
        <v>120</v>
      </c>
      <c r="AB9" s="6" t="s">
        <v>120</v>
      </c>
      <c r="AC9" s="8"/>
      <c r="AD9" s="39" t="s">
        <v>140</v>
      </c>
      <c r="AE9" s="15" t="s">
        <v>122</v>
      </c>
      <c r="AF9" s="15" t="s">
        <v>122</v>
      </c>
      <c r="AG9" s="15"/>
    </row>
    <row r="10" spans="1:33">
      <c r="A10" s="16">
        <v>891780111</v>
      </c>
      <c r="B10" s="16" t="s">
        <v>55</v>
      </c>
      <c r="C10" s="14" t="s">
        <v>57</v>
      </c>
      <c r="D10" s="16" t="s">
        <v>61</v>
      </c>
      <c r="E10" s="29" t="s">
        <v>141</v>
      </c>
      <c r="F10" s="16" t="s">
        <v>62</v>
      </c>
      <c r="G10" s="6" t="s">
        <v>70</v>
      </c>
      <c r="H10" s="6" t="s">
        <v>74</v>
      </c>
      <c r="I10" s="31">
        <v>14000000</v>
      </c>
      <c r="J10" s="6"/>
      <c r="K10" s="7"/>
      <c r="L10" s="7"/>
      <c r="M10" s="27">
        <v>14000000</v>
      </c>
      <c r="N10" s="33">
        <v>1083033741</v>
      </c>
      <c r="O10" s="35" t="s">
        <v>142</v>
      </c>
      <c r="P10" s="35" t="s">
        <v>143</v>
      </c>
      <c r="Q10" s="37">
        <v>44970</v>
      </c>
      <c r="R10" s="37">
        <v>44970</v>
      </c>
      <c r="S10" s="36">
        <v>45122</v>
      </c>
      <c r="T10" s="8"/>
      <c r="U10" s="26"/>
      <c r="V10" s="38">
        <v>5000000</v>
      </c>
      <c r="W10" s="38">
        <v>9000000</v>
      </c>
      <c r="X10" s="40">
        <v>0.36</v>
      </c>
      <c r="Y10" s="33">
        <v>7601124</v>
      </c>
      <c r="Z10" s="35" t="s">
        <v>144</v>
      </c>
      <c r="AA10" s="6" t="s">
        <v>120</v>
      </c>
      <c r="AB10" s="6" t="s">
        <v>120</v>
      </c>
      <c r="AC10" s="8"/>
      <c r="AD10" s="39" t="s">
        <v>145</v>
      </c>
      <c r="AE10" s="15" t="s">
        <v>122</v>
      </c>
      <c r="AF10" s="15" t="s">
        <v>122</v>
      </c>
      <c r="AG10" s="15"/>
    </row>
    <row r="11" spans="1:33">
      <c r="A11" s="16">
        <v>891780111</v>
      </c>
      <c r="B11" s="16" t="s">
        <v>55</v>
      </c>
      <c r="C11" s="14" t="s">
        <v>57</v>
      </c>
      <c r="D11" s="16" t="s">
        <v>61</v>
      </c>
      <c r="E11" s="29" t="s">
        <v>146</v>
      </c>
      <c r="F11" s="16" t="s">
        <v>62</v>
      </c>
      <c r="G11" s="6" t="s">
        <v>70</v>
      </c>
      <c r="H11" s="6" t="s">
        <v>74</v>
      </c>
      <c r="I11" s="31">
        <v>14000000</v>
      </c>
      <c r="J11" s="6"/>
      <c r="K11" s="7"/>
      <c r="L11" s="7"/>
      <c r="M11" s="27">
        <v>14000000</v>
      </c>
      <c r="N11" s="33">
        <v>1083013202</v>
      </c>
      <c r="O11" s="35" t="s">
        <v>147</v>
      </c>
      <c r="P11" s="35" t="s">
        <v>148</v>
      </c>
      <c r="Q11" s="37">
        <v>44971</v>
      </c>
      <c r="R11" s="37">
        <v>44972</v>
      </c>
      <c r="S11" s="36">
        <v>45122</v>
      </c>
      <c r="T11" s="8"/>
      <c r="U11" s="26"/>
      <c r="V11" s="38">
        <v>5600000</v>
      </c>
      <c r="W11" s="38">
        <v>8400000</v>
      </c>
      <c r="X11" s="40">
        <v>0.4</v>
      </c>
      <c r="Y11" s="33">
        <v>7601124</v>
      </c>
      <c r="Z11" s="35" t="s">
        <v>144</v>
      </c>
      <c r="AA11" s="6" t="s">
        <v>120</v>
      </c>
      <c r="AB11" s="6" t="s">
        <v>120</v>
      </c>
      <c r="AC11" s="8"/>
      <c r="AD11" s="39" t="s">
        <v>149</v>
      </c>
      <c r="AE11" s="15" t="s">
        <v>122</v>
      </c>
      <c r="AF11" s="15" t="s">
        <v>122</v>
      </c>
      <c r="AG11" s="15"/>
    </row>
    <row r="12" spans="1:33">
      <c r="A12" s="16">
        <v>891780111</v>
      </c>
      <c r="B12" s="16" t="s">
        <v>55</v>
      </c>
      <c r="C12" s="14" t="s">
        <v>57</v>
      </c>
      <c r="D12" s="16" t="s">
        <v>61</v>
      </c>
      <c r="E12" s="29" t="s">
        <v>150</v>
      </c>
      <c r="F12" s="16" t="s">
        <v>62</v>
      </c>
      <c r="G12" s="6" t="s">
        <v>70</v>
      </c>
      <c r="H12" s="6" t="s">
        <v>74</v>
      </c>
      <c r="I12" s="31">
        <v>14000000</v>
      </c>
      <c r="J12" s="6"/>
      <c r="K12" s="7"/>
      <c r="L12" s="7"/>
      <c r="M12" s="27">
        <v>14000000</v>
      </c>
      <c r="N12" s="33">
        <v>1082912437</v>
      </c>
      <c r="O12" s="35" t="s">
        <v>151</v>
      </c>
      <c r="P12" s="35" t="s">
        <v>152</v>
      </c>
      <c r="Q12" s="37">
        <v>44971</v>
      </c>
      <c r="R12" s="37">
        <v>44972</v>
      </c>
      <c r="S12" s="36">
        <v>45122</v>
      </c>
      <c r="T12" s="8"/>
      <c r="U12" s="26"/>
      <c r="V12" s="38">
        <v>2800000</v>
      </c>
      <c r="W12" s="38">
        <v>11200000</v>
      </c>
      <c r="X12" s="40">
        <v>0.2</v>
      </c>
      <c r="Y12" s="33">
        <v>7601124</v>
      </c>
      <c r="Z12" s="35" t="s">
        <v>144</v>
      </c>
      <c r="AA12" s="6" t="s">
        <v>120</v>
      </c>
      <c r="AB12" s="6" t="s">
        <v>120</v>
      </c>
      <c r="AC12" s="8"/>
      <c r="AD12" s="39" t="s">
        <v>153</v>
      </c>
      <c r="AE12" s="15" t="s">
        <v>122</v>
      </c>
      <c r="AF12" s="15" t="s">
        <v>122</v>
      </c>
      <c r="AG12" s="15"/>
    </row>
    <row r="13" spans="1:33">
      <c r="A13" s="16">
        <v>891780111</v>
      </c>
      <c r="B13" s="16" t="s">
        <v>55</v>
      </c>
      <c r="C13" s="14" t="s">
        <v>57</v>
      </c>
      <c r="D13" s="16" t="s">
        <v>61</v>
      </c>
      <c r="E13" s="29" t="s">
        <v>154</v>
      </c>
      <c r="F13" s="16" t="s">
        <v>62</v>
      </c>
      <c r="G13" s="6" t="s">
        <v>70</v>
      </c>
      <c r="H13" s="6" t="s">
        <v>74</v>
      </c>
      <c r="I13" s="31">
        <v>14000000</v>
      </c>
      <c r="J13" s="6"/>
      <c r="K13" s="7"/>
      <c r="L13" s="7"/>
      <c r="M13" s="27">
        <v>14000000</v>
      </c>
      <c r="N13" s="33">
        <v>1083044902</v>
      </c>
      <c r="O13" s="35" t="s">
        <v>155</v>
      </c>
      <c r="P13" s="35" t="s">
        <v>156</v>
      </c>
      <c r="Q13" s="37">
        <v>44971</v>
      </c>
      <c r="R13" s="37">
        <v>44973</v>
      </c>
      <c r="S13" s="36">
        <v>45138</v>
      </c>
      <c r="T13" s="8"/>
      <c r="U13" s="26"/>
      <c r="V13" s="38">
        <v>3816000</v>
      </c>
      <c r="W13" s="38">
        <v>10184000</v>
      </c>
      <c r="X13" s="40">
        <v>0.27</v>
      </c>
      <c r="Y13" s="33">
        <v>57439877</v>
      </c>
      <c r="Z13" s="35" t="s">
        <v>157</v>
      </c>
      <c r="AA13" s="6" t="s">
        <v>120</v>
      </c>
      <c r="AB13" s="6" t="s">
        <v>120</v>
      </c>
      <c r="AC13" s="8"/>
      <c r="AD13" s="39" t="s">
        <v>158</v>
      </c>
      <c r="AE13" s="15" t="s">
        <v>122</v>
      </c>
      <c r="AF13" s="15" t="s">
        <v>122</v>
      </c>
      <c r="AG13" s="15"/>
    </row>
    <row r="14" spans="1:33">
      <c r="A14" s="16">
        <v>891780111</v>
      </c>
      <c r="B14" s="16" t="s">
        <v>55</v>
      </c>
      <c r="C14" s="14" t="s">
        <v>57</v>
      </c>
      <c r="D14" s="16" t="s">
        <v>61</v>
      </c>
      <c r="E14" s="29" t="s">
        <v>159</v>
      </c>
      <c r="F14" s="16" t="s">
        <v>62</v>
      </c>
      <c r="G14" s="6" t="s">
        <v>70</v>
      </c>
      <c r="H14" s="6" t="s">
        <v>74</v>
      </c>
      <c r="I14" s="31">
        <v>23200000</v>
      </c>
      <c r="J14" s="6"/>
      <c r="K14" s="7"/>
      <c r="L14" s="7"/>
      <c r="M14" s="27">
        <v>23200000</v>
      </c>
      <c r="N14" s="34">
        <v>1083005553</v>
      </c>
      <c r="O14" s="35" t="s">
        <v>160</v>
      </c>
      <c r="P14" s="35" t="s">
        <v>161</v>
      </c>
      <c r="Q14" s="37">
        <v>44978</v>
      </c>
      <c r="R14" s="37">
        <v>44978</v>
      </c>
      <c r="S14" s="36">
        <v>45122</v>
      </c>
      <c r="T14" s="8"/>
      <c r="U14" s="26"/>
      <c r="V14" s="38">
        <v>7800000</v>
      </c>
      <c r="W14" s="38">
        <v>15400000</v>
      </c>
      <c r="X14" s="40">
        <v>0.34</v>
      </c>
      <c r="Y14" s="33">
        <v>57439877</v>
      </c>
      <c r="Z14" s="35" t="s">
        <v>157</v>
      </c>
      <c r="AA14" s="6" t="s">
        <v>120</v>
      </c>
      <c r="AB14" s="6" t="s">
        <v>120</v>
      </c>
      <c r="AC14" s="8"/>
      <c r="AD14" s="39" t="s">
        <v>162</v>
      </c>
      <c r="AE14" s="15" t="s">
        <v>122</v>
      </c>
      <c r="AF14" s="15" t="s">
        <v>122</v>
      </c>
      <c r="AG14" s="15"/>
    </row>
    <row r="15" spans="1:33">
      <c r="A15" s="16">
        <v>891780111</v>
      </c>
      <c r="B15" s="16" t="s">
        <v>55</v>
      </c>
      <c r="C15" s="14" t="s">
        <v>57</v>
      </c>
      <c r="D15" s="16" t="s">
        <v>61</v>
      </c>
      <c r="E15" s="29" t="s">
        <v>163</v>
      </c>
      <c r="F15" s="16" t="s">
        <v>62</v>
      </c>
      <c r="G15" s="6" t="s">
        <v>70</v>
      </c>
      <c r="H15" s="6" t="s">
        <v>74</v>
      </c>
      <c r="I15" s="31">
        <v>22000000</v>
      </c>
      <c r="J15" s="6"/>
      <c r="K15" s="7"/>
      <c r="L15" s="7"/>
      <c r="M15" s="27">
        <v>22000000</v>
      </c>
      <c r="N15" s="34">
        <v>1082067708</v>
      </c>
      <c r="O15" s="35" t="s">
        <v>164</v>
      </c>
      <c r="P15" s="35" t="s">
        <v>165</v>
      </c>
      <c r="Q15" s="37">
        <v>44980</v>
      </c>
      <c r="R15" s="37">
        <v>44980</v>
      </c>
      <c r="S15" s="36">
        <v>45122</v>
      </c>
      <c r="T15" s="8"/>
      <c r="U15" s="26"/>
      <c r="V15" s="38">
        <v>8000000</v>
      </c>
      <c r="W15" s="38">
        <v>14000000</v>
      </c>
      <c r="X15" s="40">
        <v>0.36</v>
      </c>
      <c r="Y15" s="33">
        <v>7601124</v>
      </c>
      <c r="Z15" s="35" t="s">
        <v>144</v>
      </c>
      <c r="AA15" s="6" t="s">
        <v>120</v>
      </c>
      <c r="AB15" s="6" t="s">
        <v>120</v>
      </c>
      <c r="AC15" s="8"/>
      <c r="AD15" s="39" t="s">
        <v>166</v>
      </c>
      <c r="AE15" s="15" t="s">
        <v>122</v>
      </c>
      <c r="AF15" s="15" t="s">
        <v>122</v>
      </c>
      <c r="AG15" s="15"/>
    </row>
    <row r="16" spans="1:33">
      <c r="A16" s="16">
        <v>891780111</v>
      </c>
      <c r="B16" s="16" t="s">
        <v>55</v>
      </c>
      <c r="C16" s="14" t="s">
        <v>57</v>
      </c>
      <c r="D16" s="16" t="s">
        <v>61</v>
      </c>
      <c r="E16" s="29" t="s">
        <v>167</v>
      </c>
      <c r="F16" s="16" t="s">
        <v>62</v>
      </c>
      <c r="G16" s="6" t="s">
        <v>70</v>
      </c>
      <c r="H16" s="6" t="s">
        <v>74</v>
      </c>
      <c r="I16" s="31">
        <v>10500000</v>
      </c>
      <c r="J16" s="6"/>
      <c r="K16" s="7"/>
      <c r="L16" s="7"/>
      <c r="M16" s="27">
        <v>10500000</v>
      </c>
      <c r="N16" s="33">
        <v>416050</v>
      </c>
      <c r="O16" s="35" t="s">
        <v>168</v>
      </c>
      <c r="P16" s="35" t="s">
        <v>169</v>
      </c>
      <c r="Q16" s="37">
        <v>44967</v>
      </c>
      <c r="R16" s="37">
        <v>44967</v>
      </c>
      <c r="S16" s="36">
        <v>45107</v>
      </c>
      <c r="T16" s="8"/>
      <c r="U16" s="26"/>
      <c r="V16" s="38">
        <v>4200000</v>
      </c>
      <c r="W16" s="38">
        <v>6300000</v>
      </c>
      <c r="X16" s="40">
        <v>0.4</v>
      </c>
      <c r="Y16" s="33">
        <v>7634027</v>
      </c>
      <c r="Z16" s="35" t="s">
        <v>126</v>
      </c>
      <c r="AA16" s="6" t="s">
        <v>120</v>
      </c>
      <c r="AB16" s="6" t="s">
        <v>120</v>
      </c>
      <c r="AC16" s="8"/>
      <c r="AD16" s="39" t="s">
        <v>170</v>
      </c>
      <c r="AE16" s="15" t="s">
        <v>122</v>
      </c>
      <c r="AF16" s="15" t="s">
        <v>122</v>
      </c>
      <c r="AG16" s="15"/>
    </row>
    <row r="17" spans="1:33">
      <c r="A17" s="16">
        <v>891780111</v>
      </c>
      <c r="B17" s="16" t="s">
        <v>55</v>
      </c>
      <c r="C17" s="14" t="s">
        <v>57</v>
      </c>
      <c r="D17" s="16" t="s">
        <v>61</v>
      </c>
      <c r="E17" s="29" t="s">
        <v>171</v>
      </c>
      <c r="F17" s="16" t="s">
        <v>62</v>
      </c>
      <c r="G17" s="6" t="s">
        <v>70</v>
      </c>
      <c r="H17" s="6" t="s">
        <v>74</v>
      </c>
      <c r="I17" s="31">
        <v>9500000</v>
      </c>
      <c r="J17" s="6"/>
      <c r="K17" s="7"/>
      <c r="L17" s="7"/>
      <c r="M17" s="27">
        <v>9500000</v>
      </c>
      <c r="N17" s="33">
        <v>1221964687</v>
      </c>
      <c r="O17" s="35" t="s">
        <v>172</v>
      </c>
      <c r="P17" s="35" t="s">
        <v>173</v>
      </c>
      <c r="Q17" s="37">
        <v>44970</v>
      </c>
      <c r="R17" s="37">
        <v>44972</v>
      </c>
      <c r="S17" s="36">
        <v>45107</v>
      </c>
      <c r="T17" s="8"/>
      <c r="U17" s="26"/>
      <c r="V17" s="38">
        <v>3800000</v>
      </c>
      <c r="W17" s="38">
        <v>5700000</v>
      </c>
      <c r="X17" s="40">
        <v>0.4</v>
      </c>
      <c r="Y17" s="33">
        <v>7144495</v>
      </c>
      <c r="Z17" s="35" t="s">
        <v>174</v>
      </c>
      <c r="AA17" s="6" t="s">
        <v>120</v>
      </c>
      <c r="AB17" s="6" t="s">
        <v>120</v>
      </c>
      <c r="AC17" s="8"/>
      <c r="AD17" s="39" t="s">
        <v>175</v>
      </c>
      <c r="AE17" s="15" t="s">
        <v>122</v>
      </c>
      <c r="AF17" s="15" t="s">
        <v>122</v>
      </c>
      <c r="AG17" s="15"/>
    </row>
    <row r="18" spans="1:33">
      <c r="A18" s="16">
        <v>891780111</v>
      </c>
      <c r="B18" s="16" t="s">
        <v>55</v>
      </c>
      <c r="C18" s="14" t="s">
        <v>57</v>
      </c>
      <c r="D18" s="16" t="s">
        <v>61</v>
      </c>
      <c r="E18" s="29" t="s">
        <v>176</v>
      </c>
      <c r="F18" s="16" t="s">
        <v>62</v>
      </c>
      <c r="G18" s="6" t="s">
        <v>70</v>
      </c>
      <c r="H18" s="6" t="s">
        <v>74</v>
      </c>
      <c r="I18" s="31">
        <v>11000000</v>
      </c>
      <c r="J18" s="6"/>
      <c r="K18" s="7"/>
      <c r="L18" s="7"/>
      <c r="M18" s="27">
        <v>11000000</v>
      </c>
      <c r="N18" s="33">
        <v>1103098411</v>
      </c>
      <c r="O18" s="35" t="s">
        <v>177</v>
      </c>
      <c r="P18" s="35" t="s">
        <v>178</v>
      </c>
      <c r="Q18" s="37">
        <v>44981</v>
      </c>
      <c r="R18" s="37">
        <v>44981</v>
      </c>
      <c r="S18" s="36">
        <v>45134</v>
      </c>
      <c r="T18" s="8"/>
      <c r="U18" s="26"/>
      <c r="V18" s="38">
        <v>4400000</v>
      </c>
      <c r="W18" s="38">
        <v>6600000</v>
      </c>
      <c r="X18" s="40">
        <v>0.4</v>
      </c>
      <c r="Y18" s="33">
        <v>1082943047</v>
      </c>
      <c r="Z18" s="35" t="s">
        <v>119</v>
      </c>
      <c r="AA18" s="6" t="s">
        <v>120</v>
      </c>
      <c r="AB18" s="6" t="s">
        <v>120</v>
      </c>
      <c r="AC18" s="8"/>
      <c r="AD18" s="39" t="s">
        <v>179</v>
      </c>
      <c r="AE18" s="15" t="s">
        <v>122</v>
      </c>
      <c r="AF18" s="15" t="s">
        <v>122</v>
      </c>
      <c r="AG18" s="15"/>
    </row>
    <row r="19" spans="1:33">
      <c r="A19" s="16">
        <v>891780111</v>
      </c>
      <c r="B19" s="16" t="s">
        <v>55</v>
      </c>
      <c r="C19" s="14" t="s">
        <v>57</v>
      </c>
      <c r="D19" s="16" t="s">
        <v>61</v>
      </c>
      <c r="E19" s="29" t="s">
        <v>180</v>
      </c>
      <c r="F19" s="16" t="s">
        <v>62</v>
      </c>
      <c r="G19" s="6" t="s">
        <v>70</v>
      </c>
      <c r="H19" s="6" t="s">
        <v>73</v>
      </c>
      <c r="I19" s="31">
        <v>6000000</v>
      </c>
      <c r="J19" s="6"/>
      <c r="K19" s="7"/>
      <c r="L19" s="7"/>
      <c r="M19" s="27">
        <v>6000000</v>
      </c>
      <c r="N19" s="33" t="s">
        <v>181</v>
      </c>
      <c r="O19" s="35" t="s">
        <v>182</v>
      </c>
      <c r="P19" s="35" t="s">
        <v>183</v>
      </c>
      <c r="Q19" s="37">
        <v>44986</v>
      </c>
      <c r="R19" s="37">
        <v>44986</v>
      </c>
      <c r="S19" s="36">
        <v>45137</v>
      </c>
      <c r="T19" s="8"/>
      <c r="U19" s="26"/>
      <c r="V19" s="38">
        <v>2440886</v>
      </c>
      <c r="W19" s="38">
        <v>3559114</v>
      </c>
      <c r="X19" s="40">
        <v>0.4</v>
      </c>
      <c r="Y19" s="33">
        <v>1082950841</v>
      </c>
      <c r="Z19" s="35" t="s">
        <v>184</v>
      </c>
      <c r="AA19" s="6" t="s">
        <v>120</v>
      </c>
      <c r="AB19" s="6" t="s">
        <v>120</v>
      </c>
      <c r="AC19" s="8"/>
      <c r="AD19" s="39"/>
      <c r="AE19" s="15"/>
      <c r="AF19" s="15" t="s">
        <v>185</v>
      </c>
      <c r="AG19" s="15"/>
    </row>
    <row r="20" spans="1:33">
      <c r="A20" s="16">
        <v>891780111</v>
      </c>
      <c r="B20" s="16" t="s">
        <v>55</v>
      </c>
      <c r="C20" s="14" t="s">
        <v>58</v>
      </c>
      <c r="D20" s="16" t="s">
        <v>61</v>
      </c>
      <c r="E20" s="29" t="s">
        <v>186</v>
      </c>
      <c r="F20" s="16" t="s">
        <v>62</v>
      </c>
      <c r="G20" s="6" t="s">
        <v>70</v>
      </c>
      <c r="H20" s="6" t="s">
        <v>74</v>
      </c>
      <c r="I20" s="31">
        <v>3510000</v>
      </c>
      <c r="J20" s="6"/>
      <c r="K20" s="7"/>
      <c r="L20" s="7"/>
      <c r="M20" s="27">
        <v>3510000</v>
      </c>
      <c r="N20" s="33" t="s">
        <v>187</v>
      </c>
      <c r="O20" s="35" t="s">
        <v>188</v>
      </c>
      <c r="P20" s="35" t="s">
        <v>189</v>
      </c>
      <c r="Q20" s="37">
        <v>44991</v>
      </c>
      <c r="R20" s="37">
        <v>44992</v>
      </c>
      <c r="S20" s="36">
        <v>44995</v>
      </c>
      <c r="T20" s="8"/>
      <c r="U20" s="26"/>
      <c r="V20" s="38">
        <v>3510000</v>
      </c>
      <c r="W20" s="38">
        <v>0</v>
      </c>
      <c r="X20" s="40">
        <v>1</v>
      </c>
      <c r="Y20" s="33">
        <v>7634027</v>
      </c>
      <c r="Z20" s="35" t="s">
        <v>190</v>
      </c>
      <c r="AA20" s="6" t="s">
        <v>120</v>
      </c>
      <c r="AB20" s="6" t="s">
        <v>120</v>
      </c>
      <c r="AC20" s="8"/>
      <c r="AD20" s="39"/>
      <c r="AE20" s="15"/>
      <c r="AF20" s="15" t="s">
        <v>185</v>
      </c>
      <c r="AG20" s="15"/>
    </row>
    <row r="21" spans="1:33">
      <c r="A21" s="16">
        <v>891780111</v>
      </c>
      <c r="B21" s="16" t="s">
        <v>55</v>
      </c>
      <c r="C21" s="14" t="s">
        <v>57</v>
      </c>
      <c r="D21" s="16" t="s">
        <v>61</v>
      </c>
      <c r="E21" s="29" t="s">
        <v>191</v>
      </c>
      <c r="F21" s="16" t="s">
        <v>62</v>
      </c>
      <c r="G21" s="6" t="s">
        <v>70</v>
      </c>
      <c r="H21" s="6" t="s">
        <v>74</v>
      </c>
      <c r="I21" s="31">
        <v>4000000</v>
      </c>
      <c r="J21" s="6"/>
      <c r="K21" s="7"/>
      <c r="L21" s="7"/>
      <c r="M21" s="27">
        <v>4000000</v>
      </c>
      <c r="N21" s="6" t="s">
        <v>192</v>
      </c>
      <c r="O21" s="6" t="s">
        <v>193</v>
      </c>
      <c r="P21" s="6" t="s">
        <v>194</v>
      </c>
      <c r="Q21" s="37">
        <v>45007</v>
      </c>
      <c r="R21" s="37">
        <v>45007</v>
      </c>
      <c r="S21" s="36">
        <v>45137</v>
      </c>
      <c r="T21" s="8"/>
      <c r="U21" s="26"/>
      <c r="V21" s="9">
        <v>0</v>
      </c>
      <c r="W21" s="38">
        <v>4000000</v>
      </c>
      <c r="X21" s="40">
        <v>0</v>
      </c>
      <c r="Y21" s="33">
        <v>84457191</v>
      </c>
      <c r="Z21" s="6" t="s">
        <v>131</v>
      </c>
      <c r="AA21" s="6" t="s">
        <v>120</v>
      </c>
      <c r="AB21" s="6" t="s">
        <v>120</v>
      </c>
      <c r="AC21" s="8"/>
      <c r="AD21" s="15"/>
      <c r="AE21" s="15"/>
      <c r="AF21" s="15" t="s">
        <v>185</v>
      </c>
      <c r="AG21" s="15"/>
    </row>
    <row r="22" spans="1:33">
      <c r="A22" s="10"/>
      <c r="B22" s="11"/>
      <c r="C22" s="10" t="s">
        <v>21</v>
      </c>
      <c r="D22" s="12"/>
      <c r="E22" s="11">
        <v>17</v>
      </c>
      <c r="F22" s="11"/>
      <c r="G22" s="11"/>
      <c r="H22" s="12"/>
      <c r="I22" s="32">
        <v>221310000</v>
      </c>
      <c r="J22" s="11">
        <v>1</v>
      </c>
      <c r="K22" s="32">
        <v>10900000</v>
      </c>
      <c r="L22" s="13">
        <v>0</v>
      </c>
      <c r="M22" s="13">
        <v>232210000</v>
      </c>
      <c r="N22" s="11"/>
      <c r="O22" s="11"/>
      <c r="P22" s="11"/>
      <c r="Q22" s="11"/>
      <c r="R22" s="11"/>
      <c r="S22" s="11"/>
      <c r="T22" s="11"/>
      <c r="U22" s="11">
        <v>1</v>
      </c>
      <c r="V22" s="13">
        <v>87976886</v>
      </c>
      <c r="W22" s="13">
        <v>144233114</v>
      </c>
      <c r="X22" s="42"/>
      <c r="Y22" s="11"/>
      <c r="Z22" s="11"/>
      <c r="AA22" s="11"/>
      <c r="AB22" s="11"/>
      <c r="AC22" s="11"/>
      <c r="AD22" s="11"/>
      <c r="AE22" s="11"/>
      <c r="AF22" s="11"/>
      <c r="AG22" s="11"/>
    </row>
  </sheetData>
  <mergeCells count="7">
    <mergeCell ref="G1:H1"/>
    <mergeCell ref="G2:H3"/>
    <mergeCell ref="K2:P3"/>
    <mergeCell ref="A1:D1"/>
    <mergeCell ref="AD3:AF3"/>
    <mergeCell ref="A2:C2"/>
    <mergeCell ref="D2:F2"/>
  </mergeCells>
  <hyperlinks>
    <hyperlink ref="AD5" r:id="rId1" xr:uid="{00000000-0004-0000-0000-000000000000}"/>
    <hyperlink ref="AD6" r:id="rId2" xr:uid="{00000000-0004-0000-0000-000001000000}"/>
    <hyperlink ref="AD7" r:id="rId3" xr:uid="{00000000-0004-0000-0000-000002000000}"/>
    <hyperlink ref="AD8" r:id="rId4" xr:uid="{00000000-0004-0000-0000-000003000000}"/>
    <hyperlink ref="AD9" r:id="rId5" xr:uid="{00000000-0004-0000-0000-000004000000}"/>
    <hyperlink ref="AD10" r:id="rId6" xr:uid="{00000000-0004-0000-0000-000005000000}"/>
    <hyperlink ref="AD11" r:id="rId7" xr:uid="{00000000-0004-0000-0000-000006000000}"/>
    <hyperlink ref="AD12" r:id="rId8" xr:uid="{00000000-0004-0000-0000-000007000000}"/>
    <hyperlink ref="AD13" r:id="rId9" xr:uid="{00000000-0004-0000-0000-000008000000}"/>
    <hyperlink ref="AD14" r:id="rId10" xr:uid="{00000000-0004-0000-0000-000009000000}"/>
    <hyperlink ref="AD15" r:id="rId11" xr:uid="{00000000-0004-0000-0000-00000A000000}"/>
    <hyperlink ref="AD16" r:id="rId12" xr:uid="{00000000-0004-0000-0000-00000B000000}"/>
    <hyperlink ref="AD17" r:id="rId13" xr:uid="{00000000-0004-0000-0000-00000C000000}"/>
    <hyperlink ref="AD18" r:id="rId14" xr:uid="{00000000-0004-0000-0000-00000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9E25-5B7F-431D-858C-9A971C7C7000}">
  <dimension ref="A1:AG173"/>
  <sheetViews>
    <sheetView topLeftCell="A150" workbookViewId="0">
      <selection activeCell="A174" sqref="A174:XFD174"/>
    </sheetView>
  </sheetViews>
  <sheetFormatPr baseColWidth="10" defaultRowHeight="14.4"/>
  <cols>
    <col min="1" max="2" width="11.5546875" style="173"/>
    <col min="4" max="4" width="11.5546875" style="173"/>
    <col min="5" max="5" width="18.77734375" customWidth="1"/>
    <col min="6" max="6" width="14.6640625" style="179" customWidth="1"/>
    <col min="7" max="7" width="11.6640625" style="169" customWidth="1"/>
    <col min="8" max="8" width="14.6640625" style="169" customWidth="1"/>
    <col min="9" max="9" width="19.109375" customWidth="1"/>
    <col min="11" max="11" width="18.6640625" customWidth="1"/>
    <col min="12" max="12" width="17.88671875" customWidth="1"/>
    <col min="13" max="13" width="18.77734375" customWidth="1"/>
  </cols>
  <sheetData>
    <row r="1" spans="1:33">
      <c r="A1" s="281" t="s">
        <v>85</v>
      </c>
      <c r="B1" s="281"/>
      <c r="C1" s="281"/>
      <c r="D1" s="281"/>
      <c r="E1" s="136" t="s">
        <v>44</v>
      </c>
      <c r="G1" s="276" t="s">
        <v>780</v>
      </c>
      <c r="H1" s="276"/>
      <c r="I1" s="137">
        <v>1116000</v>
      </c>
    </row>
    <row r="2" spans="1:33">
      <c r="A2" s="274" t="s">
        <v>22</v>
      </c>
      <c r="B2" s="274"/>
      <c r="C2" s="274"/>
      <c r="D2" s="275" t="s">
        <v>27</v>
      </c>
      <c r="E2" s="275"/>
      <c r="F2" s="275"/>
      <c r="G2" s="277" t="s">
        <v>101</v>
      </c>
      <c r="H2" s="277"/>
      <c r="I2" s="138">
        <v>1000</v>
      </c>
      <c r="J2" s="139" t="s">
        <v>86</v>
      </c>
      <c r="K2" s="279" t="s">
        <v>89</v>
      </c>
      <c r="L2" s="279"/>
      <c r="M2" s="279"/>
      <c r="N2" s="279"/>
      <c r="O2" s="279"/>
      <c r="P2" s="279"/>
    </row>
    <row r="3" spans="1:33">
      <c r="G3" s="278"/>
      <c r="H3" s="278"/>
      <c r="I3" s="138">
        <v>1116000000</v>
      </c>
      <c r="J3" s="139" t="s">
        <v>94</v>
      </c>
      <c r="K3" s="280"/>
      <c r="L3" s="280"/>
      <c r="M3" s="280"/>
      <c r="N3" s="280"/>
      <c r="O3" s="280"/>
      <c r="P3" s="280"/>
      <c r="AD3" s="273" t="s">
        <v>81</v>
      </c>
      <c r="AE3" s="273"/>
      <c r="AF3" s="273"/>
    </row>
    <row r="4" spans="1:33" s="245" customFormat="1" ht="118.2" customHeight="1">
      <c r="A4" s="254" t="s">
        <v>0</v>
      </c>
      <c r="B4" s="254" t="s">
        <v>1</v>
      </c>
      <c r="C4" s="254" t="s">
        <v>2</v>
      </c>
      <c r="D4" s="254" t="s">
        <v>3</v>
      </c>
      <c r="E4" s="254" t="s">
        <v>4</v>
      </c>
      <c r="F4" s="254" t="s">
        <v>5</v>
      </c>
      <c r="G4" s="254" t="s">
        <v>6</v>
      </c>
      <c r="H4" s="254" t="s">
        <v>7</v>
      </c>
      <c r="I4" s="255" t="s">
        <v>8</v>
      </c>
      <c r="J4" s="254" t="s">
        <v>104</v>
      </c>
      <c r="K4" s="256" t="s">
        <v>9</v>
      </c>
      <c r="L4" s="256" t="s">
        <v>10</v>
      </c>
      <c r="M4" s="255" t="s">
        <v>108</v>
      </c>
      <c r="N4" s="257" t="s">
        <v>11</v>
      </c>
      <c r="O4" s="257" t="s">
        <v>12</v>
      </c>
      <c r="P4" s="254" t="s">
        <v>13</v>
      </c>
      <c r="Q4" s="110" t="s">
        <v>14</v>
      </c>
      <c r="R4" s="110" t="s">
        <v>15</v>
      </c>
      <c r="S4" s="110" t="s">
        <v>105</v>
      </c>
      <c r="T4" s="110" t="s">
        <v>106</v>
      </c>
      <c r="U4" s="254" t="s">
        <v>107</v>
      </c>
      <c r="V4" s="258" t="s">
        <v>16</v>
      </c>
      <c r="W4" s="258" t="s">
        <v>17</v>
      </c>
      <c r="X4" s="258" t="s">
        <v>18</v>
      </c>
      <c r="Y4" s="254" t="s">
        <v>19</v>
      </c>
      <c r="Z4" s="254" t="s">
        <v>20</v>
      </c>
      <c r="AA4" s="254" t="s">
        <v>53</v>
      </c>
      <c r="AB4" s="254" t="s">
        <v>54</v>
      </c>
      <c r="AC4" s="259" t="s">
        <v>96</v>
      </c>
      <c r="AD4" s="254" t="s">
        <v>84</v>
      </c>
      <c r="AE4" s="257" t="s">
        <v>82</v>
      </c>
      <c r="AF4" s="257" t="s">
        <v>83</v>
      </c>
      <c r="AG4" s="254" t="s">
        <v>6401</v>
      </c>
    </row>
    <row r="5" spans="1:33" ht="16.2" customHeight="1">
      <c r="A5" s="174">
        <v>891780111</v>
      </c>
      <c r="B5" s="175" t="s">
        <v>55</v>
      </c>
      <c r="C5" s="145" t="s">
        <v>58</v>
      </c>
      <c r="D5" s="175" t="s">
        <v>61</v>
      </c>
      <c r="E5" s="146" t="s">
        <v>781</v>
      </c>
      <c r="F5" s="210" t="s">
        <v>62</v>
      </c>
      <c r="G5" s="170" t="s">
        <v>70</v>
      </c>
      <c r="H5" s="145" t="s">
        <v>782</v>
      </c>
      <c r="I5" s="149">
        <v>19380000</v>
      </c>
      <c r="J5" s="147">
        <v>1</v>
      </c>
      <c r="K5" s="150">
        <v>7200000</v>
      </c>
      <c r="L5" s="150"/>
      <c r="M5" s="151">
        <v>26580000</v>
      </c>
      <c r="N5" s="146">
        <v>1082944860</v>
      </c>
      <c r="O5" s="152" t="s">
        <v>783</v>
      </c>
      <c r="P5" s="145" t="s">
        <v>784</v>
      </c>
      <c r="Q5" s="153">
        <v>44950</v>
      </c>
      <c r="R5" s="153">
        <v>44950</v>
      </c>
      <c r="S5" s="153">
        <v>45107</v>
      </c>
      <c r="T5" s="153">
        <v>45168</v>
      </c>
      <c r="U5" s="154">
        <v>1</v>
      </c>
      <c r="V5" s="150">
        <v>12980000</v>
      </c>
      <c r="W5" s="155">
        <v>13600000</v>
      </c>
      <c r="X5" s="156">
        <v>0.48833709556057181</v>
      </c>
      <c r="Y5" s="148">
        <v>57461852</v>
      </c>
      <c r="Z5" s="146" t="s">
        <v>785</v>
      </c>
      <c r="AA5" s="145"/>
      <c r="AB5" s="145"/>
      <c r="AC5" s="157"/>
      <c r="AD5" s="158" t="s">
        <v>786</v>
      </c>
      <c r="AE5" s="148" t="s">
        <v>122</v>
      </c>
      <c r="AF5" s="148" t="s">
        <v>122</v>
      </c>
      <c r="AG5" s="145"/>
    </row>
    <row r="6" spans="1:33" ht="16.2" customHeight="1">
      <c r="A6" s="174">
        <v>891780111</v>
      </c>
      <c r="B6" s="175" t="s">
        <v>55</v>
      </c>
      <c r="C6" s="145" t="s">
        <v>58</v>
      </c>
      <c r="D6" s="175" t="s">
        <v>61</v>
      </c>
      <c r="E6" s="146" t="s">
        <v>787</v>
      </c>
      <c r="F6" s="210" t="s">
        <v>62</v>
      </c>
      <c r="G6" s="170" t="s">
        <v>70</v>
      </c>
      <c r="H6" s="145" t="s">
        <v>782</v>
      </c>
      <c r="I6" s="149">
        <v>30433333</v>
      </c>
      <c r="J6" s="147"/>
      <c r="K6" s="150"/>
      <c r="L6" s="150"/>
      <c r="M6" s="151">
        <v>30433333</v>
      </c>
      <c r="N6" s="146">
        <v>80766019</v>
      </c>
      <c r="O6" s="152" t="s">
        <v>788</v>
      </c>
      <c r="P6" s="145" t="s">
        <v>789</v>
      </c>
      <c r="Q6" s="153">
        <v>44950</v>
      </c>
      <c r="R6" s="153">
        <v>44950</v>
      </c>
      <c r="S6" s="153">
        <v>45107</v>
      </c>
      <c r="T6" s="153"/>
      <c r="U6" s="154"/>
      <c r="V6" s="150">
        <v>19433333</v>
      </c>
      <c r="W6" s="155">
        <v>11000000</v>
      </c>
      <c r="X6" s="156">
        <v>0.63855421290858938</v>
      </c>
      <c r="Y6" s="148">
        <v>57461852</v>
      </c>
      <c r="Z6" s="146" t="s">
        <v>785</v>
      </c>
      <c r="AA6" s="145"/>
      <c r="AB6" s="145"/>
      <c r="AC6" s="157"/>
      <c r="AD6" s="158" t="s">
        <v>790</v>
      </c>
      <c r="AE6" s="148" t="s">
        <v>122</v>
      </c>
      <c r="AF6" s="148" t="s">
        <v>122</v>
      </c>
      <c r="AG6" s="145"/>
    </row>
    <row r="7" spans="1:33" ht="16.2" customHeight="1">
      <c r="A7" s="174">
        <v>891780111</v>
      </c>
      <c r="B7" s="175" t="s">
        <v>55</v>
      </c>
      <c r="C7" s="145" t="s">
        <v>58</v>
      </c>
      <c r="D7" s="175" t="s">
        <v>61</v>
      </c>
      <c r="E7" s="146" t="s">
        <v>791</v>
      </c>
      <c r="F7" s="210" t="s">
        <v>62</v>
      </c>
      <c r="G7" s="170" t="s">
        <v>70</v>
      </c>
      <c r="H7" s="145" t="s">
        <v>782</v>
      </c>
      <c r="I7" s="149">
        <v>16600000</v>
      </c>
      <c r="J7" s="147"/>
      <c r="K7" s="150"/>
      <c r="L7" s="150"/>
      <c r="M7" s="151">
        <v>16600000</v>
      </c>
      <c r="N7" s="146">
        <v>1082981781</v>
      </c>
      <c r="O7" s="152" t="s">
        <v>792</v>
      </c>
      <c r="P7" s="145" t="s">
        <v>793</v>
      </c>
      <c r="Q7" s="153">
        <v>44950</v>
      </c>
      <c r="R7" s="153">
        <v>44950</v>
      </c>
      <c r="S7" s="153">
        <v>45107</v>
      </c>
      <c r="T7" s="153"/>
      <c r="U7" s="154"/>
      <c r="V7" s="150">
        <v>10600000</v>
      </c>
      <c r="W7" s="155">
        <v>6000000</v>
      </c>
      <c r="X7" s="156">
        <v>0.63855421686746983</v>
      </c>
      <c r="Y7" s="148">
        <v>57461852</v>
      </c>
      <c r="Z7" s="146" t="s">
        <v>785</v>
      </c>
      <c r="AA7" s="145"/>
      <c r="AB7" s="145"/>
      <c r="AC7" s="157"/>
      <c r="AD7" s="158" t="s">
        <v>794</v>
      </c>
      <c r="AE7" s="148" t="s">
        <v>122</v>
      </c>
      <c r="AF7" s="148" t="s">
        <v>122</v>
      </c>
      <c r="AG7" s="145"/>
    </row>
    <row r="8" spans="1:33" ht="16.2" customHeight="1">
      <c r="A8" s="174">
        <v>891780111</v>
      </c>
      <c r="B8" s="175" t="s">
        <v>55</v>
      </c>
      <c r="C8" s="145" t="s">
        <v>58</v>
      </c>
      <c r="D8" s="175" t="s">
        <v>61</v>
      </c>
      <c r="E8" s="146" t="s">
        <v>795</v>
      </c>
      <c r="F8" s="210" t="s">
        <v>62</v>
      </c>
      <c r="G8" s="170" t="s">
        <v>70</v>
      </c>
      <c r="H8" s="145" t="s">
        <v>782</v>
      </c>
      <c r="I8" s="149">
        <v>16600000</v>
      </c>
      <c r="J8" s="147">
        <v>1</v>
      </c>
      <c r="K8" s="150">
        <v>3500000</v>
      </c>
      <c r="L8" s="150"/>
      <c r="M8" s="151">
        <v>20100000</v>
      </c>
      <c r="N8" s="146">
        <v>1082931591</v>
      </c>
      <c r="O8" s="152" t="s">
        <v>796</v>
      </c>
      <c r="P8" s="145" t="s">
        <v>797</v>
      </c>
      <c r="Q8" s="153">
        <v>44950</v>
      </c>
      <c r="R8" s="153">
        <v>44950</v>
      </c>
      <c r="S8" s="153">
        <v>45107</v>
      </c>
      <c r="T8" s="153">
        <v>45122</v>
      </c>
      <c r="U8" s="154">
        <v>1</v>
      </c>
      <c r="V8" s="150">
        <v>11100000</v>
      </c>
      <c r="W8" s="155">
        <v>9000000</v>
      </c>
      <c r="X8" s="156">
        <v>0.55223880597014929</v>
      </c>
      <c r="Y8" s="148">
        <v>57461852</v>
      </c>
      <c r="Z8" s="146" t="s">
        <v>785</v>
      </c>
      <c r="AA8" s="145"/>
      <c r="AB8" s="145"/>
      <c r="AC8" s="157"/>
      <c r="AD8" s="158" t="s">
        <v>798</v>
      </c>
      <c r="AE8" s="148" t="s">
        <v>122</v>
      </c>
      <c r="AF8" s="148" t="s">
        <v>122</v>
      </c>
      <c r="AG8" s="145"/>
    </row>
    <row r="9" spans="1:33" ht="16.2" customHeight="1">
      <c r="A9" s="174">
        <v>891780111</v>
      </c>
      <c r="B9" s="175" t="s">
        <v>55</v>
      </c>
      <c r="C9" s="145" t="s">
        <v>58</v>
      </c>
      <c r="D9" s="175" t="s">
        <v>61</v>
      </c>
      <c r="E9" s="146" t="s">
        <v>799</v>
      </c>
      <c r="F9" s="210" t="s">
        <v>62</v>
      </c>
      <c r="G9" s="170" t="s">
        <v>70</v>
      </c>
      <c r="H9" s="145" t="s">
        <v>782</v>
      </c>
      <c r="I9" s="149">
        <v>16600000</v>
      </c>
      <c r="J9" s="147"/>
      <c r="K9" s="150"/>
      <c r="L9" s="150"/>
      <c r="M9" s="151">
        <v>16600000</v>
      </c>
      <c r="N9" s="146">
        <v>1082984183</v>
      </c>
      <c r="O9" s="152" t="s">
        <v>800</v>
      </c>
      <c r="P9" s="145" t="s">
        <v>801</v>
      </c>
      <c r="Q9" s="153">
        <v>44950</v>
      </c>
      <c r="R9" s="153">
        <v>44950</v>
      </c>
      <c r="S9" s="153">
        <v>45107</v>
      </c>
      <c r="T9" s="153"/>
      <c r="U9" s="154"/>
      <c r="V9" s="150">
        <v>10600000</v>
      </c>
      <c r="W9" s="155">
        <v>6000000</v>
      </c>
      <c r="X9" s="156">
        <v>0.63855421686746983</v>
      </c>
      <c r="Y9" s="148">
        <v>57461852</v>
      </c>
      <c r="Z9" s="146" t="s">
        <v>785</v>
      </c>
      <c r="AA9" s="145"/>
      <c r="AB9" s="145"/>
      <c r="AC9" s="157"/>
      <c r="AD9" s="158" t="s">
        <v>802</v>
      </c>
      <c r="AE9" s="148" t="s">
        <v>122</v>
      </c>
      <c r="AF9" s="148" t="s">
        <v>122</v>
      </c>
      <c r="AG9" s="145"/>
    </row>
    <row r="10" spans="1:33" ht="16.2" customHeight="1">
      <c r="A10" s="174">
        <v>891780111</v>
      </c>
      <c r="B10" s="175" t="s">
        <v>55</v>
      </c>
      <c r="C10" s="145" t="s">
        <v>58</v>
      </c>
      <c r="D10" s="175" t="s">
        <v>61</v>
      </c>
      <c r="E10" s="146" t="s">
        <v>803</v>
      </c>
      <c r="F10" s="210" t="s">
        <v>62</v>
      </c>
      <c r="G10" s="170" t="s">
        <v>70</v>
      </c>
      <c r="H10" s="145" t="s">
        <v>782</v>
      </c>
      <c r="I10" s="149">
        <v>16600000</v>
      </c>
      <c r="J10" s="147"/>
      <c r="K10" s="150"/>
      <c r="L10" s="150"/>
      <c r="M10" s="151">
        <v>16600000</v>
      </c>
      <c r="N10" s="146">
        <v>1082966245</v>
      </c>
      <c r="O10" s="152" t="s">
        <v>804</v>
      </c>
      <c r="P10" s="145" t="s">
        <v>801</v>
      </c>
      <c r="Q10" s="153">
        <v>44950</v>
      </c>
      <c r="R10" s="153">
        <v>44950</v>
      </c>
      <c r="S10" s="153">
        <v>45107</v>
      </c>
      <c r="T10" s="153"/>
      <c r="U10" s="154"/>
      <c r="V10" s="150">
        <v>10600000</v>
      </c>
      <c r="W10" s="155">
        <v>6000000</v>
      </c>
      <c r="X10" s="156">
        <v>0.63855421686746983</v>
      </c>
      <c r="Y10" s="148">
        <v>57461852</v>
      </c>
      <c r="Z10" s="146" t="s">
        <v>785</v>
      </c>
      <c r="AA10" s="145"/>
      <c r="AB10" s="145"/>
      <c r="AC10" s="157"/>
      <c r="AD10" s="158" t="s">
        <v>805</v>
      </c>
      <c r="AE10" s="148" t="s">
        <v>122</v>
      </c>
      <c r="AF10" s="148" t="s">
        <v>122</v>
      </c>
      <c r="AG10" s="145"/>
    </row>
    <row r="11" spans="1:33" ht="16.2" customHeight="1">
      <c r="A11" s="174">
        <v>891780111</v>
      </c>
      <c r="B11" s="175" t="s">
        <v>55</v>
      </c>
      <c r="C11" s="145" t="s">
        <v>58</v>
      </c>
      <c r="D11" s="175" t="s">
        <v>61</v>
      </c>
      <c r="E11" s="146" t="s">
        <v>806</v>
      </c>
      <c r="F11" s="210" t="s">
        <v>62</v>
      </c>
      <c r="G11" s="170" t="s">
        <v>70</v>
      </c>
      <c r="H11" s="145" t="s">
        <v>782</v>
      </c>
      <c r="I11" s="149">
        <v>16600000</v>
      </c>
      <c r="J11" s="147"/>
      <c r="K11" s="150"/>
      <c r="L11" s="150"/>
      <c r="M11" s="151">
        <v>16600000</v>
      </c>
      <c r="N11" s="146">
        <v>1082943812</v>
      </c>
      <c r="O11" s="152" t="s">
        <v>807</v>
      </c>
      <c r="P11" s="145" t="s">
        <v>801</v>
      </c>
      <c r="Q11" s="153">
        <v>44950</v>
      </c>
      <c r="R11" s="153">
        <v>44950</v>
      </c>
      <c r="S11" s="153">
        <v>45107</v>
      </c>
      <c r="T11" s="153"/>
      <c r="U11" s="154"/>
      <c r="V11" s="150">
        <v>10600000</v>
      </c>
      <c r="W11" s="155">
        <v>6000000</v>
      </c>
      <c r="X11" s="156">
        <v>0.63855421686746983</v>
      </c>
      <c r="Y11" s="148">
        <v>57461852</v>
      </c>
      <c r="Z11" s="146" t="s">
        <v>785</v>
      </c>
      <c r="AA11" s="145"/>
      <c r="AB11" s="145"/>
      <c r="AC11" s="157"/>
      <c r="AD11" s="158" t="s">
        <v>808</v>
      </c>
      <c r="AE11" s="148" t="s">
        <v>122</v>
      </c>
      <c r="AF11" s="148" t="s">
        <v>122</v>
      </c>
      <c r="AG11" s="145"/>
    </row>
    <row r="12" spans="1:33" ht="16.2" customHeight="1">
      <c r="A12" s="174">
        <v>891780111</v>
      </c>
      <c r="B12" s="175" t="s">
        <v>55</v>
      </c>
      <c r="C12" s="145" t="s">
        <v>58</v>
      </c>
      <c r="D12" s="175" t="s">
        <v>61</v>
      </c>
      <c r="E12" s="146" t="s">
        <v>809</v>
      </c>
      <c r="F12" s="210" t="s">
        <v>62</v>
      </c>
      <c r="G12" s="170" t="s">
        <v>70</v>
      </c>
      <c r="H12" s="145" t="s">
        <v>782</v>
      </c>
      <c r="I12" s="149">
        <v>15800000</v>
      </c>
      <c r="J12" s="147"/>
      <c r="K12" s="150"/>
      <c r="L12" s="150"/>
      <c r="M12" s="151">
        <v>15800000</v>
      </c>
      <c r="N12" s="146">
        <v>1082966865</v>
      </c>
      <c r="O12" s="152" t="s">
        <v>810</v>
      </c>
      <c r="P12" s="145" t="s">
        <v>801</v>
      </c>
      <c r="Q12" s="153">
        <v>44950</v>
      </c>
      <c r="R12" s="153">
        <v>44950</v>
      </c>
      <c r="S12" s="153">
        <v>45107</v>
      </c>
      <c r="T12" s="153"/>
      <c r="U12" s="154"/>
      <c r="V12" s="150">
        <v>9800000</v>
      </c>
      <c r="W12" s="155">
        <v>6000000</v>
      </c>
      <c r="X12" s="156">
        <v>0.620253164556962</v>
      </c>
      <c r="Y12" s="148">
        <v>57461852</v>
      </c>
      <c r="Z12" s="146" t="s">
        <v>785</v>
      </c>
      <c r="AA12" s="145"/>
      <c r="AB12" s="145"/>
      <c r="AC12" s="157"/>
      <c r="AD12" s="158" t="s">
        <v>811</v>
      </c>
      <c r="AE12" s="148" t="s">
        <v>122</v>
      </c>
      <c r="AF12" s="148" t="s">
        <v>122</v>
      </c>
      <c r="AG12" s="145"/>
    </row>
    <row r="13" spans="1:33" ht="16.2" customHeight="1">
      <c r="A13" s="174">
        <v>891780111</v>
      </c>
      <c r="B13" s="175" t="s">
        <v>55</v>
      </c>
      <c r="C13" s="145" t="s">
        <v>58</v>
      </c>
      <c r="D13" s="175" t="s">
        <v>61</v>
      </c>
      <c r="E13" s="146" t="s">
        <v>812</v>
      </c>
      <c r="F13" s="210" t="s">
        <v>62</v>
      </c>
      <c r="G13" s="170" t="s">
        <v>70</v>
      </c>
      <c r="H13" s="145" t="s">
        <v>782</v>
      </c>
      <c r="I13" s="149">
        <v>14746667</v>
      </c>
      <c r="J13" s="147"/>
      <c r="K13" s="150"/>
      <c r="L13" s="150"/>
      <c r="M13" s="151">
        <v>14746667</v>
      </c>
      <c r="N13" s="146">
        <v>1083024229</v>
      </c>
      <c r="O13" s="152" t="s">
        <v>813</v>
      </c>
      <c r="P13" s="145" t="s">
        <v>814</v>
      </c>
      <c r="Q13" s="153">
        <v>44950</v>
      </c>
      <c r="R13" s="153">
        <v>44950</v>
      </c>
      <c r="S13" s="153">
        <v>45107</v>
      </c>
      <c r="T13" s="153"/>
      <c r="U13" s="154"/>
      <c r="V13" s="150">
        <v>9146667</v>
      </c>
      <c r="W13" s="155">
        <v>5600000</v>
      </c>
      <c r="X13" s="156">
        <v>0.62025317314075101</v>
      </c>
      <c r="Y13" s="148">
        <v>1082903415</v>
      </c>
      <c r="Z13" s="146" t="s">
        <v>815</v>
      </c>
      <c r="AA13" s="145"/>
      <c r="AB13" s="145"/>
      <c r="AC13" s="157"/>
      <c r="AD13" s="158" t="s">
        <v>816</v>
      </c>
      <c r="AE13" s="148" t="s">
        <v>122</v>
      </c>
      <c r="AF13" s="148" t="s">
        <v>122</v>
      </c>
      <c r="AG13" s="145"/>
    </row>
    <row r="14" spans="1:33" ht="16.2" customHeight="1">
      <c r="A14" s="174">
        <v>891780111</v>
      </c>
      <c r="B14" s="175" t="s">
        <v>55</v>
      </c>
      <c r="C14" s="145" t="s">
        <v>58</v>
      </c>
      <c r="D14" s="175" t="s">
        <v>61</v>
      </c>
      <c r="E14" s="146" t="s">
        <v>817</v>
      </c>
      <c r="F14" s="210" t="s">
        <v>62</v>
      </c>
      <c r="G14" s="170" t="s">
        <v>70</v>
      </c>
      <c r="H14" s="145" t="s">
        <v>782</v>
      </c>
      <c r="I14" s="149">
        <v>8000000</v>
      </c>
      <c r="J14" s="147"/>
      <c r="K14" s="150"/>
      <c r="L14" s="150"/>
      <c r="M14" s="151">
        <v>8000000</v>
      </c>
      <c r="N14" s="146">
        <v>52695882</v>
      </c>
      <c r="O14" s="152" t="s">
        <v>818</v>
      </c>
      <c r="P14" s="145" t="s">
        <v>819</v>
      </c>
      <c r="Q14" s="153">
        <v>44950</v>
      </c>
      <c r="R14" s="153">
        <v>44950</v>
      </c>
      <c r="S14" s="153">
        <v>45001</v>
      </c>
      <c r="T14" s="153"/>
      <c r="U14" s="154"/>
      <c r="V14" s="150">
        <v>8000000</v>
      </c>
      <c r="W14" s="155">
        <v>0</v>
      </c>
      <c r="X14" s="156">
        <v>1</v>
      </c>
      <c r="Y14" s="148">
        <v>85155551</v>
      </c>
      <c r="Z14" s="146" t="s">
        <v>820</v>
      </c>
      <c r="AA14" s="145"/>
      <c r="AB14" s="145"/>
      <c r="AC14" s="157"/>
      <c r="AD14" s="158" t="s">
        <v>821</v>
      </c>
      <c r="AE14" s="148" t="s">
        <v>122</v>
      </c>
      <c r="AF14" s="148" t="s">
        <v>122</v>
      </c>
      <c r="AG14" s="145"/>
    </row>
    <row r="15" spans="1:33" ht="16.2" customHeight="1">
      <c r="A15" s="174">
        <v>891780111</v>
      </c>
      <c r="B15" s="175" t="s">
        <v>55</v>
      </c>
      <c r="C15" s="145" t="s">
        <v>58</v>
      </c>
      <c r="D15" s="175" t="s">
        <v>61</v>
      </c>
      <c r="E15" s="146" t="s">
        <v>822</v>
      </c>
      <c r="F15" s="210" t="s">
        <v>62</v>
      </c>
      <c r="G15" s="170" t="s">
        <v>70</v>
      </c>
      <c r="H15" s="145" t="s">
        <v>782</v>
      </c>
      <c r="I15" s="149">
        <v>16400000</v>
      </c>
      <c r="J15" s="147"/>
      <c r="K15" s="150"/>
      <c r="L15" s="150"/>
      <c r="M15" s="151">
        <v>16400000</v>
      </c>
      <c r="N15" s="146">
        <v>1081918985</v>
      </c>
      <c r="O15" s="152" t="s">
        <v>823</v>
      </c>
      <c r="P15" s="145" t="s">
        <v>824</v>
      </c>
      <c r="Q15" s="153">
        <v>44950</v>
      </c>
      <c r="R15" s="153">
        <v>44950</v>
      </c>
      <c r="S15" s="153">
        <v>45107</v>
      </c>
      <c r="T15" s="153"/>
      <c r="U15" s="154"/>
      <c r="V15" s="150">
        <v>10400000</v>
      </c>
      <c r="W15" s="155">
        <v>6000000</v>
      </c>
      <c r="X15" s="156">
        <v>0.63414634146341464</v>
      </c>
      <c r="Y15" s="148">
        <v>85155551</v>
      </c>
      <c r="Z15" s="146" t="s">
        <v>820</v>
      </c>
      <c r="AA15" s="145"/>
      <c r="AB15" s="145"/>
      <c r="AC15" s="157"/>
      <c r="AD15" s="158" t="s">
        <v>825</v>
      </c>
      <c r="AE15" s="148" t="s">
        <v>122</v>
      </c>
      <c r="AF15" s="148" t="s">
        <v>122</v>
      </c>
      <c r="AG15" s="145"/>
    </row>
    <row r="16" spans="1:33" ht="16.2" customHeight="1">
      <c r="A16" s="174">
        <v>891780111</v>
      </c>
      <c r="B16" s="175" t="s">
        <v>55</v>
      </c>
      <c r="C16" s="145" t="s">
        <v>58</v>
      </c>
      <c r="D16" s="175" t="s">
        <v>61</v>
      </c>
      <c r="E16" s="146" t="s">
        <v>826</v>
      </c>
      <c r="F16" s="210" t="s">
        <v>62</v>
      </c>
      <c r="G16" s="170" t="s">
        <v>70</v>
      </c>
      <c r="H16" s="145" t="s">
        <v>782</v>
      </c>
      <c r="I16" s="149">
        <v>15800000</v>
      </c>
      <c r="J16" s="147"/>
      <c r="K16" s="150"/>
      <c r="L16" s="150"/>
      <c r="M16" s="151">
        <v>15800000</v>
      </c>
      <c r="N16" s="146">
        <v>1082887058</v>
      </c>
      <c r="O16" s="152" t="s">
        <v>827</v>
      </c>
      <c r="P16" s="145" t="s">
        <v>828</v>
      </c>
      <c r="Q16" s="153">
        <v>44951</v>
      </c>
      <c r="R16" s="153">
        <v>44951</v>
      </c>
      <c r="S16" s="153">
        <v>45107</v>
      </c>
      <c r="T16" s="153"/>
      <c r="U16" s="154"/>
      <c r="V16" s="150">
        <v>9800000</v>
      </c>
      <c r="W16" s="155">
        <v>6000000</v>
      </c>
      <c r="X16" s="156">
        <v>0.620253164556962</v>
      </c>
      <c r="Y16" s="148">
        <v>85155551</v>
      </c>
      <c r="Z16" s="146" t="s">
        <v>820</v>
      </c>
      <c r="AA16" s="145"/>
      <c r="AB16" s="145"/>
      <c r="AC16" s="157"/>
      <c r="AD16" s="158" t="s">
        <v>829</v>
      </c>
      <c r="AE16" s="148" t="s">
        <v>122</v>
      </c>
      <c r="AF16" s="148" t="s">
        <v>122</v>
      </c>
      <c r="AG16" s="145"/>
    </row>
    <row r="17" spans="1:33" ht="16.2" customHeight="1">
      <c r="A17" s="174">
        <v>891780111</v>
      </c>
      <c r="B17" s="175" t="s">
        <v>55</v>
      </c>
      <c r="C17" s="145" t="s">
        <v>58</v>
      </c>
      <c r="D17" s="175" t="s">
        <v>61</v>
      </c>
      <c r="E17" s="146" t="s">
        <v>830</v>
      </c>
      <c r="F17" s="210" t="s">
        <v>62</v>
      </c>
      <c r="G17" s="170" t="s">
        <v>70</v>
      </c>
      <c r="H17" s="145" t="s">
        <v>782</v>
      </c>
      <c r="I17" s="149">
        <v>17906667</v>
      </c>
      <c r="J17" s="147"/>
      <c r="K17" s="150"/>
      <c r="L17" s="150"/>
      <c r="M17" s="151">
        <v>17906667</v>
      </c>
      <c r="N17" s="146">
        <v>1084732648</v>
      </c>
      <c r="O17" s="152" t="s">
        <v>831</v>
      </c>
      <c r="P17" s="145" t="s">
        <v>832</v>
      </c>
      <c r="Q17" s="153">
        <v>44951</v>
      </c>
      <c r="R17" s="153">
        <v>44951</v>
      </c>
      <c r="S17" s="153">
        <v>45107</v>
      </c>
      <c r="T17" s="153"/>
      <c r="U17" s="154"/>
      <c r="V17" s="150">
        <v>11106667</v>
      </c>
      <c r="W17" s="155">
        <v>6800000</v>
      </c>
      <c r="X17" s="156">
        <v>0.62025317162596472</v>
      </c>
      <c r="Y17" s="148">
        <v>85155551</v>
      </c>
      <c r="Z17" s="146" t="s">
        <v>820</v>
      </c>
      <c r="AA17" s="145"/>
      <c r="AB17" s="145"/>
      <c r="AC17" s="157"/>
      <c r="AD17" s="158" t="s">
        <v>833</v>
      </c>
      <c r="AE17" s="148" t="s">
        <v>122</v>
      </c>
      <c r="AF17" s="148" t="s">
        <v>122</v>
      </c>
      <c r="AG17" s="145"/>
    </row>
    <row r="18" spans="1:33" ht="16.2" customHeight="1">
      <c r="A18" s="174">
        <v>891780111</v>
      </c>
      <c r="B18" s="175" t="s">
        <v>55</v>
      </c>
      <c r="C18" s="145" t="s">
        <v>58</v>
      </c>
      <c r="D18" s="175" t="s">
        <v>61</v>
      </c>
      <c r="E18" s="146" t="s">
        <v>834</v>
      </c>
      <c r="F18" s="210" t="s">
        <v>62</v>
      </c>
      <c r="G18" s="170" t="s">
        <v>70</v>
      </c>
      <c r="H18" s="145" t="s">
        <v>782</v>
      </c>
      <c r="I18" s="149">
        <v>15800000</v>
      </c>
      <c r="J18" s="147"/>
      <c r="K18" s="150"/>
      <c r="L18" s="150"/>
      <c r="M18" s="151">
        <v>15800000</v>
      </c>
      <c r="N18" s="146">
        <v>1045710831</v>
      </c>
      <c r="O18" s="152" t="s">
        <v>835</v>
      </c>
      <c r="P18" s="145" t="s">
        <v>836</v>
      </c>
      <c r="Q18" s="153">
        <v>44951</v>
      </c>
      <c r="R18" s="153">
        <v>44951</v>
      </c>
      <c r="S18" s="153">
        <v>45107</v>
      </c>
      <c r="T18" s="153"/>
      <c r="U18" s="154"/>
      <c r="V18" s="150">
        <v>9800000</v>
      </c>
      <c r="W18" s="155">
        <v>6000000</v>
      </c>
      <c r="X18" s="156">
        <v>0.620253164556962</v>
      </c>
      <c r="Y18" s="148">
        <v>85155551</v>
      </c>
      <c r="Z18" s="146" t="s">
        <v>820</v>
      </c>
      <c r="AA18" s="145"/>
      <c r="AB18" s="145"/>
      <c r="AC18" s="157"/>
      <c r="AD18" s="158" t="s">
        <v>837</v>
      </c>
      <c r="AE18" s="148" t="s">
        <v>122</v>
      </c>
      <c r="AF18" s="148" t="s">
        <v>122</v>
      </c>
      <c r="AG18" s="145"/>
    </row>
    <row r="19" spans="1:33" ht="16.2" customHeight="1">
      <c r="A19" s="174">
        <v>891780111</v>
      </c>
      <c r="B19" s="175" t="s">
        <v>55</v>
      </c>
      <c r="C19" s="145" t="s">
        <v>58</v>
      </c>
      <c r="D19" s="175" t="s">
        <v>61</v>
      </c>
      <c r="E19" s="146" t="s">
        <v>838</v>
      </c>
      <c r="F19" s="210" t="s">
        <v>62</v>
      </c>
      <c r="G19" s="170" t="s">
        <v>70</v>
      </c>
      <c r="H19" s="145" t="s">
        <v>782</v>
      </c>
      <c r="I19" s="149">
        <v>15800000</v>
      </c>
      <c r="J19" s="147"/>
      <c r="K19" s="150"/>
      <c r="L19" s="150"/>
      <c r="M19" s="151">
        <v>15800000</v>
      </c>
      <c r="N19" s="146">
        <v>1083023702</v>
      </c>
      <c r="O19" s="152" t="s">
        <v>839</v>
      </c>
      <c r="P19" s="145" t="s">
        <v>840</v>
      </c>
      <c r="Q19" s="153">
        <v>44951</v>
      </c>
      <c r="R19" s="153">
        <v>44951</v>
      </c>
      <c r="S19" s="153">
        <v>45107</v>
      </c>
      <c r="T19" s="153"/>
      <c r="U19" s="154"/>
      <c r="V19" s="150">
        <v>9800000</v>
      </c>
      <c r="W19" s="155">
        <v>6000000</v>
      </c>
      <c r="X19" s="156">
        <v>0.620253164556962</v>
      </c>
      <c r="Y19" s="148">
        <v>57294316</v>
      </c>
      <c r="Z19" s="146" t="s">
        <v>841</v>
      </c>
      <c r="AA19" s="145"/>
      <c r="AB19" s="145"/>
      <c r="AC19" s="157"/>
      <c r="AD19" s="158" t="s">
        <v>842</v>
      </c>
      <c r="AE19" s="148" t="s">
        <v>122</v>
      </c>
      <c r="AF19" s="148" t="s">
        <v>122</v>
      </c>
      <c r="AG19" s="145"/>
    </row>
    <row r="20" spans="1:33" ht="16.2" customHeight="1">
      <c r="A20" s="174">
        <v>891780111</v>
      </c>
      <c r="B20" s="175" t="s">
        <v>55</v>
      </c>
      <c r="C20" s="145" t="s">
        <v>58</v>
      </c>
      <c r="D20" s="175" t="s">
        <v>61</v>
      </c>
      <c r="E20" s="146" t="s">
        <v>843</v>
      </c>
      <c r="F20" s="210" t="s">
        <v>62</v>
      </c>
      <c r="G20" s="170" t="s">
        <v>70</v>
      </c>
      <c r="H20" s="145" t="s">
        <v>782</v>
      </c>
      <c r="I20" s="149">
        <v>17906667</v>
      </c>
      <c r="J20" s="147">
        <v>1</v>
      </c>
      <c r="K20" s="150"/>
      <c r="L20" s="150">
        <v>13600000</v>
      </c>
      <c r="M20" s="151">
        <v>4306667</v>
      </c>
      <c r="N20" s="146">
        <v>1082852722</v>
      </c>
      <c r="O20" s="152" t="s">
        <v>844</v>
      </c>
      <c r="P20" s="145" t="s">
        <v>845</v>
      </c>
      <c r="Q20" s="153">
        <v>44951</v>
      </c>
      <c r="R20" s="153">
        <v>44951</v>
      </c>
      <c r="S20" s="153">
        <v>45107</v>
      </c>
      <c r="T20" s="153">
        <v>44985</v>
      </c>
      <c r="U20" s="154">
        <v>1</v>
      </c>
      <c r="V20" s="150">
        <v>4306667</v>
      </c>
      <c r="W20" s="155">
        <v>0</v>
      </c>
      <c r="X20" s="156">
        <v>1</v>
      </c>
      <c r="Y20" s="148">
        <v>85155551</v>
      </c>
      <c r="Z20" s="146" t="s">
        <v>820</v>
      </c>
      <c r="AA20" s="145"/>
      <c r="AB20" s="145"/>
      <c r="AC20" s="157"/>
      <c r="AD20" s="158" t="s">
        <v>846</v>
      </c>
      <c r="AE20" s="148" t="s">
        <v>122</v>
      </c>
      <c r="AF20" s="148" t="s">
        <v>122</v>
      </c>
      <c r="AG20" s="145" t="s">
        <v>847</v>
      </c>
    </row>
    <row r="21" spans="1:33" ht="16.2" customHeight="1">
      <c r="A21" s="174">
        <v>891780111</v>
      </c>
      <c r="B21" s="175" t="s">
        <v>55</v>
      </c>
      <c r="C21" s="145" t="s">
        <v>58</v>
      </c>
      <c r="D21" s="175" t="s">
        <v>61</v>
      </c>
      <c r="E21" s="146" t="s">
        <v>848</v>
      </c>
      <c r="F21" s="210" t="s">
        <v>62</v>
      </c>
      <c r="G21" s="170" t="s">
        <v>70</v>
      </c>
      <c r="H21" s="145" t="s">
        <v>782</v>
      </c>
      <c r="I21" s="149">
        <v>15800000</v>
      </c>
      <c r="J21" s="147"/>
      <c r="K21" s="150"/>
      <c r="L21" s="150"/>
      <c r="M21" s="151">
        <v>15800000</v>
      </c>
      <c r="N21" s="146">
        <v>57445651</v>
      </c>
      <c r="O21" s="152" t="s">
        <v>849</v>
      </c>
      <c r="P21" s="145" t="s">
        <v>850</v>
      </c>
      <c r="Q21" s="153">
        <v>44951</v>
      </c>
      <c r="R21" s="153">
        <v>44951</v>
      </c>
      <c r="S21" s="153">
        <v>45107</v>
      </c>
      <c r="T21" s="153"/>
      <c r="U21" s="154"/>
      <c r="V21" s="150">
        <v>9800000</v>
      </c>
      <c r="W21" s="155">
        <v>6000000</v>
      </c>
      <c r="X21" s="156">
        <v>0.620253164556962</v>
      </c>
      <c r="Y21" s="148">
        <v>85155551</v>
      </c>
      <c r="Z21" s="146" t="s">
        <v>820</v>
      </c>
      <c r="AA21" s="145"/>
      <c r="AB21" s="145"/>
      <c r="AC21" s="157"/>
      <c r="AD21" s="158" t="s">
        <v>851</v>
      </c>
      <c r="AE21" s="148" t="s">
        <v>122</v>
      </c>
      <c r="AF21" s="148" t="s">
        <v>122</v>
      </c>
      <c r="AG21" s="145"/>
    </row>
    <row r="22" spans="1:33" ht="16.2" customHeight="1">
      <c r="A22" s="174">
        <v>891780111</v>
      </c>
      <c r="B22" s="175" t="s">
        <v>55</v>
      </c>
      <c r="C22" s="145" t="s">
        <v>58</v>
      </c>
      <c r="D22" s="175" t="s">
        <v>61</v>
      </c>
      <c r="E22" s="146" t="s">
        <v>852</v>
      </c>
      <c r="F22" s="210" t="s">
        <v>62</v>
      </c>
      <c r="G22" s="170" t="s">
        <v>70</v>
      </c>
      <c r="H22" s="145" t="s">
        <v>782</v>
      </c>
      <c r="I22" s="149">
        <v>15800000</v>
      </c>
      <c r="J22" s="147">
        <v>1</v>
      </c>
      <c r="K22" s="150"/>
      <c r="L22" s="150">
        <v>12000000</v>
      </c>
      <c r="M22" s="151">
        <v>3800000</v>
      </c>
      <c r="N22" s="146">
        <v>1065637083</v>
      </c>
      <c r="O22" s="152" t="s">
        <v>853</v>
      </c>
      <c r="P22" s="145" t="s">
        <v>854</v>
      </c>
      <c r="Q22" s="153">
        <v>44951</v>
      </c>
      <c r="R22" s="153">
        <v>44951</v>
      </c>
      <c r="S22" s="153">
        <v>45107</v>
      </c>
      <c r="T22" s="153">
        <v>44985</v>
      </c>
      <c r="U22" s="154">
        <v>1</v>
      </c>
      <c r="V22" s="150">
        <v>3800000</v>
      </c>
      <c r="W22" s="155">
        <v>0</v>
      </c>
      <c r="X22" s="156">
        <v>1</v>
      </c>
      <c r="Y22" s="148">
        <v>85155551</v>
      </c>
      <c r="Z22" s="146" t="s">
        <v>820</v>
      </c>
      <c r="AA22" s="145"/>
      <c r="AB22" s="145"/>
      <c r="AC22" s="157"/>
      <c r="AD22" s="158" t="s">
        <v>855</v>
      </c>
      <c r="AE22" s="148" t="s">
        <v>122</v>
      </c>
      <c r="AF22" s="148" t="s">
        <v>122</v>
      </c>
      <c r="AG22" s="145" t="s">
        <v>847</v>
      </c>
    </row>
    <row r="23" spans="1:33" ht="16.2" customHeight="1">
      <c r="A23" s="174">
        <v>891780111</v>
      </c>
      <c r="B23" s="175" t="s">
        <v>55</v>
      </c>
      <c r="C23" s="145" t="s">
        <v>58</v>
      </c>
      <c r="D23" s="175" t="s">
        <v>61</v>
      </c>
      <c r="E23" s="146" t="s">
        <v>856</v>
      </c>
      <c r="F23" s="210" t="s">
        <v>62</v>
      </c>
      <c r="G23" s="170" t="s">
        <v>70</v>
      </c>
      <c r="H23" s="145" t="s">
        <v>782</v>
      </c>
      <c r="I23" s="149">
        <v>17793333</v>
      </c>
      <c r="J23" s="147"/>
      <c r="K23" s="150"/>
      <c r="L23" s="150"/>
      <c r="M23" s="151">
        <v>17793333</v>
      </c>
      <c r="N23" s="146">
        <v>1082985225</v>
      </c>
      <c r="O23" s="152" t="s">
        <v>857</v>
      </c>
      <c r="P23" s="145" t="s">
        <v>858</v>
      </c>
      <c r="Q23" s="153">
        <v>44951</v>
      </c>
      <c r="R23" s="153">
        <v>44951</v>
      </c>
      <c r="S23" s="153">
        <v>45107</v>
      </c>
      <c r="T23" s="153"/>
      <c r="U23" s="154"/>
      <c r="V23" s="150">
        <v>10993333</v>
      </c>
      <c r="W23" s="155">
        <v>6800000</v>
      </c>
      <c r="X23" s="156">
        <v>0.61783438774511779</v>
      </c>
      <c r="Y23" s="148">
        <v>1082884010</v>
      </c>
      <c r="Z23" s="146" t="s">
        <v>859</v>
      </c>
      <c r="AA23" s="145"/>
      <c r="AB23" s="145"/>
      <c r="AC23" s="157"/>
      <c r="AD23" s="158" t="s">
        <v>860</v>
      </c>
      <c r="AE23" s="148" t="s">
        <v>122</v>
      </c>
      <c r="AF23" s="148" t="s">
        <v>122</v>
      </c>
      <c r="AG23" s="145"/>
    </row>
    <row r="24" spans="1:33" ht="16.2" customHeight="1">
      <c r="A24" s="174">
        <v>891780111</v>
      </c>
      <c r="B24" s="175" t="s">
        <v>55</v>
      </c>
      <c r="C24" s="145" t="s">
        <v>58</v>
      </c>
      <c r="D24" s="175" t="s">
        <v>61</v>
      </c>
      <c r="E24" s="146" t="s">
        <v>861</v>
      </c>
      <c r="F24" s="210" t="s">
        <v>62</v>
      </c>
      <c r="G24" s="170" t="s">
        <v>70</v>
      </c>
      <c r="H24" s="145" t="s">
        <v>782</v>
      </c>
      <c r="I24" s="149">
        <v>15600000</v>
      </c>
      <c r="J24" s="147"/>
      <c r="K24" s="150"/>
      <c r="L24" s="150"/>
      <c r="M24" s="151">
        <v>15600000</v>
      </c>
      <c r="N24" s="146">
        <v>12617352</v>
      </c>
      <c r="O24" s="152" t="s">
        <v>862</v>
      </c>
      <c r="P24" s="145" t="s">
        <v>863</v>
      </c>
      <c r="Q24" s="153">
        <v>44951</v>
      </c>
      <c r="R24" s="153">
        <v>44951</v>
      </c>
      <c r="S24" s="153">
        <v>45107</v>
      </c>
      <c r="T24" s="153"/>
      <c r="U24" s="154"/>
      <c r="V24" s="150">
        <v>6600000</v>
      </c>
      <c r="W24" s="155">
        <v>9000000</v>
      </c>
      <c r="X24" s="156">
        <v>0.42307692307692313</v>
      </c>
      <c r="Y24" s="148">
        <v>85155551</v>
      </c>
      <c r="Z24" s="146" t="s">
        <v>820</v>
      </c>
      <c r="AA24" s="145"/>
      <c r="AB24" s="145"/>
      <c r="AC24" s="157"/>
      <c r="AD24" s="158" t="s">
        <v>864</v>
      </c>
      <c r="AE24" s="148" t="s">
        <v>122</v>
      </c>
      <c r="AF24" s="148" t="s">
        <v>122</v>
      </c>
      <c r="AG24" s="145"/>
    </row>
    <row r="25" spans="1:33" ht="16.2" customHeight="1">
      <c r="A25" s="174">
        <v>891780111</v>
      </c>
      <c r="B25" s="175" t="s">
        <v>55</v>
      </c>
      <c r="C25" s="145" t="s">
        <v>58</v>
      </c>
      <c r="D25" s="175" t="s">
        <v>61</v>
      </c>
      <c r="E25" s="146" t="s">
        <v>865</v>
      </c>
      <c r="F25" s="210" t="s">
        <v>62</v>
      </c>
      <c r="G25" s="170" t="s">
        <v>70</v>
      </c>
      <c r="H25" s="145" t="s">
        <v>782</v>
      </c>
      <c r="I25" s="149">
        <v>19363333</v>
      </c>
      <c r="J25" s="147"/>
      <c r="K25" s="150"/>
      <c r="L25" s="150"/>
      <c r="M25" s="151">
        <v>19363333</v>
      </c>
      <c r="N25" s="146">
        <v>85155278</v>
      </c>
      <c r="O25" s="152" t="s">
        <v>866</v>
      </c>
      <c r="P25" s="145" t="s">
        <v>867</v>
      </c>
      <c r="Q25" s="153">
        <v>44951</v>
      </c>
      <c r="R25" s="153">
        <v>44951</v>
      </c>
      <c r="S25" s="153">
        <v>45107</v>
      </c>
      <c r="T25" s="153"/>
      <c r="U25" s="154"/>
      <c r="V25" s="150">
        <v>11963333</v>
      </c>
      <c r="W25" s="155">
        <v>7400000</v>
      </c>
      <c r="X25" s="156">
        <v>0.61783438832560489</v>
      </c>
      <c r="Y25" s="148">
        <v>1082884010</v>
      </c>
      <c r="Z25" s="146" t="s">
        <v>859</v>
      </c>
      <c r="AA25" s="145"/>
      <c r="AB25" s="145"/>
      <c r="AC25" s="157"/>
      <c r="AD25" s="158" t="s">
        <v>868</v>
      </c>
      <c r="AE25" s="148" t="s">
        <v>122</v>
      </c>
      <c r="AF25" s="148" t="s">
        <v>122</v>
      </c>
      <c r="AG25" s="145"/>
    </row>
    <row r="26" spans="1:33" ht="16.2" customHeight="1">
      <c r="A26" s="174">
        <v>891780111</v>
      </c>
      <c r="B26" s="175" t="s">
        <v>55</v>
      </c>
      <c r="C26" s="145" t="s">
        <v>58</v>
      </c>
      <c r="D26" s="175" t="s">
        <v>61</v>
      </c>
      <c r="E26" s="146" t="s">
        <v>869</v>
      </c>
      <c r="F26" s="210" t="s">
        <v>62</v>
      </c>
      <c r="G26" s="170" t="s">
        <v>70</v>
      </c>
      <c r="H26" s="145" t="s">
        <v>782</v>
      </c>
      <c r="I26" s="149">
        <v>10340000</v>
      </c>
      <c r="J26" s="147"/>
      <c r="K26" s="150"/>
      <c r="L26" s="150"/>
      <c r="M26" s="151">
        <v>10340000</v>
      </c>
      <c r="N26" s="146">
        <v>71676049</v>
      </c>
      <c r="O26" s="152" t="s">
        <v>870</v>
      </c>
      <c r="P26" s="145" t="s">
        <v>871</v>
      </c>
      <c r="Q26" s="153">
        <v>44951</v>
      </c>
      <c r="R26" s="153">
        <v>44951</v>
      </c>
      <c r="S26" s="153">
        <v>45015</v>
      </c>
      <c r="T26" s="153"/>
      <c r="U26" s="154"/>
      <c r="V26" s="150">
        <v>10340000</v>
      </c>
      <c r="W26" s="155">
        <v>0</v>
      </c>
      <c r="X26" s="156">
        <v>1</v>
      </c>
      <c r="Y26" s="148">
        <v>39049658</v>
      </c>
      <c r="Z26" s="146" t="s">
        <v>872</v>
      </c>
      <c r="AA26" s="145"/>
      <c r="AB26" s="145"/>
      <c r="AC26" s="157"/>
      <c r="AD26" s="158" t="s">
        <v>873</v>
      </c>
      <c r="AE26" s="148" t="s">
        <v>122</v>
      </c>
      <c r="AF26" s="148" t="s">
        <v>122</v>
      </c>
      <c r="AG26" s="145"/>
    </row>
    <row r="27" spans="1:33" ht="16.2" customHeight="1">
      <c r="A27" s="174">
        <v>891780111</v>
      </c>
      <c r="B27" s="175" t="s">
        <v>55</v>
      </c>
      <c r="C27" s="145" t="s">
        <v>58</v>
      </c>
      <c r="D27" s="175" t="s">
        <v>61</v>
      </c>
      <c r="E27" s="146" t="s">
        <v>874</v>
      </c>
      <c r="F27" s="210" t="s">
        <v>62</v>
      </c>
      <c r="G27" s="170" t="s">
        <v>70</v>
      </c>
      <c r="H27" s="145" t="s">
        <v>782</v>
      </c>
      <c r="I27" s="149">
        <v>18200000</v>
      </c>
      <c r="J27" s="147"/>
      <c r="K27" s="150"/>
      <c r="L27" s="150"/>
      <c r="M27" s="151">
        <v>18200000</v>
      </c>
      <c r="N27" s="146">
        <v>1082875832</v>
      </c>
      <c r="O27" s="152" t="s">
        <v>875</v>
      </c>
      <c r="P27" s="145" t="s">
        <v>876</v>
      </c>
      <c r="Q27" s="153">
        <v>44951</v>
      </c>
      <c r="R27" s="153">
        <v>44951</v>
      </c>
      <c r="S27" s="153">
        <v>45107</v>
      </c>
      <c r="T27" s="153"/>
      <c r="U27" s="154"/>
      <c r="V27" s="150">
        <v>11200000</v>
      </c>
      <c r="W27" s="155">
        <v>7000000</v>
      </c>
      <c r="X27" s="156">
        <v>0.61538461538461542</v>
      </c>
      <c r="Y27" s="148">
        <v>39049658</v>
      </c>
      <c r="Z27" s="146" t="s">
        <v>872</v>
      </c>
      <c r="AA27" s="145"/>
      <c r="AB27" s="145"/>
      <c r="AC27" s="157"/>
      <c r="AD27" s="158" t="s">
        <v>877</v>
      </c>
      <c r="AE27" s="148" t="s">
        <v>122</v>
      </c>
      <c r="AF27" s="148" t="s">
        <v>122</v>
      </c>
      <c r="AG27" s="145"/>
    </row>
    <row r="28" spans="1:33" ht="16.2" customHeight="1">
      <c r="A28" s="174">
        <v>891780111</v>
      </c>
      <c r="B28" s="175" t="s">
        <v>55</v>
      </c>
      <c r="C28" s="145" t="s">
        <v>58</v>
      </c>
      <c r="D28" s="175" t="s">
        <v>61</v>
      </c>
      <c r="E28" s="146" t="s">
        <v>878</v>
      </c>
      <c r="F28" s="210" t="s">
        <v>62</v>
      </c>
      <c r="G28" s="170" t="s">
        <v>70</v>
      </c>
      <c r="H28" s="145" t="s">
        <v>782</v>
      </c>
      <c r="I28" s="149">
        <v>17380000</v>
      </c>
      <c r="J28" s="147"/>
      <c r="K28" s="150"/>
      <c r="L28" s="150"/>
      <c r="M28" s="151">
        <v>17380000</v>
      </c>
      <c r="N28" s="146">
        <v>1082983109</v>
      </c>
      <c r="O28" s="152" t="s">
        <v>879</v>
      </c>
      <c r="P28" s="145" t="s">
        <v>880</v>
      </c>
      <c r="Q28" s="153">
        <v>44951</v>
      </c>
      <c r="R28" s="153">
        <v>44951</v>
      </c>
      <c r="S28" s="153">
        <v>45107</v>
      </c>
      <c r="T28" s="153"/>
      <c r="U28" s="154"/>
      <c r="V28" s="150">
        <v>10780000</v>
      </c>
      <c r="W28" s="155">
        <v>6600000</v>
      </c>
      <c r="X28" s="156">
        <v>0.620253164556962</v>
      </c>
      <c r="Y28" s="148">
        <v>85155551</v>
      </c>
      <c r="Z28" s="146" t="s">
        <v>820</v>
      </c>
      <c r="AA28" s="145"/>
      <c r="AB28" s="145"/>
      <c r="AC28" s="157"/>
      <c r="AD28" s="158" t="s">
        <v>881</v>
      </c>
      <c r="AE28" s="148" t="s">
        <v>122</v>
      </c>
      <c r="AF28" s="148" t="s">
        <v>122</v>
      </c>
      <c r="AG28" s="145"/>
    </row>
    <row r="29" spans="1:33" ht="16.2" customHeight="1">
      <c r="A29" s="174">
        <v>891780111</v>
      </c>
      <c r="B29" s="175" t="s">
        <v>55</v>
      </c>
      <c r="C29" s="145" t="s">
        <v>58</v>
      </c>
      <c r="D29" s="175" t="s">
        <v>61</v>
      </c>
      <c r="E29" s="146" t="s">
        <v>882</v>
      </c>
      <c r="F29" s="210" t="s">
        <v>62</v>
      </c>
      <c r="G29" s="170" t="s">
        <v>70</v>
      </c>
      <c r="H29" s="145" t="s">
        <v>782</v>
      </c>
      <c r="I29" s="149">
        <v>15800000</v>
      </c>
      <c r="J29" s="147">
        <v>1</v>
      </c>
      <c r="K29" s="150">
        <v>6620000</v>
      </c>
      <c r="L29" s="150"/>
      <c r="M29" s="151">
        <v>22420000</v>
      </c>
      <c r="N29" s="146">
        <v>1140866481</v>
      </c>
      <c r="O29" s="152" t="s">
        <v>883</v>
      </c>
      <c r="P29" s="145" t="s">
        <v>884</v>
      </c>
      <c r="Q29" s="153">
        <v>44952</v>
      </c>
      <c r="R29" s="153">
        <v>44952</v>
      </c>
      <c r="S29" s="153">
        <v>45107</v>
      </c>
      <c r="T29" s="153">
        <v>45168</v>
      </c>
      <c r="U29" s="154">
        <v>1</v>
      </c>
      <c r="V29" s="150">
        <v>10420000</v>
      </c>
      <c r="W29" s="155">
        <v>12000000</v>
      </c>
      <c r="X29" s="156">
        <v>0.46476360392506688</v>
      </c>
      <c r="Y29" s="148">
        <v>39049658</v>
      </c>
      <c r="Z29" s="146" t="s">
        <v>872</v>
      </c>
      <c r="AA29" s="145"/>
      <c r="AB29" s="145"/>
      <c r="AC29" s="157"/>
      <c r="AD29" s="158" t="s">
        <v>885</v>
      </c>
      <c r="AE29" s="148" t="s">
        <v>122</v>
      </c>
      <c r="AF29" s="148" t="s">
        <v>122</v>
      </c>
      <c r="AG29" s="145"/>
    </row>
    <row r="30" spans="1:33" ht="16.2" customHeight="1">
      <c r="A30" s="174">
        <v>891780111</v>
      </c>
      <c r="B30" s="175" t="s">
        <v>55</v>
      </c>
      <c r="C30" s="145" t="s">
        <v>58</v>
      </c>
      <c r="D30" s="175" t="s">
        <v>61</v>
      </c>
      <c r="E30" s="146" t="s">
        <v>886</v>
      </c>
      <c r="F30" s="210" t="s">
        <v>62</v>
      </c>
      <c r="G30" s="170" t="s">
        <v>70</v>
      </c>
      <c r="H30" s="145" t="s">
        <v>782</v>
      </c>
      <c r="I30" s="149">
        <v>15800000</v>
      </c>
      <c r="J30" s="147"/>
      <c r="K30" s="150"/>
      <c r="L30" s="150"/>
      <c r="M30" s="151">
        <v>15800000</v>
      </c>
      <c r="N30" s="146">
        <v>1082984449</v>
      </c>
      <c r="O30" s="152" t="s">
        <v>887</v>
      </c>
      <c r="P30" s="145" t="s">
        <v>884</v>
      </c>
      <c r="Q30" s="153">
        <v>44952</v>
      </c>
      <c r="R30" s="153">
        <v>44952</v>
      </c>
      <c r="S30" s="153">
        <v>45107</v>
      </c>
      <c r="T30" s="153"/>
      <c r="U30" s="154"/>
      <c r="V30" s="150">
        <v>9800000</v>
      </c>
      <c r="W30" s="155">
        <v>6000000</v>
      </c>
      <c r="X30" s="156">
        <v>0.620253164556962</v>
      </c>
      <c r="Y30" s="148">
        <v>39049658</v>
      </c>
      <c r="Z30" s="146" t="s">
        <v>872</v>
      </c>
      <c r="AA30" s="145"/>
      <c r="AB30" s="145"/>
      <c r="AC30" s="157"/>
      <c r="AD30" s="158" t="s">
        <v>888</v>
      </c>
      <c r="AE30" s="148" t="s">
        <v>122</v>
      </c>
      <c r="AF30" s="148" t="s">
        <v>122</v>
      </c>
      <c r="AG30" s="145"/>
    </row>
    <row r="31" spans="1:33" ht="16.2" customHeight="1">
      <c r="A31" s="174">
        <v>891780111</v>
      </c>
      <c r="B31" s="175" t="s">
        <v>55</v>
      </c>
      <c r="C31" s="145" t="s">
        <v>58</v>
      </c>
      <c r="D31" s="175" t="s">
        <v>61</v>
      </c>
      <c r="E31" s="146" t="s">
        <v>889</v>
      </c>
      <c r="F31" s="210" t="s">
        <v>62</v>
      </c>
      <c r="G31" s="170" t="s">
        <v>70</v>
      </c>
      <c r="H31" s="145" t="s">
        <v>782</v>
      </c>
      <c r="I31" s="149">
        <v>15800000</v>
      </c>
      <c r="J31" s="147">
        <v>1</v>
      </c>
      <c r="K31" s="150">
        <v>3521250</v>
      </c>
      <c r="L31" s="150"/>
      <c r="M31" s="151">
        <v>19321250</v>
      </c>
      <c r="N31" s="146">
        <v>33224219</v>
      </c>
      <c r="O31" s="152" t="s">
        <v>890</v>
      </c>
      <c r="P31" s="145" t="s">
        <v>891</v>
      </c>
      <c r="Q31" s="153">
        <v>44952</v>
      </c>
      <c r="R31" s="153">
        <v>44952</v>
      </c>
      <c r="S31" s="153">
        <v>45107</v>
      </c>
      <c r="T31" s="153">
        <v>45122</v>
      </c>
      <c r="U31" s="154">
        <v>1</v>
      </c>
      <c r="V31" s="150">
        <v>10321250</v>
      </c>
      <c r="W31" s="155">
        <v>9000000</v>
      </c>
      <c r="X31" s="156">
        <v>0.53419162838843248</v>
      </c>
      <c r="Y31" s="148">
        <v>39049658</v>
      </c>
      <c r="Z31" s="146" t="s">
        <v>872</v>
      </c>
      <c r="AA31" s="145"/>
      <c r="AB31" s="145"/>
      <c r="AC31" s="157"/>
      <c r="AD31" s="158" t="s">
        <v>892</v>
      </c>
      <c r="AE31" s="148" t="s">
        <v>122</v>
      </c>
      <c r="AF31" s="148" t="s">
        <v>122</v>
      </c>
      <c r="AG31" s="145"/>
    </row>
    <row r="32" spans="1:33" ht="16.2" customHeight="1">
      <c r="A32" s="174">
        <v>891780111</v>
      </c>
      <c r="B32" s="175" t="s">
        <v>55</v>
      </c>
      <c r="C32" s="145" t="s">
        <v>58</v>
      </c>
      <c r="D32" s="175" t="s">
        <v>61</v>
      </c>
      <c r="E32" s="146" t="s">
        <v>893</v>
      </c>
      <c r="F32" s="210" t="s">
        <v>62</v>
      </c>
      <c r="G32" s="170" t="s">
        <v>70</v>
      </c>
      <c r="H32" s="145" t="s">
        <v>782</v>
      </c>
      <c r="I32" s="149">
        <v>15800000</v>
      </c>
      <c r="J32" s="147"/>
      <c r="K32" s="150"/>
      <c r="L32" s="150"/>
      <c r="M32" s="151">
        <v>15800000</v>
      </c>
      <c r="N32" s="146">
        <v>1004461196</v>
      </c>
      <c r="O32" s="152" t="s">
        <v>894</v>
      </c>
      <c r="P32" s="145" t="s">
        <v>891</v>
      </c>
      <c r="Q32" s="153">
        <v>44952</v>
      </c>
      <c r="R32" s="153">
        <v>44952</v>
      </c>
      <c r="S32" s="153">
        <v>45107</v>
      </c>
      <c r="T32" s="153"/>
      <c r="U32" s="154"/>
      <c r="V32" s="150">
        <v>9800000</v>
      </c>
      <c r="W32" s="155">
        <v>6000000</v>
      </c>
      <c r="X32" s="156">
        <v>0.620253164556962</v>
      </c>
      <c r="Y32" s="148">
        <v>39049658</v>
      </c>
      <c r="Z32" s="146" t="s">
        <v>872</v>
      </c>
      <c r="AA32" s="145"/>
      <c r="AB32" s="145"/>
      <c r="AC32" s="157"/>
      <c r="AD32" s="158" t="s">
        <v>895</v>
      </c>
      <c r="AE32" s="148" t="s">
        <v>122</v>
      </c>
      <c r="AF32" s="148" t="s">
        <v>122</v>
      </c>
      <c r="AG32" s="145"/>
    </row>
    <row r="33" spans="1:33" ht="16.2" customHeight="1">
      <c r="A33" s="174">
        <v>891780111</v>
      </c>
      <c r="B33" s="175" t="s">
        <v>55</v>
      </c>
      <c r="C33" s="145" t="s">
        <v>58</v>
      </c>
      <c r="D33" s="175" t="s">
        <v>61</v>
      </c>
      <c r="E33" s="146" t="s">
        <v>896</v>
      </c>
      <c r="F33" s="210" t="s">
        <v>62</v>
      </c>
      <c r="G33" s="170" t="s">
        <v>70</v>
      </c>
      <c r="H33" s="145" t="s">
        <v>782</v>
      </c>
      <c r="I33" s="149">
        <v>19486667</v>
      </c>
      <c r="J33" s="147"/>
      <c r="K33" s="150"/>
      <c r="L33" s="150"/>
      <c r="M33" s="151">
        <v>19486667</v>
      </c>
      <c r="N33" s="146">
        <v>84454392</v>
      </c>
      <c r="O33" s="152" t="s">
        <v>897</v>
      </c>
      <c r="P33" s="145" t="s">
        <v>898</v>
      </c>
      <c r="Q33" s="153">
        <v>44952</v>
      </c>
      <c r="R33" s="153">
        <v>44952</v>
      </c>
      <c r="S33" s="153">
        <v>45107</v>
      </c>
      <c r="T33" s="153"/>
      <c r="U33" s="154"/>
      <c r="V33" s="150">
        <v>12086667</v>
      </c>
      <c r="W33" s="155">
        <v>7400000</v>
      </c>
      <c r="X33" s="156">
        <v>0.62025317105280242</v>
      </c>
      <c r="Y33" s="148">
        <v>85155551</v>
      </c>
      <c r="Z33" s="146" t="s">
        <v>820</v>
      </c>
      <c r="AA33" s="145"/>
      <c r="AB33" s="145"/>
      <c r="AC33" s="157"/>
      <c r="AD33" s="158" t="s">
        <v>899</v>
      </c>
      <c r="AE33" s="148" t="s">
        <v>122</v>
      </c>
      <c r="AF33" s="148" t="s">
        <v>122</v>
      </c>
      <c r="AG33" s="145"/>
    </row>
    <row r="34" spans="1:33" ht="16.2" customHeight="1">
      <c r="A34" s="174">
        <v>891780111</v>
      </c>
      <c r="B34" s="175" t="s">
        <v>55</v>
      </c>
      <c r="C34" s="145" t="s">
        <v>58</v>
      </c>
      <c r="D34" s="175" t="s">
        <v>61</v>
      </c>
      <c r="E34" s="146" t="s">
        <v>900</v>
      </c>
      <c r="F34" s="210" t="s">
        <v>62</v>
      </c>
      <c r="G34" s="170" t="s">
        <v>70</v>
      </c>
      <c r="H34" s="145" t="s">
        <v>782</v>
      </c>
      <c r="I34" s="149">
        <v>15800000</v>
      </c>
      <c r="J34" s="147"/>
      <c r="K34" s="150"/>
      <c r="L34" s="150"/>
      <c r="M34" s="151">
        <v>15800000</v>
      </c>
      <c r="N34" s="146">
        <v>36386177</v>
      </c>
      <c r="O34" s="152" t="s">
        <v>901</v>
      </c>
      <c r="P34" s="145" t="s">
        <v>884</v>
      </c>
      <c r="Q34" s="153">
        <v>44952</v>
      </c>
      <c r="R34" s="153">
        <v>44952</v>
      </c>
      <c r="S34" s="153">
        <v>45107</v>
      </c>
      <c r="T34" s="153"/>
      <c r="U34" s="154"/>
      <c r="V34" s="150">
        <v>9800000</v>
      </c>
      <c r="W34" s="155">
        <v>6000000</v>
      </c>
      <c r="X34" s="156">
        <v>0.620253164556962</v>
      </c>
      <c r="Y34" s="148">
        <v>39049658</v>
      </c>
      <c r="Z34" s="146" t="s">
        <v>872</v>
      </c>
      <c r="AA34" s="145"/>
      <c r="AB34" s="145"/>
      <c r="AC34" s="157"/>
      <c r="AD34" s="158" t="s">
        <v>902</v>
      </c>
      <c r="AE34" s="148" t="s">
        <v>122</v>
      </c>
      <c r="AF34" s="148" t="s">
        <v>122</v>
      </c>
      <c r="AG34" s="145"/>
    </row>
    <row r="35" spans="1:33" ht="16.2" customHeight="1">
      <c r="A35" s="174">
        <v>891780111</v>
      </c>
      <c r="B35" s="175" t="s">
        <v>55</v>
      </c>
      <c r="C35" s="145" t="s">
        <v>58</v>
      </c>
      <c r="D35" s="175" t="s">
        <v>61</v>
      </c>
      <c r="E35" s="146" t="s">
        <v>903</v>
      </c>
      <c r="F35" s="210" t="s">
        <v>62</v>
      </c>
      <c r="G35" s="170" t="s">
        <v>70</v>
      </c>
      <c r="H35" s="145" t="s">
        <v>782</v>
      </c>
      <c r="I35" s="149">
        <v>15800000</v>
      </c>
      <c r="J35" s="147">
        <v>1</v>
      </c>
      <c r="K35" s="150"/>
      <c r="L35" s="150">
        <v>12000000</v>
      </c>
      <c r="M35" s="151">
        <v>3800000</v>
      </c>
      <c r="N35" s="146">
        <v>1082848784</v>
      </c>
      <c r="O35" s="152" t="s">
        <v>904</v>
      </c>
      <c r="P35" s="145" t="s">
        <v>905</v>
      </c>
      <c r="Q35" s="153">
        <v>44952</v>
      </c>
      <c r="R35" s="153">
        <v>44952</v>
      </c>
      <c r="S35" s="153">
        <v>45107</v>
      </c>
      <c r="T35" s="153">
        <v>44985</v>
      </c>
      <c r="U35" s="154">
        <v>1</v>
      </c>
      <c r="V35" s="150">
        <v>3800000</v>
      </c>
      <c r="W35" s="155">
        <v>0</v>
      </c>
      <c r="X35" s="156">
        <v>1</v>
      </c>
      <c r="Y35" s="148">
        <v>85155551</v>
      </c>
      <c r="Z35" s="146" t="s">
        <v>820</v>
      </c>
      <c r="AA35" s="145"/>
      <c r="AB35" s="145"/>
      <c r="AC35" s="157"/>
      <c r="AD35" s="158" t="s">
        <v>906</v>
      </c>
      <c r="AE35" s="148" t="s">
        <v>122</v>
      </c>
      <c r="AF35" s="148" t="s">
        <v>122</v>
      </c>
      <c r="AG35" s="145" t="s">
        <v>847</v>
      </c>
    </row>
    <row r="36" spans="1:33" ht="16.2" customHeight="1">
      <c r="A36" s="174">
        <v>891780111</v>
      </c>
      <c r="B36" s="175" t="s">
        <v>55</v>
      </c>
      <c r="C36" s="145" t="s">
        <v>58</v>
      </c>
      <c r="D36" s="175" t="s">
        <v>61</v>
      </c>
      <c r="E36" s="146" t="s">
        <v>907</v>
      </c>
      <c r="F36" s="210" t="s">
        <v>62</v>
      </c>
      <c r="G36" s="170" t="s">
        <v>70</v>
      </c>
      <c r="H36" s="145" t="s">
        <v>782</v>
      </c>
      <c r="I36" s="149">
        <v>14746667</v>
      </c>
      <c r="J36" s="147"/>
      <c r="K36" s="150"/>
      <c r="L36" s="150"/>
      <c r="M36" s="151">
        <v>14746667</v>
      </c>
      <c r="N36" s="146">
        <v>1124006778</v>
      </c>
      <c r="O36" s="152" t="s">
        <v>908</v>
      </c>
      <c r="P36" s="145" t="s">
        <v>909</v>
      </c>
      <c r="Q36" s="153">
        <v>44952</v>
      </c>
      <c r="R36" s="153">
        <v>44952</v>
      </c>
      <c r="S36" s="153">
        <v>45107</v>
      </c>
      <c r="T36" s="153"/>
      <c r="U36" s="154"/>
      <c r="V36" s="150">
        <v>9146667</v>
      </c>
      <c r="W36" s="155">
        <v>5600000</v>
      </c>
      <c r="X36" s="156">
        <v>0.62025317314075101</v>
      </c>
      <c r="Y36" s="148">
        <v>85155551</v>
      </c>
      <c r="Z36" s="146" t="s">
        <v>820</v>
      </c>
      <c r="AA36" s="145"/>
      <c r="AB36" s="145"/>
      <c r="AC36" s="157"/>
      <c r="AD36" s="158" t="s">
        <v>910</v>
      </c>
      <c r="AE36" s="148" t="s">
        <v>122</v>
      </c>
      <c r="AF36" s="148" t="s">
        <v>122</v>
      </c>
      <c r="AG36" s="145"/>
    </row>
    <row r="37" spans="1:33" ht="16.2" customHeight="1">
      <c r="A37" s="174">
        <v>891780111</v>
      </c>
      <c r="B37" s="175" t="s">
        <v>55</v>
      </c>
      <c r="C37" s="145" t="s">
        <v>58</v>
      </c>
      <c r="D37" s="175" t="s">
        <v>61</v>
      </c>
      <c r="E37" s="146" t="s">
        <v>911</v>
      </c>
      <c r="F37" s="210" t="s">
        <v>62</v>
      </c>
      <c r="G37" s="170" t="s">
        <v>70</v>
      </c>
      <c r="H37" s="145" t="s">
        <v>782</v>
      </c>
      <c r="I37" s="149">
        <v>15800000</v>
      </c>
      <c r="J37" s="147"/>
      <c r="K37" s="150"/>
      <c r="L37" s="150"/>
      <c r="M37" s="151">
        <v>15800000</v>
      </c>
      <c r="N37" s="146">
        <v>1082875128</v>
      </c>
      <c r="O37" s="152" t="s">
        <v>912</v>
      </c>
      <c r="P37" s="145" t="s">
        <v>913</v>
      </c>
      <c r="Q37" s="153">
        <v>44952</v>
      </c>
      <c r="R37" s="153">
        <v>44952</v>
      </c>
      <c r="S37" s="153">
        <v>45107</v>
      </c>
      <c r="T37" s="153"/>
      <c r="U37" s="154"/>
      <c r="V37" s="150">
        <v>9800000</v>
      </c>
      <c r="W37" s="155">
        <v>6000000</v>
      </c>
      <c r="X37" s="156">
        <v>0.620253164556962</v>
      </c>
      <c r="Y37" s="148">
        <v>1082903415</v>
      </c>
      <c r="Z37" s="146" t="s">
        <v>815</v>
      </c>
      <c r="AA37" s="145"/>
      <c r="AB37" s="145"/>
      <c r="AC37" s="157"/>
      <c r="AD37" s="158" t="s">
        <v>914</v>
      </c>
      <c r="AE37" s="148" t="s">
        <v>122</v>
      </c>
      <c r="AF37" s="148" t="s">
        <v>122</v>
      </c>
      <c r="AG37" s="145"/>
    </row>
    <row r="38" spans="1:33" ht="16.2" customHeight="1">
      <c r="A38" s="174">
        <v>891780111</v>
      </c>
      <c r="B38" s="175" t="s">
        <v>55</v>
      </c>
      <c r="C38" s="145" t="s">
        <v>58</v>
      </c>
      <c r="D38" s="175" t="s">
        <v>61</v>
      </c>
      <c r="E38" s="146" t="s">
        <v>915</v>
      </c>
      <c r="F38" s="210" t="s">
        <v>62</v>
      </c>
      <c r="G38" s="170" t="s">
        <v>70</v>
      </c>
      <c r="H38" s="145" t="s">
        <v>782</v>
      </c>
      <c r="I38" s="149">
        <v>15500000</v>
      </c>
      <c r="J38" s="147">
        <v>1</v>
      </c>
      <c r="K38" s="150"/>
      <c r="L38" s="150">
        <v>13500000</v>
      </c>
      <c r="M38" s="151">
        <v>2000000</v>
      </c>
      <c r="N38" s="146">
        <v>1083002889</v>
      </c>
      <c r="O38" s="152" t="s">
        <v>916</v>
      </c>
      <c r="P38" s="145" t="s">
        <v>917</v>
      </c>
      <c r="Q38" s="153">
        <v>44952</v>
      </c>
      <c r="R38" s="153">
        <v>44952</v>
      </c>
      <c r="S38" s="153">
        <v>45107</v>
      </c>
      <c r="T38" s="153">
        <v>44972</v>
      </c>
      <c r="U38" s="154">
        <v>1</v>
      </c>
      <c r="V38" s="150">
        <v>2000000</v>
      </c>
      <c r="W38" s="155">
        <v>0</v>
      </c>
      <c r="X38" s="156">
        <v>1</v>
      </c>
      <c r="Y38" s="148">
        <v>85155551</v>
      </c>
      <c r="Z38" s="146" t="s">
        <v>820</v>
      </c>
      <c r="AA38" s="145"/>
      <c r="AB38" s="145"/>
      <c r="AC38" s="157"/>
      <c r="AD38" s="158" t="s">
        <v>918</v>
      </c>
      <c r="AE38" s="148" t="s">
        <v>122</v>
      </c>
      <c r="AF38" s="148" t="s">
        <v>122</v>
      </c>
      <c r="AG38" s="145" t="s">
        <v>847</v>
      </c>
    </row>
    <row r="39" spans="1:33" ht="16.2" customHeight="1">
      <c r="A39" s="174">
        <v>891780111</v>
      </c>
      <c r="B39" s="175" t="s">
        <v>55</v>
      </c>
      <c r="C39" s="145" t="s">
        <v>58</v>
      </c>
      <c r="D39" s="175" t="s">
        <v>61</v>
      </c>
      <c r="E39" s="146" t="s">
        <v>919</v>
      </c>
      <c r="F39" s="210" t="s">
        <v>62</v>
      </c>
      <c r="G39" s="170" t="s">
        <v>70</v>
      </c>
      <c r="H39" s="145" t="s">
        <v>782</v>
      </c>
      <c r="I39" s="149">
        <v>15800000</v>
      </c>
      <c r="J39" s="147"/>
      <c r="K39" s="150"/>
      <c r="L39" s="150"/>
      <c r="M39" s="151">
        <v>15800000</v>
      </c>
      <c r="N39" s="146">
        <v>1082935131</v>
      </c>
      <c r="O39" s="152" t="s">
        <v>920</v>
      </c>
      <c r="P39" s="145" t="s">
        <v>884</v>
      </c>
      <c r="Q39" s="153">
        <v>44952</v>
      </c>
      <c r="R39" s="153">
        <v>44952</v>
      </c>
      <c r="S39" s="153">
        <v>45107</v>
      </c>
      <c r="T39" s="153"/>
      <c r="U39" s="154"/>
      <c r="V39" s="150">
        <v>9800000</v>
      </c>
      <c r="W39" s="155">
        <v>6000000</v>
      </c>
      <c r="X39" s="156">
        <v>0.620253164556962</v>
      </c>
      <c r="Y39" s="148">
        <v>39049658</v>
      </c>
      <c r="Z39" s="146" t="s">
        <v>872</v>
      </c>
      <c r="AA39" s="145"/>
      <c r="AB39" s="145"/>
      <c r="AC39" s="157"/>
      <c r="AD39" s="158" t="s">
        <v>921</v>
      </c>
      <c r="AE39" s="148" t="s">
        <v>122</v>
      </c>
      <c r="AF39" s="148" t="s">
        <v>122</v>
      </c>
      <c r="AG39" s="145"/>
    </row>
    <row r="40" spans="1:33" ht="16.2" customHeight="1">
      <c r="A40" s="174">
        <v>891780111</v>
      </c>
      <c r="B40" s="175" t="s">
        <v>55</v>
      </c>
      <c r="C40" s="145" t="s">
        <v>58</v>
      </c>
      <c r="D40" s="175" t="s">
        <v>61</v>
      </c>
      <c r="E40" s="146" t="s">
        <v>922</v>
      </c>
      <c r="F40" s="210" t="s">
        <v>62</v>
      </c>
      <c r="G40" s="170" t="s">
        <v>70</v>
      </c>
      <c r="H40" s="145" t="s">
        <v>782</v>
      </c>
      <c r="I40" s="149">
        <v>14746667</v>
      </c>
      <c r="J40" s="147"/>
      <c r="K40" s="150"/>
      <c r="L40" s="150"/>
      <c r="M40" s="151">
        <v>14746667</v>
      </c>
      <c r="N40" s="146">
        <v>1053001646</v>
      </c>
      <c r="O40" s="152" t="s">
        <v>923</v>
      </c>
      <c r="P40" s="145" t="s">
        <v>924</v>
      </c>
      <c r="Q40" s="153">
        <v>44953</v>
      </c>
      <c r="R40" s="153">
        <v>44953</v>
      </c>
      <c r="S40" s="153">
        <v>45107</v>
      </c>
      <c r="T40" s="153"/>
      <c r="U40" s="154"/>
      <c r="V40" s="150">
        <v>9146667</v>
      </c>
      <c r="W40" s="155">
        <v>5600000</v>
      </c>
      <c r="X40" s="156">
        <v>0.62025317314075101</v>
      </c>
      <c r="Y40" s="148">
        <v>1082903415</v>
      </c>
      <c r="Z40" s="146" t="s">
        <v>815</v>
      </c>
      <c r="AA40" s="145"/>
      <c r="AB40" s="145"/>
      <c r="AC40" s="157"/>
      <c r="AD40" s="158" t="s">
        <v>925</v>
      </c>
      <c r="AE40" s="148" t="s">
        <v>122</v>
      </c>
      <c r="AF40" s="148" t="s">
        <v>122</v>
      </c>
      <c r="AG40" s="145"/>
    </row>
    <row r="41" spans="1:33" ht="16.2" customHeight="1">
      <c r="A41" s="174">
        <v>891780111</v>
      </c>
      <c r="B41" s="175" t="s">
        <v>55</v>
      </c>
      <c r="C41" s="145" t="s">
        <v>58</v>
      </c>
      <c r="D41" s="175" t="s">
        <v>61</v>
      </c>
      <c r="E41" s="146" t="s">
        <v>926</v>
      </c>
      <c r="F41" s="210" t="s">
        <v>62</v>
      </c>
      <c r="G41" s="170" t="s">
        <v>70</v>
      </c>
      <c r="H41" s="145" t="s">
        <v>782</v>
      </c>
      <c r="I41" s="149">
        <v>14466667</v>
      </c>
      <c r="J41" s="147"/>
      <c r="K41" s="150"/>
      <c r="L41" s="150"/>
      <c r="M41" s="151">
        <v>14466667</v>
      </c>
      <c r="N41" s="146">
        <v>1082958955</v>
      </c>
      <c r="O41" s="152" t="s">
        <v>927</v>
      </c>
      <c r="P41" s="145" t="s">
        <v>928</v>
      </c>
      <c r="Q41" s="153">
        <v>44953</v>
      </c>
      <c r="R41" s="153">
        <v>44953</v>
      </c>
      <c r="S41" s="153">
        <v>45107</v>
      </c>
      <c r="T41" s="153"/>
      <c r="U41" s="154"/>
      <c r="V41" s="150">
        <v>8866667</v>
      </c>
      <c r="W41" s="155">
        <v>5600000</v>
      </c>
      <c r="X41" s="156">
        <v>0.61290323472573194</v>
      </c>
      <c r="Y41" s="148">
        <v>63563343</v>
      </c>
      <c r="Z41" s="146" t="s">
        <v>929</v>
      </c>
      <c r="AA41" s="145"/>
      <c r="AB41" s="145"/>
      <c r="AC41" s="157"/>
      <c r="AD41" s="158" t="s">
        <v>930</v>
      </c>
      <c r="AE41" s="148" t="s">
        <v>122</v>
      </c>
      <c r="AF41" s="148" t="s">
        <v>122</v>
      </c>
      <c r="AG41" s="145"/>
    </row>
    <row r="42" spans="1:33" ht="16.2" customHeight="1">
      <c r="A42" s="174">
        <v>891780111</v>
      </c>
      <c r="B42" s="175" t="s">
        <v>55</v>
      </c>
      <c r="C42" s="145" t="s">
        <v>58</v>
      </c>
      <c r="D42" s="175" t="s">
        <v>61</v>
      </c>
      <c r="E42" s="146" t="s">
        <v>931</v>
      </c>
      <c r="F42" s="210" t="s">
        <v>62</v>
      </c>
      <c r="G42" s="170" t="s">
        <v>70</v>
      </c>
      <c r="H42" s="145" t="s">
        <v>782</v>
      </c>
      <c r="I42" s="149">
        <v>14746667</v>
      </c>
      <c r="J42" s="147"/>
      <c r="K42" s="150"/>
      <c r="L42" s="150"/>
      <c r="M42" s="151">
        <v>14746667</v>
      </c>
      <c r="N42" s="146">
        <v>57466061</v>
      </c>
      <c r="O42" s="152" t="s">
        <v>932</v>
      </c>
      <c r="P42" s="145" t="s">
        <v>933</v>
      </c>
      <c r="Q42" s="153">
        <v>44953</v>
      </c>
      <c r="R42" s="153">
        <v>44953</v>
      </c>
      <c r="S42" s="153">
        <v>45107</v>
      </c>
      <c r="T42" s="153"/>
      <c r="U42" s="154"/>
      <c r="V42" s="150">
        <v>9146667</v>
      </c>
      <c r="W42" s="155">
        <v>5600000</v>
      </c>
      <c r="X42" s="156">
        <v>0.62025317314075101</v>
      </c>
      <c r="Y42" s="148">
        <v>1082884010</v>
      </c>
      <c r="Z42" s="146" t="s">
        <v>815</v>
      </c>
      <c r="AA42" s="145"/>
      <c r="AB42" s="145"/>
      <c r="AC42" s="157"/>
      <c r="AD42" s="158" t="s">
        <v>934</v>
      </c>
      <c r="AE42" s="148" t="s">
        <v>122</v>
      </c>
      <c r="AF42" s="148" t="s">
        <v>122</v>
      </c>
      <c r="AG42" s="145"/>
    </row>
    <row r="43" spans="1:33" ht="16.2" customHeight="1">
      <c r="A43" s="174">
        <v>891780111</v>
      </c>
      <c r="B43" s="175" t="s">
        <v>55</v>
      </c>
      <c r="C43" s="145" t="s">
        <v>58</v>
      </c>
      <c r="D43" s="175" t="s">
        <v>61</v>
      </c>
      <c r="E43" s="146" t="s">
        <v>935</v>
      </c>
      <c r="F43" s="210" t="s">
        <v>62</v>
      </c>
      <c r="G43" s="170" t="s">
        <v>70</v>
      </c>
      <c r="H43" s="145" t="s">
        <v>782</v>
      </c>
      <c r="I43" s="149">
        <v>17793333</v>
      </c>
      <c r="J43" s="147"/>
      <c r="K43" s="150"/>
      <c r="L43" s="150"/>
      <c r="M43" s="151">
        <v>17793333</v>
      </c>
      <c r="N43" s="146">
        <v>85152793</v>
      </c>
      <c r="O43" s="152" t="s">
        <v>936</v>
      </c>
      <c r="P43" s="145" t="s">
        <v>937</v>
      </c>
      <c r="Q43" s="153">
        <v>44953</v>
      </c>
      <c r="R43" s="153">
        <v>44953</v>
      </c>
      <c r="S43" s="153">
        <v>45107</v>
      </c>
      <c r="T43" s="153"/>
      <c r="U43" s="154"/>
      <c r="V43" s="150">
        <v>10993333</v>
      </c>
      <c r="W43" s="155">
        <v>6800000</v>
      </c>
      <c r="X43" s="156">
        <v>0.61783438774511779</v>
      </c>
      <c r="Y43" s="148">
        <v>1082903415</v>
      </c>
      <c r="Z43" s="146" t="s">
        <v>815</v>
      </c>
      <c r="AA43" s="145"/>
      <c r="AB43" s="145"/>
      <c r="AC43" s="157"/>
      <c r="AD43" s="158" t="s">
        <v>938</v>
      </c>
      <c r="AE43" s="148" t="s">
        <v>122</v>
      </c>
      <c r="AF43" s="148" t="s">
        <v>122</v>
      </c>
      <c r="AG43" s="145"/>
    </row>
    <row r="44" spans="1:33" ht="16.2" customHeight="1">
      <c r="A44" s="174">
        <v>891780111</v>
      </c>
      <c r="B44" s="175" t="s">
        <v>55</v>
      </c>
      <c r="C44" s="145" t="s">
        <v>58</v>
      </c>
      <c r="D44" s="175" t="s">
        <v>61</v>
      </c>
      <c r="E44" s="146" t="s">
        <v>939</v>
      </c>
      <c r="F44" s="210" t="s">
        <v>62</v>
      </c>
      <c r="G44" s="170" t="s">
        <v>70</v>
      </c>
      <c r="H44" s="145" t="s">
        <v>782</v>
      </c>
      <c r="I44" s="149">
        <v>15400000</v>
      </c>
      <c r="J44" s="147"/>
      <c r="K44" s="150"/>
      <c r="L44" s="150"/>
      <c r="M44" s="151">
        <v>15400000</v>
      </c>
      <c r="N44" s="146">
        <v>57422539</v>
      </c>
      <c r="O44" s="152" t="s">
        <v>940</v>
      </c>
      <c r="P44" s="145" t="s">
        <v>941</v>
      </c>
      <c r="Q44" s="153">
        <v>44953</v>
      </c>
      <c r="R44" s="153">
        <v>44953</v>
      </c>
      <c r="S44" s="153">
        <v>45107</v>
      </c>
      <c r="T44" s="153"/>
      <c r="U44" s="154"/>
      <c r="V44" s="150">
        <v>9800000</v>
      </c>
      <c r="W44" s="155">
        <v>5600000</v>
      </c>
      <c r="X44" s="156">
        <v>0.63636363636363635</v>
      </c>
      <c r="Y44" s="148">
        <v>72004252</v>
      </c>
      <c r="Z44" s="146" t="s">
        <v>942</v>
      </c>
      <c r="AA44" s="145"/>
      <c r="AB44" s="145"/>
      <c r="AC44" s="157"/>
      <c r="AD44" s="158" t="s">
        <v>943</v>
      </c>
      <c r="AE44" s="148" t="s">
        <v>122</v>
      </c>
      <c r="AF44" s="148" t="s">
        <v>122</v>
      </c>
      <c r="AG44" s="145"/>
    </row>
    <row r="45" spans="1:33" ht="16.2" customHeight="1">
      <c r="A45" s="174">
        <v>891780111</v>
      </c>
      <c r="B45" s="175" t="s">
        <v>55</v>
      </c>
      <c r="C45" s="145" t="s">
        <v>58</v>
      </c>
      <c r="D45" s="175" t="s">
        <v>61</v>
      </c>
      <c r="E45" s="146" t="s">
        <v>944</v>
      </c>
      <c r="F45" s="210" t="s">
        <v>62</v>
      </c>
      <c r="G45" s="170" t="s">
        <v>70</v>
      </c>
      <c r="H45" s="145" t="s">
        <v>782</v>
      </c>
      <c r="I45" s="149">
        <v>15306667</v>
      </c>
      <c r="J45" s="147"/>
      <c r="K45" s="150"/>
      <c r="L45" s="150"/>
      <c r="M45" s="151">
        <v>15306667</v>
      </c>
      <c r="N45" s="146">
        <v>1082990677</v>
      </c>
      <c r="O45" s="152" t="s">
        <v>945</v>
      </c>
      <c r="P45" s="145" t="s">
        <v>946</v>
      </c>
      <c r="Q45" s="153">
        <v>44953</v>
      </c>
      <c r="R45" s="153">
        <v>44953</v>
      </c>
      <c r="S45" s="153">
        <v>45107</v>
      </c>
      <c r="T45" s="153"/>
      <c r="U45" s="154"/>
      <c r="V45" s="150">
        <v>9706667</v>
      </c>
      <c r="W45" s="155">
        <v>5600000</v>
      </c>
      <c r="X45" s="156">
        <v>0.63414634943061088</v>
      </c>
      <c r="Y45" s="148">
        <v>1082884010</v>
      </c>
      <c r="Z45" s="146" t="s">
        <v>859</v>
      </c>
      <c r="AA45" s="145"/>
      <c r="AB45" s="145"/>
      <c r="AC45" s="157"/>
      <c r="AD45" s="158" t="s">
        <v>947</v>
      </c>
      <c r="AE45" s="148" t="s">
        <v>122</v>
      </c>
      <c r="AF45" s="148" t="s">
        <v>122</v>
      </c>
      <c r="AG45" s="145"/>
    </row>
    <row r="46" spans="1:33" ht="16.2" customHeight="1">
      <c r="A46" s="174">
        <v>891780111</v>
      </c>
      <c r="B46" s="175" t="s">
        <v>55</v>
      </c>
      <c r="C46" s="145" t="s">
        <v>58</v>
      </c>
      <c r="D46" s="175" t="s">
        <v>61</v>
      </c>
      <c r="E46" s="146" t="s">
        <v>948</v>
      </c>
      <c r="F46" s="210" t="s">
        <v>62</v>
      </c>
      <c r="G46" s="170" t="s">
        <v>70</v>
      </c>
      <c r="H46" s="145" t="s">
        <v>782</v>
      </c>
      <c r="I46" s="149">
        <v>14000000</v>
      </c>
      <c r="J46" s="147"/>
      <c r="K46" s="150"/>
      <c r="L46" s="150"/>
      <c r="M46" s="151">
        <v>14000000</v>
      </c>
      <c r="N46" s="146">
        <v>1082995408</v>
      </c>
      <c r="O46" s="152" t="s">
        <v>949</v>
      </c>
      <c r="P46" s="145" t="s">
        <v>950</v>
      </c>
      <c r="Q46" s="153">
        <v>44958</v>
      </c>
      <c r="R46" s="153">
        <v>44958</v>
      </c>
      <c r="S46" s="153">
        <v>45107</v>
      </c>
      <c r="T46" s="153"/>
      <c r="U46" s="154"/>
      <c r="V46" s="150">
        <v>8400000</v>
      </c>
      <c r="W46" s="155">
        <v>5600000</v>
      </c>
      <c r="X46" s="156">
        <v>0.6</v>
      </c>
      <c r="Y46" s="148">
        <v>1082884010</v>
      </c>
      <c r="Z46" s="146" t="s">
        <v>859</v>
      </c>
      <c r="AA46" s="145"/>
      <c r="AB46" s="145"/>
      <c r="AC46" s="157"/>
      <c r="AD46" s="158" t="s">
        <v>951</v>
      </c>
      <c r="AE46" s="148" t="s">
        <v>122</v>
      </c>
      <c r="AF46" s="148" t="s">
        <v>122</v>
      </c>
      <c r="AG46" s="145"/>
    </row>
    <row r="47" spans="1:33" ht="16.2" customHeight="1">
      <c r="A47" s="174">
        <v>891780111</v>
      </c>
      <c r="B47" s="175" t="s">
        <v>55</v>
      </c>
      <c r="C47" s="145" t="s">
        <v>58</v>
      </c>
      <c r="D47" s="175" t="s">
        <v>61</v>
      </c>
      <c r="E47" s="146" t="s">
        <v>952</v>
      </c>
      <c r="F47" s="210" t="s">
        <v>62</v>
      </c>
      <c r="G47" s="170" t="s">
        <v>70</v>
      </c>
      <c r="H47" s="145" t="s">
        <v>782</v>
      </c>
      <c r="I47" s="149">
        <v>17000000</v>
      </c>
      <c r="J47" s="147"/>
      <c r="K47" s="150"/>
      <c r="L47" s="150"/>
      <c r="M47" s="151">
        <v>17000000</v>
      </c>
      <c r="N47" s="146">
        <v>1082950124</v>
      </c>
      <c r="O47" s="152" t="s">
        <v>953</v>
      </c>
      <c r="P47" s="145" t="s">
        <v>954</v>
      </c>
      <c r="Q47" s="153">
        <v>44958</v>
      </c>
      <c r="R47" s="153">
        <v>44958</v>
      </c>
      <c r="S47" s="153">
        <v>45107</v>
      </c>
      <c r="T47" s="153"/>
      <c r="U47" s="154"/>
      <c r="V47" s="150">
        <v>10200000</v>
      </c>
      <c r="W47" s="155">
        <v>6800000</v>
      </c>
      <c r="X47" s="156">
        <v>0.6</v>
      </c>
      <c r="Y47" s="148">
        <v>1082884010</v>
      </c>
      <c r="Z47" s="146" t="s">
        <v>859</v>
      </c>
      <c r="AA47" s="145"/>
      <c r="AB47" s="145"/>
      <c r="AC47" s="157"/>
      <c r="AD47" s="158" t="s">
        <v>955</v>
      </c>
      <c r="AE47" s="148" t="s">
        <v>122</v>
      </c>
      <c r="AF47" s="148" t="s">
        <v>122</v>
      </c>
      <c r="AG47" s="145"/>
    </row>
    <row r="48" spans="1:33" ht="16.2" customHeight="1">
      <c r="A48" s="174">
        <v>891780111</v>
      </c>
      <c r="B48" s="175" t="s">
        <v>55</v>
      </c>
      <c r="C48" s="145" t="s">
        <v>58</v>
      </c>
      <c r="D48" s="175" t="s">
        <v>61</v>
      </c>
      <c r="E48" s="146" t="s">
        <v>956</v>
      </c>
      <c r="F48" s="210" t="s">
        <v>62</v>
      </c>
      <c r="G48" s="170" t="s">
        <v>70</v>
      </c>
      <c r="H48" s="145" t="s">
        <v>782</v>
      </c>
      <c r="I48" s="149">
        <v>14000000</v>
      </c>
      <c r="J48" s="147"/>
      <c r="K48" s="150"/>
      <c r="L48" s="150"/>
      <c r="M48" s="151">
        <v>14000000</v>
      </c>
      <c r="N48" s="146">
        <v>1047476135</v>
      </c>
      <c r="O48" s="152" t="s">
        <v>957</v>
      </c>
      <c r="P48" s="145" t="s">
        <v>958</v>
      </c>
      <c r="Q48" s="153">
        <v>44958</v>
      </c>
      <c r="R48" s="153">
        <v>44958</v>
      </c>
      <c r="S48" s="153">
        <v>45107</v>
      </c>
      <c r="T48" s="153"/>
      <c r="U48" s="154"/>
      <c r="V48" s="150">
        <v>8400000</v>
      </c>
      <c r="W48" s="155">
        <v>5600000</v>
      </c>
      <c r="X48" s="156">
        <v>0.6</v>
      </c>
      <c r="Y48" s="148">
        <v>1082884010</v>
      </c>
      <c r="Z48" s="146" t="s">
        <v>859</v>
      </c>
      <c r="AA48" s="145"/>
      <c r="AB48" s="145"/>
      <c r="AC48" s="157"/>
      <c r="AD48" s="158" t="s">
        <v>959</v>
      </c>
      <c r="AE48" s="148" t="s">
        <v>122</v>
      </c>
      <c r="AF48" s="148" t="s">
        <v>122</v>
      </c>
      <c r="AG48" s="145"/>
    </row>
    <row r="49" spans="1:33" ht="16.2" customHeight="1">
      <c r="A49" s="174">
        <v>891780111</v>
      </c>
      <c r="B49" s="175" t="s">
        <v>55</v>
      </c>
      <c r="C49" s="145" t="s">
        <v>58</v>
      </c>
      <c r="D49" s="175" t="s">
        <v>61</v>
      </c>
      <c r="E49" s="146" t="s">
        <v>960</v>
      </c>
      <c r="F49" s="210" t="s">
        <v>62</v>
      </c>
      <c r="G49" s="170" t="s">
        <v>70</v>
      </c>
      <c r="H49" s="145" t="s">
        <v>782</v>
      </c>
      <c r="I49" s="149">
        <v>14746667</v>
      </c>
      <c r="J49" s="147"/>
      <c r="K49" s="150"/>
      <c r="L49" s="150"/>
      <c r="M49" s="151">
        <v>14746667</v>
      </c>
      <c r="N49" s="146">
        <v>1083034387</v>
      </c>
      <c r="O49" s="152" t="s">
        <v>961</v>
      </c>
      <c r="P49" s="145" t="s">
        <v>962</v>
      </c>
      <c r="Q49" s="153">
        <v>44958</v>
      </c>
      <c r="R49" s="153">
        <v>44958</v>
      </c>
      <c r="S49" s="153">
        <v>45107</v>
      </c>
      <c r="T49" s="153"/>
      <c r="U49" s="154"/>
      <c r="V49" s="150">
        <v>9146667</v>
      </c>
      <c r="W49" s="155">
        <v>5600000</v>
      </c>
      <c r="X49" s="156">
        <v>0.62025317314075101</v>
      </c>
      <c r="Y49" s="148">
        <v>1082903415</v>
      </c>
      <c r="Z49" s="146" t="s">
        <v>815</v>
      </c>
      <c r="AA49" s="145"/>
      <c r="AB49" s="145"/>
      <c r="AC49" s="157"/>
      <c r="AD49" s="158" t="s">
        <v>963</v>
      </c>
      <c r="AE49" s="148" t="s">
        <v>122</v>
      </c>
      <c r="AF49" s="148" t="s">
        <v>122</v>
      </c>
      <c r="AG49" s="145"/>
    </row>
    <row r="50" spans="1:33" ht="16.2" customHeight="1">
      <c r="A50" s="174">
        <v>891780111</v>
      </c>
      <c r="B50" s="175" t="s">
        <v>55</v>
      </c>
      <c r="C50" s="145" t="s">
        <v>58</v>
      </c>
      <c r="D50" s="175" t="s">
        <v>61</v>
      </c>
      <c r="E50" s="146" t="s">
        <v>964</v>
      </c>
      <c r="F50" s="210" t="s">
        <v>62</v>
      </c>
      <c r="G50" s="170" t="s">
        <v>70</v>
      </c>
      <c r="H50" s="145" t="s">
        <v>782</v>
      </c>
      <c r="I50" s="149">
        <v>15000000</v>
      </c>
      <c r="J50" s="147"/>
      <c r="K50" s="150"/>
      <c r="L50" s="150"/>
      <c r="M50" s="151">
        <v>15000000</v>
      </c>
      <c r="N50" s="146">
        <v>1082996756</v>
      </c>
      <c r="O50" s="152" t="s">
        <v>965</v>
      </c>
      <c r="P50" s="145" t="s">
        <v>966</v>
      </c>
      <c r="Q50" s="153">
        <v>44958</v>
      </c>
      <c r="R50" s="153">
        <v>44958</v>
      </c>
      <c r="S50" s="153">
        <v>45107</v>
      </c>
      <c r="T50" s="153"/>
      <c r="U50" s="154"/>
      <c r="V50" s="150">
        <v>9000000</v>
      </c>
      <c r="W50" s="155">
        <v>6000000</v>
      </c>
      <c r="X50" s="156">
        <v>0.6</v>
      </c>
      <c r="Y50" s="148">
        <v>1082884010</v>
      </c>
      <c r="Z50" s="146" t="s">
        <v>859</v>
      </c>
      <c r="AA50" s="145"/>
      <c r="AB50" s="145"/>
      <c r="AC50" s="157"/>
      <c r="AD50" s="158" t="s">
        <v>967</v>
      </c>
      <c r="AE50" s="148" t="s">
        <v>122</v>
      </c>
      <c r="AF50" s="148" t="s">
        <v>122</v>
      </c>
      <c r="AG50" s="145"/>
    </row>
    <row r="51" spans="1:33" ht="16.2" customHeight="1">
      <c r="A51" s="174">
        <v>891780111</v>
      </c>
      <c r="B51" s="175" t="s">
        <v>55</v>
      </c>
      <c r="C51" s="145" t="s">
        <v>58</v>
      </c>
      <c r="D51" s="175" t="s">
        <v>61</v>
      </c>
      <c r="E51" s="146" t="s">
        <v>968</v>
      </c>
      <c r="F51" s="210" t="s">
        <v>62</v>
      </c>
      <c r="G51" s="170" t="s">
        <v>70</v>
      </c>
      <c r="H51" s="145" t="s">
        <v>782</v>
      </c>
      <c r="I51" s="149">
        <v>14000000</v>
      </c>
      <c r="J51" s="147"/>
      <c r="K51" s="150"/>
      <c r="L51" s="150"/>
      <c r="M51" s="151">
        <v>14000000</v>
      </c>
      <c r="N51" s="146">
        <v>1083023299</v>
      </c>
      <c r="O51" s="152" t="s">
        <v>969</v>
      </c>
      <c r="P51" s="145" t="s">
        <v>970</v>
      </c>
      <c r="Q51" s="153">
        <v>44958</v>
      </c>
      <c r="R51" s="153">
        <v>44958</v>
      </c>
      <c r="S51" s="153">
        <v>45107</v>
      </c>
      <c r="T51" s="153"/>
      <c r="U51" s="154"/>
      <c r="V51" s="150">
        <v>8400000</v>
      </c>
      <c r="W51" s="155">
        <v>5600000</v>
      </c>
      <c r="X51" s="156">
        <v>0.6</v>
      </c>
      <c r="Y51" s="148">
        <v>1082884010</v>
      </c>
      <c r="Z51" s="146" t="s">
        <v>859</v>
      </c>
      <c r="AA51" s="145"/>
      <c r="AB51" s="145"/>
      <c r="AC51" s="157"/>
      <c r="AD51" s="158" t="s">
        <v>971</v>
      </c>
      <c r="AE51" s="148" t="s">
        <v>122</v>
      </c>
      <c r="AF51" s="148" t="s">
        <v>122</v>
      </c>
      <c r="AG51" s="145"/>
    </row>
    <row r="52" spans="1:33" ht="16.2" customHeight="1">
      <c r="A52" s="174">
        <v>891780111</v>
      </c>
      <c r="B52" s="175" t="s">
        <v>55</v>
      </c>
      <c r="C52" s="145" t="s">
        <v>58</v>
      </c>
      <c r="D52" s="175" t="s">
        <v>61</v>
      </c>
      <c r="E52" s="146" t="s">
        <v>972</v>
      </c>
      <c r="F52" s="210" t="s">
        <v>62</v>
      </c>
      <c r="G52" s="170" t="s">
        <v>70</v>
      </c>
      <c r="H52" s="145" t="s">
        <v>782</v>
      </c>
      <c r="I52" s="149">
        <v>14000000</v>
      </c>
      <c r="J52" s="147"/>
      <c r="K52" s="150"/>
      <c r="L52" s="150"/>
      <c r="M52" s="151">
        <v>14000000</v>
      </c>
      <c r="N52" s="146">
        <v>1143154018</v>
      </c>
      <c r="O52" s="152" t="s">
        <v>973</v>
      </c>
      <c r="P52" s="145" t="s">
        <v>974</v>
      </c>
      <c r="Q52" s="153">
        <v>44958</v>
      </c>
      <c r="R52" s="153">
        <v>44958</v>
      </c>
      <c r="S52" s="153">
        <v>45107</v>
      </c>
      <c r="T52" s="153"/>
      <c r="U52" s="154"/>
      <c r="V52" s="150">
        <v>8400000</v>
      </c>
      <c r="W52" s="155">
        <v>5600000</v>
      </c>
      <c r="X52" s="156">
        <v>0.6</v>
      </c>
      <c r="Y52" s="148">
        <v>1082903415</v>
      </c>
      <c r="Z52" s="146" t="s">
        <v>815</v>
      </c>
      <c r="AA52" s="145"/>
      <c r="AB52" s="145"/>
      <c r="AC52" s="157"/>
      <c r="AD52" s="158" t="s">
        <v>975</v>
      </c>
      <c r="AE52" s="148" t="s">
        <v>122</v>
      </c>
      <c r="AF52" s="148" t="s">
        <v>122</v>
      </c>
      <c r="AG52" s="145"/>
    </row>
    <row r="53" spans="1:33" ht="16.2" customHeight="1">
      <c r="A53" s="174">
        <v>891780111</v>
      </c>
      <c r="B53" s="175" t="s">
        <v>55</v>
      </c>
      <c r="C53" s="145" t="s">
        <v>58</v>
      </c>
      <c r="D53" s="175" t="s">
        <v>61</v>
      </c>
      <c r="E53" s="146" t="s">
        <v>976</v>
      </c>
      <c r="F53" s="210" t="s">
        <v>62</v>
      </c>
      <c r="G53" s="170" t="s">
        <v>70</v>
      </c>
      <c r="H53" s="145" t="s">
        <v>782</v>
      </c>
      <c r="I53" s="149">
        <v>12500000</v>
      </c>
      <c r="J53" s="147"/>
      <c r="K53" s="150"/>
      <c r="L53" s="150"/>
      <c r="M53" s="151">
        <v>12500000</v>
      </c>
      <c r="N53" s="146">
        <v>1118868814</v>
      </c>
      <c r="O53" s="152" t="s">
        <v>977</v>
      </c>
      <c r="P53" s="145" t="s">
        <v>978</v>
      </c>
      <c r="Q53" s="153">
        <v>44958</v>
      </c>
      <c r="R53" s="153">
        <v>44958</v>
      </c>
      <c r="S53" s="153">
        <v>45107</v>
      </c>
      <c r="T53" s="153"/>
      <c r="U53" s="154"/>
      <c r="V53" s="150">
        <v>7500000</v>
      </c>
      <c r="W53" s="155">
        <v>5000000</v>
      </c>
      <c r="X53" s="156">
        <v>0.6</v>
      </c>
      <c r="Y53" s="148">
        <v>63563343</v>
      </c>
      <c r="Z53" s="146" t="s">
        <v>979</v>
      </c>
      <c r="AA53" s="145"/>
      <c r="AB53" s="145"/>
      <c r="AC53" s="157"/>
      <c r="AD53" s="158" t="s">
        <v>980</v>
      </c>
      <c r="AE53" s="148" t="s">
        <v>122</v>
      </c>
      <c r="AF53" s="148" t="s">
        <v>122</v>
      </c>
      <c r="AG53" s="145"/>
    </row>
    <row r="54" spans="1:33">
      <c r="A54" s="174">
        <v>891780111</v>
      </c>
      <c r="B54" s="175" t="s">
        <v>55</v>
      </c>
      <c r="C54" s="145" t="s">
        <v>58</v>
      </c>
      <c r="D54" s="175" t="s">
        <v>61</v>
      </c>
      <c r="E54" s="148" t="s">
        <v>981</v>
      </c>
      <c r="F54" s="210" t="s">
        <v>62</v>
      </c>
      <c r="G54" s="170" t="s">
        <v>70</v>
      </c>
      <c r="H54" s="170" t="s">
        <v>782</v>
      </c>
      <c r="I54" s="159">
        <v>14000000</v>
      </c>
      <c r="J54" s="147"/>
      <c r="K54" s="150"/>
      <c r="L54" s="150"/>
      <c r="M54" s="151">
        <v>14000000</v>
      </c>
      <c r="N54" s="160">
        <v>1140863901</v>
      </c>
      <c r="O54" s="147" t="s">
        <v>982</v>
      </c>
      <c r="P54" s="145" t="s">
        <v>983</v>
      </c>
      <c r="Q54" s="153">
        <v>44958</v>
      </c>
      <c r="R54" s="153">
        <v>44958</v>
      </c>
      <c r="S54" s="153">
        <v>45107</v>
      </c>
      <c r="T54" s="153"/>
      <c r="U54" s="154"/>
      <c r="V54" s="150">
        <v>8400000</v>
      </c>
      <c r="W54" s="149">
        <v>5600000</v>
      </c>
      <c r="X54" s="156">
        <v>0.6</v>
      </c>
      <c r="Y54" s="148">
        <v>1082903415</v>
      </c>
      <c r="Z54" s="148" t="s">
        <v>984</v>
      </c>
      <c r="AA54" s="145"/>
      <c r="AB54" s="145"/>
      <c r="AC54" s="157"/>
      <c r="AD54" s="158" t="s">
        <v>985</v>
      </c>
      <c r="AE54" s="148" t="s">
        <v>122</v>
      </c>
      <c r="AF54" s="148" t="s">
        <v>122</v>
      </c>
      <c r="AG54" s="145"/>
    </row>
    <row r="55" spans="1:33">
      <c r="A55" s="174">
        <v>891780111</v>
      </c>
      <c r="B55" s="175" t="s">
        <v>55</v>
      </c>
      <c r="C55" s="145" t="s">
        <v>58</v>
      </c>
      <c r="D55" s="175" t="s">
        <v>61</v>
      </c>
      <c r="E55" s="148" t="s">
        <v>986</v>
      </c>
      <c r="F55" s="210" t="s">
        <v>62</v>
      </c>
      <c r="G55" s="170" t="s">
        <v>70</v>
      </c>
      <c r="H55" s="170" t="s">
        <v>782</v>
      </c>
      <c r="I55" s="159">
        <v>14000000</v>
      </c>
      <c r="J55" s="147"/>
      <c r="K55" s="150"/>
      <c r="L55" s="150"/>
      <c r="M55" s="151">
        <v>14000000</v>
      </c>
      <c r="N55" s="160">
        <v>1104435442</v>
      </c>
      <c r="O55" s="147" t="s">
        <v>987</v>
      </c>
      <c r="P55" s="145" t="s">
        <v>988</v>
      </c>
      <c r="Q55" s="153">
        <v>44958</v>
      </c>
      <c r="R55" s="153">
        <v>44958</v>
      </c>
      <c r="S55" s="153">
        <v>45107</v>
      </c>
      <c r="T55" s="153"/>
      <c r="U55" s="154"/>
      <c r="V55" s="150">
        <v>8400000</v>
      </c>
      <c r="W55" s="149">
        <v>5600000</v>
      </c>
      <c r="X55" s="156">
        <v>0.6</v>
      </c>
      <c r="Y55" s="148">
        <v>1082903415</v>
      </c>
      <c r="Z55" s="148" t="s">
        <v>815</v>
      </c>
      <c r="AA55" s="145"/>
      <c r="AB55" s="145"/>
      <c r="AC55" s="157"/>
      <c r="AD55" s="158" t="s">
        <v>989</v>
      </c>
      <c r="AE55" s="148" t="s">
        <v>122</v>
      </c>
      <c r="AF55" s="148" t="s">
        <v>122</v>
      </c>
      <c r="AG55" s="145"/>
    </row>
    <row r="56" spans="1:33">
      <c r="A56" s="174">
        <v>891780111</v>
      </c>
      <c r="B56" s="175" t="s">
        <v>55</v>
      </c>
      <c r="C56" s="145" t="s">
        <v>58</v>
      </c>
      <c r="D56" s="175" t="s">
        <v>61</v>
      </c>
      <c r="E56" s="148" t="s">
        <v>990</v>
      </c>
      <c r="F56" s="210" t="s">
        <v>62</v>
      </c>
      <c r="G56" s="170" t="s">
        <v>70</v>
      </c>
      <c r="H56" s="170" t="s">
        <v>782</v>
      </c>
      <c r="I56" s="159">
        <v>4500000</v>
      </c>
      <c r="J56" s="147"/>
      <c r="K56" s="150"/>
      <c r="L56" s="150"/>
      <c r="M56" s="151">
        <v>4500000</v>
      </c>
      <c r="N56" s="160">
        <v>1082934092</v>
      </c>
      <c r="O56" s="147" t="s">
        <v>991</v>
      </c>
      <c r="P56" s="145" t="s">
        <v>992</v>
      </c>
      <c r="Q56" s="153">
        <v>44959</v>
      </c>
      <c r="R56" s="153">
        <v>44959</v>
      </c>
      <c r="S56" s="153">
        <v>44985</v>
      </c>
      <c r="T56" s="153"/>
      <c r="U56" s="154"/>
      <c r="V56" s="150">
        <v>4500000</v>
      </c>
      <c r="W56" s="149">
        <v>0</v>
      </c>
      <c r="X56" s="156">
        <v>1</v>
      </c>
      <c r="Y56" s="148">
        <v>57435262</v>
      </c>
      <c r="Z56" s="148" t="s">
        <v>993</v>
      </c>
      <c r="AA56" s="145"/>
      <c r="AB56" s="145"/>
      <c r="AC56" s="157"/>
      <c r="AD56" s="158" t="s">
        <v>994</v>
      </c>
      <c r="AE56" s="148" t="s">
        <v>122</v>
      </c>
      <c r="AF56" s="148" t="s">
        <v>122</v>
      </c>
      <c r="AG56" s="145"/>
    </row>
    <row r="57" spans="1:33">
      <c r="A57" s="174">
        <v>891780111</v>
      </c>
      <c r="B57" s="175" t="s">
        <v>55</v>
      </c>
      <c r="C57" s="145" t="s">
        <v>58</v>
      </c>
      <c r="D57" s="175" t="s">
        <v>61</v>
      </c>
      <c r="E57" s="148" t="s">
        <v>995</v>
      </c>
      <c r="F57" s="210" t="s">
        <v>62</v>
      </c>
      <c r="G57" s="170" t="s">
        <v>70</v>
      </c>
      <c r="H57" s="170" t="s">
        <v>782</v>
      </c>
      <c r="I57" s="159">
        <v>4500000</v>
      </c>
      <c r="J57" s="147"/>
      <c r="K57" s="150"/>
      <c r="L57" s="150"/>
      <c r="M57" s="151">
        <v>4500000</v>
      </c>
      <c r="N57" s="160">
        <v>1084788615</v>
      </c>
      <c r="O57" s="147" t="s">
        <v>996</v>
      </c>
      <c r="P57" s="145" t="s">
        <v>997</v>
      </c>
      <c r="Q57" s="153">
        <v>44959</v>
      </c>
      <c r="R57" s="153">
        <v>44959</v>
      </c>
      <c r="S57" s="153">
        <v>44985</v>
      </c>
      <c r="T57" s="153"/>
      <c r="U57" s="154"/>
      <c r="V57" s="150">
        <v>4500000</v>
      </c>
      <c r="W57" s="149">
        <v>0</v>
      </c>
      <c r="X57" s="156">
        <v>1</v>
      </c>
      <c r="Y57" s="148">
        <v>72004252</v>
      </c>
      <c r="Z57" s="148" t="s">
        <v>998</v>
      </c>
      <c r="AA57" s="145"/>
      <c r="AB57" s="145"/>
      <c r="AC57" s="157"/>
      <c r="AD57" s="158" t="s">
        <v>999</v>
      </c>
      <c r="AE57" s="148" t="s">
        <v>122</v>
      </c>
      <c r="AF57" s="148" t="s">
        <v>122</v>
      </c>
      <c r="AG57" s="145"/>
    </row>
    <row r="58" spans="1:33">
      <c r="A58" s="174">
        <v>891780111</v>
      </c>
      <c r="B58" s="175" t="s">
        <v>55</v>
      </c>
      <c r="C58" s="145" t="s">
        <v>58</v>
      </c>
      <c r="D58" s="175" t="s">
        <v>61</v>
      </c>
      <c r="E58" s="148" t="s">
        <v>1000</v>
      </c>
      <c r="F58" s="210" t="s">
        <v>62</v>
      </c>
      <c r="G58" s="170" t="s">
        <v>70</v>
      </c>
      <c r="H58" s="170" t="s">
        <v>782</v>
      </c>
      <c r="I58" s="159">
        <v>4500000</v>
      </c>
      <c r="J58" s="147"/>
      <c r="K58" s="150"/>
      <c r="L58" s="150"/>
      <c r="M58" s="151">
        <v>4500000</v>
      </c>
      <c r="N58" s="160">
        <v>1082374545</v>
      </c>
      <c r="O58" s="147" t="s">
        <v>1001</v>
      </c>
      <c r="P58" s="145" t="s">
        <v>1002</v>
      </c>
      <c r="Q58" s="153">
        <v>44959</v>
      </c>
      <c r="R58" s="153">
        <v>44959</v>
      </c>
      <c r="S58" s="153">
        <v>44985</v>
      </c>
      <c r="T58" s="153"/>
      <c r="U58" s="154"/>
      <c r="V58" s="150">
        <v>4500000</v>
      </c>
      <c r="W58" s="149">
        <v>0</v>
      </c>
      <c r="X58" s="156">
        <v>1</v>
      </c>
      <c r="Y58" s="148">
        <v>7634885</v>
      </c>
      <c r="Z58" s="148" t="s">
        <v>1003</v>
      </c>
      <c r="AA58" s="145"/>
      <c r="AB58" s="145"/>
      <c r="AC58" s="157"/>
      <c r="AD58" s="158" t="s">
        <v>1004</v>
      </c>
      <c r="AE58" s="148" t="s">
        <v>122</v>
      </c>
      <c r="AF58" s="148" t="s">
        <v>122</v>
      </c>
      <c r="AG58" s="145"/>
    </row>
    <row r="59" spans="1:33">
      <c r="A59" s="174">
        <v>891780111</v>
      </c>
      <c r="B59" s="175" t="s">
        <v>55</v>
      </c>
      <c r="C59" s="145" t="s">
        <v>58</v>
      </c>
      <c r="D59" s="175" t="s">
        <v>61</v>
      </c>
      <c r="E59" s="148" t="s">
        <v>1005</v>
      </c>
      <c r="F59" s="210" t="s">
        <v>62</v>
      </c>
      <c r="G59" s="170" t="s">
        <v>70</v>
      </c>
      <c r="H59" s="170" t="s">
        <v>782</v>
      </c>
      <c r="I59" s="159">
        <v>15000000</v>
      </c>
      <c r="J59" s="147"/>
      <c r="K59" s="150"/>
      <c r="L59" s="150"/>
      <c r="M59" s="151">
        <v>15000000</v>
      </c>
      <c r="N59" s="160">
        <v>1082989734</v>
      </c>
      <c r="O59" s="147" t="s">
        <v>1006</v>
      </c>
      <c r="P59" s="145" t="s">
        <v>1007</v>
      </c>
      <c r="Q59" s="153">
        <v>44959</v>
      </c>
      <c r="R59" s="153">
        <v>44959</v>
      </c>
      <c r="S59" s="153">
        <v>45107</v>
      </c>
      <c r="T59" s="153"/>
      <c r="U59" s="154"/>
      <c r="V59" s="150">
        <v>9000000</v>
      </c>
      <c r="W59" s="149">
        <v>6000000</v>
      </c>
      <c r="X59" s="156">
        <v>0.6</v>
      </c>
      <c r="Y59" s="148">
        <v>63563343</v>
      </c>
      <c r="Z59" s="148" t="s">
        <v>979</v>
      </c>
      <c r="AA59" s="145"/>
      <c r="AB59" s="145"/>
      <c r="AC59" s="157"/>
      <c r="AD59" s="158" t="s">
        <v>1008</v>
      </c>
      <c r="AE59" s="148" t="s">
        <v>122</v>
      </c>
      <c r="AF59" s="148" t="s">
        <v>122</v>
      </c>
      <c r="AG59" s="145"/>
    </row>
    <row r="60" spans="1:33">
      <c r="A60" s="174">
        <v>891780111</v>
      </c>
      <c r="B60" s="175" t="s">
        <v>55</v>
      </c>
      <c r="C60" s="145" t="s">
        <v>58</v>
      </c>
      <c r="D60" s="175" t="s">
        <v>61</v>
      </c>
      <c r="E60" s="148" t="s">
        <v>1009</v>
      </c>
      <c r="F60" s="210" t="s">
        <v>62</v>
      </c>
      <c r="G60" s="170" t="s">
        <v>70</v>
      </c>
      <c r="H60" s="170" t="s">
        <v>782</v>
      </c>
      <c r="I60" s="159">
        <v>17000000</v>
      </c>
      <c r="J60" s="147"/>
      <c r="K60" s="150"/>
      <c r="L60" s="150"/>
      <c r="M60" s="151">
        <v>17000000</v>
      </c>
      <c r="N60" s="160">
        <v>57299250</v>
      </c>
      <c r="O60" s="147" t="s">
        <v>1010</v>
      </c>
      <c r="P60" s="145" t="s">
        <v>1011</v>
      </c>
      <c r="Q60" s="153">
        <v>44959</v>
      </c>
      <c r="R60" s="153">
        <v>44959</v>
      </c>
      <c r="S60" s="153">
        <v>45107</v>
      </c>
      <c r="T60" s="153"/>
      <c r="U60" s="154"/>
      <c r="V60" s="150">
        <v>10200000</v>
      </c>
      <c r="W60" s="149">
        <v>6800000</v>
      </c>
      <c r="X60" s="156">
        <v>0.6</v>
      </c>
      <c r="Y60" s="148">
        <v>63563343</v>
      </c>
      <c r="Z60" s="148" t="s">
        <v>979</v>
      </c>
      <c r="AA60" s="145"/>
      <c r="AB60" s="145"/>
      <c r="AC60" s="157"/>
      <c r="AD60" s="158" t="s">
        <v>1012</v>
      </c>
      <c r="AE60" s="148" t="s">
        <v>122</v>
      </c>
      <c r="AF60" s="148" t="s">
        <v>122</v>
      </c>
      <c r="AG60" s="145"/>
    </row>
    <row r="61" spans="1:33">
      <c r="A61" s="174">
        <v>891780111</v>
      </c>
      <c r="B61" s="175" t="s">
        <v>55</v>
      </c>
      <c r="C61" s="145" t="s">
        <v>58</v>
      </c>
      <c r="D61" s="175" t="s">
        <v>61</v>
      </c>
      <c r="E61" s="148" t="s">
        <v>1013</v>
      </c>
      <c r="F61" s="210" t="s">
        <v>62</v>
      </c>
      <c r="G61" s="170" t="s">
        <v>70</v>
      </c>
      <c r="H61" s="170" t="s">
        <v>782</v>
      </c>
      <c r="I61" s="159">
        <v>14000000</v>
      </c>
      <c r="J61" s="147"/>
      <c r="K61" s="150"/>
      <c r="L61" s="150"/>
      <c r="M61" s="151">
        <v>14000000</v>
      </c>
      <c r="N61" s="160">
        <v>1130264593</v>
      </c>
      <c r="O61" s="147" t="s">
        <v>1014</v>
      </c>
      <c r="P61" s="145" t="s">
        <v>1015</v>
      </c>
      <c r="Q61" s="153">
        <v>44959</v>
      </c>
      <c r="R61" s="153">
        <v>44959</v>
      </c>
      <c r="S61" s="153">
        <v>45107</v>
      </c>
      <c r="T61" s="153"/>
      <c r="U61" s="154"/>
      <c r="V61" s="150">
        <v>8400000</v>
      </c>
      <c r="W61" s="149">
        <v>5600000</v>
      </c>
      <c r="X61" s="156">
        <v>0.6</v>
      </c>
      <c r="Y61" s="148">
        <v>1082903415</v>
      </c>
      <c r="Z61" s="148" t="s">
        <v>1016</v>
      </c>
      <c r="AA61" s="145"/>
      <c r="AB61" s="145"/>
      <c r="AC61" s="157"/>
      <c r="AD61" s="158" t="s">
        <v>1017</v>
      </c>
      <c r="AE61" s="148" t="s">
        <v>122</v>
      </c>
      <c r="AF61" s="148" t="s">
        <v>122</v>
      </c>
      <c r="AG61" s="145"/>
    </row>
    <row r="62" spans="1:33">
      <c r="A62" s="174">
        <v>891780111</v>
      </c>
      <c r="B62" s="175" t="s">
        <v>55</v>
      </c>
      <c r="C62" s="145" t="s">
        <v>58</v>
      </c>
      <c r="D62" s="175" t="s">
        <v>61</v>
      </c>
      <c r="E62" s="148" t="s">
        <v>1018</v>
      </c>
      <c r="F62" s="210" t="s">
        <v>62</v>
      </c>
      <c r="G62" s="170" t="s">
        <v>70</v>
      </c>
      <c r="H62" s="170" t="s">
        <v>782</v>
      </c>
      <c r="I62" s="159">
        <v>15000000</v>
      </c>
      <c r="J62" s="147"/>
      <c r="K62" s="150"/>
      <c r="L62" s="150"/>
      <c r="M62" s="151">
        <v>15000000</v>
      </c>
      <c r="N62" s="160">
        <v>57462496</v>
      </c>
      <c r="O62" s="147" t="s">
        <v>1019</v>
      </c>
      <c r="P62" s="145" t="s">
        <v>1020</v>
      </c>
      <c r="Q62" s="153">
        <v>44959</v>
      </c>
      <c r="R62" s="153">
        <v>44959</v>
      </c>
      <c r="S62" s="153">
        <v>45107</v>
      </c>
      <c r="T62" s="153"/>
      <c r="U62" s="154"/>
      <c r="V62" s="150">
        <v>9000000</v>
      </c>
      <c r="W62" s="149">
        <v>6000000</v>
      </c>
      <c r="X62" s="156">
        <v>0.6</v>
      </c>
      <c r="Y62" s="148">
        <v>39049658</v>
      </c>
      <c r="Z62" s="148" t="s">
        <v>872</v>
      </c>
      <c r="AA62" s="145"/>
      <c r="AB62" s="145"/>
      <c r="AC62" s="157"/>
      <c r="AD62" s="158" t="s">
        <v>1021</v>
      </c>
      <c r="AE62" s="148" t="s">
        <v>122</v>
      </c>
      <c r="AF62" s="148" t="s">
        <v>122</v>
      </c>
      <c r="AG62" s="145"/>
    </row>
    <row r="63" spans="1:33">
      <c r="A63" s="174">
        <v>891780111</v>
      </c>
      <c r="B63" s="175" t="s">
        <v>55</v>
      </c>
      <c r="C63" s="145" t="s">
        <v>58</v>
      </c>
      <c r="D63" s="175" t="s">
        <v>61</v>
      </c>
      <c r="E63" s="148" t="s">
        <v>1022</v>
      </c>
      <c r="F63" s="210" t="s">
        <v>62</v>
      </c>
      <c r="G63" s="170" t="s">
        <v>70</v>
      </c>
      <c r="H63" s="170" t="s">
        <v>782</v>
      </c>
      <c r="I63" s="159">
        <v>12500000</v>
      </c>
      <c r="J63" s="147"/>
      <c r="K63" s="150"/>
      <c r="L63" s="150"/>
      <c r="M63" s="151">
        <v>12500000</v>
      </c>
      <c r="N63" s="160">
        <v>1129504010</v>
      </c>
      <c r="O63" s="147" t="s">
        <v>1023</v>
      </c>
      <c r="P63" s="145" t="s">
        <v>1024</v>
      </c>
      <c r="Q63" s="153">
        <v>44959</v>
      </c>
      <c r="R63" s="153">
        <v>44959</v>
      </c>
      <c r="S63" s="153">
        <v>45107</v>
      </c>
      <c r="T63" s="153"/>
      <c r="U63" s="154"/>
      <c r="V63" s="150">
        <v>7500000</v>
      </c>
      <c r="W63" s="149">
        <v>5000000</v>
      </c>
      <c r="X63" s="156">
        <v>0.6</v>
      </c>
      <c r="Y63" s="148">
        <v>63563343</v>
      </c>
      <c r="Z63" s="148" t="s">
        <v>979</v>
      </c>
      <c r="AA63" s="145"/>
      <c r="AB63" s="145"/>
      <c r="AC63" s="157"/>
      <c r="AD63" s="158" t="s">
        <v>1025</v>
      </c>
      <c r="AE63" s="148" t="s">
        <v>122</v>
      </c>
      <c r="AF63" s="148" t="s">
        <v>122</v>
      </c>
      <c r="AG63" s="145"/>
    </row>
    <row r="64" spans="1:33">
      <c r="A64" s="174">
        <v>891780111</v>
      </c>
      <c r="B64" s="175" t="s">
        <v>55</v>
      </c>
      <c r="C64" s="145" t="s">
        <v>58</v>
      </c>
      <c r="D64" s="175" t="s">
        <v>61</v>
      </c>
      <c r="E64" s="148" t="s">
        <v>1026</v>
      </c>
      <c r="F64" s="210" t="s">
        <v>62</v>
      </c>
      <c r="G64" s="170" t="s">
        <v>70</v>
      </c>
      <c r="H64" s="170" t="s">
        <v>782</v>
      </c>
      <c r="I64" s="159">
        <v>12500000</v>
      </c>
      <c r="J64" s="147"/>
      <c r="K64" s="150"/>
      <c r="L64" s="150"/>
      <c r="M64" s="151">
        <v>12500000</v>
      </c>
      <c r="N64" s="160">
        <v>1082989702</v>
      </c>
      <c r="O64" s="147" t="s">
        <v>1027</v>
      </c>
      <c r="P64" s="145" t="s">
        <v>1028</v>
      </c>
      <c r="Q64" s="153">
        <v>44959</v>
      </c>
      <c r="R64" s="153">
        <v>44959</v>
      </c>
      <c r="S64" s="153">
        <v>45107</v>
      </c>
      <c r="T64" s="153"/>
      <c r="U64" s="154"/>
      <c r="V64" s="150">
        <v>7500000</v>
      </c>
      <c r="W64" s="149">
        <v>5000000</v>
      </c>
      <c r="X64" s="156">
        <v>0.6</v>
      </c>
      <c r="Y64" s="148">
        <v>63563343</v>
      </c>
      <c r="Z64" s="148" t="s">
        <v>979</v>
      </c>
      <c r="AA64" s="145"/>
      <c r="AB64" s="145"/>
      <c r="AC64" s="157"/>
      <c r="AD64" s="158" t="s">
        <v>1029</v>
      </c>
      <c r="AE64" s="148" t="s">
        <v>122</v>
      </c>
      <c r="AF64" s="148" t="s">
        <v>122</v>
      </c>
      <c r="AG64" s="145"/>
    </row>
    <row r="65" spans="1:33">
      <c r="A65" s="174">
        <v>891780111</v>
      </c>
      <c r="B65" s="175" t="s">
        <v>55</v>
      </c>
      <c r="C65" s="145" t="s">
        <v>58</v>
      </c>
      <c r="D65" s="175" t="s">
        <v>61</v>
      </c>
      <c r="E65" s="148" t="s">
        <v>1030</v>
      </c>
      <c r="F65" s="210" t="s">
        <v>62</v>
      </c>
      <c r="G65" s="170" t="s">
        <v>70</v>
      </c>
      <c r="H65" s="170" t="s">
        <v>782</v>
      </c>
      <c r="I65" s="159">
        <v>15000000</v>
      </c>
      <c r="J65" s="147"/>
      <c r="K65" s="150"/>
      <c r="L65" s="150"/>
      <c r="M65" s="151">
        <v>15000000</v>
      </c>
      <c r="N65" s="160">
        <v>1082992358</v>
      </c>
      <c r="O65" s="147" t="s">
        <v>1031</v>
      </c>
      <c r="P65" s="145" t="s">
        <v>1032</v>
      </c>
      <c r="Q65" s="153">
        <v>44959</v>
      </c>
      <c r="R65" s="153">
        <v>44959</v>
      </c>
      <c r="S65" s="153">
        <v>45107</v>
      </c>
      <c r="T65" s="153"/>
      <c r="U65" s="154"/>
      <c r="V65" s="150">
        <v>9000000</v>
      </c>
      <c r="W65" s="149">
        <v>6000000</v>
      </c>
      <c r="X65" s="156">
        <v>0.6</v>
      </c>
      <c r="Y65" s="148">
        <v>1082884010</v>
      </c>
      <c r="Z65" s="148" t="s">
        <v>859</v>
      </c>
      <c r="AA65" s="145"/>
      <c r="AB65" s="145"/>
      <c r="AC65" s="157"/>
      <c r="AD65" s="158" t="s">
        <v>1033</v>
      </c>
      <c r="AE65" s="148" t="s">
        <v>122</v>
      </c>
      <c r="AF65" s="148" t="s">
        <v>122</v>
      </c>
      <c r="AG65" s="145"/>
    </row>
    <row r="66" spans="1:33">
      <c r="A66" s="174">
        <v>891780111</v>
      </c>
      <c r="B66" s="175" t="s">
        <v>55</v>
      </c>
      <c r="C66" s="145" t="s">
        <v>58</v>
      </c>
      <c r="D66" s="175" t="s">
        <v>61</v>
      </c>
      <c r="E66" s="148" t="s">
        <v>1034</v>
      </c>
      <c r="F66" s="210" t="s">
        <v>62</v>
      </c>
      <c r="G66" s="170" t="s">
        <v>70</v>
      </c>
      <c r="H66" s="170" t="s">
        <v>782</v>
      </c>
      <c r="I66" s="159">
        <v>18500000</v>
      </c>
      <c r="J66" s="147"/>
      <c r="K66" s="150"/>
      <c r="L66" s="150"/>
      <c r="M66" s="151">
        <v>18500000</v>
      </c>
      <c r="N66" s="160">
        <v>1065647873</v>
      </c>
      <c r="O66" s="147" t="s">
        <v>1035</v>
      </c>
      <c r="P66" s="145" t="s">
        <v>1036</v>
      </c>
      <c r="Q66" s="153">
        <v>44959</v>
      </c>
      <c r="R66" s="153">
        <v>44959</v>
      </c>
      <c r="S66" s="153">
        <v>45107</v>
      </c>
      <c r="T66" s="153"/>
      <c r="U66" s="154"/>
      <c r="V66" s="150">
        <v>11100000</v>
      </c>
      <c r="W66" s="149">
        <v>7400000</v>
      </c>
      <c r="X66" s="156">
        <v>0.6</v>
      </c>
      <c r="Y66" s="148">
        <v>52389076</v>
      </c>
      <c r="Z66" s="148" t="s">
        <v>1037</v>
      </c>
      <c r="AA66" s="145"/>
      <c r="AB66" s="145"/>
      <c r="AC66" s="157"/>
      <c r="AD66" s="158" t="s">
        <v>1038</v>
      </c>
      <c r="AE66" s="148" t="s">
        <v>122</v>
      </c>
      <c r="AF66" s="148" t="s">
        <v>122</v>
      </c>
      <c r="AG66" s="145"/>
    </row>
    <row r="67" spans="1:33">
      <c r="A67" s="174">
        <v>891780111</v>
      </c>
      <c r="B67" s="175" t="s">
        <v>55</v>
      </c>
      <c r="C67" s="145" t="s">
        <v>58</v>
      </c>
      <c r="D67" s="175" t="s">
        <v>61</v>
      </c>
      <c r="E67" s="148" t="s">
        <v>1039</v>
      </c>
      <c r="F67" s="210" t="s">
        <v>62</v>
      </c>
      <c r="G67" s="170" t="s">
        <v>70</v>
      </c>
      <c r="H67" s="170" t="s">
        <v>782</v>
      </c>
      <c r="I67" s="159">
        <v>12500000</v>
      </c>
      <c r="J67" s="147"/>
      <c r="K67" s="150"/>
      <c r="L67" s="150"/>
      <c r="M67" s="151">
        <v>12500000</v>
      </c>
      <c r="N67" s="160">
        <v>1118842355</v>
      </c>
      <c r="O67" s="147" t="s">
        <v>1040</v>
      </c>
      <c r="P67" s="145" t="s">
        <v>1041</v>
      </c>
      <c r="Q67" s="153">
        <v>44959</v>
      </c>
      <c r="R67" s="153">
        <v>44959</v>
      </c>
      <c r="S67" s="153">
        <v>45107</v>
      </c>
      <c r="T67" s="153"/>
      <c r="U67" s="154"/>
      <c r="V67" s="150">
        <v>7500000</v>
      </c>
      <c r="W67" s="149">
        <v>5000000</v>
      </c>
      <c r="X67" s="156">
        <v>0.6</v>
      </c>
      <c r="Y67" s="148">
        <v>52389076</v>
      </c>
      <c r="Z67" s="148" t="s">
        <v>1037</v>
      </c>
      <c r="AA67" s="145"/>
      <c r="AB67" s="145"/>
      <c r="AC67" s="157"/>
      <c r="AD67" s="158" t="s">
        <v>1042</v>
      </c>
      <c r="AE67" s="148" t="s">
        <v>122</v>
      </c>
      <c r="AF67" s="148" t="s">
        <v>122</v>
      </c>
      <c r="AG67" s="145"/>
    </row>
    <row r="68" spans="1:33">
      <c r="A68" s="174">
        <v>891780111</v>
      </c>
      <c r="B68" s="175" t="s">
        <v>55</v>
      </c>
      <c r="C68" s="145" t="s">
        <v>58</v>
      </c>
      <c r="D68" s="175" t="s">
        <v>61</v>
      </c>
      <c r="E68" s="148" t="s">
        <v>1043</v>
      </c>
      <c r="F68" s="210" t="s">
        <v>62</v>
      </c>
      <c r="G68" s="170" t="s">
        <v>70</v>
      </c>
      <c r="H68" s="170" t="s">
        <v>782</v>
      </c>
      <c r="I68" s="159">
        <v>15000000</v>
      </c>
      <c r="J68" s="147"/>
      <c r="K68" s="150"/>
      <c r="L68" s="150"/>
      <c r="M68" s="151">
        <v>15000000</v>
      </c>
      <c r="N68" s="160">
        <v>1082890110</v>
      </c>
      <c r="O68" s="147" t="s">
        <v>1044</v>
      </c>
      <c r="P68" s="145" t="s">
        <v>1045</v>
      </c>
      <c r="Q68" s="153">
        <v>44959</v>
      </c>
      <c r="R68" s="153">
        <v>44959</v>
      </c>
      <c r="S68" s="153">
        <v>45107</v>
      </c>
      <c r="T68" s="153"/>
      <c r="U68" s="154"/>
      <c r="V68" s="150">
        <v>9000000</v>
      </c>
      <c r="W68" s="149">
        <v>6000000</v>
      </c>
      <c r="X68" s="156">
        <v>0.6</v>
      </c>
      <c r="Y68" s="148">
        <v>1082884010</v>
      </c>
      <c r="Z68" s="148" t="s">
        <v>859</v>
      </c>
      <c r="AA68" s="145"/>
      <c r="AB68" s="145"/>
      <c r="AC68" s="157"/>
      <c r="AD68" s="158" t="s">
        <v>1046</v>
      </c>
      <c r="AE68" s="148" t="s">
        <v>122</v>
      </c>
      <c r="AF68" s="148" t="s">
        <v>122</v>
      </c>
      <c r="AG68" s="145"/>
    </row>
    <row r="69" spans="1:33">
      <c r="A69" s="174">
        <v>891780111</v>
      </c>
      <c r="B69" s="175" t="s">
        <v>55</v>
      </c>
      <c r="C69" s="145" t="s">
        <v>58</v>
      </c>
      <c r="D69" s="175" t="s">
        <v>61</v>
      </c>
      <c r="E69" s="148" t="s">
        <v>1047</v>
      </c>
      <c r="F69" s="210" t="s">
        <v>62</v>
      </c>
      <c r="G69" s="170" t="s">
        <v>70</v>
      </c>
      <c r="H69" s="170" t="s">
        <v>782</v>
      </c>
      <c r="I69" s="159">
        <v>15000000</v>
      </c>
      <c r="J69" s="147"/>
      <c r="K69" s="150"/>
      <c r="L69" s="150"/>
      <c r="M69" s="151">
        <v>15000000</v>
      </c>
      <c r="N69" s="160">
        <v>1010124615</v>
      </c>
      <c r="O69" s="147" t="s">
        <v>1048</v>
      </c>
      <c r="P69" s="145" t="s">
        <v>1049</v>
      </c>
      <c r="Q69" s="153">
        <v>44963</v>
      </c>
      <c r="R69" s="153">
        <v>44963</v>
      </c>
      <c r="S69" s="153">
        <v>45107</v>
      </c>
      <c r="T69" s="153"/>
      <c r="U69" s="154"/>
      <c r="V69" s="150">
        <v>9000000</v>
      </c>
      <c r="W69" s="149">
        <v>6000000</v>
      </c>
      <c r="X69" s="156">
        <v>0.6</v>
      </c>
      <c r="Y69" s="148">
        <v>63563343</v>
      </c>
      <c r="Z69" s="148" t="s">
        <v>979</v>
      </c>
      <c r="AA69" s="145"/>
      <c r="AB69" s="145"/>
      <c r="AC69" s="157"/>
      <c r="AD69" s="158" t="s">
        <v>1050</v>
      </c>
      <c r="AE69" s="148" t="s">
        <v>122</v>
      </c>
      <c r="AF69" s="148" t="s">
        <v>122</v>
      </c>
      <c r="AG69" s="145"/>
    </row>
    <row r="70" spans="1:33">
      <c r="A70" s="174">
        <v>891780111</v>
      </c>
      <c r="B70" s="175" t="s">
        <v>55</v>
      </c>
      <c r="C70" s="145" t="s">
        <v>58</v>
      </c>
      <c r="D70" s="175" t="s">
        <v>61</v>
      </c>
      <c r="E70" s="148" t="s">
        <v>1051</v>
      </c>
      <c r="F70" s="210" t="s">
        <v>62</v>
      </c>
      <c r="G70" s="170" t="s">
        <v>70</v>
      </c>
      <c r="H70" s="170" t="s">
        <v>782</v>
      </c>
      <c r="I70" s="159">
        <v>2000000</v>
      </c>
      <c r="J70" s="147"/>
      <c r="K70" s="150"/>
      <c r="L70" s="150"/>
      <c r="M70" s="151">
        <v>2000000</v>
      </c>
      <c r="N70" s="160">
        <v>1083041298</v>
      </c>
      <c r="O70" s="147" t="s">
        <v>1052</v>
      </c>
      <c r="P70" s="145" t="s">
        <v>1053</v>
      </c>
      <c r="Q70" s="153">
        <v>44963</v>
      </c>
      <c r="R70" s="153">
        <v>44963</v>
      </c>
      <c r="S70" s="153">
        <v>44985</v>
      </c>
      <c r="T70" s="153"/>
      <c r="U70" s="154"/>
      <c r="V70" s="150">
        <v>2000000</v>
      </c>
      <c r="W70" s="149">
        <v>0</v>
      </c>
      <c r="X70" s="156">
        <v>1</v>
      </c>
      <c r="Y70" s="148">
        <v>84453903</v>
      </c>
      <c r="Z70" s="148" t="s">
        <v>1054</v>
      </c>
      <c r="AA70" s="145"/>
      <c r="AB70" s="145"/>
      <c r="AC70" s="157"/>
      <c r="AD70" s="158" t="s">
        <v>1055</v>
      </c>
      <c r="AE70" s="148" t="s">
        <v>122</v>
      </c>
      <c r="AF70" s="148" t="s">
        <v>122</v>
      </c>
      <c r="AG70" s="145"/>
    </row>
    <row r="71" spans="1:33">
      <c r="A71" s="174">
        <v>891780111</v>
      </c>
      <c r="B71" s="175" t="s">
        <v>55</v>
      </c>
      <c r="C71" s="145" t="s">
        <v>58</v>
      </c>
      <c r="D71" s="175" t="s">
        <v>61</v>
      </c>
      <c r="E71" s="148" t="s">
        <v>1056</v>
      </c>
      <c r="F71" s="210" t="s">
        <v>62</v>
      </c>
      <c r="G71" s="170" t="s">
        <v>70</v>
      </c>
      <c r="H71" s="170" t="s">
        <v>782</v>
      </c>
      <c r="I71" s="159">
        <v>10000000</v>
      </c>
      <c r="J71" s="147"/>
      <c r="K71" s="150"/>
      <c r="L71" s="150"/>
      <c r="M71" s="151">
        <v>10000000</v>
      </c>
      <c r="N71" s="160">
        <v>1010191398</v>
      </c>
      <c r="O71" s="147" t="s">
        <v>1057</v>
      </c>
      <c r="P71" s="145" t="s">
        <v>1058</v>
      </c>
      <c r="Q71" s="153">
        <v>44964</v>
      </c>
      <c r="R71" s="153">
        <v>44964</v>
      </c>
      <c r="S71" s="153">
        <v>45077</v>
      </c>
      <c r="T71" s="153"/>
      <c r="U71" s="154"/>
      <c r="V71" s="150">
        <v>2994400</v>
      </c>
      <c r="W71" s="149">
        <v>7005600</v>
      </c>
      <c r="X71" s="156">
        <v>0.29944000000000004</v>
      </c>
      <c r="Y71" s="148">
        <v>85155551</v>
      </c>
      <c r="Z71" s="148" t="s">
        <v>820</v>
      </c>
      <c r="AA71" s="145"/>
      <c r="AB71" s="145"/>
      <c r="AC71" s="157"/>
      <c r="AD71" s="158" t="s">
        <v>1059</v>
      </c>
      <c r="AE71" s="148" t="s">
        <v>122</v>
      </c>
      <c r="AF71" s="148" t="s">
        <v>122</v>
      </c>
      <c r="AG71" s="145"/>
    </row>
    <row r="72" spans="1:33">
      <c r="A72" s="174">
        <v>891780111</v>
      </c>
      <c r="B72" s="175" t="s">
        <v>55</v>
      </c>
      <c r="C72" s="145" t="s">
        <v>58</v>
      </c>
      <c r="D72" s="175" t="s">
        <v>61</v>
      </c>
      <c r="E72" s="148" t="s">
        <v>1060</v>
      </c>
      <c r="F72" s="210" t="s">
        <v>62</v>
      </c>
      <c r="G72" s="170" t="s">
        <v>70</v>
      </c>
      <c r="H72" s="170" t="s">
        <v>782</v>
      </c>
      <c r="I72" s="159">
        <v>12000000</v>
      </c>
      <c r="J72" s="147"/>
      <c r="K72" s="150"/>
      <c r="L72" s="150"/>
      <c r="M72" s="151">
        <v>12000000</v>
      </c>
      <c r="N72" s="160">
        <v>36453856</v>
      </c>
      <c r="O72" s="147" t="s">
        <v>1061</v>
      </c>
      <c r="P72" s="145" t="s">
        <v>1062</v>
      </c>
      <c r="Q72" s="153">
        <v>44964</v>
      </c>
      <c r="R72" s="153">
        <v>44964</v>
      </c>
      <c r="S72" s="153">
        <v>45083</v>
      </c>
      <c r="T72" s="153"/>
      <c r="U72" s="154"/>
      <c r="V72" s="150">
        <v>8300000</v>
      </c>
      <c r="W72" s="149">
        <v>3700000</v>
      </c>
      <c r="X72" s="156">
        <v>0.69166666666666665</v>
      </c>
      <c r="Y72" s="148">
        <v>52389076</v>
      </c>
      <c r="Z72" s="148" t="s">
        <v>1037</v>
      </c>
      <c r="AA72" s="145"/>
      <c r="AB72" s="145"/>
      <c r="AC72" s="157"/>
      <c r="AD72" s="158" t="s">
        <v>1063</v>
      </c>
      <c r="AE72" s="148" t="s">
        <v>122</v>
      </c>
      <c r="AF72" s="148" t="s">
        <v>122</v>
      </c>
      <c r="AG72" s="145"/>
    </row>
    <row r="73" spans="1:33">
      <c r="A73" s="174">
        <v>891780111</v>
      </c>
      <c r="B73" s="175" t="s">
        <v>55</v>
      </c>
      <c r="C73" s="145" t="s">
        <v>58</v>
      </c>
      <c r="D73" s="175" t="s">
        <v>61</v>
      </c>
      <c r="E73" s="148" t="s">
        <v>1064</v>
      </c>
      <c r="F73" s="210" t="s">
        <v>62</v>
      </c>
      <c r="G73" s="170" t="s">
        <v>70</v>
      </c>
      <c r="H73" s="170" t="s">
        <v>782</v>
      </c>
      <c r="I73" s="159">
        <v>5000000</v>
      </c>
      <c r="J73" s="147"/>
      <c r="K73" s="150"/>
      <c r="L73" s="150"/>
      <c r="M73" s="151">
        <v>5000000</v>
      </c>
      <c r="N73" s="160">
        <v>1083010243</v>
      </c>
      <c r="O73" s="147" t="s">
        <v>1065</v>
      </c>
      <c r="P73" s="145" t="s">
        <v>1066</v>
      </c>
      <c r="Q73" s="153">
        <v>44964</v>
      </c>
      <c r="R73" s="153">
        <v>44964</v>
      </c>
      <c r="S73" s="153">
        <v>44985</v>
      </c>
      <c r="T73" s="153"/>
      <c r="U73" s="154"/>
      <c r="V73" s="150">
        <v>5000000</v>
      </c>
      <c r="W73" s="149">
        <v>0</v>
      </c>
      <c r="X73" s="156">
        <v>1</v>
      </c>
      <c r="Y73" s="148">
        <v>84453903</v>
      </c>
      <c r="Z73" s="148" t="s">
        <v>1067</v>
      </c>
      <c r="AA73" s="145"/>
      <c r="AB73" s="145"/>
      <c r="AC73" s="157"/>
      <c r="AD73" s="158" t="s">
        <v>1068</v>
      </c>
      <c r="AE73" s="148" t="s">
        <v>122</v>
      </c>
      <c r="AF73" s="148" t="s">
        <v>122</v>
      </c>
      <c r="AG73" s="145"/>
    </row>
    <row r="74" spans="1:33">
      <c r="A74" s="174">
        <v>891780111</v>
      </c>
      <c r="B74" s="175" t="s">
        <v>55</v>
      </c>
      <c r="C74" s="145" t="s">
        <v>58</v>
      </c>
      <c r="D74" s="175" t="s">
        <v>61</v>
      </c>
      <c r="E74" s="148" t="s">
        <v>1069</v>
      </c>
      <c r="F74" s="210" t="s">
        <v>62</v>
      </c>
      <c r="G74" s="170" t="s">
        <v>70</v>
      </c>
      <c r="H74" s="170" t="s">
        <v>782</v>
      </c>
      <c r="I74" s="159">
        <v>10000000</v>
      </c>
      <c r="J74" s="147"/>
      <c r="K74" s="150"/>
      <c r="L74" s="150"/>
      <c r="M74" s="151">
        <v>10000000</v>
      </c>
      <c r="N74" s="160">
        <v>1018462328</v>
      </c>
      <c r="O74" s="147" t="s">
        <v>1070</v>
      </c>
      <c r="P74" s="145" t="s">
        <v>1071</v>
      </c>
      <c r="Q74" s="153">
        <v>44965</v>
      </c>
      <c r="R74" s="153">
        <v>44965</v>
      </c>
      <c r="S74" s="153">
        <v>45077</v>
      </c>
      <c r="T74" s="153"/>
      <c r="U74" s="154"/>
      <c r="V74" s="150">
        <v>2095100</v>
      </c>
      <c r="W74" s="149">
        <v>7904900</v>
      </c>
      <c r="X74" s="156">
        <v>0.20950999999999997</v>
      </c>
      <c r="Y74" s="148">
        <v>85155551</v>
      </c>
      <c r="Z74" s="148" t="s">
        <v>820</v>
      </c>
      <c r="AA74" s="145"/>
      <c r="AB74" s="145"/>
      <c r="AC74" s="157"/>
      <c r="AD74" s="158" t="s">
        <v>1072</v>
      </c>
      <c r="AE74" s="148" t="s">
        <v>122</v>
      </c>
      <c r="AF74" s="148" t="s">
        <v>122</v>
      </c>
      <c r="AG74" s="145"/>
    </row>
    <row r="75" spans="1:33">
      <c r="A75" s="174">
        <v>891780111</v>
      </c>
      <c r="B75" s="175" t="s">
        <v>55</v>
      </c>
      <c r="C75" s="145" t="s">
        <v>58</v>
      </c>
      <c r="D75" s="175" t="s">
        <v>61</v>
      </c>
      <c r="E75" s="148" t="s">
        <v>1073</v>
      </c>
      <c r="F75" s="210" t="s">
        <v>62</v>
      </c>
      <c r="G75" s="170" t="s">
        <v>70</v>
      </c>
      <c r="H75" s="170" t="s">
        <v>782</v>
      </c>
      <c r="I75" s="159">
        <v>7500000</v>
      </c>
      <c r="J75" s="147"/>
      <c r="K75" s="150"/>
      <c r="L75" s="150"/>
      <c r="M75" s="151">
        <v>7500000</v>
      </c>
      <c r="N75" s="160">
        <v>1082999406</v>
      </c>
      <c r="O75" s="147" t="s">
        <v>1074</v>
      </c>
      <c r="P75" s="145" t="s">
        <v>1075</v>
      </c>
      <c r="Q75" s="153">
        <v>44965</v>
      </c>
      <c r="R75" s="153">
        <v>44965</v>
      </c>
      <c r="S75" s="153">
        <v>45053</v>
      </c>
      <c r="T75" s="153"/>
      <c r="U75" s="154"/>
      <c r="V75" s="150">
        <v>4416667</v>
      </c>
      <c r="W75" s="149">
        <v>3083333</v>
      </c>
      <c r="X75" s="156">
        <v>0.58888893333333336</v>
      </c>
      <c r="Y75" s="148">
        <v>63563343</v>
      </c>
      <c r="Z75" s="147" t="s">
        <v>979</v>
      </c>
      <c r="AA75" s="145"/>
      <c r="AB75" s="145"/>
      <c r="AC75" s="157"/>
      <c r="AD75" s="158" t="s">
        <v>1076</v>
      </c>
      <c r="AE75" s="148" t="s">
        <v>122</v>
      </c>
      <c r="AF75" s="148" t="s">
        <v>122</v>
      </c>
      <c r="AG75" s="145"/>
    </row>
    <row r="76" spans="1:33">
      <c r="A76" s="174">
        <v>891780111</v>
      </c>
      <c r="B76" s="175" t="s">
        <v>55</v>
      </c>
      <c r="C76" s="145" t="s">
        <v>58</v>
      </c>
      <c r="D76" s="175" t="s">
        <v>61</v>
      </c>
      <c r="E76" s="148" t="s">
        <v>1077</v>
      </c>
      <c r="F76" s="210" t="s">
        <v>62</v>
      </c>
      <c r="G76" s="170" t="s">
        <v>70</v>
      </c>
      <c r="H76" s="170" t="s">
        <v>782</v>
      </c>
      <c r="I76" s="159">
        <v>14000000</v>
      </c>
      <c r="J76" s="147"/>
      <c r="K76" s="150"/>
      <c r="L76" s="150"/>
      <c r="M76" s="151">
        <v>14000000</v>
      </c>
      <c r="N76" s="160">
        <v>1082979078</v>
      </c>
      <c r="O76" s="147" t="s">
        <v>1078</v>
      </c>
      <c r="P76" s="145" t="s">
        <v>1079</v>
      </c>
      <c r="Q76" s="153">
        <v>44965</v>
      </c>
      <c r="R76" s="153">
        <v>44965</v>
      </c>
      <c r="S76" s="153">
        <v>45107</v>
      </c>
      <c r="T76" s="153"/>
      <c r="U76" s="154"/>
      <c r="V76" s="150">
        <v>8400000</v>
      </c>
      <c r="W76" s="149">
        <v>5600000</v>
      </c>
      <c r="X76" s="156">
        <v>0.6</v>
      </c>
      <c r="Y76" s="148">
        <v>1082884010</v>
      </c>
      <c r="Z76" s="147" t="s">
        <v>859</v>
      </c>
      <c r="AA76" s="145"/>
      <c r="AB76" s="145"/>
      <c r="AC76" s="157"/>
      <c r="AD76" s="158" t="s">
        <v>1080</v>
      </c>
      <c r="AE76" s="148" t="s">
        <v>122</v>
      </c>
      <c r="AF76" s="148" t="s">
        <v>122</v>
      </c>
      <c r="AG76" s="145"/>
    </row>
    <row r="77" spans="1:33">
      <c r="A77" s="174">
        <v>891780111</v>
      </c>
      <c r="B77" s="175" t="s">
        <v>55</v>
      </c>
      <c r="C77" s="145" t="s">
        <v>58</v>
      </c>
      <c r="D77" s="175" t="s">
        <v>61</v>
      </c>
      <c r="E77" s="148" t="s">
        <v>1081</v>
      </c>
      <c r="F77" s="210" t="s">
        <v>62</v>
      </c>
      <c r="G77" s="170" t="s">
        <v>70</v>
      </c>
      <c r="H77" s="170" t="s">
        <v>782</v>
      </c>
      <c r="I77" s="159">
        <v>14000000</v>
      </c>
      <c r="J77" s="147"/>
      <c r="K77" s="150"/>
      <c r="L77" s="150"/>
      <c r="M77" s="151">
        <v>14000000</v>
      </c>
      <c r="N77" s="160">
        <v>1082944396</v>
      </c>
      <c r="O77" s="147" t="s">
        <v>1082</v>
      </c>
      <c r="P77" s="145" t="s">
        <v>1083</v>
      </c>
      <c r="Q77" s="153">
        <v>44965</v>
      </c>
      <c r="R77" s="153">
        <v>44965</v>
      </c>
      <c r="S77" s="153">
        <v>45107</v>
      </c>
      <c r="T77" s="153"/>
      <c r="U77" s="154"/>
      <c r="V77" s="150">
        <v>8400000</v>
      </c>
      <c r="W77" s="149">
        <v>5600000</v>
      </c>
      <c r="X77" s="156">
        <v>0.6</v>
      </c>
      <c r="Y77" s="148">
        <v>1082884010</v>
      </c>
      <c r="Z77" s="147" t="s">
        <v>859</v>
      </c>
      <c r="AA77" s="145"/>
      <c r="AB77" s="145"/>
      <c r="AC77" s="157"/>
      <c r="AD77" s="158" t="s">
        <v>1084</v>
      </c>
      <c r="AE77" s="148" t="s">
        <v>122</v>
      </c>
      <c r="AF77" s="148" t="s">
        <v>122</v>
      </c>
      <c r="AG77" s="145"/>
    </row>
    <row r="78" spans="1:33">
      <c r="A78" s="174">
        <v>891780111</v>
      </c>
      <c r="B78" s="175" t="s">
        <v>55</v>
      </c>
      <c r="C78" s="145" t="s">
        <v>58</v>
      </c>
      <c r="D78" s="175" t="s">
        <v>61</v>
      </c>
      <c r="E78" s="148" t="s">
        <v>1085</v>
      </c>
      <c r="F78" s="210" t="s">
        <v>62</v>
      </c>
      <c r="G78" s="170" t="s">
        <v>70</v>
      </c>
      <c r="H78" s="170" t="s">
        <v>782</v>
      </c>
      <c r="I78" s="159">
        <v>14000000</v>
      </c>
      <c r="J78" s="147"/>
      <c r="K78" s="150"/>
      <c r="L78" s="150"/>
      <c r="M78" s="151">
        <v>14000000</v>
      </c>
      <c r="N78" s="160">
        <v>1143161098</v>
      </c>
      <c r="O78" s="147" t="s">
        <v>1086</v>
      </c>
      <c r="P78" s="145" t="s">
        <v>933</v>
      </c>
      <c r="Q78" s="153">
        <v>44965</v>
      </c>
      <c r="R78" s="153">
        <v>44965</v>
      </c>
      <c r="S78" s="153">
        <v>45107</v>
      </c>
      <c r="T78" s="153"/>
      <c r="U78" s="154"/>
      <c r="V78" s="150">
        <v>8400000</v>
      </c>
      <c r="W78" s="149">
        <v>5600000</v>
      </c>
      <c r="X78" s="156">
        <v>0.6</v>
      </c>
      <c r="Y78" s="148">
        <v>1082903415</v>
      </c>
      <c r="Z78" s="147" t="s">
        <v>1016</v>
      </c>
      <c r="AA78" s="145"/>
      <c r="AB78" s="145"/>
      <c r="AC78" s="157"/>
      <c r="AD78" s="158" t="s">
        <v>1087</v>
      </c>
      <c r="AE78" s="148" t="s">
        <v>122</v>
      </c>
      <c r="AF78" s="148" t="s">
        <v>122</v>
      </c>
      <c r="AG78" s="145"/>
    </row>
    <row r="79" spans="1:33">
      <c r="A79" s="174">
        <v>891780111</v>
      </c>
      <c r="B79" s="175" t="s">
        <v>55</v>
      </c>
      <c r="C79" s="145" t="s">
        <v>58</v>
      </c>
      <c r="D79" s="175" t="s">
        <v>61</v>
      </c>
      <c r="E79" s="148" t="s">
        <v>1088</v>
      </c>
      <c r="F79" s="210" t="s">
        <v>62</v>
      </c>
      <c r="G79" s="170" t="s">
        <v>70</v>
      </c>
      <c r="H79" s="170" t="s">
        <v>782</v>
      </c>
      <c r="I79" s="159">
        <v>5600000</v>
      </c>
      <c r="J79" s="147"/>
      <c r="K79" s="150"/>
      <c r="L79" s="150"/>
      <c r="M79" s="151">
        <v>5600000</v>
      </c>
      <c r="N79" s="160">
        <v>1018452203</v>
      </c>
      <c r="O79" s="147" t="s">
        <v>1089</v>
      </c>
      <c r="P79" s="145" t="s">
        <v>1090</v>
      </c>
      <c r="Q79" s="153">
        <v>44966</v>
      </c>
      <c r="R79" s="153">
        <v>44966</v>
      </c>
      <c r="S79" s="153">
        <v>45024</v>
      </c>
      <c r="T79" s="153"/>
      <c r="U79" s="154"/>
      <c r="V79" s="150">
        <v>5600000</v>
      </c>
      <c r="W79" s="149">
        <v>0</v>
      </c>
      <c r="X79" s="156">
        <v>1</v>
      </c>
      <c r="Y79" s="148">
        <v>85155551</v>
      </c>
      <c r="Z79" s="147" t="s">
        <v>820</v>
      </c>
      <c r="AA79" s="145"/>
      <c r="AB79" s="145"/>
      <c r="AC79" s="157"/>
      <c r="AD79" s="158" t="s">
        <v>1091</v>
      </c>
      <c r="AE79" s="148" t="s">
        <v>122</v>
      </c>
      <c r="AF79" s="148" t="s">
        <v>122</v>
      </c>
      <c r="AG79" s="145"/>
    </row>
    <row r="80" spans="1:33">
      <c r="A80" s="174">
        <v>891780111</v>
      </c>
      <c r="B80" s="175" t="s">
        <v>55</v>
      </c>
      <c r="C80" s="145" t="s">
        <v>58</v>
      </c>
      <c r="D80" s="175" t="s">
        <v>61</v>
      </c>
      <c r="E80" s="148" t="s">
        <v>1092</v>
      </c>
      <c r="F80" s="210" t="s">
        <v>62</v>
      </c>
      <c r="G80" s="170" t="s">
        <v>70</v>
      </c>
      <c r="H80" s="170" t="s">
        <v>782</v>
      </c>
      <c r="I80" s="159">
        <v>18934000</v>
      </c>
      <c r="J80" s="147"/>
      <c r="K80" s="150"/>
      <c r="L80" s="150"/>
      <c r="M80" s="151">
        <v>18934000</v>
      </c>
      <c r="N80" s="160">
        <v>79542567</v>
      </c>
      <c r="O80" s="147" t="s">
        <v>1093</v>
      </c>
      <c r="P80" s="145" t="s">
        <v>1094</v>
      </c>
      <c r="Q80" s="153">
        <v>44966</v>
      </c>
      <c r="R80" s="153">
        <v>44966</v>
      </c>
      <c r="S80" s="153">
        <v>45107</v>
      </c>
      <c r="T80" s="153"/>
      <c r="U80" s="154"/>
      <c r="V80" s="150">
        <v>6934000</v>
      </c>
      <c r="W80" s="149">
        <v>12000000</v>
      </c>
      <c r="X80" s="156">
        <v>0.36621949931340447</v>
      </c>
      <c r="Y80" s="148">
        <v>1082884010</v>
      </c>
      <c r="Z80" s="147" t="s">
        <v>859</v>
      </c>
      <c r="AA80" s="145"/>
      <c r="AB80" s="145"/>
      <c r="AC80" s="157"/>
      <c r="AD80" s="158" t="s">
        <v>1095</v>
      </c>
      <c r="AE80" s="148" t="s">
        <v>122</v>
      </c>
      <c r="AF80" s="148" t="s">
        <v>122</v>
      </c>
      <c r="AG80" s="145"/>
    </row>
    <row r="81" spans="1:33">
      <c r="A81" s="174">
        <v>891780111</v>
      </c>
      <c r="B81" s="175" t="s">
        <v>55</v>
      </c>
      <c r="C81" s="145" t="s">
        <v>58</v>
      </c>
      <c r="D81" s="175" t="s">
        <v>61</v>
      </c>
      <c r="E81" s="148" t="s">
        <v>1096</v>
      </c>
      <c r="F81" s="210" t="s">
        <v>62</v>
      </c>
      <c r="G81" s="170" t="s">
        <v>70</v>
      </c>
      <c r="H81" s="170" t="s">
        <v>782</v>
      </c>
      <c r="I81" s="159">
        <v>12500000</v>
      </c>
      <c r="J81" s="147"/>
      <c r="K81" s="150"/>
      <c r="L81" s="150"/>
      <c r="M81" s="151">
        <v>12500000</v>
      </c>
      <c r="N81" s="160">
        <v>1082988001</v>
      </c>
      <c r="O81" s="147" t="s">
        <v>1097</v>
      </c>
      <c r="P81" s="145" t="s">
        <v>1098</v>
      </c>
      <c r="Q81" s="153">
        <v>44966</v>
      </c>
      <c r="R81" s="153">
        <v>44966</v>
      </c>
      <c r="S81" s="153">
        <v>45107</v>
      </c>
      <c r="T81" s="153"/>
      <c r="U81" s="154"/>
      <c r="V81" s="150">
        <v>5000000</v>
      </c>
      <c r="W81" s="149">
        <v>7500000</v>
      </c>
      <c r="X81" s="156">
        <v>0.4</v>
      </c>
      <c r="Y81" s="148">
        <v>63563343</v>
      </c>
      <c r="Z81" s="147" t="s">
        <v>979</v>
      </c>
      <c r="AA81" s="145"/>
      <c r="AB81" s="145"/>
      <c r="AC81" s="157"/>
      <c r="AD81" s="158" t="s">
        <v>1099</v>
      </c>
      <c r="AE81" s="148" t="s">
        <v>122</v>
      </c>
      <c r="AF81" s="148" t="s">
        <v>122</v>
      </c>
      <c r="AG81" s="145"/>
    </row>
    <row r="82" spans="1:33">
      <c r="A82" s="174">
        <v>891780111</v>
      </c>
      <c r="B82" s="175" t="s">
        <v>55</v>
      </c>
      <c r="C82" s="145" t="s">
        <v>58</v>
      </c>
      <c r="D82" s="175" t="s">
        <v>61</v>
      </c>
      <c r="E82" s="148" t="s">
        <v>1100</v>
      </c>
      <c r="F82" s="210" t="s">
        <v>62</v>
      </c>
      <c r="G82" s="170" t="s">
        <v>70</v>
      </c>
      <c r="H82" s="170" t="s">
        <v>782</v>
      </c>
      <c r="I82" s="159">
        <v>3000000</v>
      </c>
      <c r="J82" s="147">
        <v>1</v>
      </c>
      <c r="K82" s="150">
        <v>1500000</v>
      </c>
      <c r="L82" s="150"/>
      <c r="M82" s="151">
        <v>4500000</v>
      </c>
      <c r="N82" s="160">
        <v>52499962</v>
      </c>
      <c r="O82" s="147" t="s">
        <v>1101</v>
      </c>
      <c r="P82" s="145" t="s">
        <v>1102</v>
      </c>
      <c r="Q82" s="153">
        <v>44967</v>
      </c>
      <c r="R82" s="153">
        <v>44967</v>
      </c>
      <c r="S82" s="153">
        <v>44994</v>
      </c>
      <c r="T82" s="153">
        <v>45009</v>
      </c>
      <c r="U82" s="154">
        <v>1</v>
      </c>
      <c r="V82" s="150">
        <v>4500000</v>
      </c>
      <c r="W82" s="149">
        <v>0</v>
      </c>
      <c r="X82" s="156">
        <v>1</v>
      </c>
      <c r="Y82" s="148">
        <v>39049658</v>
      </c>
      <c r="Z82" s="147" t="s">
        <v>1103</v>
      </c>
      <c r="AA82" s="145"/>
      <c r="AB82" s="145"/>
      <c r="AC82" s="157"/>
      <c r="AD82" s="158" t="s">
        <v>1104</v>
      </c>
      <c r="AE82" s="148" t="s">
        <v>122</v>
      </c>
      <c r="AF82" s="148" t="s">
        <v>122</v>
      </c>
      <c r="AG82" s="145"/>
    </row>
    <row r="83" spans="1:33">
      <c r="A83" s="174">
        <v>891780111</v>
      </c>
      <c r="B83" s="175" t="s">
        <v>55</v>
      </c>
      <c r="C83" s="145" t="s">
        <v>58</v>
      </c>
      <c r="D83" s="175" t="s">
        <v>61</v>
      </c>
      <c r="E83" s="148" t="s">
        <v>1105</v>
      </c>
      <c r="F83" s="210" t="s">
        <v>62</v>
      </c>
      <c r="G83" s="170" t="s">
        <v>70</v>
      </c>
      <c r="H83" s="170" t="s">
        <v>782</v>
      </c>
      <c r="I83" s="159">
        <v>13160000</v>
      </c>
      <c r="J83" s="147"/>
      <c r="K83" s="150"/>
      <c r="L83" s="150"/>
      <c r="M83" s="151">
        <v>13160000</v>
      </c>
      <c r="N83" s="160">
        <v>1083467782</v>
      </c>
      <c r="O83" s="147" t="s">
        <v>1106</v>
      </c>
      <c r="P83" s="145" t="s">
        <v>1107</v>
      </c>
      <c r="Q83" s="153">
        <v>44967</v>
      </c>
      <c r="R83" s="153">
        <v>44967</v>
      </c>
      <c r="S83" s="153">
        <v>45107</v>
      </c>
      <c r="T83" s="153"/>
      <c r="U83" s="154"/>
      <c r="V83" s="150">
        <v>7560000</v>
      </c>
      <c r="W83" s="149">
        <v>5600000</v>
      </c>
      <c r="X83" s="156">
        <v>0.57446808510638303</v>
      </c>
      <c r="Y83" s="148">
        <v>77105457</v>
      </c>
      <c r="Z83" s="147" t="s">
        <v>1108</v>
      </c>
      <c r="AA83" s="145"/>
      <c r="AB83" s="145"/>
      <c r="AC83" s="157"/>
      <c r="AD83" s="158" t="s">
        <v>1109</v>
      </c>
      <c r="AE83" s="148" t="s">
        <v>122</v>
      </c>
      <c r="AF83" s="148" t="s">
        <v>122</v>
      </c>
      <c r="AG83" s="145"/>
    </row>
    <row r="84" spans="1:33">
      <c r="A84" s="174">
        <v>891780111</v>
      </c>
      <c r="B84" s="175" t="s">
        <v>55</v>
      </c>
      <c r="C84" s="145" t="s">
        <v>58</v>
      </c>
      <c r="D84" s="175" t="s">
        <v>61</v>
      </c>
      <c r="E84" s="148" t="s">
        <v>1110</v>
      </c>
      <c r="F84" s="210" t="s">
        <v>62</v>
      </c>
      <c r="G84" s="170" t="s">
        <v>70</v>
      </c>
      <c r="H84" s="170" t="s">
        <v>782</v>
      </c>
      <c r="I84" s="159">
        <v>13160000</v>
      </c>
      <c r="J84" s="147"/>
      <c r="K84" s="150"/>
      <c r="L84" s="150"/>
      <c r="M84" s="151">
        <v>13160000</v>
      </c>
      <c r="N84" s="160">
        <v>57463378</v>
      </c>
      <c r="O84" s="147" t="s">
        <v>1111</v>
      </c>
      <c r="P84" s="145" t="s">
        <v>1112</v>
      </c>
      <c r="Q84" s="153">
        <v>44967</v>
      </c>
      <c r="R84" s="153">
        <v>44967</v>
      </c>
      <c r="S84" s="153">
        <v>45107</v>
      </c>
      <c r="T84" s="153"/>
      <c r="U84" s="154"/>
      <c r="V84" s="150">
        <v>7560000</v>
      </c>
      <c r="W84" s="149">
        <v>5600000</v>
      </c>
      <c r="X84" s="156">
        <v>0.57446808510638303</v>
      </c>
      <c r="Y84" s="148">
        <v>77105457</v>
      </c>
      <c r="Z84" s="147" t="s">
        <v>1108</v>
      </c>
      <c r="AA84" s="145"/>
      <c r="AB84" s="145"/>
      <c r="AC84" s="157"/>
      <c r="AD84" s="158" t="s">
        <v>1113</v>
      </c>
      <c r="AE84" s="148" t="s">
        <v>122</v>
      </c>
      <c r="AF84" s="148" t="s">
        <v>122</v>
      </c>
      <c r="AG84" s="145"/>
    </row>
    <row r="85" spans="1:33">
      <c r="A85" s="174">
        <v>891780111</v>
      </c>
      <c r="B85" s="175" t="s">
        <v>55</v>
      </c>
      <c r="C85" s="145" t="s">
        <v>58</v>
      </c>
      <c r="D85" s="175" t="s">
        <v>61</v>
      </c>
      <c r="E85" s="148" t="s">
        <v>1114</v>
      </c>
      <c r="F85" s="210" t="s">
        <v>62</v>
      </c>
      <c r="G85" s="170" t="s">
        <v>70</v>
      </c>
      <c r="H85" s="170" t="s">
        <v>782</v>
      </c>
      <c r="I85" s="159">
        <v>13160000</v>
      </c>
      <c r="J85" s="147"/>
      <c r="K85" s="150"/>
      <c r="L85" s="150"/>
      <c r="M85" s="151">
        <v>13160000</v>
      </c>
      <c r="N85" s="160">
        <v>1082984823</v>
      </c>
      <c r="O85" s="147" t="s">
        <v>1115</v>
      </c>
      <c r="P85" s="145" t="s">
        <v>1116</v>
      </c>
      <c r="Q85" s="153">
        <v>44967</v>
      </c>
      <c r="R85" s="153">
        <v>44967</v>
      </c>
      <c r="S85" s="153">
        <v>45107</v>
      </c>
      <c r="T85" s="153"/>
      <c r="U85" s="154"/>
      <c r="V85" s="150">
        <v>7560000</v>
      </c>
      <c r="W85" s="149">
        <v>5600000</v>
      </c>
      <c r="X85" s="156">
        <v>0.57446808510638303</v>
      </c>
      <c r="Y85" s="148">
        <v>77105457</v>
      </c>
      <c r="Z85" s="147" t="s">
        <v>1108</v>
      </c>
      <c r="AA85" s="145"/>
      <c r="AB85" s="145"/>
      <c r="AC85" s="157"/>
      <c r="AD85" s="158" t="s">
        <v>1117</v>
      </c>
      <c r="AE85" s="148" t="s">
        <v>122</v>
      </c>
      <c r="AF85" s="148" t="s">
        <v>122</v>
      </c>
      <c r="AG85" s="145"/>
    </row>
    <row r="86" spans="1:33">
      <c r="A86" s="174">
        <v>891780111</v>
      </c>
      <c r="B86" s="175" t="s">
        <v>55</v>
      </c>
      <c r="C86" s="145" t="s">
        <v>58</v>
      </c>
      <c r="D86" s="175" t="s">
        <v>61</v>
      </c>
      <c r="E86" s="148" t="s">
        <v>1118</v>
      </c>
      <c r="F86" s="210" t="s">
        <v>62</v>
      </c>
      <c r="G86" s="170" t="s">
        <v>70</v>
      </c>
      <c r="H86" s="170" t="s">
        <v>782</v>
      </c>
      <c r="I86" s="159">
        <v>11500000</v>
      </c>
      <c r="J86" s="147"/>
      <c r="K86" s="150"/>
      <c r="L86" s="150"/>
      <c r="M86" s="151">
        <v>11500000</v>
      </c>
      <c r="N86" s="160">
        <v>1082982365</v>
      </c>
      <c r="O86" s="147" t="s">
        <v>1119</v>
      </c>
      <c r="P86" s="145" t="s">
        <v>1120</v>
      </c>
      <c r="Q86" s="153">
        <v>44971</v>
      </c>
      <c r="R86" s="153">
        <v>44971</v>
      </c>
      <c r="S86" s="153">
        <v>45107</v>
      </c>
      <c r="T86" s="153"/>
      <c r="U86" s="154"/>
      <c r="V86" s="150">
        <v>6500000</v>
      </c>
      <c r="W86" s="149">
        <v>5000000</v>
      </c>
      <c r="X86" s="156">
        <v>0.56521739130434789</v>
      </c>
      <c r="Y86" s="148">
        <v>94449083</v>
      </c>
      <c r="Z86" s="147" t="s">
        <v>1121</v>
      </c>
      <c r="AA86" s="145"/>
      <c r="AB86" s="145"/>
      <c r="AC86" s="157"/>
      <c r="AD86" s="158" t="s">
        <v>1122</v>
      </c>
      <c r="AE86" s="148" t="s">
        <v>122</v>
      </c>
      <c r="AF86" s="148" t="s">
        <v>122</v>
      </c>
      <c r="AG86" s="145"/>
    </row>
    <row r="87" spans="1:33">
      <c r="A87" s="174">
        <v>891780111</v>
      </c>
      <c r="B87" s="175" t="s">
        <v>55</v>
      </c>
      <c r="C87" s="145" t="s">
        <v>58</v>
      </c>
      <c r="D87" s="175" t="s">
        <v>61</v>
      </c>
      <c r="E87" s="148" t="s">
        <v>1123</v>
      </c>
      <c r="F87" s="210" t="s">
        <v>62</v>
      </c>
      <c r="G87" s="170" t="s">
        <v>70</v>
      </c>
      <c r="H87" s="170" t="s">
        <v>782</v>
      </c>
      <c r="I87" s="159">
        <v>13500000</v>
      </c>
      <c r="J87" s="147"/>
      <c r="K87" s="150"/>
      <c r="L87" s="150"/>
      <c r="M87" s="151">
        <v>13500000</v>
      </c>
      <c r="N87" s="160">
        <v>1083002889</v>
      </c>
      <c r="O87" s="147" t="s">
        <v>916</v>
      </c>
      <c r="P87" s="145" t="s">
        <v>1124</v>
      </c>
      <c r="Q87" s="153">
        <v>44973</v>
      </c>
      <c r="R87" s="153">
        <v>44973</v>
      </c>
      <c r="S87" s="153">
        <v>45107</v>
      </c>
      <c r="T87" s="153"/>
      <c r="U87" s="154"/>
      <c r="V87" s="150">
        <v>7500000</v>
      </c>
      <c r="W87" s="149">
        <v>6000000</v>
      </c>
      <c r="X87" s="156">
        <v>0.55555555555555558</v>
      </c>
      <c r="Y87" s="148">
        <v>85081920</v>
      </c>
      <c r="Z87" s="152" t="s">
        <v>1125</v>
      </c>
      <c r="AA87" s="145"/>
      <c r="AB87" s="145"/>
      <c r="AC87" s="157"/>
      <c r="AD87" s="158" t="s">
        <v>1126</v>
      </c>
      <c r="AE87" s="148" t="s">
        <v>122</v>
      </c>
      <c r="AF87" s="148" t="s">
        <v>122</v>
      </c>
      <c r="AG87" s="145"/>
    </row>
    <row r="88" spans="1:33">
      <c r="A88" s="174">
        <v>891780111</v>
      </c>
      <c r="B88" s="175" t="s">
        <v>55</v>
      </c>
      <c r="C88" s="145" t="s">
        <v>58</v>
      </c>
      <c r="D88" s="175" t="s">
        <v>61</v>
      </c>
      <c r="E88" s="148" t="s">
        <v>1127</v>
      </c>
      <c r="F88" s="210" t="s">
        <v>62</v>
      </c>
      <c r="G88" s="170" t="s">
        <v>70</v>
      </c>
      <c r="H88" s="170" t="s">
        <v>782</v>
      </c>
      <c r="I88" s="159">
        <v>13500000</v>
      </c>
      <c r="J88" s="147"/>
      <c r="K88" s="150"/>
      <c r="L88" s="150"/>
      <c r="M88" s="151">
        <v>13500000</v>
      </c>
      <c r="N88" s="160">
        <v>1082925044</v>
      </c>
      <c r="O88" s="147" t="s">
        <v>1128</v>
      </c>
      <c r="P88" s="145" t="s">
        <v>1129</v>
      </c>
      <c r="Q88" s="153">
        <v>44973</v>
      </c>
      <c r="R88" s="153">
        <v>44973</v>
      </c>
      <c r="S88" s="153">
        <v>45107</v>
      </c>
      <c r="T88" s="153"/>
      <c r="U88" s="154"/>
      <c r="V88" s="150">
        <v>7500000</v>
      </c>
      <c r="W88" s="149">
        <v>6000000</v>
      </c>
      <c r="X88" s="156">
        <v>0.55555555555555558</v>
      </c>
      <c r="Y88" s="148">
        <v>85155551</v>
      </c>
      <c r="Z88" s="152" t="s">
        <v>820</v>
      </c>
      <c r="AA88" s="145"/>
      <c r="AB88" s="145"/>
      <c r="AC88" s="157"/>
      <c r="AD88" s="158" t="s">
        <v>1130</v>
      </c>
      <c r="AE88" s="148" t="s">
        <v>122</v>
      </c>
      <c r="AF88" s="148" t="s">
        <v>122</v>
      </c>
      <c r="AG88" s="145"/>
    </row>
    <row r="89" spans="1:33">
      <c r="A89" s="174">
        <v>891780111</v>
      </c>
      <c r="B89" s="175" t="s">
        <v>55</v>
      </c>
      <c r="C89" s="145" t="s">
        <v>58</v>
      </c>
      <c r="D89" s="175" t="s">
        <v>61</v>
      </c>
      <c r="E89" s="148" t="s">
        <v>1131</v>
      </c>
      <c r="F89" s="210" t="s">
        <v>62</v>
      </c>
      <c r="G89" s="170" t="s">
        <v>70</v>
      </c>
      <c r="H89" s="170" t="s">
        <v>782</v>
      </c>
      <c r="I89" s="159">
        <v>7000000</v>
      </c>
      <c r="J89" s="147"/>
      <c r="K89" s="150"/>
      <c r="L89" s="150"/>
      <c r="M89" s="151">
        <v>7000000</v>
      </c>
      <c r="N89" s="160">
        <v>12542861</v>
      </c>
      <c r="O89" s="147" t="s">
        <v>1132</v>
      </c>
      <c r="P89" s="145" t="s">
        <v>1133</v>
      </c>
      <c r="Q89" s="153">
        <v>44974</v>
      </c>
      <c r="R89" s="153">
        <v>44974</v>
      </c>
      <c r="S89" s="153">
        <v>44985</v>
      </c>
      <c r="T89" s="153"/>
      <c r="U89" s="154"/>
      <c r="V89" s="150">
        <v>7000000</v>
      </c>
      <c r="W89" s="149">
        <v>0</v>
      </c>
      <c r="X89" s="156">
        <v>1</v>
      </c>
      <c r="Y89" s="148">
        <v>84453903</v>
      </c>
      <c r="Z89" s="152" t="s">
        <v>1067</v>
      </c>
      <c r="AA89" s="145"/>
      <c r="AB89" s="145"/>
      <c r="AC89" s="157"/>
      <c r="AD89" s="158" t="s">
        <v>1134</v>
      </c>
      <c r="AE89" s="148" t="s">
        <v>122</v>
      </c>
      <c r="AF89" s="148" t="s">
        <v>122</v>
      </c>
      <c r="AG89" s="145"/>
    </row>
    <row r="90" spans="1:33">
      <c r="A90" s="174">
        <v>891780111</v>
      </c>
      <c r="B90" s="175" t="s">
        <v>55</v>
      </c>
      <c r="C90" s="145" t="s">
        <v>58</v>
      </c>
      <c r="D90" s="175" t="s">
        <v>61</v>
      </c>
      <c r="E90" s="148" t="s">
        <v>1135</v>
      </c>
      <c r="F90" s="210" t="s">
        <v>62</v>
      </c>
      <c r="G90" s="170" t="s">
        <v>70</v>
      </c>
      <c r="H90" s="170" t="s">
        <v>782</v>
      </c>
      <c r="I90" s="159">
        <v>11628574</v>
      </c>
      <c r="J90" s="147"/>
      <c r="K90" s="150"/>
      <c r="L90" s="150"/>
      <c r="M90" s="151">
        <v>11628574</v>
      </c>
      <c r="N90" s="160">
        <v>1082835588</v>
      </c>
      <c r="O90" s="147" t="s">
        <v>1136</v>
      </c>
      <c r="P90" s="145" t="s">
        <v>1137</v>
      </c>
      <c r="Q90" s="153">
        <v>44974</v>
      </c>
      <c r="R90" s="153">
        <v>44974</v>
      </c>
      <c r="S90" s="153">
        <v>45062</v>
      </c>
      <c r="T90" s="153"/>
      <c r="U90" s="154"/>
      <c r="V90" s="150">
        <v>7752382</v>
      </c>
      <c r="W90" s="149">
        <v>3876192</v>
      </c>
      <c r="X90" s="156">
        <v>0.66666660933662203</v>
      </c>
      <c r="Y90" s="148">
        <v>77105457</v>
      </c>
      <c r="Z90" s="152" t="s">
        <v>1138</v>
      </c>
      <c r="AA90" s="145"/>
      <c r="AB90" s="145"/>
      <c r="AC90" s="157"/>
      <c r="AD90" s="158" t="s">
        <v>1139</v>
      </c>
      <c r="AE90" s="148" t="s">
        <v>122</v>
      </c>
      <c r="AF90" s="148" t="s">
        <v>122</v>
      </c>
      <c r="AG90" s="145"/>
    </row>
    <row r="91" spans="1:33">
      <c r="A91" s="174">
        <v>891780111</v>
      </c>
      <c r="B91" s="175" t="s">
        <v>55</v>
      </c>
      <c r="C91" s="145" t="s">
        <v>58</v>
      </c>
      <c r="D91" s="175" t="s">
        <v>61</v>
      </c>
      <c r="E91" s="148" t="s">
        <v>1140</v>
      </c>
      <c r="F91" s="210" t="s">
        <v>62</v>
      </c>
      <c r="G91" s="170" t="s">
        <v>70</v>
      </c>
      <c r="H91" s="170" t="s">
        <v>782</v>
      </c>
      <c r="I91" s="159">
        <v>5600000</v>
      </c>
      <c r="J91" s="147"/>
      <c r="K91" s="150"/>
      <c r="L91" s="150"/>
      <c r="M91" s="151">
        <v>5600000</v>
      </c>
      <c r="N91" s="160">
        <v>1082955683</v>
      </c>
      <c r="O91" s="147" t="s">
        <v>1141</v>
      </c>
      <c r="P91" s="145" t="s">
        <v>1142</v>
      </c>
      <c r="Q91" s="153">
        <v>44974</v>
      </c>
      <c r="R91" s="153">
        <v>44974</v>
      </c>
      <c r="S91" s="153">
        <v>45032</v>
      </c>
      <c r="T91" s="153"/>
      <c r="U91" s="154"/>
      <c r="V91" s="150">
        <v>0</v>
      </c>
      <c r="W91" s="149">
        <v>5600000</v>
      </c>
      <c r="X91" s="156">
        <v>0</v>
      </c>
      <c r="Y91" s="148">
        <v>52389076</v>
      </c>
      <c r="Z91" s="152" t="s">
        <v>1143</v>
      </c>
      <c r="AA91" s="145"/>
      <c r="AB91" s="145"/>
      <c r="AC91" s="157"/>
      <c r="AD91" s="158" t="s">
        <v>1144</v>
      </c>
      <c r="AE91" s="148" t="s">
        <v>122</v>
      </c>
      <c r="AF91" s="148" t="s">
        <v>122</v>
      </c>
      <c r="AG91" s="145"/>
    </row>
    <row r="92" spans="1:33">
      <c r="A92" s="174">
        <v>891780111</v>
      </c>
      <c r="B92" s="175" t="s">
        <v>55</v>
      </c>
      <c r="C92" s="145" t="s">
        <v>58</v>
      </c>
      <c r="D92" s="175" t="s">
        <v>61</v>
      </c>
      <c r="E92" s="148" t="s">
        <v>1145</v>
      </c>
      <c r="F92" s="210" t="s">
        <v>62</v>
      </c>
      <c r="G92" s="170" t="s">
        <v>70</v>
      </c>
      <c r="H92" s="170" t="s">
        <v>782</v>
      </c>
      <c r="I92" s="159">
        <v>10587500</v>
      </c>
      <c r="J92" s="147"/>
      <c r="K92" s="150"/>
      <c r="L92" s="150"/>
      <c r="M92" s="151">
        <v>10587500</v>
      </c>
      <c r="N92" s="160">
        <v>1140891541</v>
      </c>
      <c r="O92" s="147" t="s">
        <v>1146</v>
      </c>
      <c r="P92" s="145" t="s">
        <v>1147</v>
      </c>
      <c r="Q92" s="153">
        <v>44979</v>
      </c>
      <c r="R92" s="153">
        <v>44979</v>
      </c>
      <c r="S92" s="153">
        <v>45065</v>
      </c>
      <c r="T92" s="153"/>
      <c r="U92" s="154"/>
      <c r="V92" s="150">
        <v>7058332</v>
      </c>
      <c r="W92" s="149">
        <v>3529168</v>
      </c>
      <c r="X92" s="156">
        <v>0.66666654073199527</v>
      </c>
      <c r="Y92" s="148">
        <v>79857491</v>
      </c>
      <c r="Z92" s="152" t="s">
        <v>1148</v>
      </c>
      <c r="AA92" s="145"/>
      <c r="AB92" s="145"/>
      <c r="AC92" s="157"/>
      <c r="AD92" s="158" t="s">
        <v>1149</v>
      </c>
      <c r="AE92" s="148" t="s">
        <v>122</v>
      </c>
      <c r="AF92" s="148" t="s">
        <v>122</v>
      </c>
      <c r="AG92" s="145"/>
    </row>
    <row r="93" spans="1:33">
      <c r="A93" s="174">
        <v>891780111</v>
      </c>
      <c r="B93" s="175" t="s">
        <v>55</v>
      </c>
      <c r="C93" s="145" t="s">
        <v>58</v>
      </c>
      <c r="D93" s="175" t="s">
        <v>61</v>
      </c>
      <c r="E93" s="148" t="s">
        <v>1150</v>
      </c>
      <c r="F93" s="210" t="s">
        <v>62</v>
      </c>
      <c r="G93" s="170" t="s">
        <v>70</v>
      </c>
      <c r="H93" s="170" t="s">
        <v>782</v>
      </c>
      <c r="I93" s="159">
        <v>6800000</v>
      </c>
      <c r="J93" s="147"/>
      <c r="K93" s="150"/>
      <c r="L93" s="150"/>
      <c r="M93" s="151">
        <v>6800000</v>
      </c>
      <c r="N93" s="160">
        <v>1003241982</v>
      </c>
      <c r="O93" s="147" t="s">
        <v>1151</v>
      </c>
      <c r="P93" s="145" t="s">
        <v>1152</v>
      </c>
      <c r="Q93" s="153">
        <v>44979</v>
      </c>
      <c r="R93" s="153">
        <v>44979</v>
      </c>
      <c r="S93" s="153">
        <v>45065</v>
      </c>
      <c r="T93" s="153"/>
      <c r="U93" s="154"/>
      <c r="V93" s="150">
        <v>4533332</v>
      </c>
      <c r="W93" s="149">
        <v>2266668</v>
      </c>
      <c r="X93" s="156">
        <v>0.66666647058823525</v>
      </c>
      <c r="Y93" s="148">
        <v>79857491</v>
      </c>
      <c r="Z93" s="152" t="s">
        <v>1153</v>
      </c>
      <c r="AA93" s="145"/>
      <c r="AB93" s="145"/>
      <c r="AC93" s="157"/>
      <c r="AD93" s="158" t="s">
        <v>1154</v>
      </c>
      <c r="AE93" s="148" t="s">
        <v>122</v>
      </c>
      <c r="AF93" s="148" t="s">
        <v>122</v>
      </c>
      <c r="AG93" s="145"/>
    </row>
    <row r="94" spans="1:33">
      <c r="A94" s="174">
        <v>891780111</v>
      </c>
      <c r="B94" s="175" t="s">
        <v>55</v>
      </c>
      <c r="C94" s="145" t="s">
        <v>58</v>
      </c>
      <c r="D94" s="175" t="s">
        <v>61</v>
      </c>
      <c r="E94" s="148" t="s">
        <v>1155</v>
      </c>
      <c r="F94" s="210" t="s">
        <v>62</v>
      </c>
      <c r="G94" s="170" t="s">
        <v>70</v>
      </c>
      <c r="H94" s="170" t="s">
        <v>782</v>
      </c>
      <c r="I94" s="159">
        <v>17000000</v>
      </c>
      <c r="J94" s="147"/>
      <c r="K94" s="150"/>
      <c r="L94" s="150"/>
      <c r="M94" s="151">
        <v>17000000</v>
      </c>
      <c r="N94" s="160">
        <v>1082964235</v>
      </c>
      <c r="O94" s="147" t="s">
        <v>1156</v>
      </c>
      <c r="P94" s="145" t="s">
        <v>1157</v>
      </c>
      <c r="Q94" s="153">
        <v>44980</v>
      </c>
      <c r="R94" s="153">
        <v>44983</v>
      </c>
      <c r="S94" s="153">
        <v>45132</v>
      </c>
      <c r="T94" s="153"/>
      <c r="U94" s="154"/>
      <c r="V94" s="150">
        <v>7593333</v>
      </c>
      <c r="W94" s="149">
        <v>9406667</v>
      </c>
      <c r="X94" s="156">
        <v>0.44666664705882353</v>
      </c>
      <c r="Y94" s="148">
        <v>52389076</v>
      </c>
      <c r="Z94" s="152" t="s">
        <v>1143</v>
      </c>
      <c r="AA94" s="145"/>
      <c r="AB94" s="145"/>
      <c r="AC94" s="157"/>
      <c r="AD94" s="158" t="s">
        <v>1158</v>
      </c>
      <c r="AE94" s="148" t="s">
        <v>122</v>
      </c>
      <c r="AF94" s="148" t="s">
        <v>122</v>
      </c>
      <c r="AG94" s="145"/>
    </row>
    <row r="95" spans="1:33">
      <c r="A95" s="174">
        <v>891780111</v>
      </c>
      <c r="B95" s="175" t="s">
        <v>55</v>
      </c>
      <c r="C95" s="145" t="s">
        <v>58</v>
      </c>
      <c r="D95" s="175" t="s">
        <v>61</v>
      </c>
      <c r="E95" s="148" t="s">
        <v>1159</v>
      </c>
      <c r="F95" s="210" t="s">
        <v>62</v>
      </c>
      <c r="G95" s="170" t="s">
        <v>70</v>
      </c>
      <c r="H95" s="170" t="s">
        <v>782</v>
      </c>
      <c r="I95" s="159">
        <v>27891770</v>
      </c>
      <c r="J95" s="147"/>
      <c r="K95" s="150"/>
      <c r="L95" s="150"/>
      <c r="M95" s="151">
        <v>27891770</v>
      </c>
      <c r="N95" s="160">
        <v>1082968357</v>
      </c>
      <c r="O95" s="147" t="s">
        <v>1160</v>
      </c>
      <c r="P95" s="145" t="s">
        <v>1161</v>
      </c>
      <c r="Q95" s="153">
        <v>44980</v>
      </c>
      <c r="R95" s="153">
        <v>44980</v>
      </c>
      <c r="S95" s="153">
        <v>45291</v>
      </c>
      <c r="T95" s="153"/>
      <c r="U95" s="154"/>
      <c r="V95" s="150">
        <v>3361550</v>
      </c>
      <c r="W95" s="149">
        <v>24530220</v>
      </c>
      <c r="X95" s="156">
        <v>0.12052121468088972</v>
      </c>
      <c r="Y95" s="148">
        <v>79261513</v>
      </c>
      <c r="Z95" s="152" t="s">
        <v>1162</v>
      </c>
      <c r="AA95" s="145"/>
      <c r="AB95" s="145"/>
      <c r="AC95" s="157"/>
      <c r="AD95" s="158" t="s">
        <v>1163</v>
      </c>
      <c r="AE95" s="148" t="s">
        <v>122</v>
      </c>
      <c r="AF95" s="148" t="s">
        <v>122</v>
      </c>
      <c r="AG95" s="145"/>
    </row>
    <row r="96" spans="1:33">
      <c r="A96" s="174">
        <v>891780111</v>
      </c>
      <c r="B96" s="175" t="s">
        <v>55</v>
      </c>
      <c r="C96" s="145" t="s">
        <v>58</v>
      </c>
      <c r="D96" s="175" t="s">
        <v>61</v>
      </c>
      <c r="E96" s="148" t="s">
        <v>1164</v>
      </c>
      <c r="F96" s="210" t="s">
        <v>62</v>
      </c>
      <c r="G96" s="170" t="s">
        <v>70</v>
      </c>
      <c r="H96" s="170" t="s">
        <v>782</v>
      </c>
      <c r="I96" s="159">
        <v>12000000</v>
      </c>
      <c r="J96" s="147"/>
      <c r="K96" s="150"/>
      <c r="L96" s="150"/>
      <c r="M96" s="151">
        <v>12000000</v>
      </c>
      <c r="N96" s="160">
        <v>1084788615</v>
      </c>
      <c r="O96" s="147" t="s">
        <v>1165</v>
      </c>
      <c r="P96" s="145" t="s">
        <v>1166</v>
      </c>
      <c r="Q96" s="153">
        <v>44986</v>
      </c>
      <c r="R96" s="153">
        <v>44986</v>
      </c>
      <c r="S96" s="153">
        <v>45107</v>
      </c>
      <c r="T96" s="153"/>
      <c r="U96" s="154"/>
      <c r="V96" s="150">
        <v>6000000</v>
      </c>
      <c r="W96" s="149">
        <v>6000000</v>
      </c>
      <c r="X96" s="156">
        <v>0.5</v>
      </c>
      <c r="Y96" s="148">
        <v>72004252</v>
      </c>
      <c r="Z96" s="152" t="s">
        <v>1167</v>
      </c>
      <c r="AA96" s="145"/>
      <c r="AB96" s="145"/>
      <c r="AC96" s="157"/>
      <c r="AD96" s="158" t="s">
        <v>1168</v>
      </c>
      <c r="AE96" s="148" t="s">
        <v>122</v>
      </c>
      <c r="AF96" s="148" t="s">
        <v>122</v>
      </c>
      <c r="AG96" s="145"/>
    </row>
    <row r="97" spans="1:33">
      <c r="A97" s="174">
        <v>891780111</v>
      </c>
      <c r="B97" s="175" t="s">
        <v>55</v>
      </c>
      <c r="C97" s="145" t="s">
        <v>58</v>
      </c>
      <c r="D97" s="175" t="s">
        <v>61</v>
      </c>
      <c r="E97" s="148" t="s">
        <v>1169</v>
      </c>
      <c r="F97" s="210" t="s">
        <v>62</v>
      </c>
      <c r="G97" s="170" t="s">
        <v>70</v>
      </c>
      <c r="H97" s="170" t="s">
        <v>782</v>
      </c>
      <c r="I97" s="159">
        <v>4764000</v>
      </c>
      <c r="J97" s="147"/>
      <c r="K97" s="150"/>
      <c r="L97" s="150"/>
      <c r="M97" s="151">
        <v>4764000</v>
      </c>
      <c r="N97" s="160">
        <v>1032388547</v>
      </c>
      <c r="O97" s="147" t="s">
        <v>1170</v>
      </c>
      <c r="P97" s="145" t="s">
        <v>1171</v>
      </c>
      <c r="Q97" s="153">
        <v>44986</v>
      </c>
      <c r="R97" s="153">
        <v>44986</v>
      </c>
      <c r="S97" s="153">
        <v>45016</v>
      </c>
      <c r="T97" s="153"/>
      <c r="U97" s="154"/>
      <c r="V97" s="150">
        <v>0</v>
      </c>
      <c r="W97" s="149">
        <v>4764000</v>
      </c>
      <c r="X97" s="156">
        <v>0</v>
      </c>
      <c r="Y97" s="148">
        <v>52705148</v>
      </c>
      <c r="Z97" s="152" t="s">
        <v>1172</v>
      </c>
      <c r="AA97" s="145"/>
      <c r="AB97" s="145"/>
      <c r="AC97" s="157"/>
      <c r="AD97" s="158" t="s">
        <v>1173</v>
      </c>
      <c r="AE97" s="148" t="s">
        <v>122</v>
      </c>
      <c r="AF97" s="148" t="s">
        <v>122</v>
      </c>
      <c r="AG97" s="145"/>
    </row>
    <row r="98" spans="1:33">
      <c r="A98" s="174">
        <v>891780111</v>
      </c>
      <c r="B98" s="175" t="s">
        <v>55</v>
      </c>
      <c r="C98" s="145" t="s">
        <v>58</v>
      </c>
      <c r="D98" s="175" t="s">
        <v>61</v>
      </c>
      <c r="E98" s="148" t="s">
        <v>1174</v>
      </c>
      <c r="F98" s="210" t="s">
        <v>62</v>
      </c>
      <c r="G98" s="170" t="s">
        <v>70</v>
      </c>
      <c r="H98" s="170" t="s">
        <v>782</v>
      </c>
      <c r="I98" s="159">
        <v>1700000</v>
      </c>
      <c r="J98" s="147"/>
      <c r="K98" s="150"/>
      <c r="L98" s="150"/>
      <c r="M98" s="151">
        <v>1700000</v>
      </c>
      <c r="N98" s="160">
        <v>1007934311</v>
      </c>
      <c r="O98" s="147" t="s">
        <v>1175</v>
      </c>
      <c r="P98" s="145" t="s">
        <v>1176</v>
      </c>
      <c r="Q98" s="153">
        <v>44986</v>
      </c>
      <c r="R98" s="153">
        <v>44986</v>
      </c>
      <c r="S98" s="153">
        <v>45016</v>
      </c>
      <c r="T98" s="153"/>
      <c r="U98" s="154"/>
      <c r="V98" s="150">
        <v>1700000</v>
      </c>
      <c r="W98" s="149">
        <v>0</v>
      </c>
      <c r="X98" s="156">
        <v>1</v>
      </c>
      <c r="Y98" s="148">
        <v>63563343</v>
      </c>
      <c r="Z98" s="152" t="s">
        <v>979</v>
      </c>
      <c r="AA98" s="145"/>
      <c r="AB98" s="145"/>
      <c r="AC98" s="157"/>
      <c r="AD98" s="158" t="s">
        <v>1177</v>
      </c>
      <c r="AE98" s="148" t="s">
        <v>122</v>
      </c>
      <c r="AF98" s="148" t="s">
        <v>122</v>
      </c>
      <c r="AG98" s="145"/>
    </row>
    <row r="99" spans="1:33">
      <c r="A99" s="174">
        <v>891780111</v>
      </c>
      <c r="B99" s="175" t="s">
        <v>55</v>
      </c>
      <c r="C99" s="145" t="s">
        <v>58</v>
      </c>
      <c r="D99" s="175" t="s">
        <v>61</v>
      </c>
      <c r="E99" s="148" t="s">
        <v>1178</v>
      </c>
      <c r="F99" s="210" t="s">
        <v>62</v>
      </c>
      <c r="G99" s="170" t="s">
        <v>70</v>
      </c>
      <c r="H99" s="170" t="s">
        <v>782</v>
      </c>
      <c r="I99" s="159">
        <v>13600000</v>
      </c>
      <c r="J99" s="147"/>
      <c r="K99" s="150"/>
      <c r="L99" s="150"/>
      <c r="M99" s="151">
        <v>13600000</v>
      </c>
      <c r="N99" s="160">
        <v>1065637083</v>
      </c>
      <c r="O99" s="147" t="s">
        <v>1179</v>
      </c>
      <c r="P99" s="145" t="s">
        <v>1180</v>
      </c>
      <c r="Q99" s="153">
        <v>44986</v>
      </c>
      <c r="R99" s="153">
        <v>44986</v>
      </c>
      <c r="S99" s="153">
        <v>45107</v>
      </c>
      <c r="T99" s="153"/>
      <c r="U99" s="154"/>
      <c r="V99" s="150">
        <v>6800000</v>
      </c>
      <c r="W99" s="149">
        <v>6800000</v>
      </c>
      <c r="X99" s="156">
        <v>0.5</v>
      </c>
      <c r="Y99" s="148">
        <v>85155551</v>
      </c>
      <c r="Z99" s="152" t="s">
        <v>820</v>
      </c>
      <c r="AA99" s="145"/>
      <c r="AB99" s="145"/>
      <c r="AC99" s="157"/>
      <c r="AD99" s="158" t="s">
        <v>1181</v>
      </c>
      <c r="AE99" s="148" t="s">
        <v>122</v>
      </c>
      <c r="AF99" s="148" t="s">
        <v>122</v>
      </c>
      <c r="AG99" s="145"/>
    </row>
    <row r="100" spans="1:33">
      <c r="A100" s="174">
        <v>891780111</v>
      </c>
      <c r="B100" s="175" t="s">
        <v>55</v>
      </c>
      <c r="C100" s="145" t="s">
        <v>58</v>
      </c>
      <c r="D100" s="175" t="s">
        <v>61</v>
      </c>
      <c r="E100" s="148" t="s">
        <v>1182</v>
      </c>
      <c r="F100" s="210" t="s">
        <v>62</v>
      </c>
      <c r="G100" s="170" t="s">
        <v>70</v>
      </c>
      <c r="H100" s="170" t="s">
        <v>782</v>
      </c>
      <c r="I100" s="159">
        <v>14000000</v>
      </c>
      <c r="J100" s="147"/>
      <c r="K100" s="150"/>
      <c r="L100" s="150"/>
      <c r="M100" s="151">
        <v>14000000</v>
      </c>
      <c r="N100" s="160">
        <v>1083011416</v>
      </c>
      <c r="O100" s="147" t="s">
        <v>1183</v>
      </c>
      <c r="P100" s="145" t="s">
        <v>1184</v>
      </c>
      <c r="Q100" s="153">
        <v>44986</v>
      </c>
      <c r="R100" s="153">
        <v>44986</v>
      </c>
      <c r="S100" s="153">
        <v>45138</v>
      </c>
      <c r="T100" s="153"/>
      <c r="U100" s="154"/>
      <c r="V100" s="150">
        <v>2800000</v>
      </c>
      <c r="W100" s="149">
        <v>11200000</v>
      </c>
      <c r="X100" s="156">
        <v>0.19999999999999996</v>
      </c>
      <c r="Y100" s="148">
        <v>57461852</v>
      </c>
      <c r="Z100" s="152" t="s">
        <v>1185</v>
      </c>
      <c r="AA100" s="145"/>
      <c r="AB100" s="145"/>
      <c r="AC100" s="157"/>
      <c r="AD100" s="158" t="s">
        <v>1186</v>
      </c>
      <c r="AE100" s="148" t="s">
        <v>122</v>
      </c>
      <c r="AF100" s="148" t="s">
        <v>122</v>
      </c>
      <c r="AG100" s="145"/>
    </row>
    <row r="101" spans="1:33">
      <c r="A101" s="174">
        <v>891780111</v>
      </c>
      <c r="B101" s="175" t="s">
        <v>55</v>
      </c>
      <c r="C101" s="145" t="s">
        <v>58</v>
      </c>
      <c r="D101" s="175" t="s">
        <v>61</v>
      </c>
      <c r="E101" s="148" t="s">
        <v>1187</v>
      </c>
      <c r="F101" s="210" t="s">
        <v>62</v>
      </c>
      <c r="G101" s="170" t="s">
        <v>70</v>
      </c>
      <c r="H101" s="170" t="s">
        <v>782</v>
      </c>
      <c r="I101" s="159">
        <v>12000000</v>
      </c>
      <c r="J101" s="147"/>
      <c r="K101" s="150"/>
      <c r="L101" s="150"/>
      <c r="M101" s="151">
        <v>12000000</v>
      </c>
      <c r="N101" s="160">
        <v>1082934092</v>
      </c>
      <c r="O101" s="147" t="s">
        <v>991</v>
      </c>
      <c r="P101" s="145" t="s">
        <v>1188</v>
      </c>
      <c r="Q101" s="153">
        <v>44986</v>
      </c>
      <c r="R101" s="153">
        <v>44986</v>
      </c>
      <c r="S101" s="153">
        <v>45107</v>
      </c>
      <c r="T101" s="153"/>
      <c r="U101" s="154"/>
      <c r="V101" s="150">
        <v>6000000</v>
      </c>
      <c r="W101" s="149">
        <v>6000000</v>
      </c>
      <c r="X101" s="156">
        <v>0.5</v>
      </c>
      <c r="Y101" s="148">
        <v>57435262</v>
      </c>
      <c r="Z101" s="152" t="s">
        <v>1189</v>
      </c>
      <c r="AA101" s="145"/>
      <c r="AB101" s="145"/>
      <c r="AC101" s="157"/>
      <c r="AD101" s="158" t="s">
        <v>1190</v>
      </c>
      <c r="AE101" s="148" t="s">
        <v>122</v>
      </c>
      <c r="AF101" s="148" t="s">
        <v>122</v>
      </c>
      <c r="AG101" s="145"/>
    </row>
    <row r="102" spans="1:33">
      <c r="A102" s="174">
        <v>891780111</v>
      </c>
      <c r="B102" s="175" t="s">
        <v>55</v>
      </c>
      <c r="C102" s="145" t="s">
        <v>58</v>
      </c>
      <c r="D102" s="175" t="s">
        <v>61</v>
      </c>
      <c r="E102" s="148" t="s">
        <v>1191</v>
      </c>
      <c r="F102" s="210" t="s">
        <v>62</v>
      </c>
      <c r="G102" s="170" t="s">
        <v>70</v>
      </c>
      <c r="H102" s="170" t="s">
        <v>782</v>
      </c>
      <c r="I102" s="159">
        <v>12000000</v>
      </c>
      <c r="J102" s="147"/>
      <c r="K102" s="150"/>
      <c r="L102" s="150"/>
      <c r="M102" s="151">
        <v>12000000</v>
      </c>
      <c r="N102" s="160">
        <v>1082374545</v>
      </c>
      <c r="O102" s="147" t="s">
        <v>1001</v>
      </c>
      <c r="P102" s="145" t="s">
        <v>1192</v>
      </c>
      <c r="Q102" s="153">
        <v>44986</v>
      </c>
      <c r="R102" s="153">
        <v>44986</v>
      </c>
      <c r="S102" s="153">
        <v>45107</v>
      </c>
      <c r="T102" s="153"/>
      <c r="U102" s="154"/>
      <c r="V102" s="150">
        <v>6000000</v>
      </c>
      <c r="W102" s="149">
        <v>6000000</v>
      </c>
      <c r="X102" s="156">
        <v>0.5</v>
      </c>
      <c r="Y102" s="148">
        <v>36694483</v>
      </c>
      <c r="Z102" s="152" t="s">
        <v>1193</v>
      </c>
      <c r="AA102" s="145"/>
      <c r="AB102" s="145"/>
      <c r="AC102" s="157"/>
      <c r="AD102" s="158" t="s">
        <v>1194</v>
      </c>
      <c r="AE102" s="148" t="s">
        <v>122</v>
      </c>
      <c r="AF102" s="148" t="s">
        <v>122</v>
      </c>
      <c r="AG102" s="145"/>
    </row>
    <row r="103" spans="1:33">
      <c r="A103" s="174">
        <v>891780111</v>
      </c>
      <c r="B103" s="175" t="s">
        <v>55</v>
      </c>
      <c r="C103" s="145" t="s">
        <v>58</v>
      </c>
      <c r="D103" s="175" t="s">
        <v>61</v>
      </c>
      <c r="E103" s="148" t="s">
        <v>1195</v>
      </c>
      <c r="F103" s="210" t="s">
        <v>62</v>
      </c>
      <c r="G103" s="170" t="s">
        <v>70</v>
      </c>
      <c r="H103" s="170" t="s">
        <v>782</v>
      </c>
      <c r="I103" s="159">
        <v>3500000</v>
      </c>
      <c r="J103" s="147"/>
      <c r="K103" s="150"/>
      <c r="L103" s="150"/>
      <c r="M103" s="151">
        <v>3500000</v>
      </c>
      <c r="N103" s="160">
        <v>1083023117</v>
      </c>
      <c r="O103" s="147" t="s">
        <v>1196</v>
      </c>
      <c r="P103" s="145" t="s">
        <v>1197</v>
      </c>
      <c r="Q103" s="153">
        <v>44988</v>
      </c>
      <c r="R103" s="153">
        <v>44988</v>
      </c>
      <c r="S103" s="153">
        <v>45015</v>
      </c>
      <c r="T103" s="153"/>
      <c r="U103" s="154"/>
      <c r="V103" s="150">
        <v>3500000</v>
      </c>
      <c r="W103" s="149">
        <v>0</v>
      </c>
      <c r="X103" s="156">
        <v>1</v>
      </c>
      <c r="Y103" s="148">
        <v>12533932</v>
      </c>
      <c r="Z103" s="152" t="s">
        <v>1198</v>
      </c>
      <c r="AA103" s="145"/>
      <c r="AB103" s="145"/>
      <c r="AC103" s="157"/>
      <c r="AD103" s="158" t="s">
        <v>1199</v>
      </c>
      <c r="AE103" s="148" t="s">
        <v>122</v>
      </c>
      <c r="AF103" s="148" t="s">
        <v>122</v>
      </c>
      <c r="AG103" s="145"/>
    </row>
    <row r="104" spans="1:33">
      <c r="A104" s="174">
        <v>891780111</v>
      </c>
      <c r="B104" s="175" t="s">
        <v>55</v>
      </c>
      <c r="C104" s="145" t="s">
        <v>58</v>
      </c>
      <c r="D104" s="175" t="s">
        <v>61</v>
      </c>
      <c r="E104" s="148" t="s">
        <v>1200</v>
      </c>
      <c r="F104" s="210" t="s">
        <v>62</v>
      </c>
      <c r="G104" s="170" t="s">
        <v>70</v>
      </c>
      <c r="H104" s="170" t="s">
        <v>782</v>
      </c>
      <c r="I104" s="159">
        <v>8325000</v>
      </c>
      <c r="J104" s="147"/>
      <c r="K104" s="150"/>
      <c r="L104" s="150"/>
      <c r="M104" s="151">
        <v>8325000</v>
      </c>
      <c r="N104" s="160">
        <v>1065637083</v>
      </c>
      <c r="O104" s="147" t="s">
        <v>1179</v>
      </c>
      <c r="P104" s="145" t="s">
        <v>1201</v>
      </c>
      <c r="Q104" s="153">
        <v>44988</v>
      </c>
      <c r="R104" s="153">
        <v>44988</v>
      </c>
      <c r="S104" s="153">
        <v>45065</v>
      </c>
      <c r="T104" s="153"/>
      <c r="U104" s="154"/>
      <c r="V104" s="150">
        <v>2775000</v>
      </c>
      <c r="W104" s="149">
        <v>5550000</v>
      </c>
      <c r="X104" s="156">
        <v>0.33333333333333337</v>
      </c>
      <c r="Y104" s="148">
        <v>79857491</v>
      </c>
      <c r="Z104" s="152" t="s">
        <v>1148</v>
      </c>
      <c r="AA104" s="145"/>
      <c r="AB104" s="145"/>
      <c r="AC104" s="157"/>
      <c r="AD104" s="158" t="s">
        <v>1202</v>
      </c>
      <c r="AE104" s="148" t="s">
        <v>122</v>
      </c>
      <c r="AF104" s="148" t="s">
        <v>122</v>
      </c>
      <c r="AG104" s="145"/>
    </row>
    <row r="105" spans="1:33">
      <c r="A105" s="174">
        <v>891780111</v>
      </c>
      <c r="B105" s="175" t="s">
        <v>55</v>
      </c>
      <c r="C105" s="145" t="s">
        <v>58</v>
      </c>
      <c r="D105" s="175" t="s">
        <v>61</v>
      </c>
      <c r="E105" s="148" t="s">
        <v>1203</v>
      </c>
      <c r="F105" s="210" t="s">
        <v>62</v>
      </c>
      <c r="G105" s="170" t="s">
        <v>70</v>
      </c>
      <c r="H105" s="170" t="s">
        <v>782</v>
      </c>
      <c r="I105" s="159">
        <v>38400000</v>
      </c>
      <c r="J105" s="147"/>
      <c r="K105" s="150"/>
      <c r="L105" s="150"/>
      <c r="M105" s="151">
        <v>38400000</v>
      </c>
      <c r="N105" s="160">
        <v>1082897496</v>
      </c>
      <c r="O105" s="147" t="s">
        <v>1204</v>
      </c>
      <c r="P105" s="145" t="s">
        <v>1205</v>
      </c>
      <c r="Q105" s="153">
        <v>44994</v>
      </c>
      <c r="R105" s="153">
        <v>44994</v>
      </c>
      <c r="S105" s="153">
        <v>45359</v>
      </c>
      <c r="T105" s="153"/>
      <c r="U105" s="154"/>
      <c r="V105" s="150">
        <v>0</v>
      </c>
      <c r="W105" s="149">
        <v>38400000</v>
      </c>
      <c r="X105" s="156">
        <v>0</v>
      </c>
      <c r="Y105" s="148">
        <v>51909946</v>
      </c>
      <c r="Z105" s="152" t="s">
        <v>1206</v>
      </c>
      <c r="AA105" s="145"/>
      <c r="AB105" s="145"/>
      <c r="AC105" s="157"/>
      <c r="AD105" s="158" t="s">
        <v>1207</v>
      </c>
      <c r="AE105" s="148" t="s">
        <v>122</v>
      </c>
      <c r="AF105" s="148" t="s">
        <v>122</v>
      </c>
      <c r="AG105" s="145"/>
    </row>
    <row r="106" spans="1:33">
      <c r="A106" s="174">
        <v>891780111</v>
      </c>
      <c r="B106" s="175" t="s">
        <v>55</v>
      </c>
      <c r="C106" s="145" t="s">
        <v>58</v>
      </c>
      <c r="D106" s="175" t="s">
        <v>61</v>
      </c>
      <c r="E106" s="148" t="s">
        <v>1208</v>
      </c>
      <c r="F106" s="210" t="s">
        <v>62</v>
      </c>
      <c r="G106" s="170" t="s">
        <v>70</v>
      </c>
      <c r="H106" s="170" t="s">
        <v>782</v>
      </c>
      <c r="I106" s="159">
        <v>5000000</v>
      </c>
      <c r="J106" s="147"/>
      <c r="K106" s="150"/>
      <c r="L106" s="150"/>
      <c r="M106" s="151">
        <v>5000000</v>
      </c>
      <c r="N106" s="160">
        <v>1083028660</v>
      </c>
      <c r="O106" s="147" t="s">
        <v>1209</v>
      </c>
      <c r="P106" s="145" t="s">
        <v>1210</v>
      </c>
      <c r="Q106" s="153">
        <v>44995</v>
      </c>
      <c r="R106" s="153">
        <v>44995</v>
      </c>
      <c r="S106" s="153">
        <v>45055</v>
      </c>
      <c r="T106" s="153"/>
      <c r="U106" s="154"/>
      <c r="V106" s="150">
        <v>2500000</v>
      </c>
      <c r="W106" s="149">
        <v>2500000</v>
      </c>
      <c r="X106" s="156">
        <v>0.5</v>
      </c>
      <c r="Y106" s="148">
        <v>388258</v>
      </c>
      <c r="Z106" s="152" t="s">
        <v>1211</v>
      </c>
      <c r="AA106" s="145"/>
      <c r="AB106" s="145"/>
      <c r="AC106" s="157"/>
      <c r="AD106" s="158" t="s">
        <v>1212</v>
      </c>
      <c r="AE106" s="148" t="s">
        <v>122</v>
      </c>
      <c r="AF106" s="148" t="s">
        <v>122</v>
      </c>
      <c r="AG106" s="145"/>
    </row>
    <row r="107" spans="1:33">
      <c r="A107" s="174">
        <v>891780111</v>
      </c>
      <c r="B107" s="175" t="s">
        <v>55</v>
      </c>
      <c r="C107" s="145" t="s">
        <v>58</v>
      </c>
      <c r="D107" s="175" t="s">
        <v>61</v>
      </c>
      <c r="E107" s="148" t="s">
        <v>1213</v>
      </c>
      <c r="F107" s="210" t="s">
        <v>62</v>
      </c>
      <c r="G107" s="170" t="s">
        <v>70</v>
      </c>
      <c r="H107" s="170" t="s">
        <v>782</v>
      </c>
      <c r="I107" s="159">
        <v>26438126</v>
      </c>
      <c r="J107" s="147"/>
      <c r="K107" s="150"/>
      <c r="L107" s="150"/>
      <c r="M107" s="151">
        <v>26438126</v>
      </c>
      <c r="N107" s="160">
        <v>85490292</v>
      </c>
      <c r="O107" s="147" t="s">
        <v>1214</v>
      </c>
      <c r="P107" s="145" t="s">
        <v>1215</v>
      </c>
      <c r="Q107" s="153">
        <v>44995</v>
      </c>
      <c r="R107" s="153">
        <v>44995</v>
      </c>
      <c r="S107" s="153">
        <v>45291</v>
      </c>
      <c r="T107" s="153"/>
      <c r="U107" s="154"/>
      <c r="V107" s="150">
        <v>2725580</v>
      </c>
      <c r="W107" s="149">
        <v>23712546</v>
      </c>
      <c r="X107" s="156">
        <v>0.10309278350515461</v>
      </c>
      <c r="Y107" s="148">
        <v>85464565</v>
      </c>
      <c r="Z107" s="152" t="s">
        <v>1216</v>
      </c>
      <c r="AA107" s="145"/>
      <c r="AB107" s="145"/>
      <c r="AC107" s="157"/>
      <c r="AD107" s="158" t="s">
        <v>1217</v>
      </c>
      <c r="AE107" s="148" t="s">
        <v>122</v>
      </c>
      <c r="AF107" s="148" t="s">
        <v>122</v>
      </c>
      <c r="AG107" s="145"/>
    </row>
    <row r="108" spans="1:33">
      <c r="A108" s="174">
        <v>891780111</v>
      </c>
      <c r="B108" s="175" t="s">
        <v>55</v>
      </c>
      <c r="C108" s="145" t="s">
        <v>58</v>
      </c>
      <c r="D108" s="175" t="s">
        <v>61</v>
      </c>
      <c r="E108" s="148" t="s">
        <v>1218</v>
      </c>
      <c r="F108" s="210" t="s">
        <v>62</v>
      </c>
      <c r="G108" s="170" t="s">
        <v>70</v>
      </c>
      <c r="H108" s="170" t="s">
        <v>782</v>
      </c>
      <c r="I108" s="159">
        <v>10800000</v>
      </c>
      <c r="J108" s="147"/>
      <c r="K108" s="150"/>
      <c r="L108" s="150"/>
      <c r="M108" s="151">
        <v>10800000</v>
      </c>
      <c r="N108" s="160">
        <v>1082936555</v>
      </c>
      <c r="O108" s="147" t="s">
        <v>1219</v>
      </c>
      <c r="P108" s="145" t="s">
        <v>905</v>
      </c>
      <c r="Q108" s="153">
        <v>44998</v>
      </c>
      <c r="R108" s="153">
        <v>44998</v>
      </c>
      <c r="S108" s="153">
        <v>45107</v>
      </c>
      <c r="T108" s="153"/>
      <c r="U108" s="154"/>
      <c r="V108" s="150">
        <v>4800000</v>
      </c>
      <c r="W108" s="149">
        <v>6000000</v>
      </c>
      <c r="X108" s="156">
        <v>0.44444444444444442</v>
      </c>
      <c r="Y108" s="148">
        <v>85155551</v>
      </c>
      <c r="Z108" s="152" t="s">
        <v>820</v>
      </c>
      <c r="AA108" s="145"/>
      <c r="AB108" s="145"/>
      <c r="AC108" s="157"/>
      <c r="AD108" s="158" t="s">
        <v>1220</v>
      </c>
      <c r="AE108" s="148" t="s">
        <v>122</v>
      </c>
      <c r="AF108" s="148" t="s">
        <v>122</v>
      </c>
      <c r="AG108" s="145"/>
    </row>
    <row r="109" spans="1:33">
      <c r="A109" s="174">
        <v>891780111</v>
      </c>
      <c r="B109" s="175" t="s">
        <v>55</v>
      </c>
      <c r="C109" s="145" t="s">
        <v>58</v>
      </c>
      <c r="D109" s="175" t="s">
        <v>61</v>
      </c>
      <c r="E109" s="148" t="s">
        <v>1221</v>
      </c>
      <c r="F109" s="210" t="s">
        <v>62</v>
      </c>
      <c r="G109" s="170" t="s">
        <v>70</v>
      </c>
      <c r="H109" s="170" t="s">
        <v>782</v>
      </c>
      <c r="I109" s="159">
        <v>10800000</v>
      </c>
      <c r="J109" s="147"/>
      <c r="K109" s="150"/>
      <c r="L109" s="150"/>
      <c r="M109" s="151">
        <v>10800000</v>
      </c>
      <c r="N109" s="160">
        <v>1082958642</v>
      </c>
      <c r="O109" s="147" t="s">
        <v>1222</v>
      </c>
      <c r="P109" s="145" t="s">
        <v>1223</v>
      </c>
      <c r="Q109" s="153">
        <v>44998</v>
      </c>
      <c r="R109" s="153">
        <v>44998</v>
      </c>
      <c r="S109" s="153">
        <v>45107</v>
      </c>
      <c r="T109" s="153"/>
      <c r="U109" s="154"/>
      <c r="V109" s="150">
        <v>4800000</v>
      </c>
      <c r="W109" s="149">
        <v>6000000</v>
      </c>
      <c r="X109" s="156">
        <v>0.44444444444444442</v>
      </c>
      <c r="Y109" s="148">
        <v>85155551</v>
      </c>
      <c r="Z109" s="152" t="s">
        <v>820</v>
      </c>
      <c r="AA109" s="145"/>
      <c r="AB109" s="145"/>
      <c r="AC109" s="157"/>
      <c r="AD109" s="158" t="s">
        <v>1224</v>
      </c>
      <c r="AE109" s="148" t="s">
        <v>122</v>
      </c>
      <c r="AF109" s="148" t="s">
        <v>122</v>
      </c>
      <c r="AG109" s="145"/>
    </row>
    <row r="110" spans="1:33">
      <c r="A110" s="174">
        <v>891780111</v>
      </c>
      <c r="B110" s="175" t="s">
        <v>55</v>
      </c>
      <c r="C110" s="145" t="s">
        <v>58</v>
      </c>
      <c r="D110" s="175" t="s">
        <v>61</v>
      </c>
      <c r="E110" s="148" t="s">
        <v>1225</v>
      </c>
      <c r="F110" s="210" t="s">
        <v>62</v>
      </c>
      <c r="G110" s="170" t="s">
        <v>70</v>
      </c>
      <c r="H110" s="170" t="s">
        <v>782</v>
      </c>
      <c r="I110" s="159">
        <v>7200000</v>
      </c>
      <c r="J110" s="147"/>
      <c r="K110" s="150"/>
      <c r="L110" s="150"/>
      <c r="M110" s="151">
        <v>7200000</v>
      </c>
      <c r="N110" s="160">
        <v>1082995011</v>
      </c>
      <c r="O110" s="147" t="s">
        <v>1226</v>
      </c>
      <c r="P110" s="145" t="s">
        <v>1227</v>
      </c>
      <c r="Q110" s="153">
        <v>45000</v>
      </c>
      <c r="R110" s="153">
        <v>45000</v>
      </c>
      <c r="S110" s="153">
        <v>45091</v>
      </c>
      <c r="T110" s="153"/>
      <c r="U110" s="154"/>
      <c r="V110" s="150">
        <v>2400000</v>
      </c>
      <c r="W110" s="149">
        <v>4800000</v>
      </c>
      <c r="X110" s="156">
        <v>0.33333333333333337</v>
      </c>
      <c r="Y110" s="148">
        <v>84452442</v>
      </c>
      <c r="Z110" s="152" t="s">
        <v>1228</v>
      </c>
      <c r="AA110" s="145"/>
      <c r="AB110" s="145"/>
      <c r="AC110" s="157"/>
      <c r="AD110" s="158" t="s">
        <v>1229</v>
      </c>
      <c r="AE110" s="148" t="s">
        <v>122</v>
      </c>
      <c r="AF110" s="148" t="s">
        <v>122</v>
      </c>
      <c r="AG110" s="145"/>
    </row>
    <row r="111" spans="1:33">
      <c r="A111" s="174">
        <v>891780111</v>
      </c>
      <c r="B111" s="175" t="s">
        <v>55</v>
      </c>
      <c r="C111" s="145" t="s">
        <v>58</v>
      </c>
      <c r="D111" s="175" t="s">
        <v>61</v>
      </c>
      <c r="E111" s="148" t="s">
        <v>1230</v>
      </c>
      <c r="F111" s="210" t="s">
        <v>62</v>
      </c>
      <c r="G111" s="170" t="s">
        <v>70</v>
      </c>
      <c r="H111" s="170" t="s">
        <v>782</v>
      </c>
      <c r="I111" s="159">
        <v>5743100</v>
      </c>
      <c r="J111" s="147"/>
      <c r="K111" s="150"/>
      <c r="L111" s="150"/>
      <c r="M111" s="151">
        <v>5743100</v>
      </c>
      <c r="N111" s="160">
        <v>1083017290</v>
      </c>
      <c r="O111" s="147" t="s">
        <v>1231</v>
      </c>
      <c r="P111" s="145" t="s">
        <v>1232</v>
      </c>
      <c r="Q111" s="153">
        <v>45000</v>
      </c>
      <c r="R111" s="153">
        <v>45000</v>
      </c>
      <c r="S111" s="153">
        <v>45030</v>
      </c>
      <c r="T111" s="153"/>
      <c r="U111" s="154"/>
      <c r="V111" s="150">
        <v>5743100</v>
      </c>
      <c r="W111" s="149">
        <v>0</v>
      </c>
      <c r="X111" s="156">
        <v>1</v>
      </c>
      <c r="Y111" s="148">
        <v>52705148</v>
      </c>
      <c r="Z111" s="152" t="s">
        <v>1233</v>
      </c>
      <c r="AA111" s="145"/>
      <c r="AB111" s="145"/>
      <c r="AC111" s="157"/>
      <c r="AD111" s="158" t="s">
        <v>1234</v>
      </c>
      <c r="AE111" s="148" t="s">
        <v>122</v>
      </c>
      <c r="AF111" s="148" t="s">
        <v>122</v>
      </c>
      <c r="AG111" s="145"/>
    </row>
    <row r="112" spans="1:33">
      <c r="A112" s="174">
        <v>891780111</v>
      </c>
      <c r="B112" s="175" t="s">
        <v>55</v>
      </c>
      <c r="C112" s="145" t="s">
        <v>58</v>
      </c>
      <c r="D112" s="175" t="s">
        <v>61</v>
      </c>
      <c r="E112" s="148" t="s">
        <v>1235</v>
      </c>
      <c r="F112" s="210" t="s">
        <v>62</v>
      </c>
      <c r="G112" s="170" t="s">
        <v>70</v>
      </c>
      <c r="H112" s="170" t="s">
        <v>782</v>
      </c>
      <c r="I112" s="159">
        <v>9252520</v>
      </c>
      <c r="J112" s="147"/>
      <c r="K112" s="150"/>
      <c r="L112" s="150"/>
      <c r="M112" s="151">
        <v>9252520</v>
      </c>
      <c r="N112" s="160">
        <v>1004501507</v>
      </c>
      <c r="O112" s="147" t="s">
        <v>1236</v>
      </c>
      <c r="P112" s="145" t="s">
        <v>1237</v>
      </c>
      <c r="Q112" s="153">
        <v>45000</v>
      </c>
      <c r="R112" s="153">
        <v>45000</v>
      </c>
      <c r="S112" s="153">
        <v>45030</v>
      </c>
      <c r="T112" s="153"/>
      <c r="U112" s="154"/>
      <c r="V112" s="150">
        <v>9252520</v>
      </c>
      <c r="W112" s="149">
        <v>0</v>
      </c>
      <c r="X112" s="156">
        <v>1</v>
      </c>
      <c r="Y112" s="148">
        <v>52705148</v>
      </c>
      <c r="Z112" s="152" t="s">
        <v>1233</v>
      </c>
      <c r="AA112" s="145"/>
      <c r="AB112" s="145"/>
      <c r="AC112" s="157"/>
      <c r="AD112" s="158" t="s">
        <v>1238</v>
      </c>
      <c r="AE112" s="148" t="s">
        <v>122</v>
      </c>
      <c r="AF112" s="148" t="s">
        <v>122</v>
      </c>
      <c r="AG112" s="145"/>
    </row>
    <row r="113" spans="1:33">
      <c r="A113" s="174">
        <v>891780111</v>
      </c>
      <c r="B113" s="175" t="s">
        <v>55</v>
      </c>
      <c r="C113" s="145" t="s">
        <v>58</v>
      </c>
      <c r="D113" s="175" t="s">
        <v>61</v>
      </c>
      <c r="E113" s="148" t="s">
        <v>1239</v>
      </c>
      <c r="F113" s="210" t="s">
        <v>62</v>
      </c>
      <c r="G113" s="170" t="s">
        <v>70</v>
      </c>
      <c r="H113" s="170" t="s">
        <v>782</v>
      </c>
      <c r="I113" s="159">
        <v>11109380</v>
      </c>
      <c r="J113" s="147"/>
      <c r="K113" s="150"/>
      <c r="L113" s="150"/>
      <c r="M113" s="151">
        <v>11109380</v>
      </c>
      <c r="N113" s="160">
        <v>1083029014</v>
      </c>
      <c r="O113" s="147" t="s">
        <v>1240</v>
      </c>
      <c r="P113" s="145" t="s">
        <v>1241</v>
      </c>
      <c r="Q113" s="153">
        <v>45000</v>
      </c>
      <c r="R113" s="153">
        <v>45000</v>
      </c>
      <c r="S113" s="153">
        <v>45030</v>
      </c>
      <c r="T113" s="153"/>
      <c r="U113" s="154"/>
      <c r="V113" s="150">
        <v>11109380</v>
      </c>
      <c r="W113" s="149">
        <v>0</v>
      </c>
      <c r="X113" s="156">
        <v>1</v>
      </c>
      <c r="Y113" s="148">
        <v>52705148</v>
      </c>
      <c r="Z113" s="152" t="s">
        <v>1172</v>
      </c>
      <c r="AA113" s="145"/>
      <c r="AB113" s="145"/>
      <c r="AC113" s="157"/>
      <c r="AD113" s="158" t="s">
        <v>1242</v>
      </c>
      <c r="AE113" s="148" t="s">
        <v>122</v>
      </c>
      <c r="AF113" s="148" t="s">
        <v>122</v>
      </c>
      <c r="AG113" s="145"/>
    </row>
    <row r="114" spans="1:33">
      <c r="A114" s="174">
        <v>891780111</v>
      </c>
      <c r="B114" s="175" t="s">
        <v>55</v>
      </c>
      <c r="C114" s="145" t="s">
        <v>58</v>
      </c>
      <c r="D114" s="175" t="s">
        <v>61</v>
      </c>
      <c r="E114" s="148" t="s">
        <v>1243</v>
      </c>
      <c r="F114" s="210" t="s">
        <v>62</v>
      </c>
      <c r="G114" s="170" t="s">
        <v>70</v>
      </c>
      <c r="H114" s="170" t="s">
        <v>782</v>
      </c>
      <c r="I114" s="164">
        <v>10000000</v>
      </c>
      <c r="J114" s="147"/>
      <c r="K114" s="150"/>
      <c r="L114" s="150"/>
      <c r="M114" s="151">
        <v>10000000</v>
      </c>
      <c r="N114" s="147">
        <v>52695882</v>
      </c>
      <c r="O114" s="152" t="s">
        <v>818</v>
      </c>
      <c r="P114" s="145" t="s">
        <v>1244</v>
      </c>
      <c r="Q114" s="153">
        <v>45002</v>
      </c>
      <c r="R114" s="153">
        <v>45002</v>
      </c>
      <c r="S114" s="153">
        <v>45062</v>
      </c>
      <c r="T114" s="153"/>
      <c r="U114" s="154"/>
      <c r="V114" s="150">
        <v>5000000</v>
      </c>
      <c r="W114" s="149">
        <v>5000000</v>
      </c>
      <c r="X114" s="156">
        <v>0.5</v>
      </c>
      <c r="Y114" s="148">
        <v>85155551</v>
      </c>
      <c r="Z114" s="152" t="s">
        <v>820</v>
      </c>
      <c r="AA114" s="145"/>
      <c r="AB114" s="145"/>
      <c r="AC114" s="157"/>
      <c r="AD114" s="158" t="s">
        <v>1245</v>
      </c>
      <c r="AE114" s="148" t="s">
        <v>122</v>
      </c>
      <c r="AF114" s="148" t="s">
        <v>122</v>
      </c>
      <c r="AG114" s="145"/>
    </row>
    <row r="115" spans="1:33">
      <c r="A115" s="174">
        <v>891780111</v>
      </c>
      <c r="B115" s="175" t="s">
        <v>55</v>
      </c>
      <c r="C115" s="145" t="s">
        <v>58</v>
      </c>
      <c r="D115" s="175" t="s">
        <v>61</v>
      </c>
      <c r="E115" s="148" t="s">
        <v>1246</v>
      </c>
      <c r="F115" s="210" t="s">
        <v>62</v>
      </c>
      <c r="G115" s="170" t="s">
        <v>70</v>
      </c>
      <c r="H115" s="170" t="s">
        <v>782</v>
      </c>
      <c r="I115" s="164">
        <v>7200000</v>
      </c>
      <c r="J115" s="147"/>
      <c r="K115" s="150"/>
      <c r="L115" s="150"/>
      <c r="M115" s="151">
        <v>7200000</v>
      </c>
      <c r="N115" s="147">
        <v>1122413942</v>
      </c>
      <c r="O115" s="152" t="s">
        <v>1247</v>
      </c>
      <c r="P115" s="145" t="s">
        <v>1248</v>
      </c>
      <c r="Q115" s="153">
        <v>45002</v>
      </c>
      <c r="R115" s="153">
        <v>45002</v>
      </c>
      <c r="S115" s="153">
        <v>45093</v>
      </c>
      <c r="T115" s="153"/>
      <c r="U115" s="154"/>
      <c r="V115" s="150">
        <v>2400000</v>
      </c>
      <c r="W115" s="149">
        <v>4800000</v>
      </c>
      <c r="X115" s="156">
        <v>0.33333333333333337</v>
      </c>
      <c r="Y115" s="148">
        <v>84452442</v>
      </c>
      <c r="Z115" s="152" t="s">
        <v>1228</v>
      </c>
      <c r="AA115" s="145"/>
      <c r="AB115" s="145"/>
      <c r="AC115" s="157"/>
      <c r="AD115" s="158" t="s">
        <v>1249</v>
      </c>
      <c r="AE115" s="148" t="s">
        <v>122</v>
      </c>
      <c r="AF115" s="148" t="s">
        <v>122</v>
      </c>
      <c r="AG115" s="145"/>
    </row>
    <row r="116" spans="1:33">
      <c r="A116" s="174">
        <v>891780111</v>
      </c>
      <c r="B116" s="175" t="s">
        <v>55</v>
      </c>
      <c r="C116" s="145" t="s">
        <v>58</v>
      </c>
      <c r="D116" s="175" t="s">
        <v>61</v>
      </c>
      <c r="E116" s="148" t="s">
        <v>1250</v>
      </c>
      <c r="F116" s="210" t="s">
        <v>62</v>
      </c>
      <c r="G116" s="170" t="s">
        <v>70</v>
      </c>
      <c r="H116" s="170" t="s">
        <v>782</v>
      </c>
      <c r="I116" s="164">
        <v>5350000</v>
      </c>
      <c r="J116" s="147"/>
      <c r="K116" s="150"/>
      <c r="L116" s="150"/>
      <c r="M116" s="151">
        <v>5350000</v>
      </c>
      <c r="N116" s="147">
        <v>74080488</v>
      </c>
      <c r="O116" s="152" t="s">
        <v>1251</v>
      </c>
      <c r="P116" s="145" t="s">
        <v>1252</v>
      </c>
      <c r="Q116" s="153">
        <v>45002</v>
      </c>
      <c r="R116" s="153">
        <v>45002</v>
      </c>
      <c r="S116" s="153">
        <v>45016</v>
      </c>
      <c r="T116" s="153"/>
      <c r="U116" s="154"/>
      <c r="V116" s="150">
        <v>5350000</v>
      </c>
      <c r="W116" s="149">
        <v>0</v>
      </c>
      <c r="X116" s="156">
        <v>1</v>
      </c>
      <c r="Y116" s="148">
        <v>73164685</v>
      </c>
      <c r="Z116" s="152" t="s">
        <v>1253</v>
      </c>
      <c r="AA116" s="145"/>
      <c r="AB116" s="145"/>
      <c r="AC116" s="157"/>
      <c r="AD116" s="158" t="s">
        <v>1254</v>
      </c>
      <c r="AE116" s="148" t="s">
        <v>122</v>
      </c>
      <c r="AF116" s="148" t="s">
        <v>122</v>
      </c>
      <c r="AG116" s="145"/>
    </row>
    <row r="117" spans="1:33">
      <c r="A117" s="174">
        <v>891780111</v>
      </c>
      <c r="B117" s="175" t="s">
        <v>55</v>
      </c>
      <c r="C117" s="145" t="s">
        <v>58</v>
      </c>
      <c r="D117" s="175" t="s">
        <v>61</v>
      </c>
      <c r="E117" s="148" t="s">
        <v>1255</v>
      </c>
      <c r="F117" s="210" t="s">
        <v>62</v>
      </c>
      <c r="G117" s="170" t="s">
        <v>70</v>
      </c>
      <c r="H117" s="170" t="s">
        <v>782</v>
      </c>
      <c r="I117" s="164">
        <v>1700000</v>
      </c>
      <c r="J117" s="147"/>
      <c r="K117" s="150"/>
      <c r="L117" s="150"/>
      <c r="M117" s="151">
        <v>1700000</v>
      </c>
      <c r="N117" s="147">
        <v>1037668750</v>
      </c>
      <c r="O117" s="152" t="s">
        <v>1256</v>
      </c>
      <c r="P117" s="145" t="s">
        <v>1257</v>
      </c>
      <c r="Q117" s="153">
        <v>45006</v>
      </c>
      <c r="R117" s="153">
        <v>45006</v>
      </c>
      <c r="S117" s="153">
        <v>45036</v>
      </c>
      <c r="T117" s="153"/>
      <c r="U117" s="154"/>
      <c r="V117" s="150">
        <v>0</v>
      </c>
      <c r="W117" s="149">
        <v>1700000</v>
      </c>
      <c r="X117" s="156">
        <v>0</v>
      </c>
      <c r="Y117" s="148">
        <v>84452442</v>
      </c>
      <c r="Z117" s="152" t="s">
        <v>1228</v>
      </c>
      <c r="AA117" s="145"/>
      <c r="AB117" s="145"/>
      <c r="AC117" s="157"/>
      <c r="AD117" s="165" t="s">
        <v>1258</v>
      </c>
      <c r="AE117" s="148" t="s">
        <v>122</v>
      </c>
      <c r="AF117" s="148" t="s">
        <v>122</v>
      </c>
      <c r="AG117" s="145"/>
    </row>
    <row r="118" spans="1:33">
      <c r="A118" s="174">
        <v>891780111</v>
      </c>
      <c r="B118" s="175" t="s">
        <v>55</v>
      </c>
      <c r="C118" s="145" t="s">
        <v>58</v>
      </c>
      <c r="D118" s="175" t="s">
        <v>61</v>
      </c>
      <c r="E118" s="148" t="s">
        <v>1259</v>
      </c>
      <c r="F118" s="210" t="s">
        <v>62</v>
      </c>
      <c r="G118" s="170" t="s">
        <v>70</v>
      </c>
      <c r="H118" s="170" t="s">
        <v>782</v>
      </c>
      <c r="I118" s="164">
        <v>5350000</v>
      </c>
      <c r="J118" s="147"/>
      <c r="K118" s="150"/>
      <c r="L118" s="150"/>
      <c r="M118" s="151">
        <v>5350000</v>
      </c>
      <c r="N118" s="147">
        <v>1082969555</v>
      </c>
      <c r="O118" s="152" t="s">
        <v>1260</v>
      </c>
      <c r="P118" s="145" t="s">
        <v>1261</v>
      </c>
      <c r="Q118" s="153">
        <v>45006</v>
      </c>
      <c r="R118" s="153">
        <v>45006</v>
      </c>
      <c r="S118" s="153">
        <v>45016</v>
      </c>
      <c r="T118" s="153"/>
      <c r="U118" s="154"/>
      <c r="V118" s="150">
        <v>5350000</v>
      </c>
      <c r="W118" s="149">
        <v>0</v>
      </c>
      <c r="X118" s="156">
        <v>1</v>
      </c>
      <c r="Y118" s="148">
        <v>73164685</v>
      </c>
      <c r="Z118" s="152" t="s">
        <v>1253</v>
      </c>
      <c r="AA118" s="145"/>
      <c r="AB118" s="145"/>
      <c r="AC118" s="157"/>
      <c r="AD118" s="165" t="s">
        <v>1262</v>
      </c>
      <c r="AE118" s="148" t="s">
        <v>122</v>
      </c>
      <c r="AF118" s="148" t="s">
        <v>122</v>
      </c>
      <c r="AG118" s="145"/>
    </row>
    <row r="119" spans="1:33">
      <c r="A119" s="174">
        <v>891780111</v>
      </c>
      <c r="B119" s="175" t="s">
        <v>55</v>
      </c>
      <c r="C119" s="145" t="s">
        <v>58</v>
      </c>
      <c r="D119" s="175" t="s">
        <v>61</v>
      </c>
      <c r="E119" s="148" t="s">
        <v>1263</v>
      </c>
      <c r="F119" s="210" t="s">
        <v>62</v>
      </c>
      <c r="G119" s="170" t="s">
        <v>70</v>
      </c>
      <c r="H119" s="170" t="s">
        <v>782</v>
      </c>
      <c r="I119" s="164">
        <v>44451780</v>
      </c>
      <c r="J119" s="147"/>
      <c r="K119" s="150"/>
      <c r="L119" s="150"/>
      <c r="M119" s="151">
        <v>44451780</v>
      </c>
      <c r="N119" s="147">
        <v>1015432527</v>
      </c>
      <c r="O119" s="152" t="s">
        <v>1264</v>
      </c>
      <c r="P119" s="145" t="s">
        <v>1265</v>
      </c>
      <c r="Q119" s="153">
        <v>45007</v>
      </c>
      <c r="R119" s="153">
        <v>45007</v>
      </c>
      <c r="S119" s="153">
        <v>45275</v>
      </c>
      <c r="T119" s="153"/>
      <c r="U119" s="154"/>
      <c r="V119" s="150">
        <v>0</v>
      </c>
      <c r="W119" s="149">
        <v>44451780</v>
      </c>
      <c r="X119" s="156">
        <v>0</v>
      </c>
      <c r="Y119" s="148">
        <v>79738530</v>
      </c>
      <c r="Z119" s="152" t="s">
        <v>1266</v>
      </c>
      <c r="AA119" s="145"/>
      <c r="AB119" s="145"/>
      <c r="AC119" s="157"/>
      <c r="AD119" s="165" t="s">
        <v>1267</v>
      </c>
      <c r="AE119" s="148" t="s">
        <v>122</v>
      </c>
      <c r="AF119" s="148" t="s">
        <v>122</v>
      </c>
      <c r="AG119" s="145"/>
    </row>
    <row r="120" spans="1:33">
      <c r="A120" s="174">
        <v>891780111</v>
      </c>
      <c r="B120" s="175" t="s">
        <v>55</v>
      </c>
      <c r="C120" s="145" t="s">
        <v>58</v>
      </c>
      <c r="D120" s="175" t="s">
        <v>61</v>
      </c>
      <c r="E120" s="148" t="s">
        <v>1268</v>
      </c>
      <c r="F120" s="210" t="s">
        <v>62</v>
      </c>
      <c r="G120" s="170" t="s">
        <v>70</v>
      </c>
      <c r="H120" s="170" t="s">
        <v>782</v>
      </c>
      <c r="I120" s="164">
        <v>44451780</v>
      </c>
      <c r="J120" s="147"/>
      <c r="K120" s="150"/>
      <c r="L120" s="150"/>
      <c r="M120" s="151">
        <v>44451780</v>
      </c>
      <c r="N120" s="147">
        <v>1013586423</v>
      </c>
      <c r="O120" s="152" t="s">
        <v>1269</v>
      </c>
      <c r="P120" s="145" t="s">
        <v>1270</v>
      </c>
      <c r="Q120" s="153">
        <v>45007</v>
      </c>
      <c r="R120" s="153">
        <v>45007</v>
      </c>
      <c r="S120" s="153">
        <v>45275</v>
      </c>
      <c r="T120" s="153"/>
      <c r="U120" s="154"/>
      <c r="V120" s="150">
        <v>0</v>
      </c>
      <c r="W120" s="149">
        <v>44451780</v>
      </c>
      <c r="X120" s="156">
        <v>0</v>
      </c>
      <c r="Y120" s="148">
        <v>79738530</v>
      </c>
      <c r="Z120" s="152" t="s">
        <v>1271</v>
      </c>
      <c r="AA120" s="145"/>
      <c r="AB120" s="145"/>
      <c r="AC120" s="157"/>
      <c r="AD120" s="165" t="s">
        <v>1272</v>
      </c>
      <c r="AE120" s="148" t="s">
        <v>122</v>
      </c>
      <c r="AF120" s="148" t="s">
        <v>122</v>
      </c>
      <c r="AG120" s="145"/>
    </row>
    <row r="121" spans="1:33">
      <c r="A121" s="174">
        <v>891780111</v>
      </c>
      <c r="B121" s="175" t="s">
        <v>55</v>
      </c>
      <c r="C121" s="145" t="s">
        <v>58</v>
      </c>
      <c r="D121" s="175" t="s">
        <v>61</v>
      </c>
      <c r="E121" s="148" t="s">
        <v>1273</v>
      </c>
      <c r="F121" s="210" t="s">
        <v>62</v>
      </c>
      <c r="G121" s="170" t="s">
        <v>70</v>
      </c>
      <c r="H121" s="170" t="s">
        <v>782</v>
      </c>
      <c r="I121" s="164">
        <v>2500000</v>
      </c>
      <c r="J121" s="147"/>
      <c r="K121" s="150"/>
      <c r="L121" s="150"/>
      <c r="M121" s="151">
        <v>2500000</v>
      </c>
      <c r="N121" s="147">
        <v>1083041630</v>
      </c>
      <c r="O121" s="152" t="s">
        <v>1274</v>
      </c>
      <c r="P121" s="145" t="s">
        <v>1275</v>
      </c>
      <c r="Q121" s="153">
        <v>45008</v>
      </c>
      <c r="R121" s="153">
        <v>45008</v>
      </c>
      <c r="S121" s="153">
        <v>45016</v>
      </c>
      <c r="T121" s="153"/>
      <c r="U121" s="154"/>
      <c r="V121" s="150">
        <v>2500000</v>
      </c>
      <c r="W121" s="149">
        <v>0</v>
      </c>
      <c r="X121" s="156">
        <v>1</v>
      </c>
      <c r="Y121" s="148">
        <v>73164685</v>
      </c>
      <c r="Z121" s="152" t="s">
        <v>1253</v>
      </c>
      <c r="AA121" s="145"/>
      <c r="AB121" s="145"/>
      <c r="AC121" s="157"/>
      <c r="AD121" s="165" t="s">
        <v>1276</v>
      </c>
      <c r="AE121" s="148" t="s">
        <v>122</v>
      </c>
      <c r="AF121" s="148" t="s">
        <v>122</v>
      </c>
      <c r="AG121" s="145"/>
    </row>
    <row r="122" spans="1:33">
      <c r="A122" s="174">
        <v>891780111</v>
      </c>
      <c r="B122" s="175" t="s">
        <v>55</v>
      </c>
      <c r="C122" s="145" t="s">
        <v>58</v>
      </c>
      <c r="D122" s="175" t="s">
        <v>61</v>
      </c>
      <c r="E122" s="148" t="s">
        <v>1277</v>
      </c>
      <c r="F122" s="210" t="s">
        <v>62</v>
      </c>
      <c r="G122" s="170" t="s">
        <v>70</v>
      </c>
      <c r="H122" s="170" t="s">
        <v>782</v>
      </c>
      <c r="I122" s="164">
        <v>2500000</v>
      </c>
      <c r="J122" s="147"/>
      <c r="K122" s="150"/>
      <c r="L122" s="150"/>
      <c r="M122" s="151">
        <v>2500000</v>
      </c>
      <c r="N122" s="147">
        <v>1193276857</v>
      </c>
      <c r="O122" s="152" t="s">
        <v>1278</v>
      </c>
      <c r="P122" s="145" t="s">
        <v>1279</v>
      </c>
      <c r="Q122" s="153">
        <v>45008</v>
      </c>
      <c r="R122" s="153">
        <v>45008</v>
      </c>
      <c r="S122" s="153">
        <v>45016</v>
      </c>
      <c r="T122" s="153"/>
      <c r="U122" s="154"/>
      <c r="V122" s="150">
        <v>2500000</v>
      </c>
      <c r="W122" s="149">
        <v>0</v>
      </c>
      <c r="X122" s="156">
        <v>1</v>
      </c>
      <c r="Y122" s="148">
        <v>73164685</v>
      </c>
      <c r="Z122" s="152" t="s">
        <v>1280</v>
      </c>
      <c r="AA122" s="145"/>
      <c r="AB122" s="145"/>
      <c r="AC122" s="157"/>
      <c r="AD122" s="165" t="s">
        <v>1281</v>
      </c>
      <c r="AE122" s="148" t="s">
        <v>122</v>
      </c>
      <c r="AF122" s="148" t="s">
        <v>122</v>
      </c>
      <c r="AG122" s="145"/>
    </row>
    <row r="123" spans="1:33">
      <c r="A123" s="174">
        <v>891780111</v>
      </c>
      <c r="B123" s="175" t="s">
        <v>55</v>
      </c>
      <c r="C123" s="145" t="s">
        <v>58</v>
      </c>
      <c r="D123" s="175" t="s">
        <v>61</v>
      </c>
      <c r="E123" s="148" t="s">
        <v>1282</v>
      </c>
      <c r="F123" s="210" t="s">
        <v>62</v>
      </c>
      <c r="G123" s="170" t="s">
        <v>70</v>
      </c>
      <c r="H123" s="170" t="s">
        <v>782</v>
      </c>
      <c r="I123" s="164">
        <v>6629500</v>
      </c>
      <c r="J123" s="147"/>
      <c r="K123" s="150"/>
      <c r="L123" s="150"/>
      <c r="M123" s="151">
        <v>6629500</v>
      </c>
      <c r="N123" s="147">
        <v>1020794175</v>
      </c>
      <c r="O123" s="152" t="s">
        <v>1283</v>
      </c>
      <c r="P123" s="145" t="s">
        <v>1284</v>
      </c>
      <c r="Q123" s="153">
        <v>45009</v>
      </c>
      <c r="R123" s="153">
        <v>45009</v>
      </c>
      <c r="S123" s="153">
        <v>45061</v>
      </c>
      <c r="T123" s="153"/>
      <c r="U123" s="154"/>
      <c r="V123" s="150">
        <v>3529500</v>
      </c>
      <c r="W123" s="149">
        <v>3100000</v>
      </c>
      <c r="X123" s="156">
        <v>0.532393091485029</v>
      </c>
      <c r="Y123" s="148">
        <v>39049658</v>
      </c>
      <c r="Z123" s="152" t="s">
        <v>1285</v>
      </c>
      <c r="AA123" s="145"/>
      <c r="AB123" s="145"/>
      <c r="AC123" s="157"/>
      <c r="AD123" s="165" t="s">
        <v>1281</v>
      </c>
      <c r="AE123" s="148" t="s">
        <v>122</v>
      </c>
      <c r="AF123" s="148" t="s">
        <v>122</v>
      </c>
      <c r="AG123" s="145"/>
    </row>
    <row r="124" spans="1:33">
      <c r="A124" s="174">
        <v>891780111</v>
      </c>
      <c r="B124" s="175" t="s">
        <v>55</v>
      </c>
      <c r="C124" s="145" t="s">
        <v>58</v>
      </c>
      <c r="D124" s="175" t="s">
        <v>61</v>
      </c>
      <c r="E124" s="148" t="s">
        <v>1286</v>
      </c>
      <c r="F124" s="210" t="s">
        <v>62</v>
      </c>
      <c r="G124" s="170" t="s">
        <v>70</v>
      </c>
      <c r="H124" s="170" t="s">
        <v>782</v>
      </c>
      <c r="I124" s="164">
        <v>8083333</v>
      </c>
      <c r="J124" s="147"/>
      <c r="K124" s="150"/>
      <c r="L124" s="150"/>
      <c r="M124" s="151">
        <v>8083333</v>
      </c>
      <c r="N124" s="147">
        <v>1065884773</v>
      </c>
      <c r="O124" s="152" t="s">
        <v>1287</v>
      </c>
      <c r="P124" s="145" t="s">
        <v>1288</v>
      </c>
      <c r="Q124" s="153">
        <v>45009</v>
      </c>
      <c r="R124" s="153">
        <v>45009</v>
      </c>
      <c r="S124" s="153">
        <v>45107</v>
      </c>
      <c r="T124" s="153"/>
      <c r="U124" s="154"/>
      <c r="V124" s="150">
        <v>3083333</v>
      </c>
      <c r="W124" s="149">
        <v>5000000</v>
      </c>
      <c r="X124" s="156">
        <v>0.38144327346157825</v>
      </c>
      <c r="Y124" s="148">
        <v>7456789</v>
      </c>
      <c r="Z124" s="152" t="s">
        <v>1289</v>
      </c>
      <c r="AA124" s="145"/>
      <c r="AB124" s="145"/>
      <c r="AC124" s="157"/>
      <c r="AD124" s="165" t="s">
        <v>1290</v>
      </c>
      <c r="AE124" s="148" t="s">
        <v>122</v>
      </c>
      <c r="AF124" s="148" t="s">
        <v>122</v>
      </c>
      <c r="AG124" s="145"/>
    </row>
    <row r="125" spans="1:33">
      <c r="A125" s="174">
        <v>891780111</v>
      </c>
      <c r="B125" s="175" t="s">
        <v>55</v>
      </c>
      <c r="C125" s="145" t="s">
        <v>58</v>
      </c>
      <c r="D125" s="175" t="s">
        <v>61</v>
      </c>
      <c r="E125" s="148" t="s">
        <v>1291</v>
      </c>
      <c r="F125" s="210" t="s">
        <v>62</v>
      </c>
      <c r="G125" s="170" t="s">
        <v>70</v>
      </c>
      <c r="H125" s="170" t="s">
        <v>782</v>
      </c>
      <c r="I125" s="162">
        <v>9462066</v>
      </c>
      <c r="J125" s="147"/>
      <c r="K125" s="150"/>
      <c r="L125" s="150"/>
      <c r="M125" s="151">
        <v>9462066</v>
      </c>
      <c r="N125" s="147">
        <v>1082862229</v>
      </c>
      <c r="O125" s="152" t="s">
        <v>1292</v>
      </c>
      <c r="P125" s="145" t="s">
        <v>1293</v>
      </c>
      <c r="Q125" s="153">
        <v>45009</v>
      </c>
      <c r="R125" s="153">
        <v>45009</v>
      </c>
      <c r="S125" s="153">
        <v>45069</v>
      </c>
      <c r="T125" s="153"/>
      <c r="U125" s="154"/>
      <c r="V125" s="150">
        <v>0</v>
      </c>
      <c r="W125" s="149">
        <v>9462066</v>
      </c>
      <c r="X125" s="156">
        <v>0</v>
      </c>
      <c r="Y125" s="148">
        <v>57466882</v>
      </c>
      <c r="Z125" s="152" t="s">
        <v>1294</v>
      </c>
      <c r="AA125" s="145"/>
      <c r="AB125" s="145"/>
      <c r="AC125" s="157"/>
      <c r="AD125" s="165" t="s">
        <v>1295</v>
      </c>
      <c r="AE125" s="148" t="s">
        <v>122</v>
      </c>
      <c r="AF125" s="148" t="s">
        <v>122</v>
      </c>
      <c r="AG125" s="145"/>
    </row>
    <row r="126" spans="1:33">
      <c r="A126" s="174">
        <v>891780111</v>
      </c>
      <c r="B126" s="175" t="s">
        <v>55</v>
      </c>
      <c r="C126" s="145" t="s">
        <v>58</v>
      </c>
      <c r="D126" s="175" t="s">
        <v>61</v>
      </c>
      <c r="E126" s="148" t="s">
        <v>1296</v>
      </c>
      <c r="F126" s="210" t="s">
        <v>62</v>
      </c>
      <c r="G126" s="170" t="s">
        <v>70</v>
      </c>
      <c r="H126" s="170" t="s">
        <v>782</v>
      </c>
      <c r="I126" s="164">
        <v>14500000</v>
      </c>
      <c r="J126" s="147"/>
      <c r="K126" s="150"/>
      <c r="L126" s="150"/>
      <c r="M126" s="151">
        <v>14500000</v>
      </c>
      <c r="N126" s="147">
        <v>85153082</v>
      </c>
      <c r="O126" s="152" t="s">
        <v>1297</v>
      </c>
      <c r="P126" s="145" t="s">
        <v>1298</v>
      </c>
      <c r="Q126" s="153">
        <v>45012</v>
      </c>
      <c r="R126" s="153">
        <v>45012</v>
      </c>
      <c r="S126" s="153">
        <v>45148</v>
      </c>
      <c r="T126" s="153"/>
      <c r="U126" s="154"/>
      <c r="V126" s="150">
        <v>0</v>
      </c>
      <c r="W126" s="149">
        <v>14500000</v>
      </c>
      <c r="X126" s="156">
        <v>0</v>
      </c>
      <c r="Y126" s="148">
        <v>19285288</v>
      </c>
      <c r="Z126" s="152" t="s">
        <v>1299</v>
      </c>
      <c r="AA126" s="145"/>
      <c r="AB126" s="145"/>
      <c r="AC126" s="157"/>
      <c r="AD126" s="165" t="s">
        <v>1300</v>
      </c>
      <c r="AE126" s="148" t="s">
        <v>122</v>
      </c>
      <c r="AF126" s="148" t="s">
        <v>122</v>
      </c>
      <c r="AG126" s="145"/>
    </row>
    <row r="127" spans="1:33">
      <c r="A127" s="174">
        <v>891780111</v>
      </c>
      <c r="B127" s="175" t="s">
        <v>55</v>
      </c>
      <c r="C127" s="145" t="s">
        <v>58</v>
      </c>
      <c r="D127" s="175" t="s">
        <v>61</v>
      </c>
      <c r="E127" s="148" t="s">
        <v>1301</v>
      </c>
      <c r="F127" s="210" t="s">
        <v>62</v>
      </c>
      <c r="G127" s="170" t="s">
        <v>70</v>
      </c>
      <c r="H127" s="170" t="s">
        <v>782</v>
      </c>
      <c r="I127" s="164">
        <v>3000000</v>
      </c>
      <c r="J127" s="147"/>
      <c r="K127" s="150"/>
      <c r="L127" s="150"/>
      <c r="M127" s="151">
        <v>3000000</v>
      </c>
      <c r="N127" s="147">
        <v>1083025967</v>
      </c>
      <c r="O127" s="152" t="s">
        <v>1302</v>
      </c>
      <c r="P127" s="145" t="s">
        <v>1303</v>
      </c>
      <c r="Q127" s="153">
        <v>45012</v>
      </c>
      <c r="R127" s="153">
        <v>45012</v>
      </c>
      <c r="S127" s="153">
        <v>45043</v>
      </c>
      <c r="T127" s="153"/>
      <c r="U127" s="154"/>
      <c r="V127" s="150">
        <v>0</v>
      </c>
      <c r="W127" s="149">
        <v>3000000</v>
      </c>
      <c r="X127" s="156">
        <v>0</v>
      </c>
      <c r="Y127" s="148">
        <v>7601659</v>
      </c>
      <c r="Z127" s="152" t="s">
        <v>1304</v>
      </c>
      <c r="AA127" s="145"/>
      <c r="AB127" s="145"/>
      <c r="AC127" s="157"/>
      <c r="AD127" s="165" t="s">
        <v>1305</v>
      </c>
      <c r="AE127" s="148" t="s">
        <v>122</v>
      </c>
      <c r="AF127" s="148" t="s">
        <v>122</v>
      </c>
      <c r="AG127" s="145"/>
    </row>
    <row r="128" spans="1:33">
      <c r="A128" s="174">
        <v>891780111</v>
      </c>
      <c r="B128" s="175" t="s">
        <v>55</v>
      </c>
      <c r="C128" s="145" t="s">
        <v>58</v>
      </c>
      <c r="D128" s="175" t="s">
        <v>61</v>
      </c>
      <c r="E128" s="148" t="s">
        <v>1306</v>
      </c>
      <c r="F128" s="210" t="s">
        <v>62</v>
      </c>
      <c r="G128" s="170" t="s">
        <v>70</v>
      </c>
      <c r="H128" s="170" t="s">
        <v>782</v>
      </c>
      <c r="I128" s="164">
        <v>3296233</v>
      </c>
      <c r="J128" s="147"/>
      <c r="K128" s="150"/>
      <c r="L128" s="150"/>
      <c r="M128" s="151">
        <v>3296233</v>
      </c>
      <c r="N128" s="147">
        <v>1083027316</v>
      </c>
      <c r="O128" s="152" t="s">
        <v>1307</v>
      </c>
      <c r="P128" s="145" t="s">
        <v>1308</v>
      </c>
      <c r="Q128" s="153">
        <v>45013</v>
      </c>
      <c r="R128" s="153">
        <v>45013</v>
      </c>
      <c r="S128" s="153">
        <v>45073</v>
      </c>
      <c r="T128" s="153"/>
      <c r="U128" s="154"/>
      <c r="V128" s="150">
        <v>0</v>
      </c>
      <c r="W128" s="149">
        <v>3296233</v>
      </c>
      <c r="X128" s="156">
        <v>0</v>
      </c>
      <c r="Y128" s="148">
        <v>57466882</v>
      </c>
      <c r="Z128" s="152" t="s">
        <v>1294</v>
      </c>
      <c r="AA128" s="145"/>
      <c r="AB128" s="145"/>
      <c r="AC128" s="157"/>
      <c r="AD128" s="165" t="s">
        <v>1309</v>
      </c>
      <c r="AE128" s="148" t="s">
        <v>122</v>
      </c>
      <c r="AF128" s="148" t="s">
        <v>122</v>
      </c>
      <c r="AG128" s="145"/>
    </row>
    <row r="129" spans="1:33">
      <c r="A129" s="174">
        <v>891780111</v>
      </c>
      <c r="B129" s="175" t="s">
        <v>55</v>
      </c>
      <c r="C129" s="145" t="s">
        <v>58</v>
      </c>
      <c r="D129" s="175" t="s">
        <v>61</v>
      </c>
      <c r="E129" s="148" t="s">
        <v>1310</v>
      </c>
      <c r="F129" s="210" t="s">
        <v>62</v>
      </c>
      <c r="G129" s="170" t="s">
        <v>70</v>
      </c>
      <c r="H129" s="170" t="s">
        <v>782</v>
      </c>
      <c r="I129" s="164">
        <v>9600000</v>
      </c>
      <c r="J129" s="147"/>
      <c r="K129" s="150"/>
      <c r="L129" s="150"/>
      <c r="M129" s="151">
        <v>9600000</v>
      </c>
      <c r="N129" s="147">
        <v>85476492</v>
      </c>
      <c r="O129" s="152" t="s">
        <v>1311</v>
      </c>
      <c r="P129" s="145" t="s">
        <v>1312</v>
      </c>
      <c r="Q129" s="153">
        <v>45014</v>
      </c>
      <c r="R129" s="153">
        <v>45014</v>
      </c>
      <c r="S129" s="153">
        <v>45105</v>
      </c>
      <c r="T129" s="153"/>
      <c r="U129" s="154"/>
      <c r="V129" s="150">
        <v>0</v>
      </c>
      <c r="W129" s="149">
        <v>9600000</v>
      </c>
      <c r="X129" s="156">
        <v>0</v>
      </c>
      <c r="Y129" s="148">
        <v>7597888</v>
      </c>
      <c r="Z129" s="152" t="s">
        <v>1313</v>
      </c>
      <c r="AA129" s="145"/>
      <c r="AB129" s="145"/>
      <c r="AC129" s="157"/>
      <c r="AD129" s="165" t="s">
        <v>1314</v>
      </c>
      <c r="AE129" s="148" t="s">
        <v>122</v>
      </c>
      <c r="AF129" s="148" t="s">
        <v>122</v>
      </c>
      <c r="AG129" s="145"/>
    </row>
    <row r="130" spans="1:33">
      <c r="A130" s="174">
        <v>891780111</v>
      </c>
      <c r="B130" s="175" t="s">
        <v>55</v>
      </c>
      <c r="C130" s="145" t="s">
        <v>58</v>
      </c>
      <c r="D130" s="175" t="s">
        <v>61</v>
      </c>
      <c r="E130" s="148" t="s">
        <v>1315</v>
      </c>
      <c r="F130" s="210" t="s">
        <v>62</v>
      </c>
      <c r="G130" s="170" t="s">
        <v>70</v>
      </c>
      <c r="H130" s="170" t="s">
        <v>782</v>
      </c>
      <c r="I130" s="164">
        <v>6000000</v>
      </c>
      <c r="J130" s="147"/>
      <c r="K130" s="150"/>
      <c r="L130" s="150"/>
      <c r="M130" s="151">
        <v>6000000</v>
      </c>
      <c r="N130" s="148">
        <v>1110492325</v>
      </c>
      <c r="O130" s="152" t="s">
        <v>1316</v>
      </c>
      <c r="P130" s="145" t="s">
        <v>1317</v>
      </c>
      <c r="Q130" s="153">
        <v>45027</v>
      </c>
      <c r="R130" s="153">
        <v>45027</v>
      </c>
      <c r="S130" s="153">
        <v>45087</v>
      </c>
      <c r="T130" s="153"/>
      <c r="U130" s="154"/>
      <c r="V130" s="150">
        <v>0</v>
      </c>
      <c r="W130" s="149">
        <v>6000000</v>
      </c>
      <c r="X130" s="156">
        <v>0</v>
      </c>
      <c r="Y130" s="148">
        <v>7597888</v>
      </c>
      <c r="Z130" s="152" t="s">
        <v>1313</v>
      </c>
      <c r="AA130" s="145"/>
      <c r="AB130" s="145"/>
      <c r="AC130" s="157"/>
      <c r="AD130" s="158" t="s">
        <v>1318</v>
      </c>
      <c r="AE130" s="148" t="s">
        <v>122</v>
      </c>
      <c r="AF130" s="148" t="s">
        <v>122</v>
      </c>
      <c r="AG130" s="145"/>
    </row>
    <row r="131" spans="1:33">
      <c r="A131" s="174">
        <v>891780111</v>
      </c>
      <c r="B131" s="175" t="s">
        <v>55</v>
      </c>
      <c r="C131" s="145" t="s">
        <v>58</v>
      </c>
      <c r="D131" s="175" t="s">
        <v>61</v>
      </c>
      <c r="E131" s="148" t="s">
        <v>1319</v>
      </c>
      <c r="F131" s="210" t="s">
        <v>62</v>
      </c>
      <c r="G131" s="170" t="s">
        <v>70</v>
      </c>
      <c r="H131" s="170" t="s">
        <v>782</v>
      </c>
      <c r="I131" s="164">
        <v>3500000</v>
      </c>
      <c r="J131" s="147"/>
      <c r="K131" s="150"/>
      <c r="L131" s="150"/>
      <c r="M131" s="151">
        <v>3500000</v>
      </c>
      <c r="N131" s="148">
        <v>1082906452</v>
      </c>
      <c r="O131" s="152" t="s">
        <v>1320</v>
      </c>
      <c r="P131" s="145" t="s">
        <v>1321</v>
      </c>
      <c r="Q131" s="153">
        <v>45027</v>
      </c>
      <c r="R131" s="153">
        <v>45027</v>
      </c>
      <c r="S131" s="153">
        <v>45056</v>
      </c>
      <c r="T131" s="153"/>
      <c r="U131" s="154"/>
      <c r="V131" s="150">
        <v>0</v>
      </c>
      <c r="W131" s="149">
        <v>3500000</v>
      </c>
      <c r="X131" s="156">
        <v>0</v>
      </c>
      <c r="Y131" s="148">
        <v>39049658</v>
      </c>
      <c r="Z131" s="152" t="s">
        <v>1322</v>
      </c>
      <c r="AA131" s="145"/>
      <c r="AB131" s="145"/>
      <c r="AC131" s="157"/>
      <c r="AD131" s="158" t="s">
        <v>1323</v>
      </c>
      <c r="AE131" s="148" t="s">
        <v>122</v>
      </c>
      <c r="AF131" s="148" t="s">
        <v>122</v>
      </c>
      <c r="AG131" s="145"/>
    </row>
    <row r="132" spans="1:33">
      <c r="A132" s="174">
        <v>891780111</v>
      </c>
      <c r="B132" s="175" t="s">
        <v>55</v>
      </c>
      <c r="C132" s="145" t="s">
        <v>58</v>
      </c>
      <c r="D132" s="175" t="s">
        <v>61</v>
      </c>
      <c r="E132" s="148" t="s">
        <v>1324</v>
      </c>
      <c r="F132" s="210" t="s">
        <v>62</v>
      </c>
      <c r="G132" s="170" t="s">
        <v>70</v>
      </c>
      <c r="H132" s="170" t="s">
        <v>782</v>
      </c>
      <c r="I132" s="164">
        <v>9000000</v>
      </c>
      <c r="J132" s="147"/>
      <c r="K132" s="150"/>
      <c r="L132" s="150"/>
      <c r="M132" s="151">
        <v>9000000</v>
      </c>
      <c r="N132" s="148">
        <v>1010074079</v>
      </c>
      <c r="O132" s="152" t="s">
        <v>1325</v>
      </c>
      <c r="P132" s="145" t="s">
        <v>1326</v>
      </c>
      <c r="Q132" s="153">
        <v>45027</v>
      </c>
      <c r="R132" s="153">
        <v>45027</v>
      </c>
      <c r="S132" s="153">
        <v>45117</v>
      </c>
      <c r="T132" s="153"/>
      <c r="U132" s="154"/>
      <c r="V132" s="150">
        <v>0</v>
      </c>
      <c r="W132" s="149">
        <v>9000000</v>
      </c>
      <c r="X132" s="156">
        <v>0</v>
      </c>
      <c r="Y132" s="148">
        <v>39049658</v>
      </c>
      <c r="Z132" s="152" t="s">
        <v>872</v>
      </c>
      <c r="AA132" s="145"/>
      <c r="AB132" s="145"/>
      <c r="AC132" s="157"/>
      <c r="AD132" s="158" t="s">
        <v>1327</v>
      </c>
      <c r="AE132" s="148" t="s">
        <v>122</v>
      </c>
      <c r="AF132" s="148" t="s">
        <v>122</v>
      </c>
      <c r="AG132" s="145"/>
    </row>
    <row r="133" spans="1:33">
      <c r="A133" s="174">
        <v>891780111</v>
      </c>
      <c r="B133" s="175" t="s">
        <v>55</v>
      </c>
      <c r="C133" s="145" t="s">
        <v>58</v>
      </c>
      <c r="D133" s="175" t="s">
        <v>61</v>
      </c>
      <c r="E133" s="148" t="s">
        <v>1328</v>
      </c>
      <c r="F133" s="210" t="s">
        <v>62</v>
      </c>
      <c r="G133" s="170" t="s">
        <v>70</v>
      </c>
      <c r="H133" s="170" t="s">
        <v>782</v>
      </c>
      <c r="I133" s="164">
        <v>12690000</v>
      </c>
      <c r="J133" s="147"/>
      <c r="K133" s="150"/>
      <c r="L133" s="150"/>
      <c r="M133" s="151">
        <v>12690000</v>
      </c>
      <c r="N133" s="148">
        <v>71676049</v>
      </c>
      <c r="O133" s="152" t="s">
        <v>870</v>
      </c>
      <c r="P133" s="145" t="s">
        <v>1329</v>
      </c>
      <c r="Q133" s="153">
        <v>45028</v>
      </c>
      <c r="R133" s="153">
        <v>45028</v>
      </c>
      <c r="S133" s="153">
        <v>45107</v>
      </c>
      <c r="T133" s="153"/>
      <c r="U133" s="154"/>
      <c r="V133" s="150">
        <v>0</v>
      </c>
      <c r="W133" s="149">
        <v>12690000</v>
      </c>
      <c r="X133" s="156">
        <v>0</v>
      </c>
      <c r="Y133" s="148">
        <v>39049658</v>
      </c>
      <c r="Z133" s="152" t="s">
        <v>1330</v>
      </c>
      <c r="AA133" s="145"/>
      <c r="AB133" s="145"/>
      <c r="AC133" s="157"/>
      <c r="AD133" s="158" t="s">
        <v>1331</v>
      </c>
      <c r="AE133" s="148" t="s">
        <v>122</v>
      </c>
      <c r="AF133" s="148" t="s">
        <v>122</v>
      </c>
      <c r="AG133" s="145"/>
    </row>
    <row r="134" spans="1:33">
      <c r="A134" s="174">
        <v>891780111</v>
      </c>
      <c r="B134" s="175" t="s">
        <v>55</v>
      </c>
      <c r="C134" s="145" t="s">
        <v>58</v>
      </c>
      <c r="D134" s="175" t="s">
        <v>61</v>
      </c>
      <c r="E134" s="148" t="s">
        <v>1332</v>
      </c>
      <c r="F134" s="210" t="s">
        <v>62</v>
      </c>
      <c r="G134" s="170" t="s">
        <v>70</v>
      </c>
      <c r="H134" s="170" t="s">
        <v>782</v>
      </c>
      <c r="I134" s="164">
        <v>3400000</v>
      </c>
      <c r="J134" s="147"/>
      <c r="K134" s="150"/>
      <c r="L134" s="150"/>
      <c r="M134" s="151">
        <v>3400000</v>
      </c>
      <c r="N134" s="148">
        <v>1104429269</v>
      </c>
      <c r="O134" s="152" t="s">
        <v>1333</v>
      </c>
      <c r="P134" s="145" t="s">
        <v>1334</v>
      </c>
      <c r="Q134" s="153">
        <v>45028</v>
      </c>
      <c r="R134" s="153">
        <v>45028</v>
      </c>
      <c r="S134" s="153">
        <v>45057</v>
      </c>
      <c r="T134" s="153"/>
      <c r="U134" s="154"/>
      <c r="V134" s="150">
        <v>0</v>
      </c>
      <c r="W134" s="149">
        <v>3400000</v>
      </c>
      <c r="X134" s="156">
        <v>0</v>
      </c>
      <c r="Y134" s="148">
        <v>84452442</v>
      </c>
      <c r="Z134" s="152" t="s">
        <v>1228</v>
      </c>
      <c r="AA134" s="145"/>
      <c r="AB134" s="145"/>
      <c r="AC134" s="157"/>
      <c r="AD134" s="158" t="s">
        <v>1335</v>
      </c>
      <c r="AE134" s="148" t="s">
        <v>122</v>
      </c>
      <c r="AF134" s="148" t="s">
        <v>122</v>
      </c>
      <c r="AG134" s="145"/>
    </row>
    <row r="135" spans="1:33">
      <c r="A135" s="174">
        <v>891780111</v>
      </c>
      <c r="B135" s="175" t="s">
        <v>55</v>
      </c>
      <c r="C135" s="145" t="s">
        <v>58</v>
      </c>
      <c r="D135" s="175" t="s">
        <v>61</v>
      </c>
      <c r="E135" s="148" t="s">
        <v>1336</v>
      </c>
      <c r="F135" s="210" t="s">
        <v>62</v>
      </c>
      <c r="G135" s="170" t="s">
        <v>70</v>
      </c>
      <c r="H135" s="170" t="s">
        <v>782</v>
      </c>
      <c r="I135" s="164">
        <v>7373333</v>
      </c>
      <c r="J135" s="147"/>
      <c r="K135" s="150"/>
      <c r="L135" s="150"/>
      <c r="M135" s="151">
        <v>7373333</v>
      </c>
      <c r="N135" s="148">
        <v>1018452203</v>
      </c>
      <c r="O135" s="152" t="s">
        <v>1089</v>
      </c>
      <c r="P135" s="145" t="s">
        <v>1337</v>
      </c>
      <c r="Q135" s="153">
        <v>45028</v>
      </c>
      <c r="R135" s="153">
        <v>45028</v>
      </c>
      <c r="S135" s="153">
        <v>45107</v>
      </c>
      <c r="T135" s="153"/>
      <c r="U135" s="154"/>
      <c r="V135" s="150">
        <v>1773333</v>
      </c>
      <c r="W135" s="149">
        <v>5600000</v>
      </c>
      <c r="X135" s="156">
        <v>0.24050629477876562</v>
      </c>
      <c r="Y135" s="148">
        <v>85155551</v>
      </c>
      <c r="Z135" s="152" t="s">
        <v>820</v>
      </c>
      <c r="AA135" s="145"/>
      <c r="AB135" s="145"/>
      <c r="AC135" s="157"/>
      <c r="AD135" s="158" t="s">
        <v>1338</v>
      </c>
      <c r="AE135" s="148" t="s">
        <v>122</v>
      </c>
      <c r="AF135" s="148" t="s">
        <v>122</v>
      </c>
      <c r="AG135" s="145"/>
    </row>
    <row r="136" spans="1:33">
      <c r="A136" s="174">
        <v>891780111</v>
      </c>
      <c r="B136" s="175" t="s">
        <v>55</v>
      </c>
      <c r="C136" s="145" t="s">
        <v>58</v>
      </c>
      <c r="D136" s="175" t="s">
        <v>61</v>
      </c>
      <c r="E136" s="148" t="s">
        <v>1339</v>
      </c>
      <c r="F136" s="210" t="s">
        <v>62</v>
      </c>
      <c r="G136" s="170" t="s">
        <v>70</v>
      </c>
      <c r="H136" s="170" t="s">
        <v>782</v>
      </c>
      <c r="I136" s="164">
        <v>3500000</v>
      </c>
      <c r="J136" s="147"/>
      <c r="K136" s="150"/>
      <c r="L136" s="150"/>
      <c r="M136" s="151">
        <v>3500000</v>
      </c>
      <c r="N136" s="148">
        <v>1082839048</v>
      </c>
      <c r="O136" s="152" t="s">
        <v>1340</v>
      </c>
      <c r="P136" s="145" t="s">
        <v>1341</v>
      </c>
      <c r="Q136" s="153">
        <v>45028</v>
      </c>
      <c r="R136" s="153">
        <v>45028</v>
      </c>
      <c r="S136" s="153">
        <v>45057</v>
      </c>
      <c r="T136" s="153"/>
      <c r="U136" s="154"/>
      <c r="V136" s="150">
        <v>0</v>
      </c>
      <c r="W136" s="149">
        <v>3500000</v>
      </c>
      <c r="X136" s="156">
        <v>0</v>
      </c>
      <c r="Y136" s="148">
        <v>39049658</v>
      </c>
      <c r="Z136" s="152" t="s">
        <v>872</v>
      </c>
      <c r="AA136" s="145"/>
      <c r="AB136" s="145"/>
      <c r="AC136" s="157"/>
      <c r="AD136" s="158" t="s">
        <v>1342</v>
      </c>
      <c r="AE136" s="148" t="s">
        <v>122</v>
      </c>
      <c r="AF136" s="148" t="s">
        <v>122</v>
      </c>
      <c r="AG136" s="145"/>
    </row>
    <row r="137" spans="1:33">
      <c r="A137" s="174">
        <v>891780111</v>
      </c>
      <c r="B137" s="175" t="s">
        <v>55</v>
      </c>
      <c r="C137" s="145" t="s">
        <v>58</v>
      </c>
      <c r="D137" s="175" t="s">
        <v>61</v>
      </c>
      <c r="E137" s="148" t="s">
        <v>1343</v>
      </c>
      <c r="F137" s="210" t="s">
        <v>62</v>
      </c>
      <c r="G137" s="170" t="s">
        <v>70</v>
      </c>
      <c r="H137" s="170" t="s">
        <v>782</v>
      </c>
      <c r="I137" s="164">
        <v>2500000</v>
      </c>
      <c r="J137" s="147"/>
      <c r="K137" s="150"/>
      <c r="L137" s="150"/>
      <c r="M137" s="151">
        <v>2500000</v>
      </c>
      <c r="N137" s="148">
        <v>1075304519</v>
      </c>
      <c r="O137" s="152" t="s">
        <v>1344</v>
      </c>
      <c r="P137" s="145" t="s">
        <v>1345</v>
      </c>
      <c r="Q137" s="153">
        <v>45034</v>
      </c>
      <c r="R137" s="153">
        <v>45034</v>
      </c>
      <c r="S137" s="153">
        <v>45049</v>
      </c>
      <c r="T137" s="153"/>
      <c r="U137" s="154"/>
      <c r="V137" s="150">
        <v>0</v>
      </c>
      <c r="W137" s="149">
        <v>2500000</v>
      </c>
      <c r="X137" s="156">
        <v>0</v>
      </c>
      <c r="Y137" s="148">
        <v>85155551</v>
      </c>
      <c r="Z137" s="152" t="s">
        <v>820</v>
      </c>
      <c r="AA137" s="145"/>
      <c r="AB137" s="145"/>
      <c r="AC137" s="157"/>
      <c r="AD137" s="158" t="s">
        <v>1346</v>
      </c>
      <c r="AE137" s="148" t="s">
        <v>122</v>
      </c>
      <c r="AF137" s="148" t="s">
        <v>122</v>
      </c>
      <c r="AG137" s="145"/>
    </row>
    <row r="138" spans="1:33">
      <c r="A138" s="174">
        <v>891780111</v>
      </c>
      <c r="B138" s="175" t="s">
        <v>55</v>
      </c>
      <c r="C138" s="145" t="s">
        <v>58</v>
      </c>
      <c r="D138" s="175" t="s">
        <v>61</v>
      </c>
      <c r="E138" s="148" t="s">
        <v>1347</v>
      </c>
      <c r="F138" s="210" t="s">
        <v>62</v>
      </c>
      <c r="G138" s="170" t="s">
        <v>70</v>
      </c>
      <c r="H138" s="170" t="s">
        <v>782</v>
      </c>
      <c r="I138" s="164">
        <v>7500000</v>
      </c>
      <c r="J138" s="147"/>
      <c r="K138" s="150"/>
      <c r="L138" s="150"/>
      <c r="M138" s="151">
        <v>7500000</v>
      </c>
      <c r="N138" s="148">
        <v>1082919355</v>
      </c>
      <c r="O138" s="152" t="s">
        <v>1348</v>
      </c>
      <c r="P138" s="145" t="s">
        <v>1349</v>
      </c>
      <c r="Q138" s="153">
        <v>45035</v>
      </c>
      <c r="R138" s="153">
        <v>45035</v>
      </c>
      <c r="S138" s="153">
        <v>45125</v>
      </c>
      <c r="T138" s="153"/>
      <c r="U138" s="154"/>
      <c r="V138" s="150">
        <v>0</v>
      </c>
      <c r="W138" s="149">
        <v>7500000</v>
      </c>
      <c r="X138" s="156">
        <v>0</v>
      </c>
      <c r="Y138" s="148">
        <v>1082884010</v>
      </c>
      <c r="Z138" s="152" t="s">
        <v>1350</v>
      </c>
      <c r="AA138" s="145"/>
      <c r="AB138" s="145"/>
      <c r="AC138" s="157"/>
      <c r="AD138" s="158" t="s">
        <v>1351</v>
      </c>
      <c r="AE138" s="148" t="s">
        <v>122</v>
      </c>
      <c r="AF138" s="148" t="s">
        <v>122</v>
      </c>
      <c r="AG138" s="145"/>
    </row>
    <row r="139" spans="1:33">
      <c r="A139" s="174">
        <v>891780111</v>
      </c>
      <c r="B139" s="175" t="s">
        <v>55</v>
      </c>
      <c r="C139" s="145" t="s">
        <v>58</v>
      </c>
      <c r="D139" s="175" t="s">
        <v>61</v>
      </c>
      <c r="E139" s="148" t="s">
        <v>1352</v>
      </c>
      <c r="F139" s="210" t="s">
        <v>62</v>
      </c>
      <c r="G139" s="170" t="s">
        <v>70</v>
      </c>
      <c r="H139" s="170" t="s">
        <v>74</v>
      </c>
      <c r="I139" s="159">
        <v>11000000</v>
      </c>
      <c r="J139" s="147"/>
      <c r="K139" s="150"/>
      <c r="L139" s="150"/>
      <c r="M139" s="151">
        <v>11000000</v>
      </c>
      <c r="N139" s="148">
        <v>1079915385</v>
      </c>
      <c r="O139" s="148" t="s">
        <v>1353</v>
      </c>
      <c r="P139" s="145" t="s">
        <v>1354</v>
      </c>
      <c r="Q139" s="153">
        <v>44959</v>
      </c>
      <c r="R139" s="153">
        <v>44959</v>
      </c>
      <c r="S139" s="153">
        <v>45107</v>
      </c>
      <c r="T139" s="153"/>
      <c r="U139" s="154"/>
      <c r="V139" s="150">
        <v>6600000</v>
      </c>
      <c r="W139" s="149">
        <v>4400000</v>
      </c>
      <c r="X139" s="156">
        <v>0.6</v>
      </c>
      <c r="Y139" s="148">
        <v>57294316</v>
      </c>
      <c r="Z139" s="148" t="s">
        <v>841</v>
      </c>
      <c r="AA139" s="145"/>
      <c r="AB139" s="145"/>
      <c r="AC139" s="157"/>
      <c r="AD139" s="158" t="s">
        <v>1355</v>
      </c>
      <c r="AE139" s="148" t="s">
        <v>122</v>
      </c>
      <c r="AF139" s="148" t="s">
        <v>122</v>
      </c>
      <c r="AG139" s="145"/>
    </row>
    <row r="140" spans="1:33">
      <c r="A140" s="174">
        <v>891780111</v>
      </c>
      <c r="B140" s="175" t="s">
        <v>55</v>
      </c>
      <c r="C140" s="145" t="s">
        <v>58</v>
      </c>
      <c r="D140" s="175" t="s">
        <v>61</v>
      </c>
      <c r="E140" s="148" t="s">
        <v>1356</v>
      </c>
      <c r="F140" s="210" t="s">
        <v>62</v>
      </c>
      <c r="G140" s="170" t="s">
        <v>70</v>
      </c>
      <c r="H140" s="170" t="s">
        <v>74</v>
      </c>
      <c r="I140" s="159">
        <v>7000000</v>
      </c>
      <c r="J140" s="147"/>
      <c r="K140" s="150"/>
      <c r="L140" s="150"/>
      <c r="M140" s="151">
        <v>7000000</v>
      </c>
      <c r="N140" s="152" t="s">
        <v>1357</v>
      </c>
      <c r="O140" s="152" t="s">
        <v>1358</v>
      </c>
      <c r="P140" s="145" t="s">
        <v>1359</v>
      </c>
      <c r="Q140" s="153">
        <v>44964</v>
      </c>
      <c r="R140" s="153">
        <v>44964</v>
      </c>
      <c r="S140" s="153">
        <v>45076</v>
      </c>
      <c r="T140" s="153"/>
      <c r="U140" s="154"/>
      <c r="V140" s="150">
        <v>5000000</v>
      </c>
      <c r="W140" s="149">
        <v>2000000</v>
      </c>
      <c r="X140" s="156">
        <v>0.7142857142857143</v>
      </c>
      <c r="Y140" s="148">
        <v>39049658</v>
      </c>
      <c r="Z140" s="147" t="s">
        <v>1103</v>
      </c>
      <c r="AA140" s="145"/>
      <c r="AB140" s="145"/>
      <c r="AC140" s="157"/>
      <c r="AD140" s="158" t="s">
        <v>1360</v>
      </c>
      <c r="AE140" s="148" t="s">
        <v>122</v>
      </c>
      <c r="AF140" s="148" t="s">
        <v>122</v>
      </c>
      <c r="AG140" s="145"/>
    </row>
    <row r="141" spans="1:33">
      <c r="A141" s="174">
        <v>891780111</v>
      </c>
      <c r="B141" s="175" t="s">
        <v>55</v>
      </c>
      <c r="C141" s="145" t="s">
        <v>58</v>
      </c>
      <c r="D141" s="175" t="s">
        <v>61</v>
      </c>
      <c r="E141" s="148" t="s">
        <v>1361</v>
      </c>
      <c r="F141" s="210" t="s">
        <v>62</v>
      </c>
      <c r="G141" s="170" t="s">
        <v>70</v>
      </c>
      <c r="H141" s="170" t="s">
        <v>74</v>
      </c>
      <c r="I141" s="159">
        <v>10000000</v>
      </c>
      <c r="J141" s="147"/>
      <c r="K141" s="150"/>
      <c r="L141" s="150"/>
      <c r="M141" s="151">
        <v>10000000</v>
      </c>
      <c r="N141" s="152" t="s">
        <v>1362</v>
      </c>
      <c r="O141" s="152" t="s">
        <v>1363</v>
      </c>
      <c r="P141" s="145" t="s">
        <v>1364</v>
      </c>
      <c r="Q141" s="153">
        <v>44966</v>
      </c>
      <c r="R141" s="153">
        <v>44966</v>
      </c>
      <c r="S141" s="153">
        <v>45077</v>
      </c>
      <c r="T141" s="153"/>
      <c r="U141" s="154"/>
      <c r="V141" s="150">
        <v>2532000</v>
      </c>
      <c r="W141" s="149">
        <v>7468000</v>
      </c>
      <c r="X141" s="156">
        <v>0.25319999999999998</v>
      </c>
      <c r="Y141" s="148">
        <v>85155551</v>
      </c>
      <c r="Z141" s="147" t="s">
        <v>820</v>
      </c>
      <c r="AA141" s="145"/>
      <c r="AB141" s="145"/>
      <c r="AC141" s="157"/>
      <c r="AD141" s="158" t="s">
        <v>1365</v>
      </c>
      <c r="AE141" s="148" t="s">
        <v>122</v>
      </c>
      <c r="AF141" s="148" t="s">
        <v>122</v>
      </c>
      <c r="AG141" s="145"/>
    </row>
    <row r="142" spans="1:33">
      <c r="A142" s="174">
        <v>891780111</v>
      </c>
      <c r="B142" s="175" t="s">
        <v>55</v>
      </c>
      <c r="C142" s="145" t="s">
        <v>58</v>
      </c>
      <c r="D142" s="175" t="s">
        <v>61</v>
      </c>
      <c r="E142" s="148" t="s">
        <v>1366</v>
      </c>
      <c r="F142" s="210" t="s">
        <v>62</v>
      </c>
      <c r="G142" s="170" t="s">
        <v>70</v>
      </c>
      <c r="H142" s="170" t="s">
        <v>74</v>
      </c>
      <c r="I142" s="159">
        <v>11500000</v>
      </c>
      <c r="J142" s="147"/>
      <c r="K142" s="150"/>
      <c r="L142" s="150"/>
      <c r="M142" s="151">
        <v>11500000</v>
      </c>
      <c r="N142" s="152" t="s">
        <v>1367</v>
      </c>
      <c r="O142" s="152" t="s">
        <v>1368</v>
      </c>
      <c r="P142" s="145" t="s">
        <v>1369</v>
      </c>
      <c r="Q142" s="153">
        <v>44970</v>
      </c>
      <c r="R142" s="153">
        <v>44970</v>
      </c>
      <c r="S142" s="153">
        <v>45107</v>
      </c>
      <c r="T142" s="153"/>
      <c r="U142" s="154"/>
      <c r="V142" s="150">
        <v>5933333</v>
      </c>
      <c r="W142" s="149">
        <v>5566667</v>
      </c>
      <c r="X142" s="156">
        <v>0.51594200000000001</v>
      </c>
      <c r="Y142" s="148">
        <v>36665858</v>
      </c>
      <c r="Z142" s="152" t="s">
        <v>1370</v>
      </c>
      <c r="AA142" s="145"/>
      <c r="AB142" s="145"/>
      <c r="AC142" s="157"/>
      <c r="AD142" s="161" t="s">
        <v>1371</v>
      </c>
      <c r="AE142" s="148" t="s">
        <v>122</v>
      </c>
      <c r="AF142" s="148" t="s">
        <v>122</v>
      </c>
      <c r="AG142" s="145"/>
    </row>
    <row r="143" spans="1:33">
      <c r="A143" s="174">
        <v>891780111</v>
      </c>
      <c r="B143" s="175" t="s">
        <v>55</v>
      </c>
      <c r="C143" s="145" t="s">
        <v>58</v>
      </c>
      <c r="D143" s="175" t="s">
        <v>61</v>
      </c>
      <c r="E143" s="148" t="s">
        <v>1372</v>
      </c>
      <c r="F143" s="210" t="s">
        <v>62</v>
      </c>
      <c r="G143" s="170" t="s">
        <v>70</v>
      </c>
      <c r="H143" s="170" t="s">
        <v>74</v>
      </c>
      <c r="I143" s="166">
        <v>18000000</v>
      </c>
      <c r="J143" s="147"/>
      <c r="K143" s="150"/>
      <c r="L143" s="150"/>
      <c r="M143" s="151">
        <v>18000000</v>
      </c>
      <c r="N143" s="148">
        <v>1082912748</v>
      </c>
      <c r="O143" s="148" t="s">
        <v>1373</v>
      </c>
      <c r="P143" s="145" t="s">
        <v>1374</v>
      </c>
      <c r="Q143" s="153">
        <v>45029</v>
      </c>
      <c r="R143" s="153">
        <v>45029</v>
      </c>
      <c r="S143" s="153">
        <v>45275</v>
      </c>
      <c r="T143" s="153"/>
      <c r="U143" s="154"/>
      <c r="V143" s="150">
        <v>0</v>
      </c>
      <c r="W143" s="149">
        <v>18000000</v>
      </c>
      <c r="X143" s="156">
        <v>0</v>
      </c>
      <c r="Y143" s="148">
        <v>19474750</v>
      </c>
      <c r="Z143" s="152" t="s">
        <v>1375</v>
      </c>
      <c r="AA143" s="145"/>
      <c r="AB143" s="145"/>
      <c r="AC143" s="157"/>
      <c r="AD143" s="158" t="s">
        <v>1376</v>
      </c>
      <c r="AE143" s="148" t="s">
        <v>122</v>
      </c>
      <c r="AF143" s="148" t="s">
        <v>122</v>
      </c>
      <c r="AG143" s="145"/>
    </row>
    <row r="144" spans="1:33">
      <c r="A144" s="174">
        <v>891780111</v>
      </c>
      <c r="B144" s="175" t="s">
        <v>55</v>
      </c>
      <c r="C144" s="145" t="s">
        <v>58</v>
      </c>
      <c r="D144" s="175" t="s">
        <v>61</v>
      </c>
      <c r="E144" s="148" t="s">
        <v>1377</v>
      </c>
      <c r="F144" s="210" t="s">
        <v>62</v>
      </c>
      <c r="G144" s="170" t="s">
        <v>70</v>
      </c>
      <c r="H144" s="170" t="s">
        <v>74</v>
      </c>
      <c r="I144" s="166">
        <v>5000000</v>
      </c>
      <c r="J144" s="147"/>
      <c r="K144" s="150"/>
      <c r="L144" s="150"/>
      <c r="M144" s="151">
        <v>5000000</v>
      </c>
      <c r="N144" s="148">
        <v>1143403843</v>
      </c>
      <c r="O144" s="148" t="s">
        <v>1378</v>
      </c>
      <c r="P144" s="145" t="s">
        <v>1379</v>
      </c>
      <c r="Q144" s="153">
        <v>45042</v>
      </c>
      <c r="R144" s="153">
        <v>45042</v>
      </c>
      <c r="S144" s="153">
        <v>45102</v>
      </c>
      <c r="T144" s="153"/>
      <c r="U144" s="154"/>
      <c r="V144" s="150">
        <v>0</v>
      </c>
      <c r="W144" s="149">
        <v>5000000</v>
      </c>
      <c r="X144" s="156">
        <v>0</v>
      </c>
      <c r="Y144" s="148">
        <v>52389076</v>
      </c>
      <c r="Z144" s="152" t="s">
        <v>1037</v>
      </c>
      <c r="AA144" s="145"/>
      <c r="AB144" s="145"/>
      <c r="AC144" s="157"/>
      <c r="AD144" s="161" t="s">
        <v>1380</v>
      </c>
      <c r="AE144" s="148" t="s">
        <v>122</v>
      </c>
      <c r="AF144" s="148" t="s">
        <v>122</v>
      </c>
      <c r="AG144" s="145"/>
    </row>
    <row r="145" spans="1:33">
      <c r="A145" s="174">
        <v>891780111</v>
      </c>
      <c r="B145" s="175" t="s">
        <v>55</v>
      </c>
      <c r="C145" s="145" t="s">
        <v>58</v>
      </c>
      <c r="D145" s="175" t="s">
        <v>61</v>
      </c>
      <c r="E145" s="148" t="s">
        <v>1381</v>
      </c>
      <c r="F145" s="210" t="s">
        <v>62</v>
      </c>
      <c r="G145" s="170" t="s">
        <v>70</v>
      </c>
      <c r="H145" s="170" t="s">
        <v>74</v>
      </c>
      <c r="I145" s="162">
        <v>10059945</v>
      </c>
      <c r="J145" s="147"/>
      <c r="K145" s="150"/>
      <c r="L145" s="150"/>
      <c r="M145" s="151">
        <v>10059945</v>
      </c>
      <c r="N145" s="163">
        <v>800176618</v>
      </c>
      <c r="O145" s="148" t="s">
        <v>1382</v>
      </c>
      <c r="P145" s="145" t="s">
        <v>1383</v>
      </c>
      <c r="Q145" s="153">
        <v>44970</v>
      </c>
      <c r="R145" s="153">
        <v>44970</v>
      </c>
      <c r="S145" s="153">
        <v>44985</v>
      </c>
      <c r="T145" s="153"/>
      <c r="U145" s="154"/>
      <c r="V145" s="150">
        <v>10059945</v>
      </c>
      <c r="W145" s="149">
        <v>0</v>
      </c>
      <c r="X145" s="156">
        <v>1</v>
      </c>
      <c r="Y145" s="148">
        <v>84453903</v>
      </c>
      <c r="Z145" s="148" t="s">
        <v>1054</v>
      </c>
      <c r="AA145" s="145"/>
      <c r="AB145" s="145"/>
      <c r="AC145" s="157"/>
      <c r="AD145" s="161" t="s">
        <v>1384</v>
      </c>
      <c r="AE145" s="148" t="s">
        <v>122</v>
      </c>
      <c r="AF145" s="145" t="s">
        <v>185</v>
      </c>
      <c r="AG145" s="145" t="s">
        <v>1385</v>
      </c>
    </row>
    <row r="146" spans="1:33">
      <c r="A146" s="174">
        <v>891780111</v>
      </c>
      <c r="B146" s="175" t="s">
        <v>55</v>
      </c>
      <c r="C146" s="145" t="s">
        <v>58</v>
      </c>
      <c r="D146" s="175" t="s">
        <v>61</v>
      </c>
      <c r="E146" s="148" t="s">
        <v>1386</v>
      </c>
      <c r="F146" s="210" t="s">
        <v>62</v>
      </c>
      <c r="G146" s="170" t="s">
        <v>70</v>
      </c>
      <c r="H146" s="170" t="s">
        <v>74</v>
      </c>
      <c r="I146" s="162">
        <v>17295753</v>
      </c>
      <c r="J146" s="147"/>
      <c r="K146" s="150"/>
      <c r="L146" s="150"/>
      <c r="M146" s="151">
        <v>17295753</v>
      </c>
      <c r="N146" s="148">
        <v>860002464</v>
      </c>
      <c r="O146" s="148" t="s">
        <v>1387</v>
      </c>
      <c r="P146" s="145" t="s">
        <v>1388</v>
      </c>
      <c r="Q146" s="153">
        <v>44994</v>
      </c>
      <c r="R146" s="153">
        <v>45031</v>
      </c>
      <c r="S146" s="153">
        <v>45049</v>
      </c>
      <c r="T146" s="153"/>
      <c r="U146" s="154"/>
      <c r="V146" s="150">
        <v>0</v>
      </c>
      <c r="W146" s="149">
        <v>17295753</v>
      </c>
      <c r="X146" s="156">
        <v>0</v>
      </c>
      <c r="Y146" s="148">
        <v>85155551</v>
      </c>
      <c r="Z146" s="147" t="s">
        <v>820</v>
      </c>
      <c r="AA146" s="145"/>
      <c r="AB146" s="145"/>
      <c r="AC146" s="157"/>
      <c r="AD146" s="158" t="s">
        <v>1389</v>
      </c>
      <c r="AE146" s="148" t="s">
        <v>122</v>
      </c>
      <c r="AF146" s="145" t="s">
        <v>185</v>
      </c>
      <c r="AG146" s="145"/>
    </row>
    <row r="147" spans="1:33">
      <c r="A147" s="174">
        <v>891780111</v>
      </c>
      <c r="B147" s="175" t="s">
        <v>55</v>
      </c>
      <c r="C147" s="145" t="s">
        <v>58</v>
      </c>
      <c r="D147" s="175" t="s">
        <v>61</v>
      </c>
      <c r="E147" s="148" t="s">
        <v>1390</v>
      </c>
      <c r="F147" s="210" t="s">
        <v>62</v>
      </c>
      <c r="G147" s="170" t="s">
        <v>70</v>
      </c>
      <c r="H147" s="170" t="s">
        <v>74</v>
      </c>
      <c r="I147" s="162">
        <v>14800000</v>
      </c>
      <c r="J147" s="147"/>
      <c r="K147" s="150"/>
      <c r="L147" s="150"/>
      <c r="M147" s="151">
        <v>14800000</v>
      </c>
      <c r="N147" s="148">
        <v>901551953</v>
      </c>
      <c r="O147" s="148" t="s">
        <v>1391</v>
      </c>
      <c r="P147" s="145" t="s">
        <v>1392</v>
      </c>
      <c r="Q147" s="153">
        <v>45006</v>
      </c>
      <c r="R147" s="153">
        <v>45006</v>
      </c>
      <c r="S147" s="153">
        <v>45127</v>
      </c>
      <c r="T147" s="153"/>
      <c r="U147" s="154"/>
      <c r="V147" s="150">
        <v>0</v>
      </c>
      <c r="W147" s="149">
        <v>14800000</v>
      </c>
      <c r="X147" s="156">
        <v>0</v>
      </c>
      <c r="Y147" s="148">
        <v>85155551</v>
      </c>
      <c r="Z147" s="147" t="s">
        <v>820</v>
      </c>
      <c r="AA147" s="145"/>
      <c r="AB147" s="145"/>
      <c r="AC147" s="157"/>
      <c r="AD147" s="165" t="s">
        <v>1393</v>
      </c>
      <c r="AE147" s="148" t="s">
        <v>122</v>
      </c>
      <c r="AF147" s="145" t="s">
        <v>185</v>
      </c>
      <c r="AG147" s="145" t="s">
        <v>1385</v>
      </c>
    </row>
    <row r="148" spans="1:33">
      <c r="A148" s="174">
        <v>891780111</v>
      </c>
      <c r="B148" s="175" t="s">
        <v>55</v>
      </c>
      <c r="C148" s="145" t="s">
        <v>58</v>
      </c>
      <c r="D148" s="175" t="s">
        <v>61</v>
      </c>
      <c r="E148" s="148" t="s">
        <v>1394</v>
      </c>
      <c r="F148" s="210" t="s">
        <v>62</v>
      </c>
      <c r="G148" s="170" t="s">
        <v>70</v>
      </c>
      <c r="H148" s="170" t="s">
        <v>74</v>
      </c>
      <c r="I148" s="162">
        <v>60000000</v>
      </c>
      <c r="J148" s="147"/>
      <c r="K148" s="150"/>
      <c r="L148" s="150"/>
      <c r="M148" s="151">
        <v>60000000</v>
      </c>
      <c r="N148" s="146">
        <v>800176618</v>
      </c>
      <c r="O148" s="148" t="s">
        <v>1395</v>
      </c>
      <c r="P148" s="145" t="s">
        <v>1396</v>
      </c>
      <c r="Q148" s="153">
        <v>45012</v>
      </c>
      <c r="R148" s="153">
        <v>45012</v>
      </c>
      <c r="S148" s="153">
        <v>45289</v>
      </c>
      <c r="T148" s="153"/>
      <c r="U148" s="154"/>
      <c r="V148" s="150">
        <v>0</v>
      </c>
      <c r="W148" s="149">
        <v>60000000</v>
      </c>
      <c r="X148" s="156">
        <v>0</v>
      </c>
      <c r="Y148" s="148">
        <v>85155551</v>
      </c>
      <c r="Z148" s="147" t="s">
        <v>820</v>
      </c>
      <c r="AA148" s="145"/>
      <c r="AB148" s="145"/>
      <c r="AC148" s="157"/>
      <c r="AD148" s="167" t="s">
        <v>1397</v>
      </c>
      <c r="AE148" s="148" t="s">
        <v>122</v>
      </c>
      <c r="AF148" s="145" t="s">
        <v>185</v>
      </c>
      <c r="AG148" s="145" t="s">
        <v>1385</v>
      </c>
    </row>
    <row r="149" spans="1:33">
      <c r="A149" s="174">
        <v>891780111</v>
      </c>
      <c r="B149" s="175" t="s">
        <v>55</v>
      </c>
      <c r="C149" s="145" t="s">
        <v>58</v>
      </c>
      <c r="D149" s="175" t="s">
        <v>61</v>
      </c>
      <c r="E149" s="148" t="s">
        <v>1398</v>
      </c>
      <c r="F149" s="210" t="s">
        <v>62</v>
      </c>
      <c r="G149" s="170" t="s">
        <v>70</v>
      </c>
      <c r="H149" s="170" t="s">
        <v>74</v>
      </c>
      <c r="I149" s="162">
        <v>16000000</v>
      </c>
      <c r="J149" s="147"/>
      <c r="K149" s="150"/>
      <c r="L149" s="150"/>
      <c r="M149" s="151">
        <v>16000000</v>
      </c>
      <c r="N149" s="148">
        <v>860074520</v>
      </c>
      <c r="O149" s="148" t="s">
        <v>1399</v>
      </c>
      <c r="P149" s="145" t="s">
        <v>1400</v>
      </c>
      <c r="Q149" s="153">
        <v>45029</v>
      </c>
      <c r="R149" s="153">
        <v>45034</v>
      </c>
      <c r="S149" s="153">
        <v>45048</v>
      </c>
      <c r="T149" s="153"/>
      <c r="U149" s="154"/>
      <c r="V149" s="150">
        <v>0</v>
      </c>
      <c r="W149" s="149">
        <v>16000000</v>
      </c>
      <c r="X149" s="156">
        <v>0</v>
      </c>
      <c r="Y149" s="148">
        <v>860074520</v>
      </c>
      <c r="Z149" s="148" t="s">
        <v>1399</v>
      </c>
      <c r="AA149" s="145"/>
      <c r="AB149" s="145"/>
      <c r="AC149" s="157"/>
      <c r="AD149" s="158" t="s">
        <v>1401</v>
      </c>
      <c r="AE149" s="148" t="s">
        <v>122</v>
      </c>
      <c r="AF149" s="145" t="s">
        <v>185</v>
      </c>
      <c r="AG149" s="145"/>
    </row>
    <row r="150" spans="1:33">
      <c r="A150" s="174">
        <v>891780111</v>
      </c>
      <c r="B150" s="175" t="s">
        <v>55</v>
      </c>
      <c r="C150" s="145" t="s">
        <v>58</v>
      </c>
      <c r="D150" s="175" t="s">
        <v>61</v>
      </c>
      <c r="E150" s="148" t="s">
        <v>1402</v>
      </c>
      <c r="F150" s="210" t="s">
        <v>62</v>
      </c>
      <c r="G150" s="170" t="s">
        <v>70</v>
      </c>
      <c r="H150" s="170" t="s">
        <v>74</v>
      </c>
      <c r="I150" s="164">
        <v>29501022</v>
      </c>
      <c r="J150" s="147"/>
      <c r="K150" s="150"/>
      <c r="L150" s="150"/>
      <c r="M150" s="151">
        <v>29501022</v>
      </c>
      <c r="N150" s="148">
        <v>901159454</v>
      </c>
      <c r="O150" s="148" t="s">
        <v>1403</v>
      </c>
      <c r="P150" s="145" t="s">
        <v>1404</v>
      </c>
      <c r="Q150" s="153">
        <v>45029</v>
      </c>
      <c r="R150" s="153">
        <v>45029</v>
      </c>
      <c r="S150" s="153">
        <v>45058</v>
      </c>
      <c r="T150" s="153"/>
      <c r="U150" s="154"/>
      <c r="V150" s="150">
        <v>0</v>
      </c>
      <c r="W150" s="149">
        <v>29501022</v>
      </c>
      <c r="X150" s="156">
        <v>0</v>
      </c>
      <c r="Y150" s="148">
        <v>901159454</v>
      </c>
      <c r="Z150" s="148" t="s">
        <v>1403</v>
      </c>
      <c r="AA150" s="145"/>
      <c r="AB150" s="145"/>
      <c r="AC150" s="157"/>
      <c r="AD150" s="158" t="s">
        <v>1405</v>
      </c>
      <c r="AE150" s="148" t="s">
        <v>122</v>
      </c>
      <c r="AF150" s="145" t="s">
        <v>185</v>
      </c>
      <c r="AG150" s="145"/>
    </row>
    <row r="151" spans="1:33">
      <c r="A151" s="174">
        <v>891780111</v>
      </c>
      <c r="B151" s="175" t="s">
        <v>55</v>
      </c>
      <c r="C151" s="145" t="s">
        <v>58</v>
      </c>
      <c r="D151" s="175" t="s">
        <v>61</v>
      </c>
      <c r="E151" s="148" t="s">
        <v>1406</v>
      </c>
      <c r="F151" s="210" t="s">
        <v>62</v>
      </c>
      <c r="G151" s="170" t="s">
        <v>70</v>
      </c>
      <c r="H151" s="170" t="s">
        <v>80</v>
      </c>
      <c r="I151" s="162">
        <v>11160000</v>
      </c>
      <c r="J151" s="147"/>
      <c r="K151" s="150"/>
      <c r="L151" s="150"/>
      <c r="M151" s="151">
        <v>11160000</v>
      </c>
      <c r="N151" s="148">
        <v>85469041</v>
      </c>
      <c r="O151" s="148" t="s">
        <v>1407</v>
      </c>
      <c r="P151" s="145" t="s">
        <v>1408</v>
      </c>
      <c r="Q151" s="153">
        <v>44979</v>
      </c>
      <c r="R151" s="153">
        <v>44979</v>
      </c>
      <c r="S151" s="153">
        <v>45343</v>
      </c>
      <c r="T151" s="153"/>
      <c r="U151" s="154"/>
      <c r="V151" s="150">
        <v>930000</v>
      </c>
      <c r="W151" s="149">
        <v>10230000</v>
      </c>
      <c r="X151" s="156">
        <v>8.333333333333337E-2</v>
      </c>
      <c r="Y151" s="148">
        <v>85155551</v>
      </c>
      <c r="Z151" s="152" t="s">
        <v>820</v>
      </c>
      <c r="AA151" s="145"/>
      <c r="AB151" s="145"/>
      <c r="AC151" s="157"/>
      <c r="AD151" s="161" t="s">
        <v>1409</v>
      </c>
      <c r="AE151" s="148" t="s">
        <v>122</v>
      </c>
      <c r="AF151" s="145" t="s">
        <v>185</v>
      </c>
      <c r="AG151" s="145" t="s">
        <v>1385</v>
      </c>
    </row>
    <row r="152" spans="1:33">
      <c r="A152" s="174">
        <v>891780111</v>
      </c>
      <c r="B152" s="175" t="s">
        <v>55</v>
      </c>
      <c r="C152" s="145" t="s">
        <v>58</v>
      </c>
      <c r="D152" s="175" t="s">
        <v>61</v>
      </c>
      <c r="E152" s="148" t="s">
        <v>1410</v>
      </c>
      <c r="F152" s="210" t="s">
        <v>62</v>
      </c>
      <c r="G152" s="170" t="s">
        <v>70</v>
      </c>
      <c r="H152" s="170" t="s">
        <v>80</v>
      </c>
      <c r="I152" s="162">
        <v>12000000</v>
      </c>
      <c r="J152" s="147"/>
      <c r="K152" s="150"/>
      <c r="L152" s="150"/>
      <c r="M152" s="151">
        <v>12000000</v>
      </c>
      <c r="N152" s="148">
        <v>85469041</v>
      </c>
      <c r="O152" s="148" t="s">
        <v>1407</v>
      </c>
      <c r="P152" s="145" t="s">
        <v>1411</v>
      </c>
      <c r="Q152" s="153">
        <v>45002</v>
      </c>
      <c r="R152" s="153">
        <v>45002</v>
      </c>
      <c r="S152" s="153">
        <v>45376</v>
      </c>
      <c r="T152" s="153"/>
      <c r="U152" s="154"/>
      <c r="V152" s="150">
        <v>0</v>
      </c>
      <c r="W152" s="149">
        <v>12000000</v>
      </c>
      <c r="X152" s="156">
        <v>0</v>
      </c>
      <c r="Y152" s="148">
        <v>1082903415</v>
      </c>
      <c r="Z152" s="152" t="s">
        <v>815</v>
      </c>
      <c r="AA152" s="145"/>
      <c r="AB152" s="145"/>
      <c r="AC152" s="157"/>
      <c r="AD152" s="161" t="s">
        <v>1412</v>
      </c>
      <c r="AE152" s="148" t="s">
        <v>122</v>
      </c>
      <c r="AF152" s="145" t="s">
        <v>185</v>
      </c>
      <c r="AG152" s="145" t="s">
        <v>1385</v>
      </c>
    </row>
    <row r="153" spans="1:33">
      <c r="A153" s="174">
        <v>891780111</v>
      </c>
      <c r="B153" s="175" t="s">
        <v>55</v>
      </c>
      <c r="C153" s="145" t="s">
        <v>58</v>
      </c>
      <c r="D153" s="175" t="s">
        <v>61</v>
      </c>
      <c r="E153" s="148" t="s">
        <v>1413</v>
      </c>
      <c r="F153" s="210" t="s">
        <v>62</v>
      </c>
      <c r="G153" s="170" t="s">
        <v>70</v>
      </c>
      <c r="H153" s="170" t="s">
        <v>80</v>
      </c>
      <c r="I153" s="162">
        <v>12000000</v>
      </c>
      <c r="J153" s="147"/>
      <c r="K153" s="150"/>
      <c r="L153" s="150"/>
      <c r="M153" s="151">
        <v>12000000</v>
      </c>
      <c r="N153" s="148">
        <v>85469041</v>
      </c>
      <c r="O153" s="148" t="s">
        <v>1407</v>
      </c>
      <c r="P153" s="145" t="s">
        <v>1414</v>
      </c>
      <c r="Q153" s="153">
        <v>45006</v>
      </c>
      <c r="R153" s="153">
        <v>45006</v>
      </c>
      <c r="S153" s="153">
        <v>45350</v>
      </c>
      <c r="T153" s="153"/>
      <c r="U153" s="154"/>
      <c r="V153" s="150">
        <v>0</v>
      </c>
      <c r="W153" s="149">
        <v>12000000</v>
      </c>
      <c r="X153" s="156">
        <v>0</v>
      </c>
      <c r="Y153" s="148">
        <v>84452442</v>
      </c>
      <c r="Z153" s="152" t="s">
        <v>1415</v>
      </c>
      <c r="AA153" s="145"/>
      <c r="AB153" s="145"/>
      <c r="AC153" s="157"/>
      <c r="AD153" s="168" t="s">
        <v>1416</v>
      </c>
      <c r="AE153" s="148" t="s">
        <v>122</v>
      </c>
      <c r="AF153" s="145" t="s">
        <v>185</v>
      </c>
      <c r="AG153" s="145" t="s">
        <v>1385</v>
      </c>
    </row>
    <row r="154" spans="1:33">
      <c r="A154" s="174">
        <v>891780111</v>
      </c>
      <c r="B154" s="175" t="s">
        <v>55</v>
      </c>
      <c r="C154" s="145" t="s">
        <v>58</v>
      </c>
      <c r="D154" s="175" t="s">
        <v>61</v>
      </c>
      <c r="E154" s="148" t="s">
        <v>1417</v>
      </c>
      <c r="F154" s="210" t="s">
        <v>62</v>
      </c>
      <c r="G154" s="170" t="s">
        <v>70</v>
      </c>
      <c r="H154" s="170" t="s">
        <v>80</v>
      </c>
      <c r="I154" s="164">
        <v>6337940</v>
      </c>
      <c r="J154" s="147"/>
      <c r="K154" s="150"/>
      <c r="L154" s="150"/>
      <c r="M154" s="151">
        <v>6337940</v>
      </c>
      <c r="N154" s="148">
        <v>900763287</v>
      </c>
      <c r="O154" s="152" t="s">
        <v>1418</v>
      </c>
      <c r="P154" s="145" t="s">
        <v>1419</v>
      </c>
      <c r="Q154" s="153">
        <v>44998</v>
      </c>
      <c r="R154" s="153">
        <v>44998</v>
      </c>
      <c r="S154" s="153">
        <v>45028</v>
      </c>
      <c r="T154" s="153"/>
      <c r="U154" s="154"/>
      <c r="V154" s="150">
        <v>6337940</v>
      </c>
      <c r="W154" s="149">
        <v>0</v>
      </c>
      <c r="X154" s="156">
        <v>1</v>
      </c>
      <c r="Y154" s="148">
        <v>39049658</v>
      </c>
      <c r="Z154" s="152" t="s">
        <v>1420</v>
      </c>
      <c r="AA154" s="145"/>
      <c r="AB154" s="145"/>
      <c r="AC154" s="157"/>
      <c r="AD154" s="158" t="s">
        <v>1421</v>
      </c>
      <c r="AE154" s="148" t="s">
        <v>122</v>
      </c>
      <c r="AF154" s="145" t="s">
        <v>185</v>
      </c>
      <c r="AG154" s="145" t="s">
        <v>1385</v>
      </c>
    </row>
    <row r="155" spans="1:33">
      <c r="A155" s="174">
        <v>891780111</v>
      </c>
      <c r="B155" s="175" t="s">
        <v>55</v>
      </c>
      <c r="C155" s="145" t="s">
        <v>58</v>
      </c>
      <c r="D155" s="175" t="s">
        <v>61</v>
      </c>
      <c r="E155" s="148" t="s">
        <v>1422</v>
      </c>
      <c r="F155" s="210" t="s">
        <v>62</v>
      </c>
      <c r="G155" s="170" t="s">
        <v>70</v>
      </c>
      <c r="H155" s="170" t="s">
        <v>80</v>
      </c>
      <c r="I155" s="164">
        <v>620640</v>
      </c>
      <c r="J155" s="147"/>
      <c r="K155" s="150"/>
      <c r="L155" s="150"/>
      <c r="M155" s="151">
        <v>620640</v>
      </c>
      <c r="N155" s="148">
        <v>819006702</v>
      </c>
      <c r="O155" s="152" t="s">
        <v>1423</v>
      </c>
      <c r="P155" s="145" t="s">
        <v>1424</v>
      </c>
      <c r="Q155" s="153">
        <v>44998</v>
      </c>
      <c r="R155" s="153">
        <v>44999</v>
      </c>
      <c r="S155" s="153">
        <v>44999</v>
      </c>
      <c r="T155" s="153"/>
      <c r="U155" s="154"/>
      <c r="V155" s="150">
        <v>620640</v>
      </c>
      <c r="W155" s="149">
        <v>0</v>
      </c>
      <c r="X155" s="156">
        <v>1</v>
      </c>
      <c r="Y155" s="148">
        <v>63563343</v>
      </c>
      <c r="Z155" s="152" t="s">
        <v>979</v>
      </c>
      <c r="AA155" s="145"/>
      <c r="AB155" s="145"/>
      <c r="AC155" s="157"/>
      <c r="AD155" s="158" t="s">
        <v>1425</v>
      </c>
      <c r="AE155" s="148" t="s">
        <v>122</v>
      </c>
      <c r="AF155" s="145" t="s">
        <v>185</v>
      </c>
      <c r="AG155" s="145" t="s">
        <v>1385</v>
      </c>
    </row>
    <row r="156" spans="1:33">
      <c r="A156" s="174">
        <v>891780111</v>
      </c>
      <c r="B156" s="175" t="s">
        <v>55</v>
      </c>
      <c r="C156" s="145" t="s">
        <v>58</v>
      </c>
      <c r="D156" s="175" t="s">
        <v>61</v>
      </c>
      <c r="E156" s="148" t="s">
        <v>1426</v>
      </c>
      <c r="F156" s="210" t="s">
        <v>62</v>
      </c>
      <c r="G156" s="170" t="s">
        <v>70</v>
      </c>
      <c r="H156" s="170" t="s">
        <v>80</v>
      </c>
      <c r="I156" s="162">
        <v>28171465</v>
      </c>
      <c r="J156" s="147"/>
      <c r="K156" s="150"/>
      <c r="L156" s="150"/>
      <c r="M156" s="151">
        <v>28171465</v>
      </c>
      <c r="N156" s="163">
        <v>900763287</v>
      </c>
      <c r="O156" s="148" t="s">
        <v>1427</v>
      </c>
      <c r="P156" s="145" t="s">
        <v>1428</v>
      </c>
      <c r="Q156" s="153">
        <v>44999</v>
      </c>
      <c r="R156" s="153">
        <v>44999</v>
      </c>
      <c r="S156" s="153">
        <v>45029</v>
      </c>
      <c r="T156" s="153"/>
      <c r="U156" s="154"/>
      <c r="V156" s="150">
        <v>0</v>
      </c>
      <c r="W156" s="149">
        <v>28171465</v>
      </c>
      <c r="X156" s="156">
        <v>0</v>
      </c>
      <c r="Y156" s="148">
        <v>85081920</v>
      </c>
      <c r="Z156" s="148" t="s">
        <v>1125</v>
      </c>
      <c r="AA156" s="145"/>
      <c r="AB156" s="145"/>
      <c r="AC156" s="157"/>
      <c r="AD156" s="158" t="s">
        <v>1429</v>
      </c>
      <c r="AE156" s="148" t="s">
        <v>122</v>
      </c>
      <c r="AF156" s="145" t="s">
        <v>185</v>
      </c>
      <c r="AG156" s="145" t="s">
        <v>1385</v>
      </c>
    </row>
    <row r="157" spans="1:33">
      <c r="A157" s="174">
        <v>891780111</v>
      </c>
      <c r="B157" s="175" t="s">
        <v>55</v>
      </c>
      <c r="C157" s="145" t="s">
        <v>58</v>
      </c>
      <c r="D157" s="175" t="s">
        <v>61</v>
      </c>
      <c r="E157" s="148" t="s">
        <v>1430</v>
      </c>
      <c r="F157" s="210" t="s">
        <v>62</v>
      </c>
      <c r="G157" s="170" t="s">
        <v>70</v>
      </c>
      <c r="H157" s="170" t="s">
        <v>80</v>
      </c>
      <c r="I157" s="162">
        <v>884040</v>
      </c>
      <c r="J157" s="147"/>
      <c r="K157" s="150"/>
      <c r="L157" s="150"/>
      <c r="M157" s="151">
        <v>884040</v>
      </c>
      <c r="N157" s="146">
        <v>819006702</v>
      </c>
      <c r="O157" s="148" t="s">
        <v>1423</v>
      </c>
      <c r="P157" s="145" t="s">
        <v>1431</v>
      </c>
      <c r="Q157" s="153">
        <v>45009</v>
      </c>
      <c r="R157" s="153">
        <v>45010</v>
      </c>
      <c r="S157" s="153">
        <v>45010</v>
      </c>
      <c r="T157" s="153"/>
      <c r="U157" s="154"/>
      <c r="V157" s="150">
        <v>884040</v>
      </c>
      <c r="W157" s="149">
        <v>0</v>
      </c>
      <c r="X157" s="156">
        <v>1</v>
      </c>
      <c r="Y157" s="148">
        <v>7601659</v>
      </c>
      <c r="Z157" s="148" t="s">
        <v>1304</v>
      </c>
      <c r="AA157" s="145"/>
      <c r="AB157" s="145"/>
      <c r="AC157" s="157"/>
      <c r="AD157" s="165" t="s">
        <v>1432</v>
      </c>
      <c r="AE157" s="148" t="s">
        <v>122</v>
      </c>
      <c r="AF157" s="145" t="s">
        <v>185</v>
      </c>
      <c r="AG157" s="145" t="s">
        <v>1385</v>
      </c>
    </row>
    <row r="158" spans="1:33">
      <c r="A158" s="174">
        <v>891780111</v>
      </c>
      <c r="B158" s="175" t="s">
        <v>55</v>
      </c>
      <c r="C158" s="145" t="s">
        <v>58</v>
      </c>
      <c r="D158" s="175" t="s">
        <v>61</v>
      </c>
      <c r="E158" s="148" t="s">
        <v>1433</v>
      </c>
      <c r="F158" s="210" t="s">
        <v>62</v>
      </c>
      <c r="G158" s="170" t="s">
        <v>70</v>
      </c>
      <c r="H158" s="170" t="s">
        <v>80</v>
      </c>
      <c r="I158" s="162">
        <v>10083250</v>
      </c>
      <c r="J158" s="147"/>
      <c r="K158" s="150"/>
      <c r="L158" s="150"/>
      <c r="M158" s="151">
        <v>10083250</v>
      </c>
      <c r="N158" s="146">
        <v>901640333</v>
      </c>
      <c r="O158" s="148" t="s">
        <v>1434</v>
      </c>
      <c r="P158" s="145" t="s">
        <v>1435</v>
      </c>
      <c r="Q158" s="153">
        <v>45014</v>
      </c>
      <c r="R158" s="153">
        <v>45014</v>
      </c>
      <c r="S158" s="153">
        <v>45074</v>
      </c>
      <c r="T158" s="153"/>
      <c r="U158" s="154"/>
      <c r="V158" s="150">
        <v>0</v>
      </c>
      <c r="W158" s="149">
        <v>10083250</v>
      </c>
      <c r="X158" s="156">
        <v>0</v>
      </c>
      <c r="Y158" s="148">
        <v>91156594</v>
      </c>
      <c r="Z158" s="148" t="s">
        <v>1436</v>
      </c>
      <c r="AA158" s="145"/>
      <c r="AB158" s="145"/>
      <c r="AC158" s="157"/>
      <c r="AD158" s="165" t="s">
        <v>1437</v>
      </c>
      <c r="AE158" s="148" t="s">
        <v>122</v>
      </c>
      <c r="AF158" s="145" t="s">
        <v>185</v>
      </c>
      <c r="AG158" s="145" t="s">
        <v>1385</v>
      </c>
    </row>
    <row r="159" spans="1:33">
      <c r="A159" s="174">
        <v>891780111</v>
      </c>
      <c r="B159" s="175" t="s">
        <v>55</v>
      </c>
      <c r="C159" s="145" t="s">
        <v>58</v>
      </c>
      <c r="D159" s="175" t="s">
        <v>61</v>
      </c>
      <c r="E159" s="148" t="s">
        <v>1438</v>
      </c>
      <c r="F159" s="210" t="s">
        <v>62</v>
      </c>
      <c r="G159" s="170" t="s">
        <v>70</v>
      </c>
      <c r="H159" s="170" t="s">
        <v>80</v>
      </c>
      <c r="I159" s="164">
        <v>514212</v>
      </c>
      <c r="J159" s="147"/>
      <c r="K159" s="150"/>
      <c r="L159" s="150"/>
      <c r="M159" s="151">
        <v>514212</v>
      </c>
      <c r="N159" s="148">
        <v>819005564</v>
      </c>
      <c r="O159" s="152" t="s">
        <v>1439</v>
      </c>
      <c r="P159" s="145" t="s">
        <v>1440</v>
      </c>
      <c r="Q159" s="153">
        <v>45027</v>
      </c>
      <c r="R159" s="153">
        <v>45027</v>
      </c>
      <c r="S159" s="153">
        <v>45056</v>
      </c>
      <c r="T159" s="153"/>
      <c r="U159" s="154"/>
      <c r="V159" s="150">
        <v>0</v>
      </c>
      <c r="W159" s="149">
        <v>514212</v>
      </c>
      <c r="X159" s="156">
        <v>0</v>
      </c>
      <c r="Y159" s="148">
        <v>12533932</v>
      </c>
      <c r="Z159" s="152" t="s">
        <v>1441</v>
      </c>
      <c r="AA159" s="145"/>
      <c r="AB159" s="145"/>
      <c r="AC159" s="157"/>
      <c r="AD159" s="158" t="s">
        <v>1442</v>
      </c>
      <c r="AE159" s="148" t="s">
        <v>122</v>
      </c>
      <c r="AF159" s="145" t="s">
        <v>185</v>
      </c>
      <c r="AG159" s="145"/>
    </row>
    <row r="160" spans="1:33">
      <c r="A160" s="174">
        <v>891780111</v>
      </c>
      <c r="B160" s="175" t="s">
        <v>55</v>
      </c>
      <c r="C160" s="145" t="s">
        <v>58</v>
      </c>
      <c r="D160" s="175" t="s">
        <v>61</v>
      </c>
      <c r="E160" s="148" t="s">
        <v>1443</v>
      </c>
      <c r="F160" s="210" t="s">
        <v>62</v>
      </c>
      <c r="G160" s="170" t="s">
        <v>70</v>
      </c>
      <c r="H160" s="170" t="s">
        <v>80</v>
      </c>
      <c r="I160" s="164">
        <v>1482600</v>
      </c>
      <c r="J160" s="147"/>
      <c r="K160" s="150"/>
      <c r="L160" s="150"/>
      <c r="M160" s="151">
        <v>1482600</v>
      </c>
      <c r="N160" s="148">
        <v>900763287</v>
      </c>
      <c r="O160" s="152" t="s">
        <v>1418</v>
      </c>
      <c r="P160" s="145" t="s">
        <v>1444</v>
      </c>
      <c r="Q160" s="153">
        <v>45029</v>
      </c>
      <c r="R160" s="153">
        <v>45029</v>
      </c>
      <c r="S160" s="153">
        <v>45035</v>
      </c>
      <c r="T160" s="153"/>
      <c r="U160" s="154"/>
      <c r="V160" s="150">
        <v>1482600</v>
      </c>
      <c r="W160" s="149">
        <v>0</v>
      </c>
      <c r="X160" s="156">
        <v>1</v>
      </c>
      <c r="Y160" s="148">
        <v>52260094</v>
      </c>
      <c r="Z160" s="152" t="s">
        <v>1445</v>
      </c>
      <c r="AA160" s="145"/>
      <c r="AB160" s="145"/>
      <c r="AC160" s="157"/>
      <c r="AD160" s="158" t="s">
        <v>1446</v>
      </c>
      <c r="AE160" s="148" t="s">
        <v>122</v>
      </c>
      <c r="AF160" s="145" t="s">
        <v>185</v>
      </c>
      <c r="AG160" s="145"/>
    </row>
    <row r="161" spans="1:33">
      <c r="A161" s="174">
        <v>891780111</v>
      </c>
      <c r="B161" s="175" t="s">
        <v>55</v>
      </c>
      <c r="C161" s="145" t="s">
        <v>58</v>
      </c>
      <c r="D161" s="175" t="s">
        <v>61</v>
      </c>
      <c r="E161" s="148" t="s">
        <v>1447</v>
      </c>
      <c r="F161" s="210" t="s">
        <v>62</v>
      </c>
      <c r="G161" s="170" t="s">
        <v>70</v>
      </c>
      <c r="H161" s="170" t="s">
        <v>80</v>
      </c>
      <c r="I161" s="164">
        <v>1970640</v>
      </c>
      <c r="J161" s="147"/>
      <c r="K161" s="150"/>
      <c r="L161" s="150"/>
      <c r="M161" s="151">
        <v>1970640</v>
      </c>
      <c r="N161" s="148">
        <v>900763287</v>
      </c>
      <c r="O161" s="152" t="s">
        <v>1418</v>
      </c>
      <c r="P161" s="145" t="s">
        <v>1448</v>
      </c>
      <c r="Q161" s="153">
        <v>45030</v>
      </c>
      <c r="R161" s="153">
        <v>45030</v>
      </c>
      <c r="S161" s="153">
        <v>45059</v>
      </c>
      <c r="T161" s="153"/>
      <c r="U161" s="154"/>
      <c r="V161" s="150">
        <v>0</v>
      </c>
      <c r="W161" s="149">
        <v>1970640</v>
      </c>
      <c r="X161" s="156">
        <v>0</v>
      </c>
      <c r="Y161" s="148">
        <v>12533932</v>
      </c>
      <c r="Z161" s="152" t="s">
        <v>1449</v>
      </c>
      <c r="AA161" s="145"/>
      <c r="AB161" s="145"/>
      <c r="AC161" s="157"/>
      <c r="AD161" s="158" t="s">
        <v>1450</v>
      </c>
      <c r="AE161" s="148" t="s">
        <v>122</v>
      </c>
      <c r="AF161" s="145" t="s">
        <v>185</v>
      </c>
      <c r="AG161" s="145"/>
    </row>
    <row r="162" spans="1:33">
      <c r="A162" s="174">
        <v>891780111</v>
      </c>
      <c r="B162" s="175" t="s">
        <v>55</v>
      </c>
      <c r="C162" s="145" t="s">
        <v>58</v>
      </c>
      <c r="D162" s="175" t="s">
        <v>61</v>
      </c>
      <c r="E162" s="148" t="s">
        <v>1451</v>
      </c>
      <c r="F162" s="210" t="s">
        <v>62</v>
      </c>
      <c r="G162" s="170" t="s">
        <v>70</v>
      </c>
      <c r="H162" s="170" t="s">
        <v>80</v>
      </c>
      <c r="I162" s="164">
        <v>1523200</v>
      </c>
      <c r="J162" s="147"/>
      <c r="K162" s="150"/>
      <c r="L162" s="150"/>
      <c r="M162" s="151">
        <v>1523200</v>
      </c>
      <c r="N162" s="148">
        <v>819006702</v>
      </c>
      <c r="O162" s="152" t="s">
        <v>1423</v>
      </c>
      <c r="P162" s="145" t="s">
        <v>1452</v>
      </c>
      <c r="Q162" s="153">
        <v>45030</v>
      </c>
      <c r="R162" s="153">
        <v>45030</v>
      </c>
      <c r="S162" s="153">
        <v>45051</v>
      </c>
      <c r="T162" s="153"/>
      <c r="U162" s="154"/>
      <c r="V162" s="150">
        <v>0</v>
      </c>
      <c r="W162" s="149">
        <v>1523200</v>
      </c>
      <c r="X162" s="156">
        <v>0</v>
      </c>
      <c r="Y162" s="148">
        <v>22461981</v>
      </c>
      <c r="Z162" s="152" t="s">
        <v>1453</v>
      </c>
      <c r="AA162" s="145"/>
      <c r="AB162" s="145"/>
      <c r="AC162" s="157"/>
      <c r="AD162" s="158" t="s">
        <v>1454</v>
      </c>
      <c r="AE162" s="148" t="s">
        <v>122</v>
      </c>
      <c r="AF162" s="145" t="s">
        <v>185</v>
      </c>
      <c r="AG162" s="145"/>
    </row>
    <row r="163" spans="1:33">
      <c r="A163" s="174">
        <v>891780111</v>
      </c>
      <c r="B163" s="175" t="s">
        <v>55</v>
      </c>
      <c r="C163" s="145" t="s">
        <v>58</v>
      </c>
      <c r="D163" s="175" t="s">
        <v>61</v>
      </c>
      <c r="E163" s="148" t="s">
        <v>1455</v>
      </c>
      <c r="F163" s="210" t="s">
        <v>62</v>
      </c>
      <c r="G163" s="170" t="s">
        <v>70</v>
      </c>
      <c r="H163" s="170" t="s">
        <v>80</v>
      </c>
      <c r="I163" s="164">
        <v>12043987</v>
      </c>
      <c r="J163" s="147"/>
      <c r="K163" s="150"/>
      <c r="L163" s="150"/>
      <c r="M163" s="151">
        <v>12043987</v>
      </c>
      <c r="N163" s="148">
        <v>811021363</v>
      </c>
      <c r="O163" s="152" t="s">
        <v>1456</v>
      </c>
      <c r="P163" s="145" t="s">
        <v>1457</v>
      </c>
      <c r="Q163" s="153">
        <v>45035</v>
      </c>
      <c r="R163" s="153">
        <v>45035</v>
      </c>
      <c r="S163" s="153">
        <v>45064</v>
      </c>
      <c r="T163" s="153"/>
      <c r="U163" s="154"/>
      <c r="V163" s="150">
        <v>0</v>
      </c>
      <c r="W163" s="149">
        <v>12043987</v>
      </c>
      <c r="X163" s="156">
        <v>0</v>
      </c>
      <c r="Y163" s="148">
        <v>77105457</v>
      </c>
      <c r="Z163" s="152" t="s">
        <v>1138</v>
      </c>
      <c r="AA163" s="145"/>
      <c r="AB163" s="145"/>
      <c r="AC163" s="157"/>
      <c r="AD163" s="158" t="s">
        <v>1458</v>
      </c>
      <c r="AE163" s="148" t="s">
        <v>122</v>
      </c>
      <c r="AF163" s="145" t="s">
        <v>185</v>
      </c>
      <c r="AG163" s="145"/>
    </row>
    <row r="164" spans="1:33">
      <c r="A164" s="174">
        <v>891780111</v>
      </c>
      <c r="B164" s="175" t="s">
        <v>55</v>
      </c>
      <c r="C164" s="145" t="s">
        <v>58</v>
      </c>
      <c r="D164" s="175" t="s">
        <v>61</v>
      </c>
      <c r="E164" s="148" t="s">
        <v>1459</v>
      </c>
      <c r="F164" s="210" t="s">
        <v>62</v>
      </c>
      <c r="G164" s="170" t="s">
        <v>70</v>
      </c>
      <c r="H164" s="170" t="s">
        <v>80</v>
      </c>
      <c r="I164" s="164">
        <v>17183600</v>
      </c>
      <c r="J164" s="147"/>
      <c r="K164" s="150"/>
      <c r="L164" s="150"/>
      <c r="M164" s="151">
        <v>17183600</v>
      </c>
      <c r="N164" s="148">
        <v>811021363</v>
      </c>
      <c r="O164" s="152" t="s">
        <v>1456</v>
      </c>
      <c r="P164" s="145" t="s">
        <v>1460</v>
      </c>
      <c r="Q164" s="153">
        <v>45036</v>
      </c>
      <c r="R164" s="153">
        <v>45036</v>
      </c>
      <c r="S164" s="153">
        <v>45065</v>
      </c>
      <c r="T164" s="153"/>
      <c r="U164" s="154"/>
      <c r="V164" s="150">
        <v>0</v>
      </c>
      <c r="W164" s="149">
        <v>17183600</v>
      </c>
      <c r="X164" s="156">
        <v>0</v>
      </c>
      <c r="Y164" s="148">
        <v>1118816667</v>
      </c>
      <c r="Z164" s="152" t="s">
        <v>1461</v>
      </c>
      <c r="AA164" s="145"/>
      <c r="AB164" s="145"/>
      <c r="AC164" s="157"/>
      <c r="AD164" s="158" t="s">
        <v>1462</v>
      </c>
      <c r="AE164" s="148" t="s">
        <v>122</v>
      </c>
      <c r="AF164" s="145" t="s">
        <v>185</v>
      </c>
      <c r="AG164" s="145"/>
    </row>
    <row r="165" spans="1:33">
      <c r="A165" s="174">
        <v>891780111</v>
      </c>
      <c r="B165" s="175" t="s">
        <v>55</v>
      </c>
      <c r="C165" s="145" t="s">
        <v>58</v>
      </c>
      <c r="D165" s="175" t="s">
        <v>61</v>
      </c>
      <c r="E165" s="148" t="s">
        <v>1463</v>
      </c>
      <c r="F165" s="210" t="s">
        <v>62</v>
      </c>
      <c r="G165" s="170" t="s">
        <v>70</v>
      </c>
      <c r="H165" s="170" t="s">
        <v>80</v>
      </c>
      <c r="I165" s="164">
        <v>9288426</v>
      </c>
      <c r="J165" s="147"/>
      <c r="K165" s="150"/>
      <c r="L165" s="150"/>
      <c r="M165" s="151">
        <v>9288426</v>
      </c>
      <c r="N165" s="148">
        <v>900763287</v>
      </c>
      <c r="O165" s="152" t="s">
        <v>1418</v>
      </c>
      <c r="P165" s="145" t="s">
        <v>1464</v>
      </c>
      <c r="Q165" s="153">
        <v>45036</v>
      </c>
      <c r="R165" s="153">
        <v>45036</v>
      </c>
      <c r="S165" s="153">
        <v>45037</v>
      </c>
      <c r="T165" s="153"/>
      <c r="U165" s="154"/>
      <c r="V165" s="150">
        <v>0</v>
      </c>
      <c r="W165" s="149">
        <v>9288426</v>
      </c>
      <c r="X165" s="156">
        <v>0</v>
      </c>
      <c r="Y165" s="148">
        <v>52260094</v>
      </c>
      <c r="Z165" s="152" t="s">
        <v>1445</v>
      </c>
      <c r="AA165" s="145"/>
      <c r="AB165" s="145"/>
      <c r="AC165" s="157"/>
      <c r="AD165" s="158" t="s">
        <v>1465</v>
      </c>
      <c r="AE165" s="148" t="s">
        <v>122</v>
      </c>
      <c r="AF165" s="145" t="s">
        <v>185</v>
      </c>
      <c r="AG165" s="145"/>
    </row>
    <row r="166" spans="1:33">
      <c r="A166" s="174">
        <v>891780111</v>
      </c>
      <c r="B166" s="175" t="s">
        <v>55</v>
      </c>
      <c r="C166" s="145" t="s">
        <v>58</v>
      </c>
      <c r="D166" s="175" t="s">
        <v>61</v>
      </c>
      <c r="E166" s="148" t="s">
        <v>1466</v>
      </c>
      <c r="F166" s="210" t="s">
        <v>62</v>
      </c>
      <c r="G166" s="170" t="s">
        <v>70</v>
      </c>
      <c r="H166" s="170" t="s">
        <v>80</v>
      </c>
      <c r="I166" s="164">
        <v>1071000</v>
      </c>
      <c r="J166" s="147"/>
      <c r="K166" s="150"/>
      <c r="L166" s="150"/>
      <c r="M166" s="151">
        <v>1071000</v>
      </c>
      <c r="N166" s="148">
        <v>811021363</v>
      </c>
      <c r="O166" s="152" t="s">
        <v>1456</v>
      </c>
      <c r="P166" s="145" t="s">
        <v>1467</v>
      </c>
      <c r="Q166" s="153">
        <v>45040</v>
      </c>
      <c r="R166" s="153">
        <v>45040</v>
      </c>
      <c r="S166" s="153">
        <v>45069</v>
      </c>
      <c r="T166" s="153"/>
      <c r="U166" s="154"/>
      <c r="V166" s="150">
        <v>0</v>
      </c>
      <c r="W166" s="149">
        <v>1071000</v>
      </c>
      <c r="X166" s="156">
        <v>0</v>
      </c>
      <c r="Y166" s="148">
        <v>1083464086</v>
      </c>
      <c r="Z166" s="152" t="s">
        <v>1468</v>
      </c>
      <c r="AA166" s="145"/>
      <c r="AB166" s="145"/>
      <c r="AC166" s="157"/>
      <c r="AD166" s="158" t="s">
        <v>1469</v>
      </c>
      <c r="AE166" s="148" t="s">
        <v>122</v>
      </c>
      <c r="AF166" s="145" t="s">
        <v>185</v>
      </c>
      <c r="AG166" s="145"/>
    </row>
    <row r="167" spans="1:33">
      <c r="A167" s="174">
        <v>891780111</v>
      </c>
      <c r="B167" s="175" t="s">
        <v>55</v>
      </c>
      <c r="C167" s="145" t="s">
        <v>58</v>
      </c>
      <c r="D167" s="175" t="s">
        <v>61</v>
      </c>
      <c r="E167" s="148" t="s">
        <v>1470</v>
      </c>
      <c r="F167" s="210" t="s">
        <v>62</v>
      </c>
      <c r="G167" s="170" t="s">
        <v>70</v>
      </c>
      <c r="H167" s="170" t="s">
        <v>80</v>
      </c>
      <c r="I167" s="164">
        <v>540000</v>
      </c>
      <c r="J167" s="147"/>
      <c r="K167" s="150"/>
      <c r="L167" s="150"/>
      <c r="M167" s="151">
        <v>540000</v>
      </c>
      <c r="N167" s="148">
        <v>900687982</v>
      </c>
      <c r="O167" s="152" t="s">
        <v>1471</v>
      </c>
      <c r="P167" s="145" t="s">
        <v>1472</v>
      </c>
      <c r="Q167" s="153">
        <v>45042</v>
      </c>
      <c r="R167" s="153">
        <v>45042</v>
      </c>
      <c r="S167" s="153">
        <v>45042</v>
      </c>
      <c r="T167" s="153"/>
      <c r="U167" s="154"/>
      <c r="V167" s="150">
        <v>0</v>
      </c>
      <c r="W167" s="149">
        <v>540000</v>
      </c>
      <c r="X167" s="156">
        <v>0</v>
      </c>
      <c r="Y167" s="148">
        <v>63563343</v>
      </c>
      <c r="Z167" s="152" t="s">
        <v>979</v>
      </c>
      <c r="AA167" s="145"/>
      <c r="AB167" s="145"/>
      <c r="AC167" s="157"/>
      <c r="AD167" s="158" t="s">
        <v>1473</v>
      </c>
      <c r="AE167" s="148" t="s">
        <v>122</v>
      </c>
      <c r="AF167" s="145" t="s">
        <v>185</v>
      </c>
      <c r="AG167" s="145"/>
    </row>
    <row r="168" spans="1:33">
      <c r="A168" s="174">
        <v>891780111</v>
      </c>
      <c r="B168" s="175" t="s">
        <v>55</v>
      </c>
      <c r="C168" s="145" t="s">
        <v>58</v>
      </c>
      <c r="D168" s="175" t="s">
        <v>61</v>
      </c>
      <c r="E168" s="148" t="s">
        <v>1474</v>
      </c>
      <c r="F168" s="210" t="s">
        <v>62</v>
      </c>
      <c r="G168" s="170" t="s">
        <v>70</v>
      </c>
      <c r="H168" s="170" t="s">
        <v>80</v>
      </c>
      <c r="I168" s="164">
        <v>6830600</v>
      </c>
      <c r="J168" s="147"/>
      <c r="K168" s="150"/>
      <c r="L168" s="150"/>
      <c r="M168" s="151">
        <v>6830600</v>
      </c>
      <c r="N168" s="148">
        <v>900763287</v>
      </c>
      <c r="O168" s="152" t="s">
        <v>1418</v>
      </c>
      <c r="P168" s="145" t="s">
        <v>1475</v>
      </c>
      <c r="Q168" s="153">
        <v>45042</v>
      </c>
      <c r="R168" s="153">
        <v>45042</v>
      </c>
      <c r="S168" s="153">
        <v>45071</v>
      </c>
      <c r="T168" s="153"/>
      <c r="U168" s="154"/>
      <c r="V168" s="150">
        <v>0</v>
      </c>
      <c r="W168" s="149">
        <v>6830600</v>
      </c>
      <c r="X168" s="156">
        <v>0</v>
      </c>
      <c r="Y168" s="148">
        <v>85155551</v>
      </c>
      <c r="Z168" s="152" t="s">
        <v>820</v>
      </c>
      <c r="AA168" s="145"/>
      <c r="AB168" s="145"/>
      <c r="AC168" s="157"/>
      <c r="AD168" s="158" t="s">
        <v>1476</v>
      </c>
      <c r="AE168" s="148" t="s">
        <v>122</v>
      </c>
      <c r="AF168" s="145" t="s">
        <v>185</v>
      </c>
      <c r="AG168" s="145"/>
    </row>
    <row r="169" spans="1:33">
      <c r="A169" s="174">
        <v>891780111</v>
      </c>
      <c r="B169" s="175" t="s">
        <v>55</v>
      </c>
      <c r="C169" s="145" t="s">
        <v>58</v>
      </c>
      <c r="D169" s="175" t="s">
        <v>61</v>
      </c>
      <c r="E169" s="148" t="s">
        <v>1477</v>
      </c>
      <c r="F169" s="210" t="s">
        <v>62</v>
      </c>
      <c r="G169" s="170" t="s">
        <v>70</v>
      </c>
      <c r="H169" s="170" t="s">
        <v>73</v>
      </c>
      <c r="I169" s="164">
        <v>50000000</v>
      </c>
      <c r="J169" s="147"/>
      <c r="K169" s="150"/>
      <c r="L169" s="150"/>
      <c r="M169" s="151">
        <v>50000000</v>
      </c>
      <c r="N169" s="148">
        <v>819006702</v>
      </c>
      <c r="O169" s="152" t="s">
        <v>1423</v>
      </c>
      <c r="P169" s="145" t="s">
        <v>1478</v>
      </c>
      <c r="Q169" s="153">
        <v>44986</v>
      </c>
      <c r="R169" s="153">
        <v>44986</v>
      </c>
      <c r="S169" s="153">
        <v>45291</v>
      </c>
      <c r="T169" s="153"/>
      <c r="U169" s="154"/>
      <c r="V169" s="150">
        <v>9992280</v>
      </c>
      <c r="W169" s="149">
        <v>40007720</v>
      </c>
      <c r="X169" s="156">
        <v>0.19984559999999996</v>
      </c>
      <c r="Y169" s="148">
        <v>1082884010</v>
      </c>
      <c r="Z169" s="152" t="s">
        <v>1479</v>
      </c>
      <c r="AA169" s="145"/>
      <c r="AB169" s="145"/>
      <c r="AC169" s="157"/>
      <c r="AD169" s="158" t="s">
        <v>1480</v>
      </c>
      <c r="AE169" s="148" t="s">
        <v>122</v>
      </c>
      <c r="AF169" s="145" t="s">
        <v>185</v>
      </c>
      <c r="AG169" s="145" t="s">
        <v>1385</v>
      </c>
    </row>
    <row r="170" spans="1:33">
      <c r="A170" s="174">
        <v>891780111</v>
      </c>
      <c r="B170" s="175" t="s">
        <v>55</v>
      </c>
      <c r="C170" s="145" t="s">
        <v>58</v>
      </c>
      <c r="D170" s="175" t="s">
        <v>61</v>
      </c>
      <c r="E170" s="148" t="s">
        <v>1481</v>
      </c>
      <c r="F170" s="210" t="s">
        <v>62</v>
      </c>
      <c r="G170" s="170" t="s">
        <v>70</v>
      </c>
      <c r="H170" s="170" t="s">
        <v>73</v>
      </c>
      <c r="I170" s="164">
        <v>80000000</v>
      </c>
      <c r="J170" s="147"/>
      <c r="K170" s="150"/>
      <c r="L170" s="150"/>
      <c r="M170" s="151">
        <v>80000000</v>
      </c>
      <c r="N170" s="148">
        <v>800164453</v>
      </c>
      <c r="O170" s="152" t="s">
        <v>1482</v>
      </c>
      <c r="P170" s="145" t="s">
        <v>1483</v>
      </c>
      <c r="Q170" s="153">
        <v>44995</v>
      </c>
      <c r="R170" s="153">
        <v>44995</v>
      </c>
      <c r="S170" s="153">
        <v>45289</v>
      </c>
      <c r="T170" s="153"/>
      <c r="U170" s="154"/>
      <c r="V170" s="150">
        <v>0</v>
      </c>
      <c r="W170" s="149">
        <v>80000000</v>
      </c>
      <c r="X170" s="156">
        <v>0</v>
      </c>
      <c r="Y170" s="148">
        <v>1082884010</v>
      </c>
      <c r="Z170" s="152" t="s">
        <v>1350</v>
      </c>
      <c r="AA170" s="145"/>
      <c r="AB170" s="145"/>
      <c r="AC170" s="157"/>
      <c r="AD170" s="158" t="s">
        <v>1484</v>
      </c>
      <c r="AE170" s="148" t="s">
        <v>122</v>
      </c>
      <c r="AF170" s="145" t="s">
        <v>185</v>
      </c>
      <c r="AG170" s="145" t="s">
        <v>1385</v>
      </c>
    </row>
    <row r="171" spans="1:33">
      <c r="A171" s="174">
        <v>891780111</v>
      </c>
      <c r="B171" s="175" t="s">
        <v>55</v>
      </c>
      <c r="C171" s="145" t="s">
        <v>58</v>
      </c>
      <c r="D171" s="175" t="s">
        <v>61</v>
      </c>
      <c r="E171" s="148" t="s">
        <v>1485</v>
      </c>
      <c r="F171" s="210" t="s">
        <v>62</v>
      </c>
      <c r="G171" s="170" t="s">
        <v>70</v>
      </c>
      <c r="H171" s="170" t="s">
        <v>73</v>
      </c>
      <c r="I171" s="164">
        <v>30000000</v>
      </c>
      <c r="J171" s="147"/>
      <c r="K171" s="150"/>
      <c r="L171" s="150"/>
      <c r="M171" s="151">
        <v>30000000</v>
      </c>
      <c r="N171" s="148">
        <v>1082954422</v>
      </c>
      <c r="O171" s="152" t="s">
        <v>1486</v>
      </c>
      <c r="P171" s="145" t="s">
        <v>1487</v>
      </c>
      <c r="Q171" s="153">
        <v>45030</v>
      </c>
      <c r="R171" s="153">
        <v>45030</v>
      </c>
      <c r="S171" s="153">
        <v>45289</v>
      </c>
      <c r="T171" s="153"/>
      <c r="U171" s="154"/>
      <c r="V171" s="150">
        <v>0</v>
      </c>
      <c r="W171" s="149">
        <v>30000000</v>
      </c>
      <c r="X171" s="156">
        <v>0</v>
      </c>
      <c r="Y171" s="148">
        <v>1082954422</v>
      </c>
      <c r="Z171" s="152" t="s">
        <v>1486</v>
      </c>
      <c r="AA171" s="145"/>
      <c r="AB171" s="145"/>
      <c r="AC171" s="157"/>
      <c r="AD171" s="158" t="s">
        <v>1488</v>
      </c>
      <c r="AE171" s="148" t="s">
        <v>122</v>
      </c>
      <c r="AF171" s="145" t="s">
        <v>185</v>
      </c>
      <c r="AG171" s="145"/>
    </row>
    <row r="172" spans="1:33">
      <c r="A172" s="174">
        <v>891780111</v>
      </c>
      <c r="B172" s="175" t="s">
        <v>55</v>
      </c>
      <c r="C172" s="145" t="s">
        <v>58</v>
      </c>
      <c r="D172" s="175" t="s">
        <v>61</v>
      </c>
      <c r="E172" s="148" t="s">
        <v>1489</v>
      </c>
      <c r="F172" s="210" t="s">
        <v>62</v>
      </c>
      <c r="G172" s="170" t="s">
        <v>70</v>
      </c>
      <c r="H172" s="170" t="s">
        <v>73</v>
      </c>
      <c r="I172" s="164">
        <v>20000000</v>
      </c>
      <c r="J172" s="147"/>
      <c r="K172" s="150"/>
      <c r="L172" s="150"/>
      <c r="M172" s="151">
        <v>20000000</v>
      </c>
      <c r="N172" s="148">
        <v>1082994721</v>
      </c>
      <c r="O172" s="152" t="s">
        <v>1490</v>
      </c>
      <c r="P172" s="145" t="s">
        <v>1491</v>
      </c>
      <c r="Q172" s="153">
        <v>45034</v>
      </c>
      <c r="R172" s="153">
        <v>45034</v>
      </c>
      <c r="S172" s="153">
        <v>45277</v>
      </c>
      <c r="T172" s="153"/>
      <c r="U172" s="154"/>
      <c r="V172" s="150">
        <v>0</v>
      </c>
      <c r="W172" s="149">
        <v>20000000</v>
      </c>
      <c r="X172" s="156">
        <v>0</v>
      </c>
      <c r="Y172" s="148">
        <v>1082994721</v>
      </c>
      <c r="Z172" s="152" t="s">
        <v>1490</v>
      </c>
      <c r="AA172" s="145"/>
      <c r="AB172" s="145"/>
      <c r="AC172" s="157"/>
      <c r="AD172" s="158" t="s">
        <v>1492</v>
      </c>
      <c r="AE172" s="148" t="s">
        <v>122</v>
      </c>
      <c r="AF172" s="145" t="s">
        <v>185</v>
      </c>
      <c r="AG172" s="145"/>
    </row>
    <row r="173" spans="1:33">
      <c r="A173" s="176"/>
      <c r="B173" s="177"/>
      <c r="C173" s="142" t="s">
        <v>21</v>
      </c>
      <c r="D173" s="178"/>
      <c r="E173" s="141">
        <v>166</v>
      </c>
      <c r="F173" s="176"/>
      <c r="G173" s="140"/>
      <c r="H173" s="171"/>
      <c r="I173" s="143">
        <v>2245644317</v>
      </c>
      <c r="J173" s="141">
        <v>9</v>
      </c>
      <c r="K173" s="143">
        <v>22341250</v>
      </c>
      <c r="L173" s="143">
        <v>51100000</v>
      </c>
      <c r="M173" s="143">
        <v>2216885567</v>
      </c>
      <c r="N173" s="144"/>
      <c r="O173" s="144"/>
      <c r="P173" s="140"/>
      <c r="Q173" s="144"/>
      <c r="R173" s="144"/>
      <c r="S173" s="144"/>
      <c r="T173" s="144"/>
      <c r="U173" s="141">
        <v>9</v>
      </c>
      <c r="V173" s="143">
        <v>909214872</v>
      </c>
      <c r="W173" s="143">
        <v>1307670695</v>
      </c>
      <c r="X173" s="141"/>
      <c r="Y173" s="141"/>
      <c r="Z173" s="141"/>
      <c r="AA173" s="141"/>
      <c r="AB173" s="141"/>
      <c r="AC173" s="141"/>
      <c r="AD173" s="141"/>
      <c r="AE173" s="144"/>
      <c r="AF173" s="144"/>
      <c r="AG173" s="141"/>
    </row>
  </sheetData>
  <mergeCells count="7">
    <mergeCell ref="AD3:AF3"/>
    <mergeCell ref="A2:C2"/>
    <mergeCell ref="D2:F2"/>
    <mergeCell ref="G1:H1"/>
    <mergeCell ref="G2:H3"/>
    <mergeCell ref="K2:P3"/>
    <mergeCell ref="A1:D1"/>
  </mergeCells>
  <hyperlinks>
    <hyperlink ref="AD30" r:id="rId1" xr:uid="{6429B24D-4530-4A89-8F99-51CBB3590C58}"/>
    <hyperlink ref="AD125" r:id="rId2" xr:uid="{83AF9A2A-1C53-4B27-8AA6-461161BCA2D8}"/>
    <hyperlink ref="AD124" r:id="rId3" xr:uid="{B4674DDF-3CCF-4B80-A9A2-4C9DC8227490}"/>
    <hyperlink ref="AD123" r:id="rId4" xr:uid="{129B3432-66FB-4228-8819-C8F515681D69}"/>
    <hyperlink ref="AD122" r:id="rId5" xr:uid="{4631DF31-6DC3-4A85-ACAD-233A36B27E14}"/>
    <hyperlink ref="AD121" r:id="rId6" xr:uid="{0593751D-0960-4D8D-AFB7-16E049040112}"/>
    <hyperlink ref="AD120" r:id="rId7" xr:uid="{2E4D89EC-C00B-4693-81AA-EE82D9FCAD3D}"/>
    <hyperlink ref="AD119" r:id="rId8" xr:uid="{C59CA940-F40D-4E0D-9F00-0801ACF574ED}"/>
    <hyperlink ref="AD118" r:id="rId9" xr:uid="{FED60B41-941D-492F-8141-4C8F4B9C7AE6}"/>
    <hyperlink ref="AD117" r:id="rId10" xr:uid="{9DBB5B71-6F4F-4AC4-B848-52C759B83275}"/>
    <hyperlink ref="AD126" r:id="rId11" xr:uid="{788133A8-1C52-4D2F-9F91-7CF40D1B35B1}"/>
    <hyperlink ref="AD127" r:id="rId12" xr:uid="{52596298-F067-43E5-8109-582EFE913EFC}"/>
    <hyperlink ref="AD128" r:id="rId13" xr:uid="{2AC497F2-8E86-4105-809B-EF02D6D2C7B8}"/>
    <hyperlink ref="AD129" r:id="rId14" xr:uid="{8A15B0F4-9BD3-4825-B5FF-2E2A0D8C9D38}"/>
    <hyperlink ref="AD147" r:id="rId15" xr:uid="{BE063FED-F6E7-454C-8C04-2F3C1DC470C1}"/>
    <hyperlink ref="AD148" r:id="rId16" xr:uid="{55259DF8-0C4B-41C8-BCC1-147A3FA3AFB0}"/>
    <hyperlink ref="AD153" r:id="rId17" xr:uid="{918A4D51-3D73-4AB0-8876-3F208B081E29}"/>
    <hyperlink ref="AD157" r:id="rId18" xr:uid="{66E048EE-5136-4AD4-8170-B9FF4A41DDA4}"/>
    <hyperlink ref="AD158" r:id="rId19" xr:uid="{CC891DC7-31C1-4FC5-925D-DB55384FB28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52EF7-E85E-40B4-BB6C-0E0D556FEE85}">
  <dimension ref="A1:AG573"/>
  <sheetViews>
    <sheetView tabSelected="1" topLeftCell="A149" workbookViewId="0">
      <selection activeCell="E20" sqref="E20"/>
    </sheetView>
  </sheetViews>
  <sheetFormatPr baseColWidth="10" defaultRowHeight="14.4"/>
  <cols>
    <col min="5" max="5" width="25.5546875" customWidth="1"/>
    <col min="9" max="9" width="22.21875" customWidth="1"/>
    <col min="11" max="11" width="15.77734375" customWidth="1"/>
    <col min="12" max="12" width="19.77734375" customWidth="1"/>
    <col min="13" max="13" width="20.109375" customWidth="1"/>
    <col min="14" max="14" width="17.109375" customWidth="1"/>
  </cols>
  <sheetData>
    <row r="1" spans="1:33" s="293" customFormat="1">
      <c r="A1" s="281" t="s">
        <v>85</v>
      </c>
      <c r="B1" s="281"/>
      <c r="C1" s="281"/>
      <c r="D1" s="281"/>
      <c r="E1" s="136" t="s">
        <v>44</v>
      </c>
      <c r="F1" s="179"/>
      <c r="G1" s="276" t="s">
        <v>780</v>
      </c>
      <c r="H1" s="276"/>
      <c r="I1" s="137">
        <v>1116000</v>
      </c>
    </row>
    <row r="2" spans="1:33" s="293" customFormat="1">
      <c r="A2" s="274" t="s">
        <v>22</v>
      </c>
      <c r="B2" s="274"/>
      <c r="C2" s="274"/>
      <c r="D2" s="285" t="s">
        <v>28</v>
      </c>
      <c r="E2" s="285"/>
      <c r="F2" s="285"/>
      <c r="G2" s="277" t="s">
        <v>101</v>
      </c>
      <c r="H2" s="277"/>
      <c r="I2" s="138">
        <v>1000</v>
      </c>
      <c r="J2" s="139" t="s">
        <v>86</v>
      </c>
      <c r="K2" s="279" t="s">
        <v>89</v>
      </c>
      <c r="L2" s="279"/>
      <c r="M2" s="279"/>
      <c r="N2" s="279"/>
      <c r="O2" s="279"/>
      <c r="P2" s="279"/>
    </row>
    <row r="3" spans="1:33" s="293" customFormat="1">
      <c r="A3" s="173"/>
      <c r="B3" s="173"/>
      <c r="D3" s="173"/>
      <c r="F3" s="179"/>
      <c r="G3" s="278"/>
      <c r="H3" s="278"/>
      <c r="I3" s="138">
        <v>1116000000</v>
      </c>
      <c r="J3" s="139" t="s">
        <v>94</v>
      </c>
      <c r="K3" s="280"/>
      <c r="L3" s="280"/>
      <c r="M3" s="280"/>
      <c r="N3" s="280"/>
      <c r="O3" s="280"/>
      <c r="P3" s="280"/>
      <c r="AD3" s="273" t="s">
        <v>81</v>
      </c>
      <c r="AE3" s="273"/>
      <c r="AF3" s="273"/>
    </row>
    <row r="4" spans="1:33" s="245" customFormat="1" ht="118.2" customHeight="1">
      <c r="A4" s="254" t="s">
        <v>0</v>
      </c>
      <c r="B4" s="254" t="s">
        <v>1</v>
      </c>
      <c r="C4" s="254" t="s">
        <v>2</v>
      </c>
      <c r="D4" s="254" t="s">
        <v>3</v>
      </c>
      <c r="E4" s="254" t="s">
        <v>4</v>
      </c>
      <c r="F4" s="254" t="s">
        <v>5</v>
      </c>
      <c r="G4" s="254" t="s">
        <v>6</v>
      </c>
      <c r="H4" s="254" t="s">
        <v>7</v>
      </c>
      <c r="I4" s="255" t="s">
        <v>8</v>
      </c>
      <c r="J4" s="254" t="s">
        <v>104</v>
      </c>
      <c r="K4" s="256" t="s">
        <v>9</v>
      </c>
      <c r="L4" s="256" t="s">
        <v>10</v>
      </c>
      <c r="M4" s="255" t="s">
        <v>108</v>
      </c>
      <c r="N4" s="257" t="s">
        <v>11</v>
      </c>
      <c r="O4" s="257" t="s">
        <v>12</v>
      </c>
      <c r="P4" s="254" t="s">
        <v>13</v>
      </c>
      <c r="Q4" s="110" t="s">
        <v>14</v>
      </c>
      <c r="R4" s="110" t="s">
        <v>15</v>
      </c>
      <c r="S4" s="110" t="s">
        <v>105</v>
      </c>
      <c r="T4" s="110" t="s">
        <v>106</v>
      </c>
      <c r="U4" s="254" t="s">
        <v>107</v>
      </c>
      <c r="V4" s="258" t="s">
        <v>16</v>
      </c>
      <c r="W4" s="258" t="s">
        <v>17</v>
      </c>
      <c r="X4" s="258" t="s">
        <v>18</v>
      </c>
      <c r="Y4" s="254" t="s">
        <v>19</v>
      </c>
      <c r="Z4" s="254" t="s">
        <v>20</v>
      </c>
      <c r="AA4" s="254" t="s">
        <v>53</v>
      </c>
      <c r="AB4" s="254" t="s">
        <v>54</v>
      </c>
      <c r="AC4" s="259" t="s">
        <v>96</v>
      </c>
      <c r="AD4" s="254" t="s">
        <v>84</v>
      </c>
      <c r="AE4" s="257" t="s">
        <v>82</v>
      </c>
      <c r="AF4" s="257" t="s">
        <v>83</v>
      </c>
      <c r="AG4" s="254" t="s">
        <v>6401</v>
      </c>
    </row>
    <row r="5" spans="1:33">
      <c r="A5" s="325">
        <v>891780111</v>
      </c>
      <c r="B5" s="325" t="s">
        <v>55</v>
      </c>
      <c r="C5" s="299" t="s">
        <v>87</v>
      </c>
      <c r="D5" s="325" t="s">
        <v>61</v>
      </c>
      <c r="E5" s="330" t="s">
        <v>4662</v>
      </c>
      <c r="F5" s="325" t="s">
        <v>62</v>
      </c>
      <c r="G5" s="300" t="s">
        <v>64</v>
      </c>
      <c r="H5" s="299" t="s">
        <v>73</v>
      </c>
      <c r="I5" s="331">
        <v>20000000</v>
      </c>
      <c r="J5" s="326"/>
      <c r="K5" s="326"/>
      <c r="L5" s="326"/>
      <c r="M5" s="327">
        <v>20000000</v>
      </c>
      <c r="N5" s="334">
        <v>1082939683</v>
      </c>
      <c r="O5" s="336" t="s">
        <v>2074</v>
      </c>
      <c r="P5" s="330" t="s">
        <v>6402</v>
      </c>
      <c r="Q5" s="340">
        <v>44995</v>
      </c>
      <c r="R5" s="332">
        <v>44995</v>
      </c>
      <c r="S5" s="332">
        <v>45002</v>
      </c>
      <c r="T5" s="326"/>
      <c r="U5" s="326"/>
      <c r="V5" s="331" t="s">
        <v>4663</v>
      </c>
      <c r="W5" s="331">
        <v>20000000</v>
      </c>
      <c r="X5" s="333">
        <v>0</v>
      </c>
      <c r="Y5" s="334">
        <v>85471791</v>
      </c>
      <c r="Z5" s="305" t="s">
        <v>4664</v>
      </c>
      <c r="AA5" s="330" t="s">
        <v>120</v>
      </c>
      <c r="AB5" s="330" t="s">
        <v>120</v>
      </c>
      <c r="AC5" s="299" t="s">
        <v>120</v>
      </c>
      <c r="AD5" s="328" t="s">
        <v>4665</v>
      </c>
      <c r="AE5" s="299" t="s">
        <v>122</v>
      </c>
      <c r="AF5" s="299" t="s">
        <v>185</v>
      </c>
      <c r="AG5" s="329"/>
    </row>
    <row r="6" spans="1:33" s="293" customFormat="1">
      <c r="A6" s="325">
        <v>891780111</v>
      </c>
      <c r="B6" s="325" t="s">
        <v>55</v>
      </c>
      <c r="C6" s="299" t="s">
        <v>87</v>
      </c>
      <c r="D6" s="325" t="s">
        <v>61</v>
      </c>
      <c r="E6" s="330" t="s">
        <v>4666</v>
      </c>
      <c r="F6" s="325" t="s">
        <v>62</v>
      </c>
      <c r="G6" s="300" t="s">
        <v>64</v>
      </c>
      <c r="H6" s="299" t="s">
        <v>74</v>
      </c>
      <c r="I6" s="331">
        <v>66000000</v>
      </c>
      <c r="J6" s="326"/>
      <c r="K6" s="326"/>
      <c r="L6" s="326"/>
      <c r="M6" s="327">
        <v>66000000</v>
      </c>
      <c r="N6" s="334">
        <v>1066177766</v>
      </c>
      <c r="O6" s="336" t="s">
        <v>4667</v>
      </c>
      <c r="P6" s="330" t="s">
        <v>4668</v>
      </c>
      <c r="Q6" s="340">
        <v>45000</v>
      </c>
      <c r="R6" s="332">
        <v>45006</v>
      </c>
      <c r="S6" s="332">
        <v>45339</v>
      </c>
      <c r="T6" s="326"/>
      <c r="U6" s="326"/>
      <c r="V6" s="331">
        <v>0</v>
      </c>
      <c r="W6" s="331">
        <v>66000000</v>
      </c>
      <c r="X6" s="333">
        <v>0</v>
      </c>
      <c r="Y6" s="334">
        <v>72005158</v>
      </c>
      <c r="Z6" s="305" t="s">
        <v>4669</v>
      </c>
      <c r="AA6" s="330" t="s">
        <v>120</v>
      </c>
      <c r="AB6" s="330" t="s">
        <v>120</v>
      </c>
      <c r="AC6" s="299" t="s">
        <v>120</v>
      </c>
      <c r="AD6" s="328" t="s">
        <v>4670</v>
      </c>
      <c r="AE6" s="299" t="s">
        <v>122</v>
      </c>
      <c r="AF6" s="299" t="s">
        <v>122</v>
      </c>
      <c r="AG6" s="329"/>
    </row>
    <row r="7" spans="1:33" s="293" customFormat="1">
      <c r="A7" s="325">
        <v>891780111</v>
      </c>
      <c r="B7" s="325" t="s">
        <v>55</v>
      </c>
      <c r="C7" s="299" t="s">
        <v>87</v>
      </c>
      <c r="D7" s="325" t="s">
        <v>61</v>
      </c>
      <c r="E7" s="330" t="s">
        <v>4671</v>
      </c>
      <c r="F7" s="325" t="s">
        <v>62</v>
      </c>
      <c r="G7" s="300" t="s">
        <v>64</v>
      </c>
      <c r="H7" s="299" t="s">
        <v>74</v>
      </c>
      <c r="I7" s="331">
        <v>60500000</v>
      </c>
      <c r="J7" s="326"/>
      <c r="K7" s="326"/>
      <c r="L7" s="326"/>
      <c r="M7" s="327">
        <v>60500000</v>
      </c>
      <c r="N7" s="334">
        <v>84454137</v>
      </c>
      <c r="O7" s="336" t="s">
        <v>4672</v>
      </c>
      <c r="P7" s="330" t="s">
        <v>4673</v>
      </c>
      <c r="Q7" s="340">
        <v>45000</v>
      </c>
      <c r="R7" s="332">
        <v>45006</v>
      </c>
      <c r="S7" s="332">
        <v>45339</v>
      </c>
      <c r="T7" s="326"/>
      <c r="U7" s="326"/>
      <c r="V7" s="331"/>
      <c r="W7" s="331">
        <v>60500000</v>
      </c>
      <c r="X7" s="333">
        <v>0</v>
      </c>
      <c r="Y7" s="334">
        <v>72005158</v>
      </c>
      <c r="Z7" s="305" t="s">
        <v>4669</v>
      </c>
      <c r="AA7" s="330" t="s">
        <v>120</v>
      </c>
      <c r="AB7" s="330" t="s">
        <v>120</v>
      </c>
      <c r="AC7" s="299" t="s">
        <v>120</v>
      </c>
      <c r="AD7" s="328" t="s">
        <v>4674</v>
      </c>
      <c r="AE7" s="299" t="s">
        <v>122</v>
      </c>
      <c r="AF7" s="299" t="s">
        <v>122</v>
      </c>
      <c r="AG7" s="329"/>
    </row>
    <row r="8" spans="1:33" s="293" customFormat="1">
      <c r="A8" s="325">
        <v>891780111</v>
      </c>
      <c r="B8" s="325" t="s">
        <v>55</v>
      </c>
      <c r="C8" s="299" t="s">
        <v>87</v>
      </c>
      <c r="D8" s="325" t="s">
        <v>61</v>
      </c>
      <c r="E8" s="330" t="s">
        <v>4675</v>
      </c>
      <c r="F8" s="325" t="s">
        <v>62</v>
      </c>
      <c r="G8" s="300" t="s">
        <v>64</v>
      </c>
      <c r="H8" s="299" t="s">
        <v>74</v>
      </c>
      <c r="I8" s="331">
        <v>35000000</v>
      </c>
      <c r="J8" s="326"/>
      <c r="K8" s="326"/>
      <c r="L8" s="326"/>
      <c r="M8" s="327">
        <v>35000000</v>
      </c>
      <c r="N8" s="334">
        <v>7143832</v>
      </c>
      <c r="O8" s="336" t="s">
        <v>4676</v>
      </c>
      <c r="P8" s="330" t="s">
        <v>4677</v>
      </c>
      <c r="Q8" s="340">
        <v>45000</v>
      </c>
      <c r="R8" s="332">
        <v>45006</v>
      </c>
      <c r="S8" s="332">
        <v>45339</v>
      </c>
      <c r="T8" s="326"/>
      <c r="U8" s="326"/>
      <c r="V8" s="331"/>
      <c r="W8" s="331">
        <v>35000000</v>
      </c>
      <c r="X8" s="333">
        <v>0</v>
      </c>
      <c r="Y8" s="334">
        <v>72005158</v>
      </c>
      <c r="Z8" s="305" t="s">
        <v>4669</v>
      </c>
      <c r="AA8" s="330" t="s">
        <v>120</v>
      </c>
      <c r="AB8" s="330" t="s">
        <v>120</v>
      </c>
      <c r="AC8" s="299" t="s">
        <v>120</v>
      </c>
      <c r="AD8" s="328" t="s">
        <v>4678</v>
      </c>
      <c r="AE8" s="299" t="s">
        <v>122</v>
      </c>
      <c r="AF8" s="299" t="s">
        <v>122</v>
      </c>
      <c r="AG8" s="329"/>
    </row>
    <row r="9" spans="1:33" s="293" customFormat="1">
      <c r="A9" s="325">
        <v>891780111</v>
      </c>
      <c r="B9" s="325" t="s">
        <v>55</v>
      </c>
      <c r="C9" s="299" t="s">
        <v>87</v>
      </c>
      <c r="D9" s="325" t="s">
        <v>61</v>
      </c>
      <c r="E9" s="330" t="s">
        <v>4679</v>
      </c>
      <c r="F9" s="325" t="s">
        <v>62</v>
      </c>
      <c r="G9" s="300" t="s">
        <v>64</v>
      </c>
      <c r="H9" s="299" t="s">
        <v>74</v>
      </c>
      <c r="I9" s="331">
        <v>35000000</v>
      </c>
      <c r="J9" s="326"/>
      <c r="K9" s="326"/>
      <c r="L9" s="326"/>
      <c r="M9" s="327">
        <v>35000000</v>
      </c>
      <c r="N9" s="334">
        <v>16189818</v>
      </c>
      <c r="O9" s="336" t="s">
        <v>4680</v>
      </c>
      <c r="P9" s="330" t="s">
        <v>4681</v>
      </c>
      <c r="Q9" s="340">
        <v>45000</v>
      </c>
      <c r="R9" s="332">
        <v>45006</v>
      </c>
      <c r="S9" s="332">
        <v>45339</v>
      </c>
      <c r="T9" s="326"/>
      <c r="U9" s="326"/>
      <c r="V9" s="331"/>
      <c r="W9" s="331">
        <v>35000000</v>
      </c>
      <c r="X9" s="333">
        <v>0</v>
      </c>
      <c r="Y9" s="334">
        <v>72005158</v>
      </c>
      <c r="Z9" s="305" t="s">
        <v>4669</v>
      </c>
      <c r="AA9" s="330" t="s">
        <v>120</v>
      </c>
      <c r="AB9" s="330" t="s">
        <v>120</v>
      </c>
      <c r="AC9" s="299" t="s">
        <v>120</v>
      </c>
      <c r="AD9" s="328" t="s">
        <v>4682</v>
      </c>
      <c r="AE9" s="299" t="s">
        <v>122</v>
      </c>
      <c r="AF9" s="299" t="s">
        <v>122</v>
      </c>
      <c r="AG9" s="329"/>
    </row>
    <row r="10" spans="1:33" s="293" customFormat="1">
      <c r="A10" s="325">
        <v>891780111</v>
      </c>
      <c r="B10" s="325" t="s">
        <v>55</v>
      </c>
      <c r="C10" s="299" t="s">
        <v>87</v>
      </c>
      <c r="D10" s="325" t="s">
        <v>61</v>
      </c>
      <c r="E10" s="330" t="s">
        <v>4683</v>
      </c>
      <c r="F10" s="325" t="s">
        <v>62</v>
      </c>
      <c r="G10" s="300" t="s">
        <v>64</v>
      </c>
      <c r="H10" s="299" t="s">
        <v>74</v>
      </c>
      <c r="I10" s="331">
        <v>44000000</v>
      </c>
      <c r="J10" s="326"/>
      <c r="K10" s="326"/>
      <c r="L10" s="326"/>
      <c r="M10" s="327">
        <v>44000000</v>
      </c>
      <c r="N10" s="334">
        <v>64697522</v>
      </c>
      <c r="O10" s="336" t="s">
        <v>4684</v>
      </c>
      <c r="P10" s="330" t="s">
        <v>4685</v>
      </c>
      <c r="Q10" s="340">
        <v>45000</v>
      </c>
      <c r="R10" s="332">
        <v>45006</v>
      </c>
      <c r="S10" s="332">
        <v>45339</v>
      </c>
      <c r="T10" s="326"/>
      <c r="U10" s="326"/>
      <c r="V10" s="331"/>
      <c r="W10" s="331">
        <v>44000000</v>
      </c>
      <c r="X10" s="333">
        <v>0</v>
      </c>
      <c r="Y10" s="334">
        <v>72005158</v>
      </c>
      <c r="Z10" s="305" t="s">
        <v>4669</v>
      </c>
      <c r="AA10" s="330" t="s">
        <v>120</v>
      </c>
      <c r="AB10" s="330" t="s">
        <v>120</v>
      </c>
      <c r="AC10" s="299" t="s">
        <v>120</v>
      </c>
      <c r="AD10" s="328" t="s">
        <v>4686</v>
      </c>
      <c r="AE10" s="299" t="s">
        <v>122</v>
      </c>
      <c r="AF10" s="299" t="s">
        <v>122</v>
      </c>
      <c r="AG10" s="329"/>
    </row>
    <row r="11" spans="1:33" s="293" customFormat="1">
      <c r="A11" s="325">
        <v>891780111</v>
      </c>
      <c r="B11" s="325" t="s">
        <v>55</v>
      </c>
      <c r="C11" s="299" t="s">
        <v>87</v>
      </c>
      <c r="D11" s="325" t="s">
        <v>61</v>
      </c>
      <c r="E11" s="330" t="s">
        <v>4687</v>
      </c>
      <c r="F11" s="325" t="s">
        <v>62</v>
      </c>
      <c r="G11" s="300" t="s">
        <v>64</v>
      </c>
      <c r="H11" s="299" t="s">
        <v>74</v>
      </c>
      <c r="I11" s="331">
        <v>48000000</v>
      </c>
      <c r="J11" s="326"/>
      <c r="K11" s="326"/>
      <c r="L11" s="326"/>
      <c r="M11" s="327">
        <v>48000000</v>
      </c>
      <c r="N11" s="334">
        <v>85458939</v>
      </c>
      <c r="O11" s="336" t="s">
        <v>4688</v>
      </c>
      <c r="P11" s="330" t="s">
        <v>4689</v>
      </c>
      <c r="Q11" s="340">
        <v>45001</v>
      </c>
      <c r="R11" s="332">
        <v>45006</v>
      </c>
      <c r="S11" s="332">
        <v>45339</v>
      </c>
      <c r="T11" s="326"/>
      <c r="U11" s="326"/>
      <c r="V11" s="331"/>
      <c r="W11" s="331">
        <v>48000000</v>
      </c>
      <c r="X11" s="333">
        <v>0</v>
      </c>
      <c r="Y11" s="334">
        <v>72005158</v>
      </c>
      <c r="Z11" s="305" t="s">
        <v>4669</v>
      </c>
      <c r="AA11" s="330" t="s">
        <v>120</v>
      </c>
      <c r="AB11" s="330" t="s">
        <v>120</v>
      </c>
      <c r="AC11" s="299" t="s">
        <v>120</v>
      </c>
      <c r="AD11" s="328" t="s">
        <v>4690</v>
      </c>
      <c r="AE11" s="299" t="s">
        <v>122</v>
      </c>
      <c r="AF11" s="299" t="s">
        <v>122</v>
      </c>
      <c r="AG11" s="329"/>
    </row>
    <row r="12" spans="1:33" s="293" customFormat="1">
      <c r="A12" s="325">
        <v>891780111</v>
      </c>
      <c r="B12" s="325" t="s">
        <v>55</v>
      </c>
      <c r="C12" s="299" t="s">
        <v>87</v>
      </c>
      <c r="D12" s="325" t="s">
        <v>61</v>
      </c>
      <c r="E12" s="330" t="s">
        <v>4691</v>
      </c>
      <c r="F12" s="325" t="s">
        <v>62</v>
      </c>
      <c r="G12" s="300" t="s">
        <v>64</v>
      </c>
      <c r="H12" s="299" t="s">
        <v>74</v>
      </c>
      <c r="I12" s="331">
        <v>40000000</v>
      </c>
      <c r="J12" s="326"/>
      <c r="K12" s="326"/>
      <c r="L12" s="326"/>
      <c r="M12" s="327">
        <v>40000000</v>
      </c>
      <c r="N12" s="334">
        <v>57464799</v>
      </c>
      <c r="O12" s="336" t="s">
        <v>4692</v>
      </c>
      <c r="P12" s="330" t="s">
        <v>4693</v>
      </c>
      <c r="Q12" s="340">
        <v>45001</v>
      </c>
      <c r="R12" s="332">
        <v>45006</v>
      </c>
      <c r="S12" s="332">
        <v>45339</v>
      </c>
      <c r="T12" s="326"/>
      <c r="U12" s="326"/>
      <c r="V12" s="331"/>
      <c r="W12" s="331">
        <v>40000000</v>
      </c>
      <c r="X12" s="333">
        <v>0</v>
      </c>
      <c r="Y12" s="334">
        <v>72005158</v>
      </c>
      <c r="Z12" s="305" t="s">
        <v>4669</v>
      </c>
      <c r="AA12" s="330" t="s">
        <v>120</v>
      </c>
      <c r="AB12" s="330" t="s">
        <v>120</v>
      </c>
      <c r="AC12" s="299" t="s">
        <v>120</v>
      </c>
      <c r="AD12" s="328" t="s">
        <v>4694</v>
      </c>
      <c r="AE12" s="299" t="s">
        <v>122</v>
      </c>
      <c r="AF12" s="299" t="s">
        <v>122</v>
      </c>
      <c r="AG12" s="329"/>
    </row>
    <row r="13" spans="1:33" s="293" customFormat="1">
      <c r="A13" s="325">
        <v>891780111</v>
      </c>
      <c r="B13" s="325" t="s">
        <v>55</v>
      </c>
      <c r="C13" s="299" t="s">
        <v>87</v>
      </c>
      <c r="D13" s="325" t="s">
        <v>61</v>
      </c>
      <c r="E13" s="330" t="s">
        <v>4695</v>
      </c>
      <c r="F13" s="325" t="s">
        <v>62</v>
      </c>
      <c r="G13" s="300" t="s">
        <v>64</v>
      </c>
      <c r="H13" s="299" t="s">
        <v>74</v>
      </c>
      <c r="I13" s="331">
        <v>38500000</v>
      </c>
      <c r="J13" s="326"/>
      <c r="K13" s="326"/>
      <c r="L13" s="326"/>
      <c r="M13" s="327">
        <v>38500000</v>
      </c>
      <c r="N13" s="334">
        <v>72310516</v>
      </c>
      <c r="O13" s="336" t="s">
        <v>4696</v>
      </c>
      <c r="P13" s="330" t="s">
        <v>4697</v>
      </c>
      <c r="Q13" s="340">
        <v>45001</v>
      </c>
      <c r="R13" s="332">
        <v>45006</v>
      </c>
      <c r="S13" s="332">
        <v>45339</v>
      </c>
      <c r="T13" s="326"/>
      <c r="U13" s="326"/>
      <c r="V13" s="331"/>
      <c r="W13" s="331">
        <v>38500000</v>
      </c>
      <c r="X13" s="333">
        <v>0</v>
      </c>
      <c r="Y13" s="334">
        <v>72005158</v>
      </c>
      <c r="Z13" s="305" t="s">
        <v>4669</v>
      </c>
      <c r="AA13" s="330" t="s">
        <v>120</v>
      </c>
      <c r="AB13" s="330" t="s">
        <v>120</v>
      </c>
      <c r="AC13" s="299" t="s">
        <v>120</v>
      </c>
      <c r="AD13" s="328" t="s">
        <v>4698</v>
      </c>
      <c r="AE13" s="299" t="s">
        <v>122</v>
      </c>
      <c r="AF13" s="299" t="s">
        <v>122</v>
      </c>
      <c r="AG13" s="329"/>
    </row>
    <row r="14" spans="1:33" s="293" customFormat="1">
      <c r="A14" s="325">
        <v>891780111</v>
      </c>
      <c r="B14" s="325" t="s">
        <v>55</v>
      </c>
      <c r="C14" s="299" t="s">
        <v>87</v>
      </c>
      <c r="D14" s="325" t="s">
        <v>61</v>
      </c>
      <c r="E14" s="330" t="s">
        <v>4699</v>
      </c>
      <c r="F14" s="325" t="s">
        <v>62</v>
      </c>
      <c r="G14" s="300" t="s">
        <v>64</v>
      </c>
      <c r="H14" s="299" t="s">
        <v>74</v>
      </c>
      <c r="I14" s="331">
        <v>63000000</v>
      </c>
      <c r="J14" s="326"/>
      <c r="K14" s="326"/>
      <c r="L14" s="326"/>
      <c r="M14" s="327">
        <v>63000000</v>
      </c>
      <c r="N14" s="334">
        <v>1082862195</v>
      </c>
      <c r="O14" s="336" t="s">
        <v>4700</v>
      </c>
      <c r="P14" s="330" t="s">
        <v>4701</v>
      </c>
      <c r="Q14" s="340">
        <v>45002</v>
      </c>
      <c r="R14" s="332">
        <v>45006</v>
      </c>
      <c r="S14" s="332">
        <v>45339</v>
      </c>
      <c r="T14" s="326"/>
      <c r="U14" s="326"/>
      <c r="V14" s="331"/>
      <c r="W14" s="331">
        <v>63000000</v>
      </c>
      <c r="X14" s="333">
        <v>0</v>
      </c>
      <c r="Y14" s="334">
        <v>72005158</v>
      </c>
      <c r="Z14" s="305" t="s">
        <v>4669</v>
      </c>
      <c r="AA14" s="330" t="s">
        <v>120</v>
      </c>
      <c r="AB14" s="330" t="s">
        <v>120</v>
      </c>
      <c r="AC14" s="299" t="s">
        <v>120</v>
      </c>
      <c r="AD14" s="328" t="s">
        <v>4702</v>
      </c>
      <c r="AE14" s="299" t="s">
        <v>122</v>
      </c>
      <c r="AF14" s="299" t="s">
        <v>122</v>
      </c>
      <c r="AG14" s="329"/>
    </row>
    <row r="15" spans="1:33" s="293" customFormat="1">
      <c r="A15" s="325">
        <v>891780111</v>
      </c>
      <c r="B15" s="325" t="s">
        <v>55</v>
      </c>
      <c r="C15" s="299" t="s">
        <v>87</v>
      </c>
      <c r="D15" s="325" t="s">
        <v>61</v>
      </c>
      <c r="E15" s="330" t="s">
        <v>4703</v>
      </c>
      <c r="F15" s="325" t="s">
        <v>62</v>
      </c>
      <c r="G15" s="300" t="s">
        <v>64</v>
      </c>
      <c r="H15" s="299" t="s">
        <v>74</v>
      </c>
      <c r="I15" s="331">
        <v>25000000</v>
      </c>
      <c r="J15" s="326"/>
      <c r="K15" s="326"/>
      <c r="L15" s="326"/>
      <c r="M15" s="327">
        <v>25000000</v>
      </c>
      <c r="N15" s="334">
        <v>1082916827</v>
      </c>
      <c r="O15" s="336" t="s">
        <v>4704</v>
      </c>
      <c r="P15" s="330" t="s">
        <v>4705</v>
      </c>
      <c r="Q15" s="340">
        <v>45008</v>
      </c>
      <c r="R15" s="332">
        <v>45008</v>
      </c>
      <c r="S15" s="332">
        <v>45339</v>
      </c>
      <c r="T15" s="326"/>
      <c r="U15" s="326"/>
      <c r="V15" s="331"/>
      <c r="W15" s="331">
        <v>25000000</v>
      </c>
      <c r="X15" s="333">
        <v>0</v>
      </c>
      <c r="Y15" s="334">
        <v>72005158</v>
      </c>
      <c r="Z15" s="305" t="s">
        <v>4669</v>
      </c>
      <c r="AA15" s="330" t="s">
        <v>120</v>
      </c>
      <c r="AB15" s="330" t="s">
        <v>120</v>
      </c>
      <c r="AC15" s="299" t="s">
        <v>120</v>
      </c>
      <c r="AD15" s="328" t="s">
        <v>4706</v>
      </c>
      <c r="AE15" s="299" t="s">
        <v>122</v>
      </c>
      <c r="AF15" s="299" t="s">
        <v>122</v>
      </c>
      <c r="AG15" s="329"/>
    </row>
    <row r="16" spans="1:33" s="293" customFormat="1">
      <c r="A16" s="325">
        <v>891780111</v>
      </c>
      <c r="B16" s="325" t="s">
        <v>55</v>
      </c>
      <c r="C16" s="299" t="s">
        <v>87</v>
      </c>
      <c r="D16" s="325" t="s">
        <v>61</v>
      </c>
      <c r="E16" s="330" t="s">
        <v>4707</v>
      </c>
      <c r="F16" s="325" t="s">
        <v>62</v>
      </c>
      <c r="G16" s="300" t="s">
        <v>64</v>
      </c>
      <c r="H16" s="299" t="s">
        <v>74</v>
      </c>
      <c r="I16" s="331">
        <v>48400000</v>
      </c>
      <c r="J16" s="326"/>
      <c r="K16" s="326"/>
      <c r="L16" s="326"/>
      <c r="M16" s="327">
        <v>48400000</v>
      </c>
      <c r="N16" s="334">
        <v>36548542</v>
      </c>
      <c r="O16" s="336" t="s">
        <v>4708</v>
      </c>
      <c r="P16" s="330" t="s">
        <v>4709</v>
      </c>
      <c r="Q16" s="340">
        <v>45008</v>
      </c>
      <c r="R16" s="332">
        <v>45008</v>
      </c>
      <c r="S16" s="332">
        <v>45339</v>
      </c>
      <c r="T16" s="326"/>
      <c r="U16" s="326"/>
      <c r="V16" s="331"/>
      <c r="W16" s="331">
        <v>48400000</v>
      </c>
      <c r="X16" s="333">
        <v>0</v>
      </c>
      <c r="Y16" s="334">
        <v>72005158</v>
      </c>
      <c r="Z16" s="305" t="s">
        <v>4669</v>
      </c>
      <c r="AA16" s="330" t="s">
        <v>120</v>
      </c>
      <c r="AB16" s="330" t="s">
        <v>120</v>
      </c>
      <c r="AC16" s="299" t="s">
        <v>120</v>
      </c>
      <c r="AD16" s="328" t="s">
        <v>4710</v>
      </c>
      <c r="AE16" s="299" t="s">
        <v>122</v>
      </c>
      <c r="AF16" s="299" t="s">
        <v>122</v>
      </c>
      <c r="AG16" s="329"/>
    </row>
    <row r="17" spans="1:33" s="293" customFormat="1">
      <c r="A17" s="325">
        <v>891780111</v>
      </c>
      <c r="B17" s="325" t="s">
        <v>55</v>
      </c>
      <c r="C17" s="299" t="s">
        <v>87</v>
      </c>
      <c r="D17" s="325" t="s">
        <v>61</v>
      </c>
      <c r="E17" s="330" t="s">
        <v>4711</v>
      </c>
      <c r="F17" s="325" t="s">
        <v>62</v>
      </c>
      <c r="G17" s="300" t="s">
        <v>64</v>
      </c>
      <c r="H17" s="299" t="s">
        <v>74</v>
      </c>
      <c r="I17" s="331">
        <v>55000000</v>
      </c>
      <c r="J17" s="326"/>
      <c r="K17" s="326"/>
      <c r="L17" s="326"/>
      <c r="M17" s="327">
        <v>55000000</v>
      </c>
      <c r="N17" s="334">
        <v>72213643</v>
      </c>
      <c r="O17" s="336" t="s">
        <v>4712</v>
      </c>
      <c r="P17" s="330" t="s">
        <v>4713</v>
      </c>
      <c r="Q17" s="340">
        <v>45008</v>
      </c>
      <c r="R17" s="332">
        <v>45008</v>
      </c>
      <c r="S17" s="332">
        <v>45339</v>
      </c>
      <c r="T17" s="326"/>
      <c r="U17" s="326"/>
      <c r="V17" s="331"/>
      <c r="W17" s="331">
        <v>55000000</v>
      </c>
      <c r="X17" s="333">
        <v>0</v>
      </c>
      <c r="Y17" s="334">
        <v>72005158</v>
      </c>
      <c r="Z17" s="305" t="s">
        <v>4669</v>
      </c>
      <c r="AA17" s="330" t="s">
        <v>120</v>
      </c>
      <c r="AB17" s="330" t="s">
        <v>120</v>
      </c>
      <c r="AC17" s="299" t="s">
        <v>120</v>
      </c>
      <c r="AD17" s="328" t="s">
        <v>4714</v>
      </c>
      <c r="AE17" s="299" t="s">
        <v>122</v>
      </c>
      <c r="AF17" s="299" t="s">
        <v>122</v>
      </c>
      <c r="AG17" s="329"/>
    </row>
    <row r="18" spans="1:33" s="293" customFormat="1">
      <c r="A18" s="325">
        <v>891780111</v>
      </c>
      <c r="B18" s="325" t="s">
        <v>55</v>
      </c>
      <c r="C18" s="299" t="s">
        <v>87</v>
      </c>
      <c r="D18" s="325" t="s">
        <v>61</v>
      </c>
      <c r="E18" s="330" t="s">
        <v>4715</v>
      </c>
      <c r="F18" s="325" t="s">
        <v>62</v>
      </c>
      <c r="G18" s="300" t="s">
        <v>64</v>
      </c>
      <c r="H18" s="299" t="s">
        <v>74</v>
      </c>
      <c r="I18" s="331">
        <v>12000000</v>
      </c>
      <c r="J18" s="326"/>
      <c r="K18" s="326"/>
      <c r="L18" s="326"/>
      <c r="M18" s="327">
        <v>12000000</v>
      </c>
      <c r="N18" s="334">
        <v>57297436</v>
      </c>
      <c r="O18" s="336" t="s">
        <v>4716</v>
      </c>
      <c r="P18" s="330" t="s">
        <v>4717</v>
      </c>
      <c r="Q18" s="340">
        <v>45008</v>
      </c>
      <c r="R18" s="332">
        <v>45008</v>
      </c>
      <c r="S18" s="332">
        <v>45077</v>
      </c>
      <c r="T18" s="326"/>
      <c r="U18" s="326"/>
      <c r="V18" s="331"/>
      <c r="W18" s="331">
        <v>12000000</v>
      </c>
      <c r="X18" s="333">
        <v>0</v>
      </c>
      <c r="Y18" s="334">
        <v>72005158</v>
      </c>
      <c r="Z18" s="305" t="s">
        <v>4669</v>
      </c>
      <c r="AA18" s="330" t="s">
        <v>120</v>
      </c>
      <c r="AB18" s="330" t="s">
        <v>120</v>
      </c>
      <c r="AC18" s="299" t="s">
        <v>120</v>
      </c>
      <c r="AD18" s="328" t="s">
        <v>4718</v>
      </c>
      <c r="AE18" s="299" t="s">
        <v>122</v>
      </c>
      <c r="AF18" s="299" t="s">
        <v>122</v>
      </c>
      <c r="AG18" s="329"/>
    </row>
    <row r="19" spans="1:33" s="293" customFormat="1">
      <c r="A19" s="325">
        <v>891780111</v>
      </c>
      <c r="B19" s="325" t="s">
        <v>55</v>
      </c>
      <c r="C19" s="299" t="s">
        <v>87</v>
      </c>
      <c r="D19" s="325" t="s">
        <v>61</v>
      </c>
      <c r="E19" s="330" t="s">
        <v>4719</v>
      </c>
      <c r="F19" s="325" t="s">
        <v>62</v>
      </c>
      <c r="G19" s="300" t="s">
        <v>64</v>
      </c>
      <c r="H19" s="299" t="s">
        <v>74</v>
      </c>
      <c r="I19" s="331">
        <v>43200000</v>
      </c>
      <c r="J19" s="326"/>
      <c r="K19" s="326"/>
      <c r="L19" s="326"/>
      <c r="M19" s="327">
        <v>43200000</v>
      </c>
      <c r="N19" s="334">
        <v>1030583890</v>
      </c>
      <c r="O19" s="336" t="s">
        <v>4720</v>
      </c>
      <c r="P19" s="330" t="s">
        <v>4721</v>
      </c>
      <c r="Q19" s="340">
        <v>45033</v>
      </c>
      <c r="R19" s="332">
        <v>45033</v>
      </c>
      <c r="S19" s="332">
        <v>45339</v>
      </c>
      <c r="T19" s="326"/>
      <c r="U19" s="326"/>
      <c r="V19" s="331"/>
      <c r="W19" s="331">
        <v>43200000</v>
      </c>
      <c r="X19" s="333">
        <v>0</v>
      </c>
      <c r="Y19" s="334">
        <v>72005158</v>
      </c>
      <c r="Z19" s="305" t="s">
        <v>4669</v>
      </c>
      <c r="AA19" s="330" t="s">
        <v>120</v>
      </c>
      <c r="AB19" s="330" t="s">
        <v>120</v>
      </c>
      <c r="AC19" s="299" t="s">
        <v>120</v>
      </c>
      <c r="AD19" s="328" t="s">
        <v>4722</v>
      </c>
      <c r="AE19" s="299" t="s">
        <v>122</v>
      </c>
      <c r="AF19" s="299" t="s">
        <v>122</v>
      </c>
      <c r="AG19" s="329"/>
    </row>
    <row r="20" spans="1:33" s="293" customFormat="1">
      <c r="A20" s="325">
        <v>891780111</v>
      </c>
      <c r="B20" s="325" t="s">
        <v>55</v>
      </c>
      <c r="C20" s="299" t="s">
        <v>57</v>
      </c>
      <c r="D20" s="325" t="s">
        <v>61</v>
      </c>
      <c r="E20" s="330" t="s">
        <v>4723</v>
      </c>
      <c r="F20" s="325" t="s">
        <v>62</v>
      </c>
      <c r="G20" s="300" t="s">
        <v>62</v>
      </c>
      <c r="H20" s="299" t="s">
        <v>73</v>
      </c>
      <c r="I20" s="331">
        <v>70000000</v>
      </c>
      <c r="J20" s="326"/>
      <c r="K20" s="326"/>
      <c r="L20" s="326"/>
      <c r="M20" s="327">
        <v>70000000</v>
      </c>
      <c r="N20" s="334">
        <v>860002180</v>
      </c>
      <c r="O20" s="336" t="s">
        <v>4724</v>
      </c>
      <c r="P20" s="330" t="s">
        <v>6403</v>
      </c>
      <c r="Q20" s="340">
        <v>44953</v>
      </c>
      <c r="R20" s="332">
        <v>44953</v>
      </c>
      <c r="S20" s="332">
        <v>45291</v>
      </c>
      <c r="T20" s="326"/>
      <c r="U20" s="326"/>
      <c r="V20" s="331">
        <v>60316969</v>
      </c>
      <c r="W20" s="331">
        <v>9683031</v>
      </c>
      <c r="X20" s="333">
        <v>0.86167098571428569</v>
      </c>
      <c r="Y20" s="334">
        <v>85471791</v>
      </c>
      <c r="Z20" s="305" t="s">
        <v>4664</v>
      </c>
      <c r="AA20" s="330" t="s">
        <v>120</v>
      </c>
      <c r="AB20" s="330" t="s">
        <v>120</v>
      </c>
      <c r="AC20" s="299" t="s">
        <v>120</v>
      </c>
      <c r="AD20" s="328" t="s">
        <v>6404</v>
      </c>
      <c r="AE20" s="299" t="s">
        <v>122</v>
      </c>
      <c r="AF20" s="299" t="s">
        <v>185</v>
      </c>
      <c r="AG20" s="329"/>
    </row>
    <row r="21" spans="1:33" s="293" customFormat="1">
      <c r="A21" s="325">
        <v>891780111</v>
      </c>
      <c r="B21" s="325" t="s">
        <v>55</v>
      </c>
      <c r="C21" s="299" t="s">
        <v>58</v>
      </c>
      <c r="D21" s="325" t="s">
        <v>61</v>
      </c>
      <c r="E21" s="330" t="s">
        <v>4725</v>
      </c>
      <c r="F21" s="325" t="s">
        <v>62</v>
      </c>
      <c r="G21" s="300" t="s">
        <v>62</v>
      </c>
      <c r="H21" s="299" t="s">
        <v>74</v>
      </c>
      <c r="I21" s="331">
        <v>6000000</v>
      </c>
      <c r="J21" s="326"/>
      <c r="K21" s="326"/>
      <c r="L21" s="326"/>
      <c r="M21" s="327">
        <v>6000000</v>
      </c>
      <c r="N21" s="334">
        <v>57299411</v>
      </c>
      <c r="O21" s="336" t="s">
        <v>4726</v>
      </c>
      <c r="P21" s="330" t="s">
        <v>4727</v>
      </c>
      <c r="Q21" s="340">
        <v>44970</v>
      </c>
      <c r="R21" s="332">
        <v>44970</v>
      </c>
      <c r="S21" s="332">
        <v>44985</v>
      </c>
      <c r="T21" s="326"/>
      <c r="U21" s="326"/>
      <c r="V21" s="331">
        <v>6000000</v>
      </c>
      <c r="W21" s="331">
        <v>0</v>
      </c>
      <c r="X21" s="333">
        <v>1</v>
      </c>
      <c r="Y21" s="334">
        <v>85471791</v>
      </c>
      <c r="Z21" s="305" t="s">
        <v>4664</v>
      </c>
      <c r="AA21" s="330" t="s">
        <v>120</v>
      </c>
      <c r="AB21" s="330" t="s">
        <v>120</v>
      </c>
      <c r="AC21" s="299" t="s">
        <v>120</v>
      </c>
      <c r="AD21" s="328" t="s">
        <v>4728</v>
      </c>
      <c r="AE21" s="299" t="s">
        <v>122</v>
      </c>
      <c r="AF21" s="299" t="s">
        <v>122</v>
      </c>
      <c r="AG21" s="329"/>
    </row>
    <row r="22" spans="1:33" s="293" customFormat="1">
      <c r="A22" s="325">
        <v>891780112</v>
      </c>
      <c r="B22" s="325" t="s">
        <v>55</v>
      </c>
      <c r="C22" s="299" t="s">
        <v>58</v>
      </c>
      <c r="D22" s="325" t="s">
        <v>61</v>
      </c>
      <c r="E22" s="330" t="s">
        <v>4729</v>
      </c>
      <c r="F22" s="325" t="s">
        <v>62</v>
      </c>
      <c r="G22" s="300" t="s">
        <v>62</v>
      </c>
      <c r="H22" s="299" t="s">
        <v>74</v>
      </c>
      <c r="I22" s="331">
        <v>3400000</v>
      </c>
      <c r="J22" s="326"/>
      <c r="K22" s="326"/>
      <c r="L22" s="326"/>
      <c r="M22" s="327">
        <v>3400000</v>
      </c>
      <c r="N22" s="334">
        <v>36722139</v>
      </c>
      <c r="O22" s="336" t="s">
        <v>4730</v>
      </c>
      <c r="P22" s="330" t="s">
        <v>6405</v>
      </c>
      <c r="Q22" s="340">
        <v>44970</v>
      </c>
      <c r="R22" s="332">
        <v>44970</v>
      </c>
      <c r="S22" s="332">
        <v>44977</v>
      </c>
      <c r="T22" s="326"/>
      <c r="U22" s="326"/>
      <c r="V22" s="331">
        <v>3400000</v>
      </c>
      <c r="W22" s="331">
        <v>0</v>
      </c>
      <c r="X22" s="333">
        <v>1</v>
      </c>
      <c r="Y22" s="334">
        <v>85471791</v>
      </c>
      <c r="Z22" s="305" t="s">
        <v>4664</v>
      </c>
      <c r="AA22" s="330" t="s">
        <v>120</v>
      </c>
      <c r="AB22" s="330" t="s">
        <v>120</v>
      </c>
      <c r="AC22" s="299" t="s">
        <v>120</v>
      </c>
      <c r="AD22" s="328" t="s">
        <v>4731</v>
      </c>
      <c r="AE22" s="299" t="s">
        <v>122</v>
      </c>
      <c r="AF22" s="299" t="s">
        <v>122</v>
      </c>
      <c r="AG22" s="329"/>
    </row>
    <row r="23" spans="1:33" s="293" customFormat="1">
      <c r="A23" s="325">
        <v>891780113</v>
      </c>
      <c r="B23" s="325" t="s">
        <v>55</v>
      </c>
      <c r="C23" s="299" t="s">
        <v>58</v>
      </c>
      <c r="D23" s="325" t="s">
        <v>61</v>
      </c>
      <c r="E23" s="330" t="s">
        <v>4732</v>
      </c>
      <c r="F23" s="325" t="s">
        <v>62</v>
      </c>
      <c r="G23" s="300" t="s">
        <v>62</v>
      </c>
      <c r="H23" s="299" t="s">
        <v>74</v>
      </c>
      <c r="I23" s="331">
        <v>15300000</v>
      </c>
      <c r="J23" s="326"/>
      <c r="K23" s="326"/>
      <c r="L23" s="326"/>
      <c r="M23" s="327">
        <v>15300000</v>
      </c>
      <c r="N23" s="334">
        <v>7140330</v>
      </c>
      <c r="O23" s="336" t="s">
        <v>4733</v>
      </c>
      <c r="P23" s="330" t="s">
        <v>6406</v>
      </c>
      <c r="Q23" s="340">
        <v>44971</v>
      </c>
      <c r="R23" s="332">
        <v>44971</v>
      </c>
      <c r="S23" s="332">
        <v>45076</v>
      </c>
      <c r="T23" s="326"/>
      <c r="U23" s="326"/>
      <c r="V23" s="331">
        <v>8500000</v>
      </c>
      <c r="W23" s="331">
        <v>6800000</v>
      </c>
      <c r="X23" s="333">
        <v>0.55555555555555558</v>
      </c>
      <c r="Y23" s="334">
        <v>57435262</v>
      </c>
      <c r="Z23" s="305" t="s">
        <v>4734</v>
      </c>
      <c r="AA23" s="330" t="s">
        <v>120</v>
      </c>
      <c r="AB23" s="330" t="s">
        <v>120</v>
      </c>
      <c r="AC23" s="299" t="s">
        <v>120</v>
      </c>
      <c r="AD23" s="328" t="s">
        <v>4735</v>
      </c>
      <c r="AE23" s="299" t="s">
        <v>122</v>
      </c>
      <c r="AF23" s="299" t="s">
        <v>122</v>
      </c>
      <c r="AG23" s="329"/>
    </row>
    <row r="24" spans="1:33" s="293" customFormat="1">
      <c r="A24" s="325">
        <v>891780114</v>
      </c>
      <c r="B24" s="325" t="s">
        <v>55</v>
      </c>
      <c r="C24" s="299" t="s">
        <v>58</v>
      </c>
      <c r="D24" s="325" t="s">
        <v>61</v>
      </c>
      <c r="E24" s="330" t="s">
        <v>4736</v>
      </c>
      <c r="F24" s="325" t="s">
        <v>62</v>
      </c>
      <c r="G24" s="300" t="s">
        <v>62</v>
      </c>
      <c r="H24" s="299" t="s">
        <v>74</v>
      </c>
      <c r="I24" s="331">
        <v>15300000</v>
      </c>
      <c r="J24" s="326"/>
      <c r="K24" s="326"/>
      <c r="L24" s="326"/>
      <c r="M24" s="327">
        <v>15300000</v>
      </c>
      <c r="N24" s="334">
        <v>85154455</v>
      </c>
      <c r="O24" s="336" t="s">
        <v>4737</v>
      </c>
      <c r="P24" s="330" t="s">
        <v>6407</v>
      </c>
      <c r="Q24" s="340">
        <v>44971</v>
      </c>
      <c r="R24" s="332">
        <v>44971</v>
      </c>
      <c r="S24" s="332">
        <v>45077</v>
      </c>
      <c r="T24" s="326"/>
      <c r="U24" s="326"/>
      <c r="V24" s="331">
        <v>8500000</v>
      </c>
      <c r="W24" s="331">
        <v>6800000</v>
      </c>
      <c r="X24" s="333">
        <v>0.55555555555555558</v>
      </c>
      <c r="Y24" s="334">
        <v>57435262</v>
      </c>
      <c r="Z24" s="305" t="s">
        <v>4734</v>
      </c>
      <c r="AA24" s="330" t="s">
        <v>120</v>
      </c>
      <c r="AB24" s="330" t="s">
        <v>120</v>
      </c>
      <c r="AC24" s="299" t="s">
        <v>120</v>
      </c>
      <c r="AD24" s="328" t="s">
        <v>4738</v>
      </c>
      <c r="AE24" s="299" t="s">
        <v>122</v>
      </c>
      <c r="AF24" s="299" t="s">
        <v>122</v>
      </c>
      <c r="AG24" s="329"/>
    </row>
    <row r="25" spans="1:33" s="293" customFormat="1">
      <c r="A25" s="325">
        <v>891780115</v>
      </c>
      <c r="B25" s="325" t="s">
        <v>55</v>
      </c>
      <c r="C25" s="299" t="s">
        <v>58</v>
      </c>
      <c r="D25" s="325" t="s">
        <v>61</v>
      </c>
      <c r="E25" s="330" t="s">
        <v>4739</v>
      </c>
      <c r="F25" s="325" t="s">
        <v>62</v>
      </c>
      <c r="G25" s="300" t="s">
        <v>62</v>
      </c>
      <c r="H25" s="299" t="s">
        <v>74</v>
      </c>
      <c r="I25" s="331">
        <v>15300000</v>
      </c>
      <c r="J25" s="326"/>
      <c r="K25" s="326"/>
      <c r="L25" s="326"/>
      <c r="M25" s="327">
        <v>15300000</v>
      </c>
      <c r="N25" s="334">
        <v>12613225</v>
      </c>
      <c r="O25" s="336" t="s">
        <v>4740</v>
      </c>
      <c r="P25" s="330" t="s">
        <v>6408</v>
      </c>
      <c r="Q25" s="340">
        <v>44971</v>
      </c>
      <c r="R25" s="332">
        <v>44971</v>
      </c>
      <c r="S25" s="332">
        <v>45078</v>
      </c>
      <c r="T25" s="326"/>
      <c r="U25" s="326"/>
      <c r="V25" s="331">
        <v>8500000</v>
      </c>
      <c r="W25" s="331">
        <v>6800000</v>
      </c>
      <c r="X25" s="333">
        <v>0.55555555555555558</v>
      </c>
      <c r="Y25" s="334">
        <v>85449357</v>
      </c>
      <c r="Z25" s="305" t="s">
        <v>4741</v>
      </c>
      <c r="AA25" s="330" t="s">
        <v>120</v>
      </c>
      <c r="AB25" s="330" t="s">
        <v>120</v>
      </c>
      <c r="AC25" s="299" t="s">
        <v>120</v>
      </c>
      <c r="AD25" s="328" t="s">
        <v>4742</v>
      </c>
      <c r="AE25" s="299" t="s">
        <v>122</v>
      </c>
      <c r="AF25" s="299" t="s">
        <v>122</v>
      </c>
      <c r="AG25" s="329"/>
    </row>
    <row r="26" spans="1:33" s="293" customFormat="1">
      <c r="A26" s="325">
        <v>891780116</v>
      </c>
      <c r="B26" s="325" t="s">
        <v>55</v>
      </c>
      <c r="C26" s="299" t="s">
        <v>58</v>
      </c>
      <c r="D26" s="325" t="s">
        <v>61</v>
      </c>
      <c r="E26" s="330" t="s">
        <v>4743</v>
      </c>
      <c r="F26" s="325" t="s">
        <v>62</v>
      </c>
      <c r="G26" s="300" t="s">
        <v>62</v>
      </c>
      <c r="H26" s="299" t="s">
        <v>74</v>
      </c>
      <c r="I26" s="331">
        <v>15300000</v>
      </c>
      <c r="J26" s="326"/>
      <c r="K26" s="326"/>
      <c r="L26" s="326"/>
      <c r="M26" s="327">
        <v>15300000</v>
      </c>
      <c r="N26" s="334">
        <v>1082903282</v>
      </c>
      <c r="O26" s="336" t="s">
        <v>4744</v>
      </c>
      <c r="P26" s="330" t="s">
        <v>6409</v>
      </c>
      <c r="Q26" s="340">
        <v>44971</v>
      </c>
      <c r="R26" s="332">
        <v>44971</v>
      </c>
      <c r="S26" s="332">
        <v>45079</v>
      </c>
      <c r="T26" s="326"/>
      <c r="U26" s="326"/>
      <c r="V26" s="331">
        <v>8500000</v>
      </c>
      <c r="W26" s="331">
        <v>6800000</v>
      </c>
      <c r="X26" s="333">
        <v>0.55555555555555558</v>
      </c>
      <c r="Y26" s="334">
        <v>85449357</v>
      </c>
      <c r="Z26" s="305" t="s">
        <v>4741</v>
      </c>
      <c r="AA26" s="330" t="s">
        <v>120</v>
      </c>
      <c r="AB26" s="330" t="s">
        <v>120</v>
      </c>
      <c r="AC26" s="299" t="s">
        <v>120</v>
      </c>
      <c r="AD26" s="328" t="s">
        <v>4745</v>
      </c>
      <c r="AE26" s="299" t="s">
        <v>122</v>
      </c>
      <c r="AF26" s="299" t="s">
        <v>122</v>
      </c>
      <c r="AG26" s="329"/>
    </row>
    <row r="27" spans="1:33" s="293" customFormat="1">
      <c r="A27" s="325">
        <v>891780117</v>
      </c>
      <c r="B27" s="325" t="s">
        <v>55</v>
      </c>
      <c r="C27" s="299" t="s">
        <v>58</v>
      </c>
      <c r="D27" s="325" t="s">
        <v>61</v>
      </c>
      <c r="E27" s="330" t="s">
        <v>4746</v>
      </c>
      <c r="F27" s="325" t="s">
        <v>62</v>
      </c>
      <c r="G27" s="300" t="s">
        <v>62</v>
      </c>
      <c r="H27" s="299" t="s">
        <v>74</v>
      </c>
      <c r="I27" s="331">
        <v>15300000</v>
      </c>
      <c r="J27" s="326"/>
      <c r="K27" s="326"/>
      <c r="L27" s="326"/>
      <c r="M27" s="327">
        <v>15300000</v>
      </c>
      <c r="N27" s="334">
        <v>36725462</v>
      </c>
      <c r="O27" s="336" t="s">
        <v>4747</v>
      </c>
      <c r="P27" s="330" t="s">
        <v>6410</v>
      </c>
      <c r="Q27" s="340">
        <v>44971</v>
      </c>
      <c r="R27" s="332">
        <v>44971</v>
      </c>
      <c r="S27" s="332">
        <v>45080</v>
      </c>
      <c r="T27" s="326"/>
      <c r="U27" s="326"/>
      <c r="V27" s="331">
        <v>8500000</v>
      </c>
      <c r="W27" s="331">
        <v>6800000</v>
      </c>
      <c r="X27" s="333">
        <v>0.55555555555555558</v>
      </c>
      <c r="Y27" s="334">
        <v>36694483</v>
      </c>
      <c r="Z27" s="305" t="s">
        <v>1749</v>
      </c>
      <c r="AA27" s="330" t="s">
        <v>120</v>
      </c>
      <c r="AB27" s="330" t="s">
        <v>120</v>
      </c>
      <c r="AC27" s="299" t="s">
        <v>120</v>
      </c>
      <c r="AD27" s="328" t="s">
        <v>4748</v>
      </c>
      <c r="AE27" s="299" t="s">
        <v>122</v>
      </c>
      <c r="AF27" s="299" t="s">
        <v>122</v>
      </c>
      <c r="AG27" s="329"/>
    </row>
    <row r="28" spans="1:33" s="293" customFormat="1">
      <c r="A28" s="325">
        <v>891780118</v>
      </c>
      <c r="B28" s="325" t="s">
        <v>55</v>
      </c>
      <c r="C28" s="299" t="s">
        <v>58</v>
      </c>
      <c r="D28" s="325" t="s">
        <v>61</v>
      </c>
      <c r="E28" s="330" t="s">
        <v>4749</v>
      </c>
      <c r="F28" s="325" t="s">
        <v>62</v>
      </c>
      <c r="G28" s="300" t="s">
        <v>62</v>
      </c>
      <c r="H28" s="299" t="s">
        <v>74</v>
      </c>
      <c r="I28" s="331">
        <v>15300000</v>
      </c>
      <c r="J28" s="326"/>
      <c r="K28" s="326"/>
      <c r="L28" s="326"/>
      <c r="M28" s="327">
        <v>15300000</v>
      </c>
      <c r="N28" s="334">
        <v>1082986157</v>
      </c>
      <c r="O28" s="336" t="s">
        <v>4750</v>
      </c>
      <c r="P28" s="330" t="s">
        <v>6411</v>
      </c>
      <c r="Q28" s="340">
        <v>44971</v>
      </c>
      <c r="R28" s="332">
        <v>44971</v>
      </c>
      <c r="S28" s="332">
        <v>45081</v>
      </c>
      <c r="T28" s="326"/>
      <c r="U28" s="326"/>
      <c r="V28" s="331">
        <v>8500000</v>
      </c>
      <c r="W28" s="331">
        <v>6800000</v>
      </c>
      <c r="X28" s="333">
        <v>0.55555555555555558</v>
      </c>
      <c r="Y28" s="334">
        <v>36694483</v>
      </c>
      <c r="Z28" s="305" t="s">
        <v>1749</v>
      </c>
      <c r="AA28" s="330" t="s">
        <v>120</v>
      </c>
      <c r="AB28" s="330" t="s">
        <v>120</v>
      </c>
      <c r="AC28" s="299" t="s">
        <v>120</v>
      </c>
      <c r="AD28" s="328" t="s">
        <v>4751</v>
      </c>
      <c r="AE28" s="299" t="s">
        <v>122</v>
      </c>
      <c r="AF28" s="299" t="s">
        <v>122</v>
      </c>
      <c r="AG28" s="329"/>
    </row>
    <row r="29" spans="1:33" s="293" customFormat="1">
      <c r="A29" s="325">
        <v>891780119</v>
      </c>
      <c r="B29" s="325" t="s">
        <v>55</v>
      </c>
      <c r="C29" s="299" t="s">
        <v>58</v>
      </c>
      <c r="D29" s="325" t="s">
        <v>61</v>
      </c>
      <c r="E29" s="330" t="s">
        <v>4752</v>
      </c>
      <c r="F29" s="325" t="s">
        <v>62</v>
      </c>
      <c r="G29" s="300" t="s">
        <v>62</v>
      </c>
      <c r="H29" s="299" t="s">
        <v>74</v>
      </c>
      <c r="I29" s="331">
        <v>11250000</v>
      </c>
      <c r="J29" s="326"/>
      <c r="K29" s="326"/>
      <c r="L29" s="326"/>
      <c r="M29" s="327">
        <v>11250000</v>
      </c>
      <c r="N29" s="334">
        <v>57416391</v>
      </c>
      <c r="O29" s="336" t="s">
        <v>4753</v>
      </c>
      <c r="P29" s="330" t="s">
        <v>6412</v>
      </c>
      <c r="Q29" s="340">
        <v>44971</v>
      </c>
      <c r="R29" s="332">
        <v>44971</v>
      </c>
      <c r="S29" s="332">
        <v>45082</v>
      </c>
      <c r="T29" s="326"/>
      <c r="U29" s="326"/>
      <c r="V29" s="331">
        <v>5625000</v>
      </c>
      <c r="W29" s="331">
        <v>5625000</v>
      </c>
      <c r="X29" s="333">
        <v>0.5</v>
      </c>
      <c r="Y29" s="334">
        <v>57294316</v>
      </c>
      <c r="Z29" s="305" t="s">
        <v>4754</v>
      </c>
      <c r="AA29" s="330" t="s">
        <v>120</v>
      </c>
      <c r="AB29" s="330" t="s">
        <v>120</v>
      </c>
      <c r="AC29" s="299" t="s">
        <v>120</v>
      </c>
      <c r="AD29" s="328" t="s">
        <v>4755</v>
      </c>
      <c r="AE29" s="299" t="s">
        <v>122</v>
      </c>
      <c r="AF29" s="299" t="s">
        <v>122</v>
      </c>
      <c r="AG29" s="329"/>
    </row>
    <row r="30" spans="1:33" s="293" customFormat="1">
      <c r="A30" s="325">
        <v>891780120</v>
      </c>
      <c r="B30" s="325" t="s">
        <v>55</v>
      </c>
      <c r="C30" s="299" t="s">
        <v>58</v>
      </c>
      <c r="D30" s="325" t="s">
        <v>61</v>
      </c>
      <c r="E30" s="330" t="s">
        <v>4756</v>
      </c>
      <c r="F30" s="325" t="s">
        <v>62</v>
      </c>
      <c r="G30" s="300" t="s">
        <v>62</v>
      </c>
      <c r="H30" s="299" t="s">
        <v>74</v>
      </c>
      <c r="I30" s="331">
        <v>13950000</v>
      </c>
      <c r="J30" s="326"/>
      <c r="K30" s="326"/>
      <c r="L30" s="326"/>
      <c r="M30" s="327">
        <v>13950000</v>
      </c>
      <c r="N30" s="334">
        <v>1083024560</v>
      </c>
      <c r="O30" s="336" t="s">
        <v>4757</v>
      </c>
      <c r="P30" s="330" t="s">
        <v>6413</v>
      </c>
      <c r="Q30" s="340">
        <v>44971</v>
      </c>
      <c r="R30" s="332">
        <v>44971</v>
      </c>
      <c r="S30" s="332">
        <v>45083</v>
      </c>
      <c r="T30" s="326"/>
      <c r="U30" s="326"/>
      <c r="V30" s="331">
        <v>7750000</v>
      </c>
      <c r="W30" s="331">
        <v>6200000</v>
      </c>
      <c r="X30" s="333">
        <v>0.55555555555555558</v>
      </c>
      <c r="Y30" s="334">
        <v>85449357</v>
      </c>
      <c r="Z30" s="305" t="s">
        <v>4741</v>
      </c>
      <c r="AA30" s="330" t="s">
        <v>120</v>
      </c>
      <c r="AB30" s="330" t="s">
        <v>120</v>
      </c>
      <c r="AC30" s="299" t="s">
        <v>120</v>
      </c>
      <c r="AD30" s="328" t="s">
        <v>4758</v>
      </c>
      <c r="AE30" s="299" t="s">
        <v>122</v>
      </c>
      <c r="AF30" s="299" t="s">
        <v>122</v>
      </c>
      <c r="AG30" s="329"/>
    </row>
    <row r="31" spans="1:33" s="293" customFormat="1">
      <c r="A31" s="325">
        <v>891780121</v>
      </c>
      <c r="B31" s="325" t="s">
        <v>55</v>
      </c>
      <c r="C31" s="299" t="s">
        <v>58</v>
      </c>
      <c r="D31" s="325" t="s">
        <v>61</v>
      </c>
      <c r="E31" s="330" t="s">
        <v>4759</v>
      </c>
      <c r="F31" s="325" t="s">
        <v>62</v>
      </c>
      <c r="G31" s="300" t="s">
        <v>62</v>
      </c>
      <c r="H31" s="299" t="s">
        <v>74</v>
      </c>
      <c r="I31" s="331">
        <v>15300000</v>
      </c>
      <c r="J31" s="326"/>
      <c r="K31" s="326"/>
      <c r="L31" s="326"/>
      <c r="M31" s="327">
        <v>15300000</v>
      </c>
      <c r="N31" s="334">
        <v>1082950843</v>
      </c>
      <c r="O31" s="336" t="s">
        <v>4760</v>
      </c>
      <c r="P31" s="330" t="s">
        <v>6414</v>
      </c>
      <c r="Q31" s="340">
        <v>44979</v>
      </c>
      <c r="R31" s="332">
        <v>44614</v>
      </c>
      <c r="S31" s="332">
        <v>45084</v>
      </c>
      <c r="T31" s="326"/>
      <c r="U31" s="326"/>
      <c r="V31" s="331">
        <v>3825000</v>
      </c>
      <c r="W31" s="331">
        <v>11475000</v>
      </c>
      <c r="X31" s="333">
        <v>0.25</v>
      </c>
      <c r="Y31" s="334">
        <v>57294316</v>
      </c>
      <c r="Z31" s="305" t="s">
        <v>4754</v>
      </c>
      <c r="AA31" s="330" t="s">
        <v>120</v>
      </c>
      <c r="AB31" s="330" t="s">
        <v>120</v>
      </c>
      <c r="AC31" s="299" t="s">
        <v>120</v>
      </c>
      <c r="AD31" s="328" t="s">
        <v>4761</v>
      </c>
      <c r="AE31" s="299" t="s">
        <v>122</v>
      </c>
      <c r="AF31" s="299" t="s">
        <v>122</v>
      </c>
      <c r="AG31" s="329"/>
    </row>
    <row r="32" spans="1:33" s="293" customFormat="1">
      <c r="A32" s="325">
        <v>891780122</v>
      </c>
      <c r="B32" s="325" t="s">
        <v>55</v>
      </c>
      <c r="C32" s="299" t="s">
        <v>58</v>
      </c>
      <c r="D32" s="325" t="s">
        <v>61</v>
      </c>
      <c r="E32" s="330" t="s">
        <v>4762</v>
      </c>
      <c r="F32" s="325" t="s">
        <v>62</v>
      </c>
      <c r="G32" s="300" t="s">
        <v>62</v>
      </c>
      <c r="H32" s="299" t="s">
        <v>74</v>
      </c>
      <c r="I32" s="331">
        <v>15300000</v>
      </c>
      <c r="J32" s="326"/>
      <c r="K32" s="326"/>
      <c r="L32" s="326"/>
      <c r="M32" s="327">
        <v>15300000</v>
      </c>
      <c r="N32" s="334">
        <v>1082942381</v>
      </c>
      <c r="O32" s="336" t="s">
        <v>4763</v>
      </c>
      <c r="P32" s="330" t="s">
        <v>6415</v>
      </c>
      <c r="Q32" s="340">
        <v>44979</v>
      </c>
      <c r="R32" s="332">
        <v>44614</v>
      </c>
      <c r="S32" s="332">
        <v>45085</v>
      </c>
      <c r="T32" s="326"/>
      <c r="U32" s="326"/>
      <c r="V32" s="331">
        <v>3825000</v>
      </c>
      <c r="W32" s="331">
        <v>11475000</v>
      </c>
      <c r="X32" s="333">
        <v>0.25</v>
      </c>
      <c r="Y32" s="334">
        <v>57294316</v>
      </c>
      <c r="Z32" s="305" t="s">
        <v>4754</v>
      </c>
      <c r="AA32" s="330" t="s">
        <v>120</v>
      </c>
      <c r="AB32" s="330" t="s">
        <v>120</v>
      </c>
      <c r="AC32" s="299" t="s">
        <v>120</v>
      </c>
      <c r="AD32" s="328" t="s">
        <v>4764</v>
      </c>
      <c r="AE32" s="299" t="s">
        <v>122</v>
      </c>
      <c r="AF32" s="299" t="s">
        <v>122</v>
      </c>
      <c r="AG32" s="329"/>
    </row>
    <row r="33" spans="1:33" s="293" customFormat="1">
      <c r="A33" s="325">
        <v>891780123</v>
      </c>
      <c r="B33" s="325" t="s">
        <v>55</v>
      </c>
      <c r="C33" s="299" t="s">
        <v>58</v>
      </c>
      <c r="D33" s="325" t="s">
        <v>61</v>
      </c>
      <c r="E33" s="330" t="s">
        <v>4765</v>
      </c>
      <c r="F33" s="325" t="s">
        <v>62</v>
      </c>
      <c r="G33" s="300" t="s">
        <v>62</v>
      </c>
      <c r="H33" s="299" t="s">
        <v>74</v>
      </c>
      <c r="I33" s="331">
        <v>20250000</v>
      </c>
      <c r="J33" s="326"/>
      <c r="K33" s="326"/>
      <c r="L33" s="326"/>
      <c r="M33" s="327">
        <v>20250000</v>
      </c>
      <c r="N33" s="334">
        <v>1082999611</v>
      </c>
      <c r="O33" s="336" t="s">
        <v>2320</v>
      </c>
      <c r="P33" s="330" t="s">
        <v>6416</v>
      </c>
      <c r="Q33" s="340">
        <v>44980</v>
      </c>
      <c r="R33" s="332">
        <v>44980</v>
      </c>
      <c r="S33" s="332">
        <v>45086</v>
      </c>
      <c r="T33" s="326"/>
      <c r="U33" s="326"/>
      <c r="V33" s="331">
        <v>11250000</v>
      </c>
      <c r="W33" s="331">
        <v>9000000</v>
      </c>
      <c r="X33" s="333">
        <v>0.55555555555555558</v>
      </c>
      <c r="Y33" s="334">
        <v>85471791</v>
      </c>
      <c r="Z33" s="305" t="s">
        <v>4664</v>
      </c>
      <c r="AA33" s="330" t="s">
        <v>120</v>
      </c>
      <c r="AB33" s="330" t="s">
        <v>120</v>
      </c>
      <c r="AC33" s="299" t="s">
        <v>120</v>
      </c>
      <c r="AD33" s="328" t="s">
        <v>4766</v>
      </c>
      <c r="AE33" s="299" t="s">
        <v>122</v>
      </c>
      <c r="AF33" s="299" t="s">
        <v>122</v>
      </c>
      <c r="AG33" s="329"/>
    </row>
    <row r="34" spans="1:33" s="293" customFormat="1">
      <c r="A34" s="325">
        <v>891780124</v>
      </c>
      <c r="B34" s="325" t="s">
        <v>55</v>
      </c>
      <c r="C34" s="299" t="s">
        <v>58</v>
      </c>
      <c r="D34" s="325" t="s">
        <v>61</v>
      </c>
      <c r="E34" s="330" t="s">
        <v>4767</v>
      </c>
      <c r="F34" s="325" t="s">
        <v>62</v>
      </c>
      <c r="G34" s="300" t="s">
        <v>62</v>
      </c>
      <c r="H34" s="299" t="s">
        <v>74</v>
      </c>
      <c r="I34" s="331">
        <v>20250000</v>
      </c>
      <c r="J34" s="326"/>
      <c r="K34" s="326"/>
      <c r="L34" s="326"/>
      <c r="M34" s="327">
        <v>20250000</v>
      </c>
      <c r="N34" s="334">
        <v>1082927824</v>
      </c>
      <c r="O34" s="336" t="s">
        <v>2332</v>
      </c>
      <c r="P34" s="330" t="s">
        <v>6417</v>
      </c>
      <c r="Q34" s="340">
        <v>44980</v>
      </c>
      <c r="R34" s="332">
        <v>44980</v>
      </c>
      <c r="S34" s="332">
        <v>45087</v>
      </c>
      <c r="T34" s="326"/>
      <c r="U34" s="326"/>
      <c r="V34" s="331">
        <v>11250000</v>
      </c>
      <c r="W34" s="331">
        <v>9000000</v>
      </c>
      <c r="X34" s="333">
        <v>0.55555555555555558</v>
      </c>
      <c r="Y34" s="334">
        <v>85471791</v>
      </c>
      <c r="Z34" s="305" t="s">
        <v>4664</v>
      </c>
      <c r="AA34" s="330" t="s">
        <v>120</v>
      </c>
      <c r="AB34" s="330" t="s">
        <v>120</v>
      </c>
      <c r="AC34" s="299" t="s">
        <v>120</v>
      </c>
      <c r="AD34" s="328" t="s">
        <v>4768</v>
      </c>
      <c r="AE34" s="299" t="s">
        <v>122</v>
      </c>
      <c r="AF34" s="299" t="s">
        <v>122</v>
      </c>
      <c r="AG34" s="329"/>
    </row>
    <row r="35" spans="1:33" s="293" customFormat="1">
      <c r="A35" s="325">
        <v>891780125</v>
      </c>
      <c r="B35" s="325" t="s">
        <v>55</v>
      </c>
      <c r="C35" s="299" t="s">
        <v>58</v>
      </c>
      <c r="D35" s="325" t="s">
        <v>61</v>
      </c>
      <c r="E35" s="330" t="s">
        <v>4769</v>
      </c>
      <c r="F35" s="325" t="s">
        <v>62</v>
      </c>
      <c r="G35" s="300" t="s">
        <v>62</v>
      </c>
      <c r="H35" s="299" t="s">
        <v>74</v>
      </c>
      <c r="I35" s="331">
        <v>20250000</v>
      </c>
      <c r="J35" s="326"/>
      <c r="K35" s="326"/>
      <c r="L35" s="326"/>
      <c r="M35" s="327">
        <v>20250000</v>
      </c>
      <c r="N35" s="334">
        <v>1082948644</v>
      </c>
      <c r="O35" s="336" t="s">
        <v>2347</v>
      </c>
      <c r="P35" s="330" t="s">
        <v>6418</v>
      </c>
      <c r="Q35" s="340">
        <v>44980</v>
      </c>
      <c r="R35" s="332">
        <v>44980</v>
      </c>
      <c r="S35" s="332">
        <v>45088</v>
      </c>
      <c r="T35" s="326"/>
      <c r="U35" s="326"/>
      <c r="V35" s="331">
        <v>11250000</v>
      </c>
      <c r="W35" s="331">
        <v>9000000</v>
      </c>
      <c r="X35" s="333">
        <v>0.55555555555555558</v>
      </c>
      <c r="Y35" s="334">
        <v>85471791</v>
      </c>
      <c r="Z35" s="305" t="s">
        <v>4664</v>
      </c>
      <c r="AA35" s="330" t="s">
        <v>120</v>
      </c>
      <c r="AB35" s="330" t="s">
        <v>120</v>
      </c>
      <c r="AC35" s="299" t="s">
        <v>120</v>
      </c>
      <c r="AD35" s="328" t="s">
        <v>4770</v>
      </c>
      <c r="AE35" s="299" t="s">
        <v>122</v>
      </c>
      <c r="AF35" s="299" t="s">
        <v>122</v>
      </c>
      <c r="AG35" s="329"/>
    </row>
    <row r="36" spans="1:33" s="293" customFormat="1">
      <c r="A36" s="325">
        <v>891780126</v>
      </c>
      <c r="B36" s="325" t="s">
        <v>55</v>
      </c>
      <c r="C36" s="299" t="s">
        <v>58</v>
      </c>
      <c r="D36" s="325" t="s">
        <v>61</v>
      </c>
      <c r="E36" s="330" t="s">
        <v>4771</v>
      </c>
      <c r="F36" s="325" t="s">
        <v>62</v>
      </c>
      <c r="G36" s="300" t="s">
        <v>62</v>
      </c>
      <c r="H36" s="299" t="s">
        <v>74</v>
      </c>
      <c r="I36" s="331">
        <v>11250000</v>
      </c>
      <c r="J36" s="326"/>
      <c r="K36" s="326"/>
      <c r="L36" s="326"/>
      <c r="M36" s="327">
        <v>11250000</v>
      </c>
      <c r="N36" s="334">
        <v>1083035488</v>
      </c>
      <c r="O36" s="336" t="s">
        <v>4772</v>
      </c>
      <c r="P36" s="330" t="s">
        <v>6419</v>
      </c>
      <c r="Q36" s="340">
        <v>44980</v>
      </c>
      <c r="R36" s="332">
        <v>44980</v>
      </c>
      <c r="S36" s="332">
        <v>45089</v>
      </c>
      <c r="T36" s="326"/>
      <c r="U36" s="326"/>
      <c r="V36" s="331">
        <v>6250000</v>
      </c>
      <c r="W36" s="331">
        <v>5000000</v>
      </c>
      <c r="X36" s="333">
        <v>0.55555555555555558</v>
      </c>
      <c r="Y36" s="334">
        <v>72004252</v>
      </c>
      <c r="Z36" s="305" t="s">
        <v>1167</v>
      </c>
      <c r="AA36" s="330" t="s">
        <v>120</v>
      </c>
      <c r="AB36" s="330" t="s">
        <v>120</v>
      </c>
      <c r="AC36" s="299" t="s">
        <v>120</v>
      </c>
      <c r="AD36" s="328" t="s">
        <v>4766</v>
      </c>
      <c r="AE36" s="299" t="s">
        <v>122</v>
      </c>
      <c r="AF36" s="299" t="s">
        <v>122</v>
      </c>
      <c r="AG36" s="329"/>
    </row>
    <row r="37" spans="1:33" s="293" customFormat="1">
      <c r="A37" s="325">
        <v>891780127</v>
      </c>
      <c r="B37" s="325" t="s">
        <v>55</v>
      </c>
      <c r="C37" s="299" t="s">
        <v>58</v>
      </c>
      <c r="D37" s="325" t="s">
        <v>61</v>
      </c>
      <c r="E37" s="330" t="s">
        <v>4773</v>
      </c>
      <c r="F37" s="325" t="s">
        <v>62</v>
      </c>
      <c r="G37" s="300" t="s">
        <v>62</v>
      </c>
      <c r="H37" s="299" t="s">
        <v>74</v>
      </c>
      <c r="I37" s="331">
        <v>7130000</v>
      </c>
      <c r="J37" s="326">
        <v>1</v>
      </c>
      <c r="K37" s="326">
        <v>3400000</v>
      </c>
      <c r="L37" s="326"/>
      <c r="M37" s="327">
        <v>10530000</v>
      </c>
      <c r="N37" s="334">
        <v>1082951210</v>
      </c>
      <c r="O37" s="336" t="s">
        <v>4774</v>
      </c>
      <c r="P37" s="330" t="s">
        <v>6420</v>
      </c>
      <c r="Q37" s="340">
        <v>44970</v>
      </c>
      <c r="R37" s="332">
        <v>44970</v>
      </c>
      <c r="S37" s="332">
        <v>45016</v>
      </c>
      <c r="T37" s="326">
        <v>45046</v>
      </c>
      <c r="U37" s="326">
        <v>1</v>
      </c>
      <c r="V37" s="331">
        <v>7130000</v>
      </c>
      <c r="W37" s="331">
        <v>3400000</v>
      </c>
      <c r="X37" s="333">
        <v>0.67711301044634375</v>
      </c>
      <c r="Y37" s="334">
        <v>12564670</v>
      </c>
      <c r="Z37" s="305" t="s">
        <v>4775</v>
      </c>
      <c r="AA37" s="330" t="s">
        <v>120</v>
      </c>
      <c r="AB37" s="330" t="s">
        <v>120</v>
      </c>
      <c r="AC37" s="299" t="s">
        <v>120</v>
      </c>
      <c r="AD37" s="328" t="s">
        <v>4776</v>
      </c>
      <c r="AE37" s="299" t="s">
        <v>122</v>
      </c>
      <c r="AF37" s="299" t="s">
        <v>122</v>
      </c>
      <c r="AG37" s="329"/>
    </row>
    <row r="38" spans="1:33" s="293" customFormat="1">
      <c r="A38" s="325">
        <v>891780128</v>
      </c>
      <c r="B38" s="325" t="s">
        <v>55</v>
      </c>
      <c r="C38" s="299" t="s">
        <v>58</v>
      </c>
      <c r="D38" s="325" t="s">
        <v>61</v>
      </c>
      <c r="E38" s="330" t="s">
        <v>4777</v>
      </c>
      <c r="F38" s="325" t="s">
        <v>62</v>
      </c>
      <c r="G38" s="300" t="s">
        <v>62</v>
      </c>
      <c r="H38" s="299" t="s">
        <v>74</v>
      </c>
      <c r="I38" s="331">
        <v>6800000</v>
      </c>
      <c r="J38" s="326">
        <v>1</v>
      </c>
      <c r="K38" s="326">
        <v>3400000</v>
      </c>
      <c r="L38" s="326"/>
      <c r="M38" s="327">
        <v>10200000</v>
      </c>
      <c r="N38" s="334">
        <v>85470058</v>
      </c>
      <c r="O38" s="336" t="s">
        <v>4778</v>
      </c>
      <c r="P38" s="330" t="s">
        <v>6421</v>
      </c>
      <c r="Q38" s="340">
        <v>44970</v>
      </c>
      <c r="R38" s="332">
        <v>44970</v>
      </c>
      <c r="S38" s="332">
        <v>45016</v>
      </c>
      <c r="T38" s="326">
        <v>45046</v>
      </c>
      <c r="U38" s="326">
        <v>1</v>
      </c>
      <c r="V38" s="331">
        <v>6800000</v>
      </c>
      <c r="W38" s="331">
        <v>3400000</v>
      </c>
      <c r="X38" s="333">
        <v>0.66666666666666663</v>
      </c>
      <c r="Y38" s="334">
        <v>12564670</v>
      </c>
      <c r="Z38" s="305" t="s">
        <v>4775</v>
      </c>
      <c r="AA38" s="330" t="s">
        <v>120</v>
      </c>
      <c r="AB38" s="330" t="s">
        <v>120</v>
      </c>
      <c r="AC38" s="299" t="s">
        <v>120</v>
      </c>
      <c r="AD38" s="328" t="s">
        <v>4779</v>
      </c>
      <c r="AE38" s="299" t="s">
        <v>122</v>
      </c>
      <c r="AF38" s="299" t="s">
        <v>122</v>
      </c>
      <c r="AG38" s="329"/>
    </row>
    <row r="39" spans="1:33" s="293" customFormat="1">
      <c r="A39" s="325">
        <v>891780129</v>
      </c>
      <c r="B39" s="325" t="s">
        <v>55</v>
      </c>
      <c r="C39" s="299" t="s">
        <v>58</v>
      </c>
      <c r="D39" s="325" t="s">
        <v>61</v>
      </c>
      <c r="E39" s="330" t="s">
        <v>4780</v>
      </c>
      <c r="F39" s="325" t="s">
        <v>62</v>
      </c>
      <c r="G39" s="300" t="s">
        <v>62</v>
      </c>
      <c r="H39" s="299" t="s">
        <v>74</v>
      </c>
      <c r="I39" s="331">
        <v>15000000</v>
      </c>
      <c r="J39" s="326">
        <v>1</v>
      </c>
      <c r="K39" s="326">
        <v>4100000</v>
      </c>
      <c r="L39" s="326"/>
      <c r="M39" s="327">
        <v>19100000</v>
      </c>
      <c r="N39" s="334">
        <v>1082902907</v>
      </c>
      <c r="O39" s="336" t="s">
        <v>4781</v>
      </c>
      <c r="P39" s="330" t="s">
        <v>6422</v>
      </c>
      <c r="Q39" s="340">
        <v>44974</v>
      </c>
      <c r="R39" s="332">
        <v>44974</v>
      </c>
      <c r="S39" s="332">
        <v>45016</v>
      </c>
      <c r="T39" s="326">
        <v>45046</v>
      </c>
      <c r="U39" s="326">
        <v>1</v>
      </c>
      <c r="V39" s="331">
        <v>8200000</v>
      </c>
      <c r="W39" s="331">
        <v>10900000</v>
      </c>
      <c r="X39" s="333">
        <v>0.4293193717277487</v>
      </c>
      <c r="Y39" s="334">
        <v>12564670</v>
      </c>
      <c r="Z39" s="305" t="s">
        <v>4775</v>
      </c>
      <c r="AA39" s="330" t="s">
        <v>120</v>
      </c>
      <c r="AB39" s="330" t="s">
        <v>120</v>
      </c>
      <c r="AC39" s="299" t="s">
        <v>120</v>
      </c>
      <c r="AD39" s="328" t="s">
        <v>4782</v>
      </c>
      <c r="AE39" s="299" t="s">
        <v>122</v>
      </c>
      <c r="AF39" s="299" t="s">
        <v>122</v>
      </c>
      <c r="AG39" s="329"/>
    </row>
    <row r="40" spans="1:33" s="293" customFormat="1">
      <c r="A40" s="325">
        <v>891780130</v>
      </c>
      <c r="B40" s="325" t="s">
        <v>55</v>
      </c>
      <c r="C40" s="299" t="s">
        <v>58</v>
      </c>
      <c r="D40" s="325" t="s">
        <v>61</v>
      </c>
      <c r="E40" s="330" t="s">
        <v>4783</v>
      </c>
      <c r="F40" s="325" t="s">
        <v>62</v>
      </c>
      <c r="G40" s="300" t="s">
        <v>64</v>
      </c>
      <c r="H40" s="299" t="s">
        <v>74</v>
      </c>
      <c r="I40" s="331">
        <v>15300000</v>
      </c>
      <c r="J40" s="326"/>
      <c r="K40" s="326"/>
      <c r="L40" s="326"/>
      <c r="M40" s="327">
        <v>15300000</v>
      </c>
      <c r="N40" s="334">
        <v>1081827299</v>
      </c>
      <c r="O40" s="336" t="s">
        <v>4784</v>
      </c>
      <c r="P40" s="330" t="s">
        <v>6423</v>
      </c>
      <c r="Q40" s="340">
        <v>44987</v>
      </c>
      <c r="R40" s="332">
        <v>44987</v>
      </c>
      <c r="S40" s="332">
        <v>45076</v>
      </c>
      <c r="T40" s="326"/>
      <c r="U40" s="326"/>
      <c r="V40" s="331">
        <v>8500000</v>
      </c>
      <c r="W40" s="331">
        <v>6800000</v>
      </c>
      <c r="X40" s="333">
        <v>0.55555555555555558</v>
      </c>
      <c r="Y40" s="334">
        <v>72004252</v>
      </c>
      <c r="Z40" s="305" t="s">
        <v>1167</v>
      </c>
      <c r="AA40" s="330" t="s">
        <v>120</v>
      </c>
      <c r="AB40" s="330" t="s">
        <v>120</v>
      </c>
      <c r="AC40" s="299" t="s">
        <v>120</v>
      </c>
      <c r="AD40" s="328" t="s">
        <v>4785</v>
      </c>
      <c r="AE40" s="299" t="s">
        <v>122</v>
      </c>
      <c r="AF40" s="299" t="s">
        <v>122</v>
      </c>
      <c r="AG40" s="329"/>
    </row>
    <row r="41" spans="1:33" s="293" customFormat="1">
      <c r="A41" s="325">
        <v>891780131</v>
      </c>
      <c r="B41" s="325" t="s">
        <v>55</v>
      </c>
      <c r="C41" s="299" t="s">
        <v>58</v>
      </c>
      <c r="D41" s="325" t="s">
        <v>61</v>
      </c>
      <c r="E41" s="330" t="s">
        <v>4786</v>
      </c>
      <c r="F41" s="325" t="s">
        <v>62</v>
      </c>
      <c r="G41" s="300" t="s">
        <v>64</v>
      </c>
      <c r="H41" s="299" t="s">
        <v>74</v>
      </c>
      <c r="I41" s="331">
        <v>13950000</v>
      </c>
      <c r="J41" s="326"/>
      <c r="K41" s="326"/>
      <c r="L41" s="326"/>
      <c r="M41" s="327">
        <v>13950000</v>
      </c>
      <c r="N41" s="334">
        <v>1045743528</v>
      </c>
      <c r="O41" s="336" t="s">
        <v>4787</v>
      </c>
      <c r="P41" s="330" t="s">
        <v>6424</v>
      </c>
      <c r="Q41" s="340">
        <v>44988</v>
      </c>
      <c r="R41" s="332">
        <v>44988</v>
      </c>
      <c r="S41" s="332">
        <v>45076</v>
      </c>
      <c r="T41" s="326"/>
      <c r="U41" s="326"/>
      <c r="V41" s="331">
        <v>7750000</v>
      </c>
      <c r="W41" s="331">
        <v>6200000</v>
      </c>
      <c r="X41" s="333">
        <v>0.55555555555555558</v>
      </c>
      <c r="Y41" s="334">
        <v>57294316</v>
      </c>
      <c r="Z41" s="305" t="s">
        <v>4754</v>
      </c>
      <c r="AA41" s="330" t="s">
        <v>120</v>
      </c>
      <c r="AB41" s="330" t="s">
        <v>120</v>
      </c>
      <c r="AC41" s="299" t="s">
        <v>120</v>
      </c>
      <c r="AD41" s="328" t="s">
        <v>4788</v>
      </c>
      <c r="AE41" s="299" t="s">
        <v>122</v>
      </c>
      <c r="AF41" s="299" t="s">
        <v>122</v>
      </c>
      <c r="AG41" s="329"/>
    </row>
    <row r="42" spans="1:33" s="293" customFormat="1">
      <c r="A42" s="325">
        <v>891780132</v>
      </c>
      <c r="B42" s="325" t="s">
        <v>55</v>
      </c>
      <c r="C42" s="299" t="s">
        <v>57</v>
      </c>
      <c r="D42" s="325" t="s">
        <v>61</v>
      </c>
      <c r="E42" s="330" t="s">
        <v>4789</v>
      </c>
      <c r="F42" s="325" t="s">
        <v>62</v>
      </c>
      <c r="G42" s="300" t="s">
        <v>64</v>
      </c>
      <c r="H42" s="299" t="s">
        <v>74</v>
      </c>
      <c r="I42" s="331">
        <v>13600000</v>
      </c>
      <c r="J42" s="326"/>
      <c r="K42" s="326"/>
      <c r="L42" s="326"/>
      <c r="M42" s="327">
        <v>13600000</v>
      </c>
      <c r="N42" s="334">
        <v>1082972449</v>
      </c>
      <c r="O42" s="336" t="s">
        <v>4790</v>
      </c>
      <c r="P42" s="330" t="s">
        <v>6425</v>
      </c>
      <c r="Q42" s="340">
        <v>44992</v>
      </c>
      <c r="R42" s="332">
        <v>44992</v>
      </c>
      <c r="S42" s="332">
        <v>45107</v>
      </c>
      <c r="T42" s="326"/>
      <c r="U42" s="326"/>
      <c r="V42" s="331">
        <v>3400000</v>
      </c>
      <c r="W42" s="331">
        <v>10200000</v>
      </c>
      <c r="X42" s="333">
        <v>0.25</v>
      </c>
      <c r="Y42" s="334">
        <v>85471791</v>
      </c>
      <c r="Z42" s="305" t="s">
        <v>4791</v>
      </c>
      <c r="AA42" s="330" t="s">
        <v>120</v>
      </c>
      <c r="AB42" s="330" t="s">
        <v>120</v>
      </c>
      <c r="AC42" s="299" t="s">
        <v>120</v>
      </c>
      <c r="AD42" s="328" t="s">
        <v>4792</v>
      </c>
      <c r="AE42" s="299" t="s">
        <v>122</v>
      </c>
      <c r="AF42" s="299" t="s">
        <v>122</v>
      </c>
      <c r="AG42" s="329"/>
    </row>
    <row r="43" spans="1:33" s="293" customFormat="1">
      <c r="A43" s="325">
        <v>891780133</v>
      </c>
      <c r="B43" s="325" t="s">
        <v>55</v>
      </c>
      <c r="C43" s="299" t="s">
        <v>57</v>
      </c>
      <c r="D43" s="325" t="s">
        <v>61</v>
      </c>
      <c r="E43" s="330" t="s">
        <v>4793</v>
      </c>
      <c r="F43" s="325" t="s">
        <v>62</v>
      </c>
      <c r="G43" s="300" t="s">
        <v>64</v>
      </c>
      <c r="H43" s="299" t="s">
        <v>74</v>
      </c>
      <c r="I43" s="331">
        <v>18000000</v>
      </c>
      <c r="J43" s="326"/>
      <c r="K43" s="326"/>
      <c r="L43" s="326"/>
      <c r="M43" s="327">
        <v>18000000</v>
      </c>
      <c r="N43" s="334">
        <v>1082907949</v>
      </c>
      <c r="O43" s="336" t="s">
        <v>4794</v>
      </c>
      <c r="P43" s="330" t="s">
        <v>6426</v>
      </c>
      <c r="Q43" s="340">
        <v>44995</v>
      </c>
      <c r="R43" s="332">
        <v>44995</v>
      </c>
      <c r="S43" s="332">
        <v>45092</v>
      </c>
      <c r="T43" s="326"/>
      <c r="U43" s="326"/>
      <c r="V43" s="331">
        <v>4500000</v>
      </c>
      <c r="W43" s="331">
        <v>13500000</v>
      </c>
      <c r="X43" s="333">
        <v>0.25</v>
      </c>
      <c r="Y43" s="334">
        <v>85471791</v>
      </c>
      <c r="Z43" s="305" t="s">
        <v>4791</v>
      </c>
      <c r="AA43" s="330" t="s">
        <v>120</v>
      </c>
      <c r="AB43" s="330" t="s">
        <v>120</v>
      </c>
      <c r="AC43" s="299" t="s">
        <v>120</v>
      </c>
      <c r="AD43" s="328" t="s">
        <v>4795</v>
      </c>
      <c r="AE43" s="299" t="s">
        <v>122</v>
      </c>
      <c r="AF43" s="299" t="s">
        <v>122</v>
      </c>
      <c r="AG43" s="329"/>
    </row>
    <row r="44" spans="1:33" s="293" customFormat="1">
      <c r="A44" s="325">
        <v>891780134</v>
      </c>
      <c r="B44" s="325" t="s">
        <v>55</v>
      </c>
      <c r="C44" s="299" t="s">
        <v>87</v>
      </c>
      <c r="D44" s="325" t="s">
        <v>61</v>
      </c>
      <c r="E44" s="330" t="s">
        <v>4796</v>
      </c>
      <c r="F44" s="325" t="s">
        <v>62</v>
      </c>
      <c r="G44" s="300" t="s">
        <v>64</v>
      </c>
      <c r="H44" s="299" t="s">
        <v>74</v>
      </c>
      <c r="I44" s="331">
        <v>45600000</v>
      </c>
      <c r="J44" s="326"/>
      <c r="K44" s="326"/>
      <c r="L44" s="326"/>
      <c r="M44" s="327">
        <v>45600000</v>
      </c>
      <c r="N44" s="334">
        <v>36722139</v>
      </c>
      <c r="O44" s="336" t="s">
        <v>4797</v>
      </c>
      <c r="P44" s="330" t="s">
        <v>6427</v>
      </c>
      <c r="Q44" s="340">
        <v>44971</v>
      </c>
      <c r="R44" s="332">
        <v>44971</v>
      </c>
      <c r="S44" s="332">
        <v>45316</v>
      </c>
      <c r="T44" s="326"/>
      <c r="U44" s="326"/>
      <c r="V44" s="331">
        <v>7600000</v>
      </c>
      <c r="W44" s="331">
        <v>38000000</v>
      </c>
      <c r="X44" s="333">
        <v>0.16666666666666666</v>
      </c>
      <c r="Y44" s="334">
        <v>16078654</v>
      </c>
      <c r="Z44" s="305" t="s">
        <v>4798</v>
      </c>
      <c r="AA44" s="330" t="s">
        <v>120</v>
      </c>
      <c r="AB44" s="330" t="s">
        <v>120</v>
      </c>
      <c r="AC44" s="299" t="s">
        <v>120</v>
      </c>
      <c r="AD44" s="328" t="s">
        <v>4799</v>
      </c>
      <c r="AE44" s="299" t="s">
        <v>122</v>
      </c>
      <c r="AF44" s="299" t="s">
        <v>122</v>
      </c>
      <c r="AG44" s="329"/>
    </row>
    <row r="45" spans="1:33" s="293" customFormat="1">
      <c r="A45" s="325">
        <v>891780135</v>
      </c>
      <c r="B45" s="325" t="s">
        <v>55</v>
      </c>
      <c r="C45" s="299" t="s">
        <v>87</v>
      </c>
      <c r="D45" s="325" t="s">
        <v>61</v>
      </c>
      <c r="E45" s="330" t="s">
        <v>4800</v>
      </c>
      <c r="F45" s="325" t="s">
        <v>62</v>
      </c>
      <c r="G45" s="300" t="s">
        <v>64</v>
      </c>
      <c r="H45" s="299" t="s">
        <v>74</v>
      </c>
      <c r="I45" s="331">
        <v>48000000</v>
      </c>
      <c r="J45" s="326"/>
      <c r="K45" s="326"/>
      <c r="L45" s="326"/>
      <c r="M45" s="327">
        <v>48000000</v>
      </c>
      <c r="N45" s="334">
        <v>57299411</v>
      </c>
      <c r="O45" s="336" t="s">
        <v>4726</v>
      </c>
      <c r="P45" s="330" t="s">
        <v>6428</v>
      </c>
      <c r="Q45" s="340">
        <v>44972</v>
      </c>
      <c r="R45" s="332">
        <v>44972</v>
      </c>
      <c r="S45" s="332">
        <v>45316</v>
      </c>
      <c r="T45" s="326"/>
      <c r="U45" s="326"/>
      <c r="V45" s="331">
        <v>8000000</v>
      </c>
      <c r="W45" s="331">
        <v>40000000</v>
      </c>
      <c r="X45" s="333">
        <v>0.16666666666666666</v>
      </c>
      <c r="Y45" s="334">
        <v>16078654</v>
      </c>
      <c r="Z45" s="305" t="s">
        <v>4798</v>
      </c>
      <c r="AA45" s="330" t="s">
        <v>120</v>
      </c>
      <c r="AB45" s="330" t="s">
        <v>120</v>
      </c>
      <c r="AC45" s="299" t="s">
        <v>120</v>
      </c>
      <c r="AD45" s="328" t="s">
        <v>4801</v>
      </c>
      <c r="AE45" s="299" t="s">
        <v>122</v>
      </c>
      <c r="AF45" s="299" t="s">
        <v>122</v>
      </c>
      <c r="AG45" s="329"/>
    </row>
    <row r="46" spans="1:33" s="293" customFormat="1">
      <c r="A46" s="325">
        <v>891780136</v>
      </c>
      <c r="B46" s="325" t="s">
        <v>55</v>
      </c>
      <c r="C46" s="299" t="s">
        <v>87</v>
      </c>
      <c r="D46" s="325" t="s">
        <v>61</v>
      </c>
      <c r="E46" s="330" t="s">
        <v>4802</v>
      </c>
      <c r="F46" s="325" t="s">
        <v>62</v>
      </c>
      <c r="G46" s="300" t="s">
        <v>64</v>
      </c>
      <c r="H46" s="299" t="s">
        <v>74</v>
      </c>
      <c r="I46" s="331">
        <v>48000000</v>
      </c>
      <c r="J46" s="326"/>
      <c r="K46" s="326"/>
      <c r="L46" s="326"/>
      <c r="M46" s="327">
        <v>48000000</v>
      </c>
      <c r="N46" s="334">
        <v>1082936785</v>
      </c>
      <c r="O46" s="336" t="s">
        <v>4803</v>
      </c>
      <c r="P46" s="330" t="s">
        <v>6429</v>
      </c>
      <c r="Q46" s="340">
        <v>44972</v>
      </c>
      <c r="R46" s="332">
        <v>44972</v>
      </c>
      <c r="S46" s="332">
        <v>45316</v>
      </c>
      <c r="T46" s="326"/>
      <c r="U46" s="326"/>
      <c r="V46" s="331">
        <v>8000000</v>
      </c>
      <c r="W46" s="331">
        <v>40000000</v>
      </c>
      <c r="X46" s="333">
        <v>0.16666666666666666</v>
      </c>
      <c r="Y46" s="334">
        <v>16078654</v>
      </c>
      <c r="Z46" s="305" t="s">
        <v>4798</v>
      </c>
      <c r="AA46" s="330" t="s">
        <v>120</v>
      </c>
      <c r="AB46" s="330" t="s">
        <v>120</v>
      </c>
      <c r="AC46" s="299" t="s">
        <v>120</v>
      </c>
      <c r="AD46" s="328" t="s">
        <v>4804</v>
      </c>
      <c r="AE46" s="299" t="s">
        <v>122</v>
      </c>
      <c r="AF46" s="299" t="s">
        <v>122</v>
      </c>
      <c r="AG46" s="329"/>
    </row>
    <row r="47" spans="1:33" s="293" customFormat="1">
      <c r="A47" s="325">
        <v>891780137</v>
      </c>
      <c r="B47" s="325" t="s">
        <v>55</v>
      </c>
      <c r="C47" s="299" t="s">
        <v>87</v>
      </c>
      <c r="D47" s="325" t="s">
        <v>61</v>
      </c>
      <c r="E47" s="330" t="s">
        <v>4805</v>
      </c>
      <c r="F47" s="325" t="s">
        <v>62</v>
      </c>
      <c r="G47" s="300" t="s">
        <v>64</v>
      </c>
      <c r="H47" s="299" t="s">
        <v>74</v>
      </c>
      <c r="I47" s="331">
        <v>40800000</v>
      </c>
      <c r="J47" s="326"/>
      <c r="K47" s="326"/>
      <c r="L47" s="326"/>
      <c r="M47" s="327">
        <v>40800000</v>
      </c>
      <c r="N47" s="334">
        <v>1082941395</v>
      </c>
      <c r="O47" s="336" t="s">
        <v>4806</v>
      </c>
      <c r="P47" s="330" t="s">
        <v>6430</v>
      </c>
      <c r="Q47" s="340">
        <v>44972</v>
      </c>
      <c r="R47" s="332">
        <v>44972</v>
      </c>
      <c r="S47" s="332">
        <v>45316</v>
      </c>
      <c r="T47" s="326"/>
      <c r="U47" s="326"/>
      <c r="V47" s="331">
        <v>6800000</v>
      </c>
      <c r="W47" s="331">
        <v>34000000</v>
      </c>
      <c r="X47" s="333">
        <v>0.16666666666666666</v>
      </c>
      <c r="Y47" s="334">
        <v>16078654</v>
      </c>
      <c r="Z47" s="305" t="s">
        <v>4798</v>
      </c>
      <c r="AA47" s="330" t="s">
        <v>120</v>
      </c>
      <c r="AB47" s="330" t="s">
        <v>120</v>
      </c>
      <c r="AC47" s="299" t="s">
        <v>120</v>
      </c>
      <c r="AD47" s="328" t="s">
        <v>4807</v>
      </c>
      <c r="AE47" s="299" t="s">
        <v>122</v>
      </c>
      <c r="AF47" s="299" t="s">
        <v>122</v>
      </c>
      <c r="AG47" s="329"/>
    </row>
    <row r="48" spans="1:33" s="293" customFormat="1">
      <c r="A48" s="325">
        <v>891780138</v>
      </c>
      <c r="B48" s="325" t="s">
        <v>55</v>
      </c>
      <c r="C48" s="299" t="s">
        <v>87</v>
      </c>
      <c r="D48" s="325" t="s">
        <v>61</v>
      </c>
      <c r="E48" s="330" t="s">
        <v>4808</v>
      </c>
      <c r="F48" s="325" t="s">
        <v>62</v>
      </c>
      <c r="G48" s="300" t="s">
        <v>64</v>
      </c>
      <c r="H48" s="299" t="s">
        <v>74</v>
      </c>
      <c r="I48" s="331">
        <v>25000000</v>
      </c>
      <c r="J48" s="326"/>
      <c r="K48" s="326"/>
      <c r="L48" s="326"/>
      <c r="M48" s="327">
        <v>25000000</v>
      </c>
      <c r="N48" s="334">
        <v>1082936785</v>
      </c>
      <c r="O48" s="336" t="s">
        <v>4803</v>
      </c>
      <c r="P48" s="330" t="s">
        <v>6431</v>
      </c>
      <c r="Q48" s="340">
        <v>44974</v>
      </c>
      <c r="R48" s="332">
        <v>44974</v>
      </c>
      <c r="S48" s="332">
        <v>45076</v>
      </c>
      <c r="T48" s="326"/>
      <c r="U48" s="326"/>
      <c r="V48" s="331">
        <v>10000000</v>
      </c>
      <c r="W48" s="331">
        <v>15000000</v>
      </c>
      <c r="X48" s="333">
        <v>0.4</v>
      </c>
      <c r="Y48" s="334">
        <v>16078654</v>
      </c>
      <c r="Z48" s="305" t="s">
        <v>4798</v>
      </c>
      <c r="AA48" s="330" t="s">
        <v>120</v>
      </c>
      <c r="AB48" s="330" t="s">
        <v>120</v>
      </c>
      <c r="AC48" s="299" t="s">
        <v>120</v>
      </c>
      <c r="AD48" s="328" t="s">
        <v>4809</v>
      </c>
      <c r="AE48" s="299" t="s">
        <v>122</v>
      </c>
      <c r="AF48" s="299" t="s">
        <v>122</v>
      </c>
      <c r="AG48" s="329"/>
    </row>
    <row r="49" spans="1:33" s="293" customFormat="1">
      <c r="A49" s="325">
        <v>891780139</v>
      </c>
      <c r="B49" s="325" t="s">
        <v>55</v>
      </c>
      <c r="C49" s="299" t="s">
        <v>87</v>
      </c>
      <c r="D49" s="325" t="s">
        <v>61</v>
      </c>
      <c r="E49" s="330" t="s">
        <v>4810</v>
      </c>
      <c r="F49" s="325" t="s">
        <v>62</v>
      </c>
      <c r="G49" s="300" t="s">
        <v>64</v>
      </c>
      <c r="H49" s="299" t="s">
        <v>74</v>
      </c>
      <c r="I49" s="331">
        <v>12000000</v>
      </c>
      <c r="J49" s="326"/>
      <c r="K49" s="326"/>
      <c r="L49" s="326"/>
      <c r="M49" s="327">
        <v>12000000</v>
      </c>
      <c r="N49" s="334">
        <v>1082941395</v>
      </c>
      <c r="O49" s="336" t="s">
        <v>4806</v>
      </c>
      <c r="P49" s="330" t="s">
        <v>6432</v>
      </c>
      <c r="Q49" s="340">
        <v>44974</v>
      </c>
      <c r="R49" s="332">
        <v>44974</v>
      </c>
      <c r="S49" s="332">
        <v>45076</v>
      </c>
      <c r="T49" s="326"/>
      <c r="U49" s="326"/>
      <c r="V49" s="331">
        <v>6000000</v>
      </c>
      <c r="W49" s="331">
        <v>6000000</v>
      </c>
      <c r="X49" s="333">
        <v>0.5</v>
      </c>
      <c r="Y49" s="334">
        <v>16078654</v>
      </c>
      <c r="Z49" s="305" t="s">
        <v>4798</v>
      </c>
      <c r="AA49" s="330" t="s">
        <v>120</v>
      </c>
      <c r="AB49" s="330" t="s">
        <v>120</v>
      </c>
      <c r="AC49" s="299" t="s">
        <v>120</v>
      </c>
      <c r="AD49" s="328" t="s">
        <v>4811</v>
      </c>
      <c r="AE49" s="299" t="s">
        <v>122</v>
      </c>
      <c r="AF49" s="299" t="s">
        <v>122</v>
      </c>
      <c r="AG49" s="329"/>
    </row>
    <row r="50" spans="1:33" s="293" customFormat="1">
      <c r="A50" s="325">
        <v>891780140</v>
      </c>
      <c r="B50" s="325" t="s">
        <v>55</v>
      </c>
      <c r="C50" s="299" t="s">
        <v>87</v>
      </c>
      <c r="D50" s="325" t="s">
        <v>61</v>
      </c>
      <c r="E50" s="330" t="s">
        <v>4812</v>
      </c>
      <c r="F50" s="325" t="s">
        <v>62</v>
      </c>
      <c r="G50" s="300" t="s">
        <v>64</v>
      </c>
      <c r="H50" s="299" t="s">
        <v>74</v>
      </c>
      <c r="I50" s="331">
        <v>40800000</v>
      </c>
      <c r="J50" s="326"/>
      <c r="K50" s="326"/>
      <c r="L50" s="326"/>
      <c r="M50" s="327">
        <v>40800000</v>
      </c>
      <c r="N50" s="334">
        <v>1082878520</v>
      </c>
      <c r="O50" s="336" t="s">
        <v>4813</v>
      </c>
      <c r="P50" s="330" t="s">
        <v>6433</v>
      </c>
      <c r="Q50" s="340">
        <v>44981</v>
      </c>
      <c r="R50" s="332">
        <v>44981</v>
      </c>
      <c r="S50" s="332">
        <v>45316</v>
      </c>
      <c r="T50" s="326"/>
      <c r="U50" s="326"/>
      <c r="V50" s="331">
        <v>3400000</v>
      </c>
      <c r="W50" s="331">
        <v>37400000</v>
      </c>
      <c r="X50" s="333">
        <v>8.3333333333333329E-2</v>
      </c>
      <c r="Y50" s="334">
        <v>16078654</v>
      </c>
      <c r="Z50" s="305" t="s">
        <v>4798</v>
      </c>
      <c r="AA50" s="330" t="s">
        <v>120</v>
      </c>
      <c r="AB50" s="330" t="s">
        <v>120</v>
      </c>
      <c r="AC50" s="299" t="s">
        <v>120</v>
      </c>
      <c r="AD50" s="328" t="s">
        <v>4814</v>
      </c>
      <c r="AE50" s="299" t="s">
        <v>122</v>
      </c>
      <c r="AF50" s="299" t="s">
        <v>122</v>
      </c>
      <c r="AG50" s="329"/>
    </row>
    <row r="51" spans="1:33" s="293" customFormat="1">
      <c r="A51" s="325">
        <v>891780141</v>
      </c>
      <c r="B51" s="325" t="s">
        <v>55</v>
      </c>
      <c r="C51" s="299" t="s">
        <v>87</v>
      </c>
      <c r="D51" s="325" t="s">
        <v>61</v>
      </c>
      <c r="E51" s="330" t="s">
        <v>4815</v>
      </c>
      <c r="F51" s="325" t="s">
        <v>62</v>
      </c>
      <c r="G51" s="300" t="s">
        <v>64</v>
      </c>
      <c r="H51" s="299" t="s">
        <v>73</v>
      </c>
      <c r="I51" s="331">
        <v>43264000</v>
      </c>
      <c r="J51" s="326"/>
      <c r="K51" s="326"/>
      <c r="L51" s="326"/>
      <c r="M51" s="327">
        <v>43264000</v>
      </c>
      <c r="N51" s="334" t="s">
        <v>4816</v>
      </c>
      <c r="O51" s="336" t="s">
        <v>1423</v>
      </c>
      <c r="P51" s="330" t="s">
        <v>6434</v>
      </c>
      <c r="Q51" s="340">
        <v>44986</v>
      </c>
      <c r="R51" s="332">
        <v>44986</v>
      </c>
      <c r="S51" s="332">
        <v>45168</v>
      </c>
      <c r="T51" s="326"/>
      <c r="U51" s="326"/>
      <c r="V51" s="331">
        <v>0</v>
      </c>
      <c r="W51" s="331">
        <v>43264000</v>
      </c>
      <c r="X51" s="333">
        <v>0</v>
      </c>
      <c r="Y51" s="334">
        <v>16078654</v>
      </c>
      <c r="Z51" s="305" t="s">
        <v>4798</v>
      </c>
      <c r="AA51" s="330" t="s">
        <v>120</v>
      </c>
      <c r="AB51" s="330" t="s">
        <v>120</v>
      </c>
      <c r="AC51" s="299">
        <v>44988</v>
      </c>
      <c r="AD51" s="328" t="s">
        <v>4817</v>
      </c>
      <c r="AE51" s="299" t="s">
        <v>122</v>
      </c>
      <c r="AF51" s="299" t="s">
        <v>185</v>
      </c>
      <c r="AG51" s="329"/>
    </row>
    <row r="52" spans="1:33" s="293" customFormat="1">
      <c r="A52" s="325">
        <v>891780142</v>
      </c>
      <c r="B52" s="325" t="s">
        <v>55</v>
      </c>
      <c r="C52" s="299" t="s">
        <v>87</v>
      </c>
      <c r="D52" s="325" t="s">
        <v>61</v>
      </c>
      <c r="E52" s="330" t="s">
        <v>4818</v>
      </c>
      <c r="F52" s="325" t="s">
        <v>62</v>
      </c>
      <c r="G52" s="300" t="s">
        <v>64</v>
      </c>
      <c r="H52" s="299" t="s">
        <v>74</v>
      </c>
      <c r="I52" s="331">
        <v>83943700</v>
      </c>
      <c r="J52" s="326"/>
      <c r="K52" s="326"/>
      <c r="L52" s="326"/>
      <c r="M52" s="327">
        <v>83943700</v>
      </c>
      <c r="N52" s="334" t="s">
        <v>4819</v>
      </c>
      <c r="O52" s="336" t="s">
        <v>4820</v>
      </c>
      <c r="P52" s="330" t="s">
        <v>6435</v>
      </c>
      <c r="Q52" s="340">
        <v>44986</v>
      </c>
      <c r="R52" s="332">
        <v>44986</v>
      </c>
      <c r="S52" s="332">
        <v>45168</v>
      </c>
      <c r="T52" s="326"/>
      <c r="U52" s="326"/>
      <c r="V52" s="331">
        <v>0</v>
      </c>
      <c r="W52" s="331">
        <v>83943700</v>
      </c>
      <c r="X52" s="333">
        <v>0</v>
      </c>
      <c r="Y52" s="334">
        <v>16078654</v>
      </c>
      <c r="Z52" s="305" t="s">
        <v>4798</v>
      </c>
      <c r="AA52" s="330" t="s">
        <v>120</v>
      </c>
      <c r="AB52" s="330" t="s">
        <v>120</v>
      </c>
      <c r="AC52" s="299" t="s">
        <v>120</v>
      </c>
      <c r="AD52" s="328" t="s">
        <v>4821</v>
      </c>
      <c r="AE52" s="299" t="s">
        <v>122</v>
      </c>
      <c r="AF52" s="299" t="s">
        <v>185</v>
      </c>
      <c r="AG52" s="329"/>
    </row>
    <row r="53" spans="1:33" s="293" customFormat="1">
      <c r="A53" s="325">
        <v>891780143</v>
      </c>
      <c r="B53" s="325" t="s">
        <v>55</v>
      </c>
      <c r="C53" s="299" t="s">
        <v>87</v>
      </c>
      <c r="D53" s="325" t="s">
        <v>61</v>
      </c>
      <c r="E53" s="330" t="s">
        <v>4822</v>
      </c>
      <c r="F53" s="325" t="s">
        <v>62</v>
      </c>
      <c r="G53" s="300" t="s">
        <v>64</v>
      </c>
      <c r="H53" s="299" t="s">
        <v>74</v>
      </c>
      <c r="I53" s="331">
        <v>47220000</v>
      </c>
      <c r="J53" s="326"/>
      <c r="K53" s="326"/>
      <c r="L53" s="326"/>
      <c r="M53" s="327">
        <v>47220000</v>
      </c>
      <c r="N53" s="334" t="s">
        <v>4823</v>
      </c>
      <c r="O53" s="336" t="s">
        <v>4824</v>
      </c>
      <c r="P53" s="330" t="s">
        <v>6436</v>
      </c>
      <c r="Q53" s="340">
        <v>44993</v>
      </c>
      <c r="R53" s="332">
        <v>44993</v>
      </c>
      <c r="S53" s="332">
        <v>45207</v>
      </c>
      <c r="T53" s="326"/>
      <c r="U53" s="326"/>
      <c r="V53" s="331"/>
      <c r="W53" s="331">
        <v>47220000</v>
      </c>
      <c r="X53" s="333">
        <v>0</v>
      </c>
      <c r="Y53" s="334">
        <v>16078654</v>
      </c>
      <c r="Z53" s="305" t="s">
        <v>4798</v>
      </c>
      <c r="AA53" s="330" t="s">
        <v>120</v>
      </c>
      <c r="AB53" s="330" t="s">
        <v>120</v>
      </c>
      <c r="AC53" s="299" t="s">
        <v>120</v>
      </c>
      <c r="AD53" s="328" t="s">
        <v>4825</v>
      </c>
      <c r="AE53" s="299" t="s">
        <v>122</v>
      </c>
      <c r="AF53" s="299" t="s">
        <v>185</v>
      </c>
      <c r="AG53" s="329"/>
    </row>
    <row r="54" spans="1:33" s="293" customFormat="1">
      <c r="A54" s="325">
        <v>891780144</v>
      </c>
      <c r="B54" s="325" t="s">
        <v>55</v>
      </c>
      <c r="C54" s="299" t="s">
        <v>87</v>
      </c>
      <c r="D54" s="325" t="s">
        <v>61</v>
      </c>
      <c r="E54" s="330" t="s">
        <v>4826</v>
      </c>
      <c r="F54" s="325" t="s">
        <v>62</v>
      </c>
      <c r="G54" s="300" t="s">
        <v>64</v>
      </c>
      <c r="H54" s="299" t="s">
        <v>73</v>
      </c>
      <c r="I54" s="331">
        <v>20000000</v>
      </c>
      <c r="J54" s="326"/>
      <c r="K54" s="326"/>
      <c r="L54" s="326"/>
      <c r="M54" s="327">
        <v>20000000</v>
      </c>
      <c r="N54" s="334">
        <v>1082939683</v>
      </c>
      <c r="O54" s="336" t="s">
        <v>2074</v>
      </c>
      <c r="P54" s="330" t="s">
        <v>6437</v>
      </c>
      <c r="Q54" s="340">
        <v>44995</v>
      </c>
      <c r="R54" s="332">
        <v>44995</v>
      </c>
      <c r="S54" s="332">
        <v>45002</v>
      </c>
      <c r="T54" s="326"/>
      <c r="U54" s="326"/>
      <c r="V54" s="331">
        <v>0</v>
      </c>
      <c r="W54" s="331">
        <v>20000000</v>
      </c>
      <c r="X54" s="333">
        <v>0</v>
      </c>
      <c r="Y54" s="334">
        <v>85471791</v>
      </c>
      <c r="Z54" s="305" t="s">
        <v>4664</v>
      </c>
      <c r="AA54" s="330" t="s">
        <v>120</v>
      </c>
      <c r="AB54" s="330" t="s">
        <v>120</v>
      </c>
      <c r="AC54" s="299">
        <v>45013</v>
      </c>
      <c r="AD54" s="328" t="s">
        <v>4665</v>
      </c>
      <c r="AE54" s="299" t="s">
        <v>122</v>
      </c>
      <c r="AF54" s="299" t="s">
        <v>185</v>
      </c>
      <c r="AG54" s="329"/>
    </row>
    <row r="55" spans="1:33" s="293" customFormat="1">
      <c r="A55" s="325">
        <v>891780145</v>
      </c>
      <c r="B55" s="325" t="s">
        <v>55</v>
      </c>
      <c r="C55" s="299" t="s">
        <v>87</v>
      </c>
      <c r="D55" s="325" t="s">
        <v>61</v>
      </c>
      <c r="E55" s="330" t="s">
        <v>4827</v>
      </c>
      <c r="F55" s="325" t="s">
        <v>62</v>
      </c>
      <c r="G55" s="300" t="s">
        <v>64</v>
      </c>
      <c r="H55" s="299" t="s">
        <v>74</v>
      </c>
      <c r="I55" s="331">
        <v>29480000</v>
      </c>
      <c r="J55" s="326"/>
      <c r="K55" s="326"/>
      <c r="L55" s="326"/>
      <c r="M55" s="327">
        <v>29480000</v>
      </c>
      <c r="N55" s="334">
        <v>1082925036</v>
      </c>
      <c r="O55" s="336" t="s">
        <v>4828</v>
      </c>
      <c r="P55" s="330" t="s">
        <v>6438</v>
      </c>
      <c r="Q55" s="340">
        <v>44999</v>
      </c>
      <c r="R55" s="332">
        <v>44999</v>
      </c>
      <c r="S55" s="332">
        <v>45183</v>
      </c>
      <c r="T55" s="326"/>
      <c r="U55" s="326"/>
      <c r="V55" s="331"/>
      <c r="W55" s="331">
        <v>29480000</v>
      </c>
      <c r="X55" s="333">
        <v>0</v>
      </c>
      <c r="Y55" s="334">
        <v>16078654</v>
      </c>
      <c r="Z55" s="305" t="s">
        <v>4798</v>
      </c>
      <c r="AA55" s="330" t="s">
        <v>120</v>
      </c>
      <c r="AB55" s="330" t="s">
        <v>120</v>
      </c>
      <c r="AC55" s="299" t="s">
        <v>120</v>
      </c>
      <c r="AD55" s="328" t="s">
        <v>4829</v>
      </c>
      <c r="AE55" s="299" t="s">
        <v>122</v>
      </c>
      <c r="AF55" s="299" t="s">
        <v>185</v>
      </c>
      <c r="AG55" s="329"/>
    </row>
    <row r="56" spans="1:33" s="293" customFormat="1">
      <c r="A56" s="325">
        <v>891780146</v>
      </c>
      <c r="B56" s="325" t="s">
        <v>55</v>
      </c>
      <c r="C56" s="299" t="s">
        <v>87</v>
      </c>
      <c r="D56" s="325" t="s">
        <v>61</v>
      </c>
      <c r="E56" s="330" t="s">
        <v>4830</v>
      </c>
      <c r="F56" s="325" t="s">
        <v>62</v>
      </c>
      <c r="G56" s="300" t="s">
        <v>64</v>
      </c>
      <c r="H56" s="299" t="s">
        <v>74</v>
      </c>
      <c r="I56" s="331">
        <v>12000000</v>
      </c>
      <c r="J56" s="326"/>
      <c r="K56" s="326"/>
      <c r="L56" s="326"/>
      <c r="M56" s="327">
        <v>12000000</v>
      </c>
      <c r="N56" s="334">
        <v>1004373834</v>
      </c>
      <c r="O56" s="336" t="s">
        <v>4831</v>
      </c>
      <c r="P56" s="330" t="s">
        <v>6439</v>
      </c>
      <c r="Q56" s="340">
        <v>44999</v>
      </c>
      <c r="R56" s="332">
        <v>44999</v>
      </c>
      <c r="S56" s="332">
        <v>45183</v>
      </c>
      <c r="T56" s="326"/>
      <c r="U56" s="326"/>
      <c r="V56" s="331">
        <v>2000000</v>
      </c>
      <c r="W56" s="331">
        <v>10000000</v>
      </c>
      <c r="X56" s="333">
        <v>0.16666666666666666</v>
      </c>
      <c r="Y56" s="334">
        <v>16078654</v>
      </c>
      <c r="Z56" s="305" t="s">
        <v>4798</v>
      </c>
      <c r="AA56" s="330" t="s">
        <v>120</v>
      </c>
      <c r="AB56" s="330" t="s">
        <v>120</v>
      </c>
      <c r="AC56" s="299" t="s">
        <v>120</v>
      </c>
      <c r="AD56" s="328" t="s">
        <v>4832</v>
      </c>
      <c r="AE56" s="299" t="s">
        <v>122</v>
      </c>
      <c r="AF56" s="299" t="s">
        <v>122</v>
      </c>
      <c r="AG56" s="329"/>
    </row>
    <row r="57" spans="1:33" s="293" customFormat="1">
      <c r="A57" s="325">
        <v>891780147</v>
      </c>
      <c r="B57" s="325" t="s">
        <v>55</v>
      </c>
      <c r="C57" s="299" t="s">
        <v>58</v>
      </c>
      <c r="D57" s="325" t="s">
        <v>61</v>
      </c>
      <c r="E57" s="330" t="s">
        <v>4833</v>
      </c>
      <c r="F57" s="325" t="s">
        <v>62</v>
      </c>
      <c r="G57" s="300" t="s">
        <v>70</v>
      </c>
      <c r="H57" s="299" t="s">
        <v>74</v>
      </c>
      <c r="I57" s="331">
        <v>12492235</v>
      </c>
      <c r="J57" s="326"/>
      <c r="K57" s="326"/>
      <c r="L57" s="326"/>
      <c r="M57" s="327">
        <v>12492235</v>
      </c>
      <c r="N57" s="334">
        <v>1082964230</v>
      </c>
      <c r="O57" s="336" t="s">
        <v>4834</v>
      </c>
      <c r="P57" s="330" t="s">
        <v>6440</v>
      </c>
      <c r="Q57" s="340">
        <v>44984</v>
      </c>
      <c r="R57" s="332">
        <v>44985</v>
      </c>
      <c r="S57" s="332">
        <v>45127</v>
      </c>
      <c r="T57" s="326"/>
      <c r="U57" s="326"/>
      <c r="V57" s="331">
        <v>2498447</v>
      </c>
      <c r="W57" s="331">
        <v>9993788</v>
      </c>
      <c r="X57" s="333">
        <v>0.2</v>
      </c>
      <c r="Y57" s="334">
        <v>57297302</v>
      </c>
      <c r="Z57" s="305" t="s">
        <v>4835</v>
      </c>
      <c r="AA57" s="330" t="s">
        <v>120</v>
      </c>
      <c r="AB57" s="330" t="s">
        <v>120</v>
      </c>
      <c r="AC57" s="299" t="s">
        <v>120</v>
      </c>
      <c r="AD57" s="328" t="s">
        <v>4836</v>
      </c>
      <c r="AE57" s="299" t="s">
        <v>122</v>
      </c>
      <c r="AF57" s="299" t="s">
        <v>122</v>
      </c>
      <c r="AG57" s="329"/>
    </row>
    <row r="58" spans="1:33" s="293" customFormat="1">
      <c r="A58" s="325">
        <v>891780148</v>
      </c>
      <c r="B58" s="325" t="s">
        <v>55</v>
      </c>
      <c r="C58" s="299" t="s">
        <v>58</v>
      </c>
      <c r="D58" s="325" t="s">
        <v>61</v>
      </c>
      <c r="E58" s="330" t="s">
        <v>4837</v>
      </c>
      <c r="F58" s="325" t="s">
        <v>62</v>
      </c>
      <c r="G58" s="300" t="s">
        <v>70</v>
      </c>
      <c r="H58" s="299" t="s">
        <v>74</v>
      </c>
      <c r="I58" s="331">
        <v>34993394</v>
      </c>
      <c r="J58" s="326"/>
      <c r="K58" s="326"/>
      <c r="L58" s="326"/>
      <c r="M58" s="327">
        <v>34993394</v>
      </c>
      <c r="N58" s="334">
        <v>36720072</v>
      </c>
      <c r="O58" s="336" t="s">
        <v>4838</v>
      </c>
      <c r="P58" s="330" t="s">
        <v>6441</v>
      </c>
      <c r="Q58" s="340">
        <v>44984</v>
      </c>
      <c r="R58" s="332">
        <v>44985</v>
      </c>
      <c r="S58" s="332">
        <v>45291</v>
      </c>
      <c r="T58" s="326"/>
      <c r="U58" s="326"/>
      <c r="V58" s="331">
        <v>6362434</v>
      </c>
      <c r="W58" s="331">
        <v>28630960</v>
      </c>
      <c r="X58" s="333">
        <v>0.1818181454476808</v>
      </c>
      <c r="Y58" s="334">
        <v>7597888</v>
      </c>
      <c r="Z58" s="305" t="s">
        <v>4839</v>
      </c>
      <c r="AA58" s="330" t="s">
        <v>120</v>
      </c>
      <c r="AB58" s="330" t="s">
        <v>120</v>
      </c>
      <c r="AC58" s="299" t="s">
        <v>120</v>
      </c>
      <c r="AD58" s="328" t="s">
        <v>4840</v>
      </c>
      <c r="AE58" s="299" t="s">
        <v>122</v>
      </c>
      <c r="AF58" s="299" t="s">
        <v>122</v>
      </c>
      <c r="AG58" s="329"/>
    </row>
    <row r="59" spans="1:33" s="293" customFormat="1">
      <c r="A59" s="325">
        <v>891780149</v>
      </c>
      <c r="B59" s="325" t="s">
        <v>55</v>
      </c>
      <c r="C59" s="299" t="s">
        <v>58</v>
      </c>
      <c r="D59" s="325" t="s">
        <v>61</v>
      </c>
      <c r="E59" s="330" t="s">
        <v>4841</v>
      </c>
      <c r="F59" s="325" t="s">
        <v>62</v>
      </c>
      <c r="G59" s="300" t="s">
        <v>70</v>
      </c>
      <c r="H59" s="299" t="s">
        <v>74</v>
      </c>
      <c r="I59" s="331">
        <v>19500000</v>
      </c>
      <c r="J59" s="326"/>
      <c r="K59" s="326"/>
      <c r="L59" s="326"/>
      <c r="M59" s="327">
        <v>19500000</v>
      </c>
      <c r="N59" s="334">
        <v>18008594</v>
      </c>
      <c r="O59" s="336" t="s">
        <v>4842</v>
      </c>
      <c r="P59" s="330" t="s">
        <v>6442</v>
      </c>
      <c r="Q59" s="340">
        <v>44984</v>
      </c>
      <c r="R59" s="332">
        <v>44985</v>
      </c>
      <c r="S59" s="332">
        <v>45127</v>
      </c>
      <c r="T59" s="326"/>
      <c r="U59" s="326"/>
      <c r="V59" s="331">
        <v>0</v>
      </c>
      <c r="W59" s="331">
        <v>19500000</v>
      </c>
      <c r="X59" s="333">
        <v>0</v>
      </c>
      <c r="Y59" s="334">
        <v>57297302</v>
      </c>
      <c r="Z59" s="305" t="s">
        <v>4835</v>
      </c>
      <c r="AA59" s="330" t="s">
        <v>120</v>
      </c>
      <c r="AB59" s="330" t="s">
        <v>120</v>
      </c>
      <c r="AC59" s="299" t="s">
        <v>120</v>
      </c>
      <c r="AD59" s="328" t="s">
        <v>4843</v>
      </c>
      <c r="AE59" s="299" t="s">
        <v>122</v>
      </c>
      <c r="AF59" s="299" t="s">
        <v>122</v>
      </c>
      <c r="AG59" s="329"/>
    </row>
    <row r="60" spans="1:33" s="293" customFormat="1">
      <c r="A60" s="325">
        <v>891780150</v>
      </c>
      <c r="B60" s="325" t="s">
        <v>55</v>
      </c>
      <c r="C60" s="299" t="s">
        <v>58</v>
      </c>
      <c r="D60" s="325" t="s">
        <v>61</v>
      </c>
      <c r="E60" s="330" t="s">
        <v>4844</v>
      </c>
      <c r="F60" s="325" t="s">
        <v>62</v>
      </c>
      <c r="G60" s="300" t="s">
        <v>70</v>
      </c>
      <c r="H60" s="299" t="s">
        <v>74</v>
      </c>
      <c r="I60" s="331">
        <v>2891649.03</v>
      </c>
      <c r="J60" s="326"/>
      <c r="K60" s="326"/>
      <c r="L60" s="326"/>
      <c r="M60" s="327">
        <v>2891649.03</v>
      </c>
      <c r="N60" s="334">
        <v>52909815</v>
      </c>
      <c r="O60" s="336" t="s">
        <v>4845</v>
      </c>
      <c r="P60" s="330" t="s">
        <v>6443</v>
      </c>
      <c r="Q60" s="340">
        <v>44984</v>
      </c>
      <c r="R60" s="332">
        <v>44985</v>
      </c>
      <c r="S60" s="332">
        <v>45005</v>
      </c>
      <c r="T60" s="326"/>
      <c r="U60" s="326"/>
      <c r="V60" s="331">
        <v>0</v>
      </c>
      <c r="W60" s="331">
        <v>2891649.03</v>
      </c>
      <c r="X60" s="333">
        <v>0</v>
      </c>
      <c r="Y60" s="334">
        <v>57297302</v>
      </c>
      <c r="Z60" s="305" t="s">
        <v>4835</v>
      </c>
      <c r="AA60" s="330" t="s">
        <v>120</v>
      </c>
      <c r="AB60" s="330" t="s">
        <v>120</v>
      </c>
      <c r="AC60" s="299" t="s">
        <v>120</v>
      </c>
      <c r="AD60" s="328" t="s">
        <v>4843</v>
      </c>
      <c r="AE60" s="299" t="s">
        <v>122</v>
      </c>
      <c r="AF60" s="299" t="s">
        <v>122</v>
      </c>
      <c r="AG60" s="329"/>
    </row>
    <row r="61" spans="1:33" s="293" customFormat="1">
      <c r="A61" s="325">
        <v>891780152</v>
      </c>
      <c r="B61" s="325" t="s">
        <v>55</v>
      </c>
      <c r="C61" s="299" t="s">
        <v>58</v>
      </c>
      <c r="D61" s="325" t="s">
        <v>61</v>
      </c>
      <c r="E61" s="330" t="s">
        <v>4847</v>
      </c>
      <c r="F61" s="325" t="s">
        <v>62</v>
      </c>
      <c r="G61" s="300" t="s">
        <v>62</v>
      </c>
      <c r="H61" s="299" t="s">
        <v>74</v>
      </c>
      <c r="I61" s="331">
        <v>19812000</v>
      </c>
      <c r="J61" s="326"/>
      <c r="K61" s="326"/>
      <c r="L61" s="326"/>
      <c r="M61" s="327">
        <v>19812000</v>
      </c>
      <c r="N61" s="334">
        <v>1083034205</v>
      </c>
      <c r="O61" s="336" t="s">
        <v>4848</v>
      </c>
      <c r="P61" s="330" t="s">
        <v>6444</v>
      </c>
      <c r="Q61" s="340">
        <v>44986</v>
      </c>
      <c r="R61" s="332">
        <v>44986</v>
      </c>
      <c r="S61" s="332">
        <v>45138</v>
      </c>
      <c r="T61" s="326"/>
      <c r="U61" s="326"/>
      <c r="V61" s="331">
        <v>6604000</v>
      </c>
      <c r="W61" s="331">
        <v>13208000</v>
      </c>
      <c r="X61" s="333">
        <v>0.33333333333333331</v>
      </c>
      <c r="Y61" s="334">
        <v>91156594</v>
      </c>
      <c r="Z61" s="305" t="s">
        <v>385</v>
      </c>
      <c r="AA61" s="330" t="s">
        <v>120</v>
      </c>
      <c r="AB61" s="330" t="s">
        <v>120</v>
      </c>
      <c r="AC61" s="299" t="s">
        <v>120</v>
      </c>
      <c r="AD61" s="328" t="s">
        <v>4849</v>
      </c>
      <c r="AE61" s="299" t="s">
        <v>122</v>
      </c>
      <c r="AF61" s="299" t="s">
        <v>122</v>
      </c>
      <c r="AG61" s="329"/>
    </row>
    <row r="62" spans="1:33" s="293" customFormat="1">
      <c r="A62" s="325">
        <v>891780153</v>
      </c>
      <c r="B62" s="325" t="s">
        <v>55</v>
      </c>
      <c r="C62" s="299" t="s">
        <v>58</v>
      </c>
      <c r="D62" s="325" t="s">
        <v>61</v>
      </c>
      <c r="E62" s="330" t="s">
        <v>4850</v>
      </c>
      <c r="F62" s="325" t="s">
        <v>62</v>
      </c>
      <c r="G62" s="300" t="s">
        <v>62</v>
      </c>
      <c r="H62" s="299" t="s">
        <v>74</v>
      </c>
      <c r="I62" s="331">
        <v>9906000</v>
      </c>
      <c r="J62" s="326"/>
      <c r="K62" s="326"/>
      <c r="L62" s="326"/>
      <c r="M62" s="327">
        <v>9906000</v>
      </c>
      <c r="N62" s="334">
        <v>1216968632</v>
      </c>
      <c r="O62" s="336" t="s">
        <v>2475</v>
      </c>
      <c r="P62" s="330" t="s">
        <v>6445</v>
      </c>
      <c r="Q62" s="340">
        <v>44986</v>
      </c>
      <c r="R62" s="332">
        <v>44986</v>
      </c>
      <c r="S62" s="332">
        <v>45138</v>
      </c>
      <c r="T62" s="326"/>
      <c r="U62" s="326"/>
      <c r="V62" s="331">
        <v>3302000</v>
      </c>
      <c r="W62" s="331">
        <v>6604000</v>
      </c>
      <c r="X62" s="333">
        <v>0.33333333333333331</v>
      </c>
      <c r="Y62" s="334">
        <v>91156594</v>
      </c>
      <c r="Z62" s="305" t="s">
        <v>385</v>
      </c>
      <c r="AA62" s="330" t="s">
        <v>120</v>
      </c>
      <c r="AB62" s="330" t="s">
        <v>120</v>
      </c>
      <c r="AC62" s="299" t="s">
        <v>120</v>
      </c>
      <c r="AD62" s="328" t="s">
        <v>4851</v>
      </c>
      <c r="AE62" s="299" t="s">
        <v>122</v>
      </c>
      <c r="AF62" s="299" t="s">
        <v>122</v>
      </c>
      <c r="AG62" s="329"/>
    </row>
    <row r="63" spans="1:33" s="293" customFormat="1">
      <c r="A63" s="325">
        <v>891780154</v>
      </c>
      <c r="B63" s="325" t="s">
        <v>55</v>
      </c>
      <c r="C63" s="299" t="s">
        <v>58</v>
      </c>
      <c r="D63" s="325" t="s">
        <v>61</v>
      </c>
      <c r="E63" s="330" t="s">
        <v>4852</v>
      </c>
      <c r="F63" s="325" t="s">
        <v>62</v>
      </c>
      <c r="G63" s="300" t="s">
        <v>62</v>
      </c>
      <c r="H63" s="299" t="s">
        <v>74</v>
      </c>
      <c r="I63" s="331">
        <v>19812000</v>
      </c>
      <c r="J63" s="326"/>
      <c r="K63" s="326"/>
      <c r="L63" s="326"/>
      <c r="M63" s="327">
        <v>19812000</v>
      </c>
      <c r="N63" s="334">
        <v>84094163</v>
      </c>
      <c r="O63" s="336" t="s">
        <v>4853</v>
      </c>
      <c r="P63" s="330" t="s">
        <v>6446</v>
      </c>
      <c r="Q63" s="340">
        <v>44986</v>
      </c>
      <c r="R63" s="332">
        <v>44986</v>
      </c>
      <c r="S63" s="332">
        <v>45138</v>
      </c>
      <c r="T63" s="326"/>
      <c r="U63" s="326"/>
      <c r="V63" s="331">
        <v>0</v>
      </c>
      <c r="W63" s="331">
        <v>19812000</v>
      </c>
      <c r="X63" s="333">
        <v>0</v>
      </c>
      <c r="Y63" s="334">
        <v>91156594</v>
      </c>
      <c r="Z63" s="305" t="s">
        <v>385</v>
      </c>
      <c r="AA63" s="330" t="s">
        <v>120</v>
      </c>
      <c r="AB63" s="330" t="s">
        <v>120</v>
      </c>
      <c r="AC63" s="299" t="s">
        <v>120</v>
      </c>
      <c r="AD63" s="328" t="s">
        <v>4854</v>
      </c>
      <c r="AE63" s="299" t="s">
        <v>122</v>
      </c>
      <c r="AF63" s="299" t="s">
        <v>122</v>
      </c>
      <c r="AG63" s="329"/>
    </row>
    <row r="64" spans="1:33" s="293" customFormat="1">
      <c r="A64" s="325">
        <v>891780155</v>
      </c>
      <c r="B64" s="325" t="s">
        <v>55</v>
      </c>
      <c r="C64" s="299" t="s">
        <v>58</v>
      </c>
      <c r="D64" s="325" t="s">
        <v>61</v>
      </c>
      <c r="E64" s="330" t="s">
        <v>4855</v>
      </c>
      <c r="F64" s="325" t="s">
        <v>62</v>
      </c>
      <c r="G64" s="300" t="s">
        <v>62</v>
      </c>
      <c r="H64" s="299" t="s">
        <v>74</v>
      </c>
      <c r="I64" s="331">
        <v>23114000</v>
      </c>
      <c r="J64" s="326"/>
      <c r="K64" s="326"/>
      <c r="L64" s="326"/>
      <c r="M64" s="327">
        <v>23114000</v>
      </c>
      <c r="N64" s="334">
        <v>1118861528</v>
      </c>
      <c r="O64" s="336" t="s">
        <v>4856</v>
      </c>
      <c r="P64" s="330" t="s">
        <v>6447</v>
      </c>
      <c r="Q64" s="340">
        <v>44986</v>
      </c>
      <c r="R64" s="332">
        <v>44986</v>
      </c>
      <c r="S64" s="332">
        <v>45138</v>
      </c>
      <c r="T64" s="326"/>
      <c r="U64" s="326"/>
      <c r="V64" s="331">
        <v>0</v>
      </c>
      <c r="W64" s="331">
        <v>23114000</v>
      </c>
      <c r="X64" s="333">
        <v>0</v>
      </c>
      <c r="Y64" s="334">
        <v>91156594</v>
      </c>
      <c r="Z64" s="305" t="s">
        <v>385</v>
      </c>
      <c r="AA64" s="330" t="s">
        <v>120</v>
      </c>
      <c r="AB64" s="330" t="s">
        <v>120</v>
      </c>
      <c r="AC64" s="299" t="s">
        <v>120</v>
      </c>
      <c r="AD64" s="328" t="s">
        <v>4857</v>
      </c>
      <c r="AE64" s="299" t="s">
        <v>122</v>
      </c>
      <c r="AF64" s="299" t="s">
        <v>122</v>
      </c>
      <c r="AG64" s="329"/>
    </row>
    <row r="65" spans="1:33" s="293" customFormat="1">
      <c r="A65" s="325">
        <v>891780156</v>
      </c>
      <c r="B65" s="325" t="s">
        <v>55</v>
      </c>
      <c r="C65" s="299" t="s">
        <v>58</v>
      </c>
      <c r="D65" s="325" t="s">
        <v>61</v>
      </c>
      <c r="E65" s="330" t="s">
        <v>4858</v>
      </c>
      <c r="F65" s="325" t="s">
        <v>62</v>
      </c>
      <c r="G65" s="300" t="s">
        <v>62</v>
      </c>
      <c r="H65" s="299" t="s">
        <v>74</v>
      </c>
      <c r="I65" s="331">
        <v>13200000</v>
      </c>
      <c r="J65" s="326"/>
      <c r="K65" s="326"/>
      <c r="L65" s="326"/>
      <c r="M65" s="327">
        <v>13200000</v>
      </c>
      <c r="N65" s="334">
        <v>1103121339</v>
      </c>
      <c r="O65" s="336" t="s">
        <v>4859</v>
      </c>
      <c r="P65" s="330" t="s">
        <v>6448</v>
      </c>
      <c r="Q65" s="340">
        <v>44986</v>
      </c>
      <c r="R65" s="332">
        <v>44986</v>
      </c>
      <c r="S65" s="332">
        <v>45138</v>
      </c>
      <c r="T65" s="326"/>
      <c r="U65" s="326"/>
      <c r="V65" s="331">
        <v>4400000</v>
      </c>
      <c r="W65" s="331">
        <v>8800000</v>
      </c>
      <c r="X65" s="333">
        <v>0.33333333333333331</v>
      </c>
      <c r="Y65" s="334">
        <v>91156594</v>
      </c>
      <c r="Z65" s="305" t="s">
        <v>385</v>
      </c>
      <c r="AA65" s="330" t="s">
        <v>120</v>
      </c>
      <c r="AB65" s="330" t="s">
        <v>120</v>
      </c>
      <c r="AC65" s="299" t="s">
        <v>120</v>
      </c>
      <c r="AD65" s="328" t="s">
        <v>4860</v>
      </c>
      <c r="AE65" s="299" t="s">
        <v>122</v>
      </c>
      <c r="AF65" s="299" t="s">
        <v>122</v>
      </c>
      <c r="AG65" s="329"/>
    </row>
    <row r="66" spans="1:33" s="293" customFormat="1">
      <c r="A66" s="325">
        <v>891780157</v>
      </c>
      <c r="B66" s="325" t="s">
        <v>55</v>
      </c>
      <c r="C66" s="299" t="s">
        <v>58</v>
      </c>
      <c r="D66" s="325" t="s">
        <v>61</v>
      </c>
      <c r="E66" s="330" t="s">
        <v>4861</v>
      </c>
      <c r="F66" s="325" t="s">
        <v>62</v>
      </c>
      <c r="G66" s="300" t="s">
        <v>62</v>
      </c>
      <c r="H66" s="299" t="s">
        <v>74</v>
      </c>
      <c r="I66" s="331">
        <v>19812000</v>
      </c>
      <c r="J66" s="326"/>
      <c r="K66" s="326"/>
      <c r="L66" s="326"/>
      <c r="M66" s="327">
        <v>19812000</v>
      </c>
      <c r="N66" s="334">
        <v>1083034004</v>
      </c>
      <c r="O66" s="336" t="s">
        <v>4862</v>
      </c>
      <c r="P66" s="330" t="s">
        <v>6449</v>
      </c>
      <c r="Q66" s="340">
        <v>44986</v>
      </c>
      <c r="R66" s="332">
        <v>44986</v>
      </c>
      <c r="S66" s="332">
        <v>45138</v>
      </c>
      <c r="T66" s="326"/>
      <c r="U66" s="326"/>
      <c r="V66" s="331">
        <v>6604000</v>
      </c>
      <c r="W66" s="331">
        <v>13208000</v>
      </c>
      <c r="X66" s="333">
        <v>0.33333333333333331</v>
      </c>
      <c r="Y66" s="334">
        <v>91156594</v>
      </c>
      <c r="Z66" s="305" t="s">
        <v>385</v>
      </c>
      <c r="AA66" s="330" t="s">
        <v>120</v>
      </c>
      <c r="AB66" s="330" t="s">
        <v>120</v>
      </c>
      <c r="AC66" s="299" t="s">
        <v>120</v>
      </c>
      <c r="AD66" s="328" t="s">
        <v>4863</v>
      </c>
      <c r="AE66" s="299" t="s">
        <v>122</v>
      </c>
      <c r="AF66" s="299" t="s">
        <v>122</v>
      </c>
      <c r="AG66" s="329"/>
    </row>
    <row r="67" spans="1:33" s="293" customFormat="1">
      <c r="A67" s="325">
        <v>891780158</v>
      </c>
      <c r="B67" s="325" t="s">
        <v>55</v>
      </c>
      <c r="C67" s="299" t="s">
        <v>58</v>
      </c>
      <c r="D67" s="325" t="s">
        <v>61</v>
      </c>
      <c r="E67" s="330" t="s">
        <v>4864</v>
      </c>
      <c r="F67" s="325" t="s">
        <v>62</v>
      </c>
      <c r="G67" s="300" t="s">
        <v>62</v>
      </c>
      <c r="H67" s="299" t="s">
        <v>74</v>
      </c>
      <c r="I67" s="331">
        <v>13200000</v>
      </c>
      <c r="J67" s="326"/>
      <c r="K67" s="326"/>
      <c r="L67" s="326"/>
      <c r="M67" s="327">
        <v>13200000</v>
      </c>
      <c r="N67" s="334">
        <v>1118869657</v>
      </c>
      <c r="O67" s="336" t="s">
        <v>4865</v>
      </c>
      <c r="P67" s="330" t="s">
        <v>6450</v>
      </c>
      <c r="Q67" s="340">
        <v>44986</v>
      </c>
      <c r="R67" s="332">
        <v>44986</v>
      </c>
      <c r="S67" s="332">
        <v>45138</v>
      </c>
      <c r="T67" s="326"/>
      <c r="U67" s="326"/>
      <c r="V67" s="331">
        <v>0</v>
      </c>
      <c r="W67" s="331">
        <v>13200000</v>
      </c>
      <c r="X67" s="333">
        <v>0</v>
      </c>
      <c r="Y67" s="334">
        <v>91156594</v>
      </c>
      <c r="Z67" s="305" t="s">
        <v>385</v>
      </c>
      <c r="AA67" s="330" t="s">
        <v>120</v>
      </c>
      <c r="AB67" s="330" t="s">
        <v>120</v>
      </c>
      <c r="AC67" s="299" t="s">
        <v>120</v>
      </c>
      <c r="AD67" s="328" t="s">
        <v>4866</v>
      </c>
      <c r="AE67" s="299" t="s">
        <v>122</v>
      </c>
      <c r="AF67" s="299" t="s">
        <v>122</v>
      </c>
      <c r="AG67" s="329"/>
    </row>
    <row r="68" spans="1:33" s="293" customFormat="1">
      <c r="A68" s="325">
        <v>891780159</v>
      </c>
      <c r="B68" s="325" t="s">
        <v>55</v>
      </c>
      <c r="C68" s="299" t="s">
        <v>58</v>
      </c>
      <c r="D68" s="325" t="s">
        <v>61</v>
      </c>
      <c r="E68" s="330" t="s">
        <v>4867</v>
      </c>
      <c r="F68" s="325" t="s">
        <v>62</v>
      </c>
      <c r="G68" s="300" t="s">
        <v>62</v>
      </c>
      <c r="H68" s="299" t="s">
        <v>74</v>
      </c>
      <c r="I68" s="331">
        <v>9906000</v>
      </c>
      <c r="J68" s="326"/>
      <c r="K68" s="326"/>
      <c r="L68" s="326"/>
      <c r="M68" s="327">
        <v>9906000</v>
      </c>
      <c r="N68" s="334">
        <v>1118837552</v>
      </c>
      <c r="O68" s="336" t="s">
        <v>4868</v>
      </c>
      <c r="P68" s="330" t="s">
        <v>6451</v>
      </c>
      <c r="Q68" s="340">
        <v>44986</v>
      </c>
      <c r="R68" s="332">
        <v>44986</v>
      </c>
      <c r="S68" s="332">
        <v>45138</v>
      </c>
      <c r="T68" s="326"/>
      <c r="U68" s="326"/>
      <c r="V68" s="331">
        <v>0</v>
      </c>
      <c r="W68" s="331">
        <v>9906000</v>
      </c>
      <c r="X68" s="333">
        <v>0</v>
      </c>
      <c r="Y68" s="334">
        <v>91156594</v>
      </c>
      <c r="Z68" s="305" t="s">
        <v>385</v>
      </c>
      <c r="AA68" s="330" t="s">
        <v>120</v>
      </c>
      <c r="AB68" s="330" t="s">
        <v>120</v>
      </c>
      <c r="AC68" s="299" t="s">
        <v>120</v>
      </c>
      <c r="AD68" s="328" t="s">
        <v>4869</v>
      </c>
      <c r="AE68" s="299" t="s">
        <v>122</v>
      </c>
      <c r="AF68" s="299" t="s">
        <v>122</v>
      </c>
      <c r="AG68" s="329"/>
    </row>
    <row r="69" spans="1:33">
      <c r="A69" s="298">
        <v>891780160</v>
      </c>
      <c r="B69" s="298" t="s">
        <v>55</v>
      </c>
      <c r="C69" s="299" t="s">
        <v>58</v>
      </c>
      <c r="D69" s="298" t="s">
        <v>61</v>
      </c>
      <c r="E69" s="302" t="s">
        <v>4870</v>
      </c>
      <c r="F69" s="298" t="s">
        <v>62</v>
      </c>
      <c r="G69" s="300" t="s">
        <v>62</v>
      </c>
      <c r="H69" s="299" t="s">
        <v>74</v>
      </c>
      <c r="I69" s="331">
        <v>19812000</v>
      </c>
      <c r="J69" s="299"/>
      <c r="K69" s="306"/>
      <c r="L69" s="307"/>
      <c r="M69" s="327">
        <v>19812000</v>
      </c>
      <c r="N69" s="308">
        <v>1083015435</v>
      </c>
      <c r="O69" s="337" t="s">
        <v>4871</v>
      </c>
      <c r="P69" s="302" t="s">
        <v>6452</v>
      </c>
      <c r="Q69" s="342">
        <v>44986</v>
      </c>
      <c r="R69" s="316">
        <v>44986</v>
      </c>
      <c r="S69" s="316">
        <v>45138</v>
      </c>
      <c r="T69" s="299"/>
      <c r="U69" s="318"/>
      <c r="V69" s="331">
        <v>6604000</v>
      </c>
      <c r="W69" s="331">
        <v>13208000</v>
      </c>
      <c r="X69" s="320">
        <v>0.33333333333333331</v>
      </c>
      <c r="Y69" s="335">
        <v>91156594</v>
      </c>
      <c r="Z69" s="305" t="s">
        <v>385</v>
      </c>
      <c r="AA69" s="299" t="s">
        <v>120</v>
      </c>
      <c r="AB69" s="299" t="s">
        <v>120</v>
      </c>
      <c r="AC69" s="299" t="s">
        <v>120</v>
      </c>
      <c r="AD69" s="322" t="s">
        <v>4872</v>
      </c>
      <c r="AE69" s="299" t="s">
        <v>122</v>
      </c>
      <c r="AF69" s="299" t="s">
        <v>122</v>
      </c>
    </row>
    <row r="70" spans="1:33" s="293" customFormat="1">
      <c r="A70" s="298">
        <v>891780161</v>
      </c>
      <c r="B70" s="298" t="s">
        <v>55</v>
      </c>
      <c r="C70" s="299" t="s">
        <v>58</v>
      </c>
      <c r="D70" s="298" t="s">
        <v>61</v>
      </c>
      <c r="E70" s="302" t="s">
        <v>4873</v>
      </c>
      <c r="F70" s="298" t="s">
        <v>62</v>
      </c>
      <c r="G70" s="300" t="s">
        <v>62</v>
      </c>
      <c r="H70" s="299" t="s">
        <v>74</v>
      </c>
      <c r="I70" s="331">
        <v>19532322</v>
      </c>
      <c r="J70" s="299"/>
      <c r="K70" s="306"/>
      <c r="L70" s="307"/>
      <c r="M70" s="327">
        <v>19532322</v>
      </c>
      <c r="N70" s="308">
        <v>1082995339</v>
      </c>
      <c r="O70" s="337" t="s">
        <v>4874</v>
      </c>
      <c r="P70" s="302" t="s">
        <v>6453</v>
      </c>
      <c r="Q70" s="342">
        <v>44988</v>
      </c>
      <c r="R70" s="316">
        <v>44988</v>
      </c>
      <c r="S70" s="316">
        <v>45091</v>
      </c>
      <c r="T70" s="299"/>
      <c r="U70" s="318"/>
      <c r="V70" s="331">
        <v>4540000</v>
      </c>
      <c r="W70" s="331">
        <v>14992322</v>
      </c>
      <c r="X70" s="320">
        <v>0.2324352424663079</v>
      </c>
      <c r="Y70" s="335">
        <v>8746547</v>
      </c>
      <c r="Z70" s="305" t="s">
        <v>4846</v>
      </c>
      <c r="AA70" s="299" t="s">
        <v>120</v>
      </c>
      <c r="AB70" s="299" t="s">
        <v>120</v>
      </c>
      <c r="AC70" s="299" t="s">
        <v>120</v>
      </c>
      <c r="AD70" s="322" t="s">
        <v>4875</v>
      </c>
      <c r="AE70" s="299" t="s">
        <v>122</v>
      </c>
      <c r="AF70" s="299" t="s">
        <v>122</v>
      </c>
    </row>
    <row r="71" spans="1:33" s="293" customFormat="1">
      <c r="A71" s="298">
        <v>891780162</v>
      </c>
      <c r="B71" s="298" t="s">
        <v>55</v>
      </c>
      <c r="C71" s="299" t="s">
        <v>58</v>
      </c>
      <c r="D71" s="298" t="s">
        <v>61</v>
      </c>
      <c r="E71" s="302" t="s">
        <v>4876</v>
      </c>
      <c r="F71" s="298" t="s">
        <v>62</v>
      </c>
      <c r="G71" s="300" t="s">
        <v>62</v>
      </c>
      <c r="H71" s="299" t="s">
        <v>74</v>
      </c>
      <c r="I71" s="331">
        <v>19532322</v>
      </c>
      <c r="J71" s="299"/>
      <c r="K71" s="306"/>
      <c r="L71" s="307"/>
      <c r="M71" s="327">
        <v>19532322</v>
      </c>
      <c r="N71" s="308">
        <v>1005677981</v>
      </c>
      <c r="O71" s="337" t="s">
        <v>4877</v>
      </c>
      <c r="P71" s="302" t="s">
        <v>6454</v>
      </c>
      <c r="Q71" s="342">
        <v>44988</v>
      </c>
      <c r="R71" s="316">
        <v>44988</v>
      </c>
      <c r="S71" s="316">
        <v>45091</v>
      </c>
      <c r="T71" s="299"/>
      <c r="U71" s="318"/>
      <c r="V71" s="331">
        <v>4540000</v>
      </c>
      <c r="W71" s="331">
        <v>14992322</v>
      </c>
      <c r="X71" s="320">
        <v>0.2324352424663079</v>
      </c>
      <c r="Y71" s="335">
        <v>8746547</v>
      </c>
      <c r="Z71" s="305" t="s">
        <v>4846</v>
      </c>
      <c r="AA71" s="299" t="s">
        <v>120</v>
      </c>
      <c r="AB71" s="299" t="s">
        <v>120</v>
      </c>
      <c r="AC71" s="299" t="s">
        <v>120</v>
      </c>
      <c r="AD71" s="322" t="s">
        <v>4878</v>
      </c>
      <c r="AE71" s="299" t="s">
        <v>122</v>
      </c>
      <c r="AF71" s="299" t="s">
        <v>122</v>
      </c>
    </row>
    <row r="72" spans="1:33" s="293" customFormat="1">
      <c r="A72" s="298">
        <v>891780163</v>
      </c>
      <c r="B72" s="298" t="s">
        <v>55</v>
      </c>
      <c r="C72" s="299" t="s">
        <v>58</v>
      </c>
      <c r="D72" s="298" t="s">
        <v>61</v>
      </c>
      <c r="E72" s="302" t="s">
        <v>4879</v>
      </c>
      <c r="F72" s="298" t="s">
        <v>62</v>
      </c>
      <c r="G72" s="300" t="s">
        <v>62</v>
      </c>
      <c r="H72" s="299" t="s">
        <v>74</v>
      </c>
      <c r="I72" s="331">
        <v>15000000</v>
      </c>
      <c r="J72" s="299"/>
      <c r="K72" s="306"/>
      <c r="L72" s="307"/>
      <c r="M72" s="327">
        <v>15000000</v>
      </c>
      <c r="N72" s="308">
        <v>1084731860</v>
      </c>
      <c r="O72" s="337" t="s">
        <v>4880</v>
      </c>
      <c r="P72" s="302" t="s">
        <v>6455</v>
      </c>
      <c r="Q72" s="342">
        <v>44991</v>
      </c>
      <c r="R72" s="316">
        <v>44991</v>
      </c>
      <c r="S72" s="316">
        <v>45091</v>
      </c>
      <c r="T72" s="299"/>
      <c r="U72" s="318"/>
      <c r="V72" s="331">
        <v>0</v>
      </c>
      <c r="W72" s="331">
        <v>15000000</v>
      </c>
      <c r="X72" s="320">
        <v>0</v>
      </c>
      <c r="Y72" s="335">
        <v>8746547</v>
      </c>
      <c r="Z72" s="305" t="s">
        <v>4846</v>
      </c>
      <c r="AA72" s="299" t="s">
        <v>120</v>
      </c>
      <c r="AB72" s="299" t="s">
        <v>120</v>
      </c>
      <c r="AC72" s="299" t="s">
        <v>120</v>
      </c>
      <c r="AD72" s="322" t="s">
        <v>4881</v>
      </c>
      <c r="AE72" s="299" t="s">
        <v>122</v>
      </c>
      <c r="AF72" s="299" t="s">
        <v>122</v>
      </c>
    </row>
    <row r="73" spans="1:33" s="293" customFormat="1">
      <c r="A73" s="298">
        <v>891780164</v>
      </c>
      <c r="B73" s="298" t="s">
        <v>55</v>
      </c>
      <c r="C73" s="299" t="s">
        <v>58</v>
      </c>
      <c r="D73" s="298" t="s">
        <v>61</v>
      </c>
      <c r="E73" s="302" t="s">
        <v>4882</v>
      </c>
      <c r="F73" s="298" t="s">
        <v>62</v>
      </c>
      <c r="G73" s="300" t="s">
        <v>62</v>
      </c>
      <c r="H73" s="299" t="s">
        <v>74</v>
      </c>
      <c r="I73" s="331">
        <v>1200000</v>
      </c>
      <c r="J73" s="299"/>
      <c r="K73" s="306"/>
      <c r="L73" s="307"/>
      <c r="M73" s="327">
        <v>1200000</v>
      </c>
      <c r="N73" s="308">
        <v>1082990855</v>
      </c>
      <c r="O73" s="337" t="s">
        <v>4883</v>
      </c>
      <c r="P73" s="302" t="s">
        <v>6456</v>
      </c>
      <c r="Q73" s="342">
        <v>44991</v>
      </c>
      <c r="R73" s="316">
        <v>44991</v>
      </c>
      <c r="S73" s="316">
        <v>45019</v>
      </c>
      <c r="T73" s="299"/>
      <c r="U73" s="318"/>
      <c r="V73" s="331">
        <v>1200000</v>
      </c>
      <c r="W73" s="331">
        <v>0</v>
      </c>
      <c r="X73" s="320">
        <v>1</v>
      </c>
      <c r="Y73" s="335">
        <v>8746547</v>
      </c>
      <c r="Z73" s="305" t="s">
        <v>4846</v>
      </c>
      <c r="AA73" s="299" t="s">
        <v>120</v>
      </c>
      <c r="AB73" s="299" t="s">
        <v>120</v>
      </c>
      <c r="AC73" s="299" t="s">
        <v>120</v>
      </c>
      <c r="AD73" s="322" t="s">
        <v>4884</v>
      </c>
      <c r="AE73" s="299" t="s">
        <v>122</v>
      </c>
      <c r="AF73" s="299" t="s">
        <v>122</v>
      </c>
    </row>
    <row r="74" spans="1:33" s="293" customFormat="1">
      <c r="A74" s="298">
        <v>891780165</v>
      </c>
      <c r="B74" s="298" t="s">
        <v>55</v>
      </c>
      <c r="C74" s="299" t="s">
        <v>58</v>
      </c>
      <c r="D74" s="298" t="s">
        <v>61</v>
      </c>
      <c r="E74" s="302" t="s">
        <v>4885</v>
      </c>
      <c r="F74" s="298" t="s">
        <v>62</v>
      </c>
      <c r="G74" s="300" t="s">
        <v>62</v>
      </c>
      <c r="H74" s="299" t="s">
        <v>74</v>
      </c>
      <c r="I74" s="331">
        <v>17600000</v>
      </c>
      <c r="J74" s="299"/>
      <c r="K74" s="306"/>
      <c r="L74" s="307"/>
      <c r="M74" s="327">
        <v>17600000</v>
      </c>
      <c r="N74" s="308">
        <v>84452427</v>
      </c>
      <c r="O74" s="337" t="s">
        <v>4886</v>
      </c>
      <c r="P74" s="302" t="s">
        <v>6457</v>
      </c>
      <c r="Q74" s="342">
        <v>44994</v>
      </c>
      <c r="R74" s="316">
        <v>44994</v>
      </c>
      <c r="S74" s="316">
        <v>45114</v>
      </c>
      <c r="T74" s="299"/>
      <c r="U74" s="318"/>
      <c r="V74" s="331">
        <v>0</v>
      </c>
      <c r="W74" s="331">
        <v>17600000</v>
      </c>
      <c r="X74" s="320">
        <v>0</v>
      </c>
      <c r="Y74" s="335">
        <v>57297302</v>
      </c>
      <c r="Z74" s="305" t="s">
        <v>4835</v>
      </c>
      <c r="AA74" s="299" t="s">
        <v>120</v>
      </c>
      <c r="AB74" s="299" t="s">
        <v>120</v>
      </c>
      <c r="AC74" s="299" t="s">
        <v>120</v>
      </c>
      <c r="AD74" s="322" t="s">
        <v>4887</v>
      </c>
      <c r="AE74" s="299" t="s">
        <v>122</v>
      </c>
      <c r="AF74" s="299" t="s">
        <v>122</v>
      </c>
    </row>
    <row r="75" spans="1:33" s="293" customFormat="1">
      <c r="A75" s="298">
        <v>891780166</v>
      </c>
      <c r="B75" s="298" t="s">
        <v>55</v>
      </c>
      <c r="C75" s="299" t="s">
        <v>58</v>
      </c>
      <c r="D75" s="298" t="s">
        <v>61</v>
      </c>
      <c r="E75" s="302" t="s">
        <v>4888</v>
      </c>
      <c r="F75" s="298" t="s">
        <v>62</v>
      </c>
      <c r="G75" s="300" t="s">
        <v>62</v>
      </c>
      <c r="H75" s="299" t="s">
        <v>74</v>
      </c>
      <c r="I75" s="331">
        <v>1200000</v>
      </c>
      <c r="J75" s="299"/>
      <c r="K75" s="306"/>
      <c r="L75" s="307"/>
      <c r="M75" s="327">
        <v>1200000</v>
      </c>
      <c r="N75" s="308">
        <v>1045729776</v>
      </c>
      <c r="O75" s="337" t="s">
        <v>4889</v>
      </c>
      <c r="P75" s="302" t="s">
        <v>6458</v>
      </c>
      <c r="Q75" s="342">
        <v>44995</v>
      </c>
      <c r="R75" s="316">
        <v>44995</v>
      </c>
      <c r="S75" s="316">
        <v>45026</v>
      </c>
      <c r="T75" s="299"/>
      <c r="U75" s="318"/>
      <c r="V75" s="331">
        <v>1200000</v>
      </c>
      <c r="W75" s="331">
        <v>0</v>
      </c>
      <c r="X75" s="320">
        <v>1</v>
      </c>
      <c r="Y75" s="335">
        <v>8746547</v>
      </c>
      <c r="Z75" s="305" t="s">
        <v>4846</v>
      </c>
      <c r="AA75" s="299" t="s">
        <v>120</v>
      </c>
      <c r="AB75" s="299" t="s">
        <v>120</v>
      </c>
      <c r="AC75" s="299" t="s">
        <v>120</v>
      </c>
      <c r="AD75" s="322" t="s">
        <v>4890</v>
      </c>
      <c r="AE75" s="299" t="s">
        <v>122</v>
      </c>
      <c r="AF75" s="299" t="s">
        <v>122</v>
      </c>
    </row>
    <row r="76" spans="1:33" s="293" customFormat="1">
      <c r="A76" s="298">
        <v>891780167</v>
      </c>
      <c r="B76" s="298" t="s">
        <v>55</v>
      </c>
      <c r="C76" s="299" t="s">
        <v>58</v>
      </c>
      <c r="D76" s="298" t="s">
        <v>61</v>
      </c>
      <c r="E76" s="302" t="s">
        <v>4891</v>
      </c>
      <c r="F76" s="298" t="s">
        <v>62</v>
      </c>
      <c r="G76" s="300" t="s">
        <v>62</v>
      </c>
      <c r="H76" s="299" t="s">
        <v>74</v>
      </c>
      <c r="I76" s="331">
        <v>1200000</v>
      </c>
      <c r="J76" s="299"/>
      <c r="K76" s="306"/>
      <c r="L76" s="307"/>
      <c r="M76" s="327">
        <v>1200000</v>
      </c>
      <c r="N76" s="308">
        <v>85468411</v>
      </c>
      <c r="O76" s="337" t="s">
        <v>4892</v>
      </c>
      <c r="P76" s="302" t="s">
        <v>6458</v>
      </c>
      <c r="Q76" s="342">
        <v>44995</v>
      </c>
      <c r="R76" s="316">
        <v>44995</v>
      </c>
      <c r="S76" s="316">
        <v>45026</v>
      </c>
      <c r="T76" s="299"/>
      <c r="U76" s="318"/>
      <c r="V76" s="331">
        <v>1200000</v>
      </c>
      <c r="W76" s="331">
        <v>0</v>
      </c>
      <c r="X76" s="320">
        <v>1</v>
      </c>
      <c r="Y76" s="335">
        <v>8746547</v>
      </c>
      <c r="Z76" s="305" t="s">
        <v>4846</v>
      </c>
      <c r="AA76" s="299" t="s">
        <v>120</v>
      </c>
      <c r="AB76" s="299" t="s">
        <v>120</v>
      </c>
      <c r="AC76" s="299" t="s">
        <v>120</v>
      </c>
      <c r="AD76" s="322" t="s">
        <v>4893</v>
      </c>
      <c r="AE76" s="299" t="s">
        <v>122</v>
      </c>
      <c r="AF76" s="299" t="s">
        <v>122</v>
      </c>
    </row>
    <row r="77" spans="1:33" s="293" customFormat="1">
      <c r="A77" s="298">
        <v>891780168</v>
      </c>
      <c r="B77" s="298" t="s">
        <v>55</v>
      </c>
      <c r="C77" s="299" t="s">
        <v>58</v>
      </c>
      <c r="D77" s="298" t="s">
        <v>61</v>
      </c>
      <c r="E77" s="302" t="s">
        <v>4894</v>
      </c>
      <c r="F77" s="298" t="s">
        <v>62</v>
      </c>
      <c r="G77" s="300" t="s">
        <v>62</v>
      </c>
      <c r="H77" s="299" t="s">
        <v>74</v>
      </c>
      <c r="I77" s="331">
        <v>12000000</v>
      </c>
      <c r="J77" s="299"/>
      <c r="K77" s="306"/>
      <c r="L77" s="307"/>
      <c r="M77" s="327">
        <v>12000000</v>
      </c>
      <c r="N77" s="308">
        <v>1140852444</v>
      </c>
      <c r="O77" s="337" t="s">
        <v>4895</v>
      </c>
      <c r="P77" s="302" t="s">
        <v>6459</v>
      </c>
      <c r="Q77" s="342">
        <v>44995</v>
      </c>
      <c r="R77" s="316">
        <v>44995</v>
      </c>
      <c r="S77" s="316">
        <v>45016</v>
      </c>
      <c r="T77" s="299"/>
      <c r="U77" s="318"/>
      <c r="V77" s="331">
        <v>0</v>
      </c>
      <c r="W77" s="331">
        <v>12000000</v>
      </c>
      <c r="X77" s="320">
        <v>0</v>
      </c>
      <c r="Y77" s="335">
        <v>85471791</v>
      </c>
      <c r="Z77" s="305" t="s">
        <v>4791</v>
      </c>
      <c r="AA77" s="299" t="s">
        <v>120</v>
      </c>
      <c r="AB77" s="299" t="s">
        <v>120</v>
      </c>
      <c r="AC77" s="299" t="s">
        <v>120</v>
      </c>
      <c r="AD77" s="322" t="s">
        <v>4896</v>
      </c>
      <c r="AE77" s="299" t="s">
        <v>122</v>
      </c>
      <c r="AF77" s="299" t="s">
        <v>122</v>
      </c>
    </row>
    <row r="78" spans="1:33" s="293" customFormat="1">
      <c r="A78" s="298">
        <v>891780169</v>
      </c>
      <c r="B78" s="298" t="s">
        <v>55</v>
      </c>
      <c r="C78" s="299" t="s">
        <v>58</v>
      </c>
      <c r="D78" s="298" t="s">
        <v>61</v>
      </c>
      <c r="E78" s="302" t="s">
        <v>4897</v>
      </c>
      <c r="F78" s="298" t="s">
        <v>62</v>
      </c>
      <c r="G78" s="300" t="s">
        <v>62</v>
      </c>
      <c r="H78" s="299" t="s">
        <v>74</v>
      </c>
      <c r="I78" s="331">
        <v>12000000</v>
      </c>
      <c r="J78" s="299"/>
      <c r="K78" s="306"/>
      <c r="L78" s="307"/>
      <c r="M78" s="327">
        <v>12000000</v>
      </c>
      <c r="N78" s="308">
        <v>1082948831</v>
      </c>
      <c r="O78" s="337" t="s">
        <v>4898</v>
      </c>
      <c r="P78" s="302" t="s">
        <v>6460</v>
      </c>
      <c r="Q78" s="342">
        <v>44995</v>
      </c>
      <c r="R78" s="316">
        <v>44995</v>
      </c>
      <c r="S78" s="316">
        <v>45016</v>
      </c>
      <c r="T78" s="299"/>
      <c r="U78" s="318"/>
      <c r="V78" s="331">
        <v>0</v>
      </c>
      <c r="W78" s="331">
        <v>12000000</v>
      </c>
      <c r="X78" s="320">
        <v>0</v>
      </c>
      <c r="Y78" s="335">
        <v>85471791</v>
      </c>
      <c r="Z78" s="305" t="s">
        <v>4791</v>
      </c>
      <c r="AA78" s="299" t="s">
        <v>120</v>
      </c>
      <c r="AB78" s="299" t="s">
        <v>120</v>
      </c>
      <c r="AC78" s="299" t="s">
        <v>120</v>
      </c>
      <c r="AD78" s="322" t="s">
        <v>4899</v>
      </c>
      <c r="AE78" s="299" t="s">
        <v>122</v>
      </c>
      <c r="AF78" s="299" t="s">
        <v>122</v>
      </c>
    </row>
    <row r="79" spans="1:33" s="293" customFormat="1">
      <c r="A79" s="298">
        <v>891780170</v>
      </c>
      <c r="B79" s="298" t="s">
        <v>55</v>
      </c>
      <c r="C79" s="299" t="s">
        <v>58</v>
      </c>
      <c r="D79" s="298" t="s">
        <v>61</v>
      </c>
      <c r="E79" s="302" t="s">
        <v>4900</v>
      </c>
      <c r="F79" s="298" t="s">
        <v>62</v>
      </c>
      <c r="G79" s="300" t="s">
        <v>62</v>
      </c>
      <c r="H79" s="299" t="s">
        <v>74</v>
      </c>
      <c r="I79" s="331">
        <v>10000000</v>
      </c>
      <c r="J79" s="299"/>
      <c r="K79" s="306"/>
      <c r="L79" s="307"/>
      <c r="M79" s="327">
        <v>10000000</v>
      </c>
      <c r="N79" s="308">
        <v>1082989256</v>
      </c>
      <c r="O79" s="337" t="s">
        <v>4901</v>
      </c>
      <c r="P79" s="302" t="s">
        <v>6461</v>
      </c>
      <c r="Q79" s="342">
        <v>44995</v>
      </c>
      <c r="R79" s="316">
        <v>44995</v>
      </c>
      <c r="S79" s="316">
        <v>45016</v>
      </c>
      <c r="T79" s="299"/>
      <c r="U79" s="318"/>
      <c r="V79" s="331">
        <v>0</v>
      </c>
      <c r="W79" s="331">
        <v>10000000</v>
      </c>
      <c r="X79" s="320">
        <v>0</v>
      </c>
      <c r="Y79" s="335">
        <v>85471791</v>
      </c>
      <c r="Z79" s="305" t="s">
        <v>4791</v>
      </c>
      <c r="AA79" s="299" t="s">
        <v>120</v>
      </c>
      <c r="AB79" s="299" t="s">
        <v>120</v>
      </c>
      <c r="AC79" s="299" t="s">
        <v>120</v>
      </c>
      <c r="AD79" s="322" t="s">
        <v>4902</v>
      </c>
      <c r="AE79" s="299" t="s">
        <v>122</v>
      </c>
      <c r="AF79" s="299" t="s">
        <v>122</v>
      </c>
    </row>
    <row r="80" spans="1:33" s="293" customFormat="1">
      <c r="A80" s="298">
        <v>891780171</v>
      </c>
      <c r="B80" s="298" t="s">
        <v>55</v>
      </c>
      <c r="C80" s="299" t="s">
        <v>58</v>
      </c>
      <c r="D80" s="298" t="s">
        <v>61</v>
      </c>
      <c r="E80" s="302" t="s">
        <v>4903</v>
      </c>
      <c r="F80" s="298" t="s">
        <v>62</v>
      </c>
      <c r="G80" s="300" t="s">
        <v>62</v>
      </c>
      <c r="H80" s="299" t="s">
        <v>74</v>
      </c>
      <c r="I80" s="331">
        <v>7200000</v>
      </c>
      <c r="J80" s="299"/>
      <c r="K80" s="306"/>
      <c r="L80" s="307"/>
      <c r="M80" s="327">
        <v>7200000</v>
      </c>
      <c r="N80" s="308">
        <v>1103110834</v>
      </c>
      <c r="O80" s="337" t="s">
        <v>4904</v>
      </c>
      <c r="P80" s="302" t="s">
        <v>6462</v>
      </c>
      <c r="Q80" s="342">
        <v>44995</v>
      </c>
      <c r="R80" s="316">
        <v>44995</v>
      </c>
      <c r="S80" s="316">
        <v>45016</v>
      </c>
      <c r="T80" s="299"/>
      <c r="U80" s="318"/>
      <c r="V80" s="331">
        <v>0</v>
      </c>
      <c r="W80" s="331">
        <v>7200000</v>
      </c>
      <c r="X80" s="320">
        <v>0</v>
      </c>
      <c r="Y80" s="335">
        <v>85471791</v>
      </c>
      <c r="Z80" s="305" t="s">
        <v>4791</v>
      </c>
      <c r="AA80" s="299" t="s">
        <v>120</v>
      </c>
      <c r="AB80" s="299" t="s">
        <v>120</v>
      </c>
      <c r="AC80" s="299" t="s">
        <v>120</v>
      </c>
      <c r="AD80" s="322" t="s">
        <v>4905</v>
      </c>
      <c r="AE80" s="299" t="s">
        <v>122</v>
      </c>
      <c r="AF80" s="299" t="s">
        <v>122</v>
      </c>
    </row>
    <row r="81" spans="1:32" s="293" customFormat="1">
      <c r="A81" s="298">
        <v>891780172</v>
      </c>
      <c r="B81" s="298" t="s">
        <v>55</v>
      </c>
      <c r="C81" s="299" t="s">
        <v>58</v>
      </c>
      <c r="D81" s="298" t="s">
        <v>61</v>
      </c>
      <c r="E81" s="302" t="s">
        <v>4906</v>
      </c>
      <c r="F81" s="298" t="s">
        <v>62</v>
      </c>
      <c r="G81" s="300" t="s">
        <v>62</v>
      </c>
      <c r="H81" s="299" t="s">
        <v>74</v>
      </c>
      <c r="I81" s="331">
        <v>7200000</v>
      </c>
      <c r="J81" s="299"/>
      <c r="K81" s="306"/>
      <c r="L81" s="307"/>
      <c r="M81" s="327">
        <v>7200000</v>
      </c>
      <c r="N81" s="308">
        <v>1083024514</v>
      </c>
      <c r="O81" s="337" t="s">
        <v>4907</v>
      </c>
      <c r="P81" s="302" t="s">
        <v>6463</v>
      </c>
      <c r="Q81" s="342">
        <v>44995</v>
      </c>
      <c r="R81" s="316">
        <v>44995</v>
      </c>
      <c r="S81" s="316">
        <v>45016</v>
      </c>
      <c r="T81" s="299"/>
      <c r="U81" s="318"/>
      <c r="V81" s="331">
        <v>0</v>
      </c>
      <c r="W81" s="331">
        <v>7200000</v>
      </c>
      <c r="X81" s="320">
        <v>0</v>
      </c>
      <c r="Y81" s="335">
        <v>85471791</v>
      </c>
      <c r="Z81" s="305" t="s">
        <v>4791</v>
      </c>
      <c r="AA81" s="299" t="s">
        <v>120</v>
      </c>
      <c r="AB81" s="299" t="s">
        <v>120</v>
      </c>
      <c r="AC81" s="299" t="s">
        <v>120</v>
      </c>
      <c r="AD81" s="322" t="s">
        <v>4908</v>
      </c>
      <c r="AE81" s="299" t="s">
        <v>122</v>
      </c>
      <c r="AF81" s="299" t="s">
        <v>122</v>
      </c>
    </row>
    <row r="82" spans="1:32" s="293" customFormat="1">
      <c r="A82" s="298">
        <v>891780173</v>
      </c>
      <c r="B82" s="298" t="s">
        <v>55</v>
      </c>
      <c r="C82" s="299" t="s">
        <v>58</v>
      </c>
      <c r="D82" s="298" t="s">
        <v>61</v>
      </c>
      <c r="E82" s="302" t="s">
        <v>4909</v>
      </c>
      <c r="F82" s="298" t="s">
        <v>62</v>
      </c>
      <c r="G82" s="300" t="s">
        <v>62</v>
      </c>
      <c r="H82" s="299" t="s">
        <v>74</v>
      </c>
      <c r="I82" s="331">
        <v>5600000</v>
      </c>
      <c r="J82" s="299"/>
      <c r="K82" s="306"/>
      <c r="L82" s="307"/>
      <c r="M82" s="327">
        <v>5600000</v>
      </c>
      <c r="N82" s="308">
        <v>1140826238</v>
      </c>
      <c r="O82" s="337" t="s">
        <v>4910</v>
      </c>
      <c r="P82" s="302" t="s">
        <v>6464</v>
      </c>
      <c r="Q82" s="342">
        <v>44995</v>
      </c>
      <c r="R82" s="316">
        <v>44995</v>
      </c>
      <c r="S82" s="316">
        <v>45016</v>
      </c>
      <c r="T82" s="299"/>
      <c r="U82" s="318"/>
      <c r="V82" s="331">
        <v>0</v>
      </c>
      <c r="W82" s="331">
        <v>5600000</v>
      </c>
      <c r="X82" s="320">
        <v>0</v>
      </c>
      <c r="Y82" s="335">
        <v>85471791</v>
      </c>
      <c r="Z82" s="305" t="s">
        <v>4791</v>
      </c>
      <c r="AA82" s="299" t="s">
        <v>120</v>
      </c>
      <c r="AB82" s="299" t="s">
        <v>120</v>
      </c>
      <c r="AC82" s="299" t="s">
        <v>120</v>
      </c>
      <c r="AD82" s="322" t="s">
        <v>4911</v>
      </c>
      <c r="AE82" s="299" t="s">
        <v>122</v>
      </c>
      <c r="AF82" s="299" t="s">
        <v>122</v>
      </c>
    </row>
    <row r="83" spans="1:32" s="293" customFormat="1">
      <c r="A83" s="298">
        <v>891780174</v>
      </c>
      <c r="B83" s="298" t="s">
        <v>55</v>
      </c>
      <c r="C83" s="299" t="s">
        <v>58</v>
      </c>
      <c r="D83" s="298" t="s">
        <v>61</v>
      </c>
      <c r="E83" s="302" t="s">
        <v>4912</v>
      </c>
      <c r="F83" s="298" t="s">
        <v>62</v>
      </c>
      <c r="G83" s="300" t="s">
        <v>62</v>
      </c>
      <c r="H83" s="299" t="s">
        <v>74</v>
      </c>
      <c r="I83" s="331">
        <v>7200000</v>
      </c>
      <c r="J83" s="299"/>
      <c r="K83" s="306"/>
      <c r="L83" s="307"/>
      <c r="M83" s="327">
        <v>7200000</v>
      </c>
      <c r="N83" s="308">
        <v>1065658992</v>
      </c>
      <c r="O83" s="337" t="s">
        <v>4913</v>
      </c>
      <c r="P83" s="302" t="s">
        <v>6465</v>
      </c>
      <c r="Q83" s="342">
        <v>44999</v>
      </c>
      <c r="R83" s="316">
        <v>44999</v>
      </c>
      <c r="S83" s="316">
        <v>45016</v>
      </c>
      <c r="T83" s="299"/>
      <c r="U83" s="318"/>
      <c r="V83" s="331">
        <v>0</v>
      </c>
      <c r="W83" s="331">
        <v>7200000</v>
      </c>
      <c r="X83" s="320">
        <v>0</v>
      </c>
      <c r="Y83" s="335">
        <v>85471791</v>
      </c>
      <c r="Z83" s="305" t="s">
        <v>4791</v>
      </c>
      <c r="AA83" s="299" t="s">
        <v>120</v>
      </c>
      <c r="AB83" s="299" t="s">
        <v>120</v>
      </c>
      <c r="AC83" s="299" t="s">
        <v>120</v>
      </c>
      <c r="AD83" s="322" t="s">
        <v>4914</v>
      </c>
      <c r="AE83" s="299" t="s">
        <v>122</v>
      </c>
      <c r="AF83" s="299" t="s">
        <v>122</v>
      </c>
    </row>
    <row r="84" spans="1:32" s="293" customFormat="1">
      <c r="A84" s="298">
        <v>891780175</v>
      </c>
      <c r="B84" s="298" t="s">
        <v>55</v>
      </c>
      <c r="C84" s="299" t="s">
        <v>58</v>
      </c>
      <c r="D84" s="298" t="s">
        <v>61</v>
      </c>
      <c r="E84" s="302" t="s">
        <v>4915</v>
      </c>
      <c r="F84" s="298" t="s">
        <v>62</v>
      </c>
      <c r="G84" s="300" t="s">
        <v>62</v>
      </c>
      <c r="H84" s="299" t="s">
        <v>74</v>
      </c>
      <c r="I84" s="331">
        <v>2861553.04</v>
      </c>
      <c r="J84" s="299"/>
      <c r="K84" s="306"/>
      <c r="L84" s="307"/>
      <c r="M84" s="327">
        <v>2861553.04</v>
      </c>
      <c r="N84" s="308">
        <v>1045699393</v>
      </c>
      <c r="O84" s="337" t="s">
        <v>4916</v>
      </c>
      <c r="P84" s="302" t="s">
        <v>6466</v>
      </c>
      <c r="Q84" s="342">
        <v>44999</v>
      </c>
      <c r="R84" s="316">
        <v>44999</v>
      </c>
      <c r="S84" s="316">
        <v>45025</v>
      </c>
      <c r="T84" s="299"/>
      <c r="U84" s="318"/>
      <c r="V84" s="331">
        <v>0</v>
      </c>
      <c r="W84" s="331">
        <v>2861553.04</v>
      </c>
      <c r="X84" s="320">
        <v>0</v>
      </c>
      <c r="Y84" s="335">
        <v>57297302</v>
      </c>
      <c r="Z84" s="305" t="s">
        <v>4835</v>
      </c>
      <c r="AA84" s="299" t="s">
        <v>120</v>
      </c>
      <c r="AB84" s="299" t="s">
        <v>120</v>
      </c>
      <c r="AC84" s="299" t="s">
        <v>120</v>
      </c>
      <c r="AD84" s="322" t="s">
        <v>4917</v>
      </c>
      <c r="AE84" s="299" t="s">
        <v>122</v>
      </c>
      <c r="AF84" s="299" t="s">
        <v>122</v>
      </c>
    </row>
    <row r="85" spans="1:32" s="293" customFormat="1">
      <c r="A85" s="298">
        <v>891780176</v>
      </c>
      <c r="B85" s="298" t="s">
        <v>55</v>
      </c>
      <c r="C85" s="299" t="s">
        <v>58</v>
      </c>
      <c r="D85" s="298" t="s">
        <v>61</v>
      </c>
      <c r="E85" s="302" t="s">
        <v>4918</v>
      </c>
      <c r="F85" s="298" t="s">
        <v>62</v>
      </c>
      <c r="G85" s="300" t="s">
        <v>62</v>
      </c>
      <c r="H85" s="299" t="s">
        <v>74</v>
      </c>
      <c r="I85" s="331">
        <v>6600000</v>
      </c>
      <c r="J85" s="299"/>
      <c r="K85" s="306"/>
      <c r="L85" s="307"/>
      <c r="M85" s="327">
        <v>6600000</v>
      </c>
      <c r="N85" s="308">
        <v>1065663862</v>
      </c>
      <c r="O85" s="337" t="s">
        <v>4919</v>
      </c>
      <c r="P85" s="302" t="s">
        <v>6467</v>
      </c>
      <c r="Q85" s="342">
        <v>45002</v>
      </c>
      <c r="R85" s="316">
        <v>45002</v>
      </c>
      <c r="S85" s="316">
        <v>45016</v>
      </c>
      <c r="T85" s="299"/>
      <c r="U85" s="318"/>
      <c r="V85" s="331">
        <v>0</v>
      </c>
      <c r="W85" s="331">
        <v>6600000</v>
      </c>
      <c r="X85" s="320">
        <v>0</v>
      </c>
      <c r="Y85" s="335">
        <v>85471791</v>
      </c>
      <c r="Z85" s="305" t="s">
        <v>4791</v>
      </c>
      <c r="AA85" s="299" t="s">
        <v>120</v>
      </c>
      <c r="AB85" s="299" t="s">
        <v>120</v>
      </c>
      <c r="AC85" s="299" t="s">
        <v>120</v>
      </c>
      <c r="AD85" s="322" t="s">
        <v>4920</v>
      </c>
      <c r="AE85" s="299" t="s">
        <v>122</v>
      </c>
      <c r="AF85" s="299" t="s">
        <v>122</v>
      </c>
    </row>
    <row r="86" spans="1:32" s="293" customFormat="1">
      <c r="A86" s="298">
        <v>891780177</v>
      </c>
      <c r="B86" s="298" t="s">
        <v>55</v>
      </c>
      <c r="C86" s="299" t="s">
        <v>58</v>
      </c>
      <c r="D86" s="298" t="s">
        <v>61</v>
      </c>
      <c r="E86" s="302" t="s">
        <v>4921</v>
      </c>
      <c r="F86" s="298" t="s">
        <v>62</v>
      </c>
      <c r="G86" s="300" t="s">
        <v>62</v>
      </c>
      <c r="H86" s="299" t="s">
        <v>74</v>
      </c>
      <c r="I86" s="331">
        <v>10000000</v>
      </c>
      <c r="J86" s="299"/>
      <c r="K86" s="306"/>
      <c r="L86" s="307"/>
      <c r="M86" s="327">
        <v>10000000</v>
      </c>
      <c r="N86" s="308">
        <v>1082933687</v>
      </c>
      <c r="O86" s="337" t="s">
        <v>4922</v>
      </c>
      <c r="P86" s="302" t="s">
        <v>6468</v>
      </c>
      <c r="Q86" s="342">
        <v>45003</v>
      </c>
      <c r="R86" s="316">
        <v>45003</v>
      </c>
      <c r="S86" s="316">
        <v>45016</v>
      </c>
      <c r="T86" s="299"/>
      <c r="U86" s="318"/>
      <c r="V86" s="331">
        <v>0</v>
      </c>
      <c r="W86" s="331">
        <v>10000000</v>
      </c>
      <c r="X86" s="320">
        <v>0</v>
      </c>
      <c r="Y86" s="335">
        <v>85471791</v>
      </c>
      <c r="Z86" s="305" t="s">
        <v>4791</v>
      </c>
      <c r="AA86" s="299" t="s">
        <v>120</v>
      </c>
      <c r="AB86" s="299" t="s">
        <v>120</v>
      </c>
      <c r="AC86" s="299" t="s">
        <v>120</v>
      </c>
      <c r="AD86" s="322" t="s">
        <v>4923</v>
      </c>
      <c r="AE86" s="299" t="s">
        <v>122</v>
      </c>
      <c r="AF86" s="299" t="s">
        <v>122</v>
      </c>
    </row>
    <row r="87" spans="1:32" s="293" customFormat="1">
      <c r="A87" s="298"/>
      <c r="B87" s="298" t="s">
        <v>55</v>
      </c>
      <c r="C87" s="299" t="s">
        <v>58</v>
      </c>
      <c r="D87" s="298" t="s">
        <v>61</v>
      </c>
      <c r="E87" s="302" t="s">
        <v>4924</v>
      </c>
      <c r="F87" s="298" t="s">
        <v>62</v>
      </c>
      <c r="G87" s="300" t="s">
        <v>62</v>
      </c>
      <c r="H87" s="299" t="s">
        <v>74</v>
      </c>
      <c r="I87" s="331">
        <v>10000000</v>
      </c>
      <c r="J87" s="299"/>
      <c r="K87" s="306"/>
      <c r="L87" s="307"/>
      <c r="M87" s="327">
        <v>10000000</v>
      </c>
      <c r="N87" s="308">
        <v>1082410098</v>
      </c>
      <c r="O87" s="337" t="s">
        <v>4925</v>
      </c>
      <c r="P87" s="302" t="s">
        <v>6469</v>
      </c>
      <c r="Q87" s="342">
        <v>45003</v>
      </c>
      <c r="R87" s="316">
        <v>45003</v>
      </c>
      <c r="S87" s="316">
        <v>45016</v>
      </c>
      <c r="T87" s="299"/>
      <c r="U87" s="318"/>
      <c r="V87" s="331">
        <v>0</v>
      </c>
      <c r="W87" s="331">
        <v>10000000</v>
      </c>
      <c r="X87" s="320">
        <v>0</v>
      </c>
      <c r="Y87" s="335">
        <v>85471791</v>
      </c>
      <c r="Z87" s="305" t="s">
        <v>4791</v>
      </c>
      <c r="AA87" s="299" t="s">
        <v>120</v>
      </c>
      <c r="AB87" s="299" t="s">
        <v>120</v>
      </c>
      <c r="AC87" s="299" t="s">
        <v>120</v>
      </c>
      <c r="AD87" s="322" t="s">
        <v>4926</v>
      </c>
      <c r="AE87" s="299" t="s">
        <v>122</v>
      </c>
      <c r="AF87" s="299" t="s">
        <v>122</v>
      </c>
    </row>
    <row r="88" spans="1:32" s="293" customFormat="1">
      <c r="A88" s="298"/>
      <c r="B88" s="298" t="s">
        <v>55</v>
      </c>
      <c r="C88" s="299" t="s">
        <v>58</v>
      </c>
      <c r="D88" s="298" t="s">
        <v>61</v>
      </c>
      <c r="E88" s="302" t="s">
        <v>4927</v>
      </c>
      <c r="F88" s="298" t="s">
        <v>62</v>
      </c>
      <c r="G88" s="300" t="s">
        <v>62</v>
      </c>
      <c r="H88" s="299" t="s">
        <v>74</v>
      </c>
      <c r="I88" s="331">
        <v>7200000</v>
      </c>
      <c r="J88" s="299"/>
      <c r="K88" s="306"/>
      <c r="L88" s="307"/>
      <c r="M88" s="327">
        <v>7200000</v>
      </c>
      <c r="N88" s="308">
        <v>1140869318</v>
      </c>
      <c r="O88" s="337" t="s">
        <v>4928</v>
      </c>
      <c r="P88" s="302" t="s">
        <v>6470</v>
      </c>
      <c r="Q88" s="342">
        <v>45003</v>
      </c>
      <c r="R88" s="316">
        <v>45003</v>
      </c>
      <c r="S88" s="316">
        <v>45016</v>
      </c>
      <c r="T88" s="299"/>
      <c r="U88" s="318"/>
      <c r="V88" s="331">
        <v>0</v>
      </c>
      <c r="W88" s="331">
        <v>7200000</v>
      </c>
      <c r="X88" s="320">
        <v>0</v>
      </c>
      <c r="Y88" s="335">
        <v>85471791</v>
      </c>
      <c r="Z88" s="305" t="s">
        <v>4791</v>
      </c>
      <c r="AA88" s="299" t="s">
        <v>120</v>
      </c>
      <c r="AB88" s="299" t="s">
        <v>120</v>
      </c>
      <c r="AC88" s="299" t="s">
        <v>120</v>
      </c>
      <c r="AD88" s="322" t="s">
        <v>4929</v>
      </c>
      <c r="AE88" s="299" t="s">
        <v>122</v>
      </c>
      <c r="AF88" s="299" t="s">
        <v>122</v>
      </c>
    </row>
    <row r="89" spans="1:32" s="293" customFormat="1">
      <c r="A89" s="298"/>
      <c r="B89" s="298" t="s">
        <v>55</v>
      </c>
      <c r="C89" s="299" t="s">
        <v>58</v>
      </c>
      <c r="D89" s="298" t="s">
        <v>61</v>
      </c>
      <c r="E89" s="302" t="s">
        <v>4930</v>
      </c>
      <c r="F89" s="298" t="s">
        <v>62</v>
      </c>
      <c r="G89" s="300" t="s">
        <v>62</v>
      </c>
      <c r="H89" s="299" t="s">
        <v>74</v>
      </c>
      <c r="I89" s="331">
        <v>6200000</v>
      </c>
      <c r="J89" s="299"/>
      <c r="K89" s="306"/>
      <c r="L89" s="307"/>
      <c r="M89" s="327">
        <v>6200000</v>
      </c>
      <c r="N89" s="308">
        <v>1004462495</v>
      </c>
      <c r="O89" s="337" t="s">
        <v>4931</v>
      </c>
      <c r="P89" s="302" t="s">
        <v>6471</v>
      </c>
      <c r="Q89" s="342">
        <v>45006</v>
      </c>
      <c r="R89" s="316">
        <v>45007</v>
      </c>
      <c r="S89" s="316">
        <v>45016</v>
      </c>
      <c r="T89" s="299"/>
      <c r="U89" s="318"/>
      <c r="V89" s="331">
        <v>0</v>
      </c>
      <c r="W89" s="331">
        <v>6200000</v>
      </c>
      <c r="X89" s="320">
        <v>0</v>
      </c>
      <c r="Y89" s="335">
        <v>85471191</v>
      </c>
      <c r="Z89" s="305" t="s">
        <v>4791</v>
      </c>
      <c r="AA89" s="299" t="s">
        <v>120</v>
      </c>
      <c r="AB89" s="299" t="s">
        <v>120</v>
      </c>
      <c r="AC89" s="299" t="s">
        <v>120</v>
      </c>
      <c r="AD89" s="322" t="s">
        <v>4932</v>
      </c>
      <c r="AE89" s="299" t="s">
        <v>122</v>
      </c>
      <c r="AF89" s="299" t="s">
        <v>122</v>
      </c>
    </row>
    <row r="90" spans="1:32" s="293" customFormat="1">
      <c r="A90" s="298"/>
      <c r="B90" s="298" t="s">
        <v>55</v>
      </c>
      <c r="C90" s="299" t="s">
        <v>58</v>
      </c>
      <c r="D90" s="298" t="s">
        <v>61</v>
      </c>
      <c r="E90" s="302" t="s">
        <v>4933</v>
      </c>
      <c r="F90" s="298" t="s">
        <v>62</v>
      </c>
      <c r="G90" s="300" t="s">
        <v>62</v>
      </c>
      <c r="H90" s="299" t="s">
        <v>74</v>
      </c>
      <c r="I90" s="331">
        <v>6600000</v>
      </c>
      <c r="J90" s="299"/>
      <c r="K90" s="306"/>
      <c r="L90" s="307"/>
      <c r="M90" s="327">
        <v>6600000</v>
      </c>
      <c r="N90" s="308">
        <v>1065819773</v>
      </c>
      <c r="O90" s="337" t="s">
        <v>4934</v>
      </c>
      <c r="P90" s="302" t="s">
        <v>6472</v>
      </c>
      <c r="Q90" s="342">
        <v>45006</v>
      </c>
      <c r="R90" s="316">
        <v>45007</v>
      </c>
      <c r="S90" s="316">
        <v>45016</v>
      </c>
      <c r="T90" s="299"/>
      <c r="U90" s="318"/>
      <c r="V90" s="331">
        <v>0</v>
      </c>
      <c r="W90" s="331">
        <v>6600000</v>
      </c>
      <c r="X90" s="320">
        <v>0</v>
      </c>
      <c r="Y90" s="335">
        <v>85471191</v>
      </c>
      <c r="Z90" s="305" t="s">
        <v>4791</v>
      </c>
      <c r="AA90" s="299" t="s">
        <v>120</v>
      </c>
      <c r="AB90" s="299" t="s">
        <v>120</v>
      </c>
      <c r="AC90" s="299" t="s">
        <v>120</v>
      </c>
      <c r="AD90" s="322" t="s">
        <v>4935</v>
      </c>
      <c r="AE90" s="299" t="s">
        <v>122</v>
      </c>
      <c r="AF90" s="299" t="s">
        <v>122</v>
      </c>
    </row>
    <row r="91" spans="1:32" s="293" customFormat="1">
      <c r="A91" s="298"/>
      <c r="B91" s="298" t="s">
        <v>55</v>
      </c>
      <c r="C91" s="299" t="s">
        <v>58</v>
      </c>
      <c r="D91" s="298" t="s">
        <v>61</v>
      </c>
      <c r="E91" s="302" t="s">
        <v>4936</v>
      </c>
      <c r="F91" s="298" t="s">
        <v>62</v>
      </c>
      <c r="G91" s="300" t="s">
        <v>62</v>
      </c>
      <c r="H91" s="299" t="s">
        <v>74</v>
      </c>
      <c r="I91" s="331">
        <v>10000000</v>
      </c>
      <c r="J91" s="299"/>
      <c r="K91" s="306"/>
      <c r="L91" s="307"/>
      <c r="M91" s="327">
        <v>10000000</v>
      </c>
      <c r="N91" s="308">
        <v>1083031411</v>
      </c>
      <c r="O91" s="337" t="s">
        <v>4937</v>
      </c>
      <c r="P91" s="302" t="s">
        <v>6473</v>
      </c>
      <c r="Q91" s="342">
        <v>45006</v>
      </c>
      <c r="R91" s="316">
        <v>45007</v>
      </c>
      <c r="S91" s="316">
        <v>45016</v>
      </c>
      <c r="T91" s="299"/>
      <c r="U91" s="318"/>
      <c r="V91" s="331">
        <v>0</v>
      </c>
      <c r="W91" s="331">
        <v>10000000</v>
      </c>
      <c r="X91" s="320">
        <v>0</v>
      </c>
      <c r="Y91" s="335">
        <v>85471191</v>
      </c>
      <c r="Z91" s="305" t="s">
        <v>4791</v>
      </c>
      <c r="AA91" s="299" t="s">
        <v>120</v>
      </c>
      <c r="AB91" s="299" t="s">
        <v>120</v>
      </c>
      <c r="AC91" s="299" t="s">
        <v>120</v>
      </c>
      <c r="AD91" s="322" t="s">
        <v>4938</v>
      </c>
      <c r="AE91" s="299" t="s">
        <v>122</v>
      </c>
      <c r="AF91" s="299" t="s">
        <v>122</v>
      </c>
    </row>
    <row r="92" spans="1:32" s="293" customFormat="1">
      <c r="A92" s="298"/>
      <c r="B92" s="298" t="s">
        <v>55</v>
      </c>
      <c r="C92" s="299" t="s">
        <v>58</v>
      </c>
      <c r="D92" s="298" t="s">
        <v>61</v>
      </c>
      <c r="E92" s="302" t="s">
        <v>4939</v>
      </c>
      <c r="F92" s="298" t="s">
        <v>62</v>
      </c>
      <c r="G92" s="300" t="s">
        <v>62</v>
      </c>
      <c r="H92" s="299" t="s">
        <v>74</v>
      </c>
      <c r="I92" s="331">
        <v>7200000</v>
      </c>
      <c r="J92" s="299"/>
      <c r="K92" s="306"/>
      <c r="L92" s="307"/>
      <c r="M92" s="327">
        <v>7200000</v>
      </c>
      <c r="N92" s="308">
        <v>77171129</v>
      </c>
      <c r="O92" s="337" t="s">
        <v>4940</v>
      </c>
      <c r="P92" s="302" t="s">
        <v>6474</v>
      </c>
      <c r="Q92" s="342">
        <v>45006</v>
      </c>
      <c r="R92" s="316">
        <v>45008</v>
      </c>
      <c r="S92" s="316">
        <v>45016</v>
      </c>
      <c r="T92" s="299"/>
      <c r="U92" s="318"/>
      <c r="V92" s="331">
        <v>0</v>
      </c>
      <c r="W92" s="331">
        <v>7200000</v>
      </c>
      <c r="X92" s="320">
        <v>0</v>
      </c>
      <c r="Y92" s="335">
        <v>85471191</v>
      </c>
      <c r="Z92" s="305" t="s">
        <v>4791</v>
      </c>
      <c r="AA92" s="299" t="s">
        <v>120</v>
      </c>
      <c r="AB92" s="299" t="s">
        <v>120</v>
      </c>
      <c r="AC92" s="299" t="s">
        <v>120</v>
      </c>
      <c r="AD92" s="322" t="s">
        <v>4941</v>
      </c>
      <c r="AE92" s="299" t="s">
        <v>122</v>
      </c>
      <c r="AF92" s="299" t="s">
        <v>122</v>
      </c>
    </row>
    <row r="93" spans="1:32" s="293" customFormat="1">
      <c r="A93" s="298"/>
      <c r="B93" s="298" t="s">
        <v>55</v>
      </c>
      <c r="C93" s="299" t="s">
        <v>58</v>
      </c>
      <c r="D93" s="298" t="s">
        <v>61</v>
      </c>
      <c r="E93" s="302" t="s">
        <v>4942</v>
      </c>
      <c r="F93" s="298" t="s">
        <v>62</v>
      </c>
      <c r="G93" s="300" t="s">
        <v>62</v>
      </c>
      <c r="H93" s="299" t="s">
        <v>74</v>
      </c>
      <c r="I93" s="331">
        <v>6000000</v>
      </c>
      <c r="J93" s="299"/>
      <c r="K93" s="306"/>
      <c r="L93" s="307"/>
      <c r="M93" s="327">
        <v>6000000</v>
      </c>
      <c r="N93" s="308">
        <v>36558322</v>
      </c>
      <c r="O93" s="337" t="s">
        <v>4943</v>
      </c>
      <c r="P93" s="302" t="s">
        <v>6475</v>
      </c>
      <c r="Q93" s="342">
        <v>45013</v>
      </c>
      <c r="R93" s="316">
        <v>45014</v>
      </c>
      <c r="S93" s="316">
        <v>45016</v>
      </c>
      <c r="T93" s="299"/>
      <c r="U93" s="318"/>
      <c r="V93" s="331">
        <v>0</v>
      </c>
      <c r="W93" s="331">
        <v>6000000</v>
      </c>
      <c r="X93" s="320">
        <v>0</v>
      </c>
      <c r="Y93" s="335">
        <v>85471191</v>
      </c>
      <c r="Z93" s="305" t="s">
        <v>4791</v>
      </c>
      <c r="AA93" s="299" t="s">
        <v>120</v>
      </c>
      <c r="AB93" s="299" t="s">
        <v>120</v>
      </c>
      <c r="AC93" s="299" t="s">
        <v>120</v>
      </c>
      <c r="AD93" s="322" t="s">
        <v>4944</v>
      </c>
      <c r="AE93" s="299" t="s">
        <v>122</v>
      </c>
      <c r="AF93" s="299" t="s">
        <v>122</v>
      </c>
    </row>
    <row r="94" spans="1:32" s="293" customFormat="1">
      <c r="A94" s="298"/>
      <c r="B94" s="298" t="s">
        <v>55</v>
      </c>
      <c r="C94" s="299" t="s">
        <v>58</v>
      </c>
      <c r="D94" s="298" t="s">
        <v>61</v>
      </c>
      <c r="E94" s="302" t="s">
        <v>4945</v>
      </c>
      <c r="F94" s="298" t="s">
        <v>62</v>
      </c>
      <c r="G94" s="300" t="s">
        <v>62</v>
      </c>
      <c r="H94" s="299" t="s">
        <v>74</v>
      </c>
      <c r="I94" s="331">
        <v>7200000</v>
      </c>
      <c r="J94" s="299"/>
      <c r="K94" s="306"/>
      <c r="L94" s="307"/>
      <c r="M94" s="327">
        <v>7200000</v>
      </c>
      <c r="N94" s="308">
        <v>1120742459</v>
      </c>
      <c r="O94" s="337" t="s">
        <v>4946</v>
      </c>
      <c r="P94" s="302" t="s">
        <v>6476</v>
      </c>
      <c r="Q94" s="342">
        <v>45013</v>
      </c>
      <c r="R94" s="316">
        <v>45014</v>
      </c>
      <c r="S94" s="316">
        <v>45016</v>
      </c>
      <c r="T94" s="299"/>
      <c r="U94" s="318"/>
      <c r="V94" s="331">
        <v>0</v>
      </c>
      <c r="W94" s="331">
        <v>7200000</v>
      </c>
      <c r="X94" s="320">
        <v>0</v>
      </c>
      <c r="Y94" s="335">
        <v>85471191</v>
      </c>
      <c r="Z94" s="305" t="s">
        <v>4791</v>
      </c>
      <c r="AA94" s="299" t="s">
        <v>120</v>
      </c>
      <c r="AB94" s="299" t="s">
        <v>120</v>
      </c>
      <c r="AC94" s="299" t="s">
        <v>120</v>
      </c>
      <c r="AD94" s="322" t="s">
        <v>4947</v>
      </c>
      <c r="AE94" s="299" t="s">
        <v>122</v>
      </c>
      <c r="AF94" s="299" t="s">
        <v>122</v>
      </c>
    </row>
    <row r="95" spans="1:32" s="293" customFormat="1">
      <c r="A95" s="298"/>
      <c r="B95" s="298" t="s">
        <v>55</v>
      </c>
      <c r="C95" s="299" t="s">
        <v>58</v>
      </c>
      <c r="D95" s="298" t="s">
        <v>61</v>
      </c>
      <c r="E95" s="302" t="s">
        <v>4948</v>
      </c>
      <c r="F95" s="298" t="s">
        <v>62</v>
      </c>
      <c r="G95" s="300" t="s">
        <v>62</v>
      </c>
      <c r="H95" s="299" t="s">
        <v>74</v>
      </c>
      <c r="I95" s="331">
        <v>12000000</v>
      </c>
      <c r="J95" s="299"/>
      <c r="K95" s="306"/>
      <c r="L95" s="307"/>
      <c r="M95" s="327">
        <v>12000000</v>
      </c>
      <c r="N95" s="308">
        <v>19210217</v>
      </c>
      <c r="O95" s="337" t="s">
        <v>4949</v>
      </c>
      <c r="P95" s="302" t="s">
        <v>6477</v>
      </c>
      <c r="Q95" s="342">
        <v>45013</v>
      </c>
      <c r="R95" s="316">
        <v>45014</v>
      </c>
      <c r="S95" s="316">
        <v>45016</v>
      </c>
      <c r="T95" s="299"/>
      <c r="U95" s="318"/>
      <c r="V95" s="331">
        <v>0</v>
      </c>
      <c r="W95" s="331">
        <v>12000000</v>
      </c>
      <c r="X95" s="320">
        <v>0</v>
      </c>
      <c r="Y95" s="335">
        <v>85471191</v>
      </c>
      <c r="Z95" s="305" t="s">
        <v>4791</v>
      </c>
      <c r="AA95" s="299" t="s">
        <v>120</v>
      </c>
      <c r="AB95" s="299" t="s">
        <v>120</v>
      </c>
      <c r="AC95" s="299" t="s">
        <v>120</v>
      </c>
      <c r="AD95" s="322" t="s">
        <v>4950</v>
      </c>
      <c r="AE95" s="299" t="s">
        <v>122</v>
      </c>
      <c r="AF95" s="299" t="s">
        <v>122</v>
      </c>
    </row>
    <row r="96" spans="1:32" s="293" customFormat="1">
      <c r="A96" s="298"/>
      <c r="B96" s="298" t="s">
        <v>55</v>
      </c>
      <c r="C96" s="299" t="s">
        <v>58</v>
      </c>
      <c r="D96" s="298" t="s">
        <v>61</v>
      </c>
      <c r="E96" s="302" t="s">
        <v>4951</v>
      </c>
      <c r="F96" s="298" t="s">
        <v>62</v>
      </c>
      <c r="G96" s="300" t="s">
        <v>62</v>
      </c>
      <c r="H96" s="299" t="s">
        <v>74</v>
      </c>
      <c r="I96" s="331">
        <v>20000000</v>
      </c>
      <c r="J96" s="299"/>
      <c r="K96" s="306"/>
      <c r="L96" s="307"/>
      <c r="M96" s="327">
        <v>20000000</v>
      </c>
      <c r="N96" s="308">
        <v>2560639</v>
      </c>
      <c r="O96" s="337" t="s">
        <v>4952</v>
      </c>
      <c r="P96" s="302" t="s">
        <v>6478</v>
      </c>
      <c r="Q96" s="342">
        <v>45013</v>
      </c>
      <c r="R96" s="316">
        <v>45014</v>
      </c>
      <c r="S96" s="316">
        <v>45016</v>
      </c>
      <c r="T96" s="299"/>
      <c r="U96" s="318"/>
      <c r="V96" s="331">
        <v>0</v>
      </c>
      <c r="W96" s="331">
        <v>20000000</v>
      </c>
      <c r="X96" s="320">
        <v>0</v>
      </c>
      <c r="Y96" s="335">
        <v>85471191</v>
      </c>
      <c r="Z96" s="305" t="s">
        <v>4791</v>
      </c>
      <c r="AA96" s="299" t="s">
        <v>120</v>
      </c>
      <c r="AB96" s="299" t="s">
        <v>120</v>
      </c>
      <c r="AC96" s="299" t="s">
        <v>120</v>
      </c>
      <c r="AD96" s="322" t="s">
        <v>4953</v>
      </c>
      <c r="AE96" s="299" t="s">
        <v>122</v>
      </c>
      <c r="AF96" s="299" t="s">
        <v>122</v>
      </c>
    </row>
    <row r="97" spans="1:32" s="293" customFormat="1">
      <c r="A97" s="298"/>
      <c r="B97" s="298" t="s">
        <v>55</v>
      </c>
      <c r="C97" s="299" t="s">
        <v>58</v>
      </c>
      <c r="D97" s="298" t="s">
        <v>61</v>
      </c>
      <c r="E97" s="302" t="s">
        <v>4954</v>
      </c>
      <c r="F97" s="298" t="s">
        <v>62</v>
      </c>
      <c r="G97" s="300" t="s">
        <v>62</v>
      </c>
      <c r="H97" s="299" t="s">
        <v>74</v>
      </c>
      <c r="I97" s="331">
        <v>6000000</v>
      </c>
      <c r="J97" s="299"/>
      <c r="K97" s="306"/>
      <c r="L97" s="307"/>
      <c r="M97" s="327">
        <v>6000000</v>
      </c>
      <c r="N97" s="308">
        <v>77019533</v>
      </c>
      <c r="O97" s="337" t="s">
        <v>4955</v>
      </c>
      <c r="P97" s="302" t="s">
        <v>6479</v>
      </c>
      <c r="Q97" s="342">
        <v>45013</v>
      </c>
      <c r="R97" s="316">
        <v>45014</v>
      </c>
      <c r="S97" s="316">
        <v>45016</v>
      </c>
      <c r="T97" s="299"/>
      <c r="U97" s="318"/>
      <c r="V97" s="331">
        <v>0</v>
      </c>
      <c r="W97" s="331">
        <v>6000000</v>
      </c>
      <c r="X97" s="320">
        <v>0</v>
      </c>
      <c r="Y97" s="335">
        <v>85471191</v>
      </c>
      <c r="Z97" s="305" t="s">
        <v>4791</v>
      </c>
      <c r="AA97" s="299" t="s">
        <v>120</v>
      </c>
      <c r="AB97" s="299" t="s">
        <v>120</v>
      </c>
      <c r="AC97" s="299" t="s">
        <v>120</v>
      </c>
      <c r="AD97" s="322" t="s">
        <v>4956</v>
      </c>
      <c r="AE97" s="299" t="s">
        <v>122</v>
      </c>
      <c r="AF97" s="299" t="s">
        <v>122</v>
      </c>
    </row>
    <row r="98" spans="1:32" s="293" customFormat="1">
      <c r="A98" s="298"/>
      <c r="B98" s="298" t="s">
        <v>55</v>
      </c>
      <c r="C98" s="299" t="s">
        <v>58</v>
      </c>
      <c r="D98" s="298" t="s">
        <v>61</v>
      </c>
      <c r="E98" s="302" t="s">
        <v>4957</v>
      </c>
      <c r="F98" s="298" t="s">
        <v>62</v>
      </c>
      <c r="G98" s="300" t="s">
        <v>62</v>
      </c>
      <c r="H98" s="299" t="s">
        <v>74</v>
      </c>
      <c r="I98" s="331">
        <v>31760420</v>
      </c>
      <c r="J98" s="299"/>
      <c r="K98" s="306"/>
      <c r="L98" s="307"/>
      <c r="M98" s="327">
        <v>31760420</v>
      </c>
      <c r="N98" s="308">
        <v>1085178110</v>
      </c>
      <c r="O98" s="337" t="s">
        <v>4958</v>
      </c>
      <c r="P98" s="302" t="s">
        <v>6480</v>
      </c>
      <c r="Q98" s="342">
        <v>45015</v>
      </c>
      <c r="R98" s="316">
        <v>45015</v>
      </c>
      <c r="S98" s="316">
        <v>45291</v>
      </c>
      <c r="T98" s="299"/>
      <c r="U98" s="318"/>
      <c r="V98" s="331">
        <v>0</v>
      </c>
      <c r="W98" s="331">
        <v>31760420</v>
      </c>
      <c r="X98" s="320">
        <v>0</v>
      </c>
      <c r="Y98" s="335">
        <v>85461685</v>
      </c>
      <c r="Z98" s="305" t="s">
        <v>4959</v>
      </c>
      <c r="AA98" s="299" t="s">
        <v>120</v>
      </c>
      <c r="AB98" s="299" t="s">
        <v>120</v>
      </c>
      <c r="AC98" s="299" t="s">
        <v>120</v>
      </c>
      <c r="AD98" s="322" t="s">
        <v>4960</v>
      </c>
      <c r="AE98" s="299" t="s">
        <v>122</v>
      </c>
      <c r="AF98" s="299" t="s">
        <v>122</v>
      </c>
    </row>
    <row r="99" spans="1:32" s="293" customFormat="1">
      <c r="A99" s="298"/>
      <c r="B99" s="298" t="s">
        <v>55</v>
      </c>
      <c r="C99" s="299" t="s">
        <v>58</v>
      </c>
      <c r="D99" s="298" t="s">
        <v>61</v>
      </c>
      <c r="E99" s="302" t="s">
        <v>4961</v>
      </c>
      <c r="F99" s="298" t="s">
        <v>62</v>
      </c>
      <c r="G99" s="300" t="s">
        <v>62</v>
      </c>
      <c r="H99" s="299" t="s">
        <v>74</v>
      </c>
      <c r="I99" s="331">
        <v>14757029</v>
      </c>
      <c r="J99" s="299"/>
      <c r="K99" s="306"/>
      <c r="L99" s="307"/>
      <c r="M99" s="327">
        <v>14757029</v>
      </c>
      <c r="N99" s="308">
        <v>1121301392</v>
      </c>
      <c r="O99" s="337" t="s">
        <v>4962</v>
      </c>
      <c r="P99" s="302" t="s">
        <v>6481</v>
      </c>
      <c r="Q99" s="342">
        <v>45015</v>
      </c>
      <c r="R99" s="316">
        <v>45015</v>
      </c>
      <c r="S99" s="316">
        <v>45291</v>
      </c>
      <c r="T99" s="299"/>
      <c r="U99" s="318"/>
      <c r="V99" s="331">
        <v>0</v>
      </c>
      <c r="W99" s="331">
        <v>14757029</v>
      </c>
      <c r="X99" s="320">
        <v>0</v>
      </c>
      <c r="Y99" s="335">
        <v>85461685</v>
      </c>
      <c r="Z99" s="305" t="s">
        <v>4959</v>
      </c>
      <c r="AA99" s="299" t="s">
        <v>120</v>
      </c>
      <c r="AB99" s="299" t="s">
        <v>120</v>
      </c>
      <c r="AC99" s="299" t="s">
        <v>120</v>
      </c>
      <c r="AD99" s="322" t="s">
        <v>4963</v>
      </c>
      <c r="AE99" s="299" t="s">
        <v>122</v>
      </c>
      <c r="AF99" s="299" t="s">
        <v>122</v>
      </c>
    </row>
    <row r="100" spans="1:32" s="293" customFormat="1">
      <c r="A100" s="298"/>
      <c r="B100" s="298" t="s">
        <v>55</v>
      </c>
      <c r="C100" s="299" t="s">
        <v>57</v>
      </c>
      <c r="D100" s="298" t="s">
        <v>61</v>
      </c>
      <c r="E100" s="302" t="s">
        <v>4964</v>
      </c>
      <c r="F100" s="298" t="s">
        <v>62</v>
      </c>
      <c r="G100" s="300" t="s">
        <v>64</v>
      </c>
      <c r="H100" s="299" t="s">
        <v>74</v>
      </c>
      <c r="I100" s="331">
        <v>20000000</v>
      </c>
      <c r="J100" s="299"/>
      <c r="K100" s="306"/>
      <c r="L100" s="307"/>
      <c r="M100" s="327">
        <v>20000000</v>
      </c>
      <c r="N100" s="308">
        <v>1081028294</v>
      </c>
      <c r="O100" s="337" t="s">
        <v>4965</v>
      </c>
      <c r="P100" s="302" t="s">
        <v>6482</v>
      </c>
      <c r="Q100" s="342">
        <v>44967</v>
      </c>
      <c r="R100" s="316">
        <v>44967</v>
      </c>
      <c r="S100" s="316">
        <v>45077</v>
      </c>
      <c r="T100" s="299"/>
      <c r="U100" s="318"/>
      <c r="V100" s="331">
        <v>10000000</v>
      </c>
      <c r="W100" s="331">
        <v>10000000</v>
      </c>
      <c r="X100" s="320">
        <v>0.5</v>
      </c>
      <c r="Y100" s="335">
        <v>85471791</v>
      </c>
      <c r="Z100" s="305" t="s">
        <v>4791</v>
      </c>
      <c r="AA100" s="299" t="s">
        <v>120</v>
      </c>
      <c r="AB100" s="299" t="s">
        <v>120</v>
      </c>
      <c r="AC100" s="299" t="s">
        <v>120</v>
      </c>
      <c r="AD100" s="322" t="s">
        <v>4966</v>
      </c>
      <c r="AE100" s="299" t="s">
        <v>122</v>
      </c>
      <c r="AF100" s="299" t="s">
        <v>122</v>
      </c>
    </row>
    <row r="101" spans="1:32" s="293" customFormat="1">
      <c r="A101" s="298"/>
      <c r="B101" s="298" t="s">
        <v>55</v>
      </c>
      <c r="C101" s="299" t="s">
        <v>57</v>
      </c>
      <c r="D101" s="298" t="s">
        <v>61</v>
      </c>
      <c r="E101" s="302" t="s">
        <v>4967</v>
      </c>
      <c r="F101" s="298" t="s">
        <v>62</v>
      </c>
      <c r="G101" s="300" t="s">
        <v>64</v>
      </c>
      <c r="H101" s="299" t="s">
        <v>74</v>
      </c>
      <c r="I101" s="331">
        <v>20000000</v>
      </c>
      <c r="J101" s="299"/>
      <c r="K101" s="306"/>
      <c r="L101" s="307"/>
      <c r="M101" s="327">
        <v>20000000</v>
      </c>
      <c r="N101" s="308">
        <v>7601791</v>
      </c>
      <c r="O101" s="337" t="s">
        <v>4968</v>
      </c>
      <c r="P101" s="302" t="s">
        <v>6483</v>
      </c>
      <c r="Q101" s="342">
        <v>44967</v>
      </c>
      <c r="R101" s="316">
        <v>44967</v>
      </c>
      <c r="S101" s="316">
        <v>45077</v>
      </c>
      <c r="T101" s="299"/>
      <c r="U101" s="318"/>
      <c r="V101" s="331">
        <v>10000000</v>
      </c>
      <c r="W101" s="331">
        <v>10000000</v>
      </c>
      <c r="X101" s="320">
        <v>0.5</v>
      </c>
      <c r="Y101" s="335">
        <v>85471791</v>
      </c>
      <c r="Z101" s="305" t="s">
        <v>4791</v>
      </c>
      <c r="AA101" s="299" t="s">
        <v>120</v>
      </c>
      <c r="AB101" s="299" t="s">
        <v>120</v>
      </c>
      <c r="AC101" s="299" t="s">
        <v>120</v>
      </c>
      <c r="AD101" s="322" t="s">
        <v>4969</v>
      </c>
      <c r="AE101" s="299" t="s">
        <v>122</v>
      </c>
      <c r="AF101" s="299" t="s">
        <v>122</v>
      </c>
    </row>
    <row r="102" spans="1:32" s="293" customFormat="1">
      <c r="A102" s="298"/>
      <c r="B102" s="298" t="s">
        <v>55</v>
      </c>
      <c r="C102" s="299" t="s">
        <v>57</v>
      </c>
      <c r="D102" s="298" t="s">
        <v>61</v>
      </c>
      <c r="E102" s="302" t="s">
        <v>4970</v>
      </c>
      <c r="F102" s="298" t="s">
        <v>62</v>
      </c>
      <c r="G102" s="300" t="s">
        <v>64</v>
      </c>
      <c r="H102" s="299" t="s">
        <v>74</v>
      </c>
      <c r="I102" s="331">
        <v>18000000</v>
      </c>
      <c r="J102" s="299"/>
      <c r="K102" s="306"/>
      <c r="L102" s="307"/>
      <c r="M102" s="327">
        <v>18000000</v>
      </c>
      <c r="N102" s="308">
        <v>1091662627</v>
      </c>
      <c r="O102" s="337" t="s">
        <v>4971</v>
      </c>
      <c r="P102" s="302" t="s">
        <v>6484</v>
      </c>
      <c r="Q102" s="342">
        <v>44967</v>
      </c>
      <c r="R102" s="316">
        <v>44971</v>
      </c>
      <c r="S102" s="316">
        <v>45077</v>
      </c>
      <c r="T102" s="299"/>
      <c r="U102" s="318"/>
      <c r="V102" s="331">
        <v>10800000</v>
      </c>
      <c r="W102" s="331">
        <v>7200000</v>
      </c>
      <c r="X102" s="320">
        <v>0.6</v>
      </c>
      <c r="Y102" s="335">
        <v>85471791</v>
      </c>
      <c r="Z102" s="305" t="s">
        <v>4791</v>
      </c>
      <c r="AA102" s="299" t="s">
        <v>120</v>
      </c>
      <c r="AB102" s="299" t="s">
        <v>120</v>
      </c>
      <c r="AC102" s="299" t="s">
        <v>120</v>
      </c>
      <c r="AD102" s="322" t="s">
        <v>4972</v>
      </c>
      <c r="AE102" s="299" t="s">
        <v>122</v>
      </c>
      <c r="AF102" s="299" t="s">
        <v>122</v>
      </c>
    </row>
    <row r="103" spans="1:32" s="293" customFormat="1">
      <c r="A103" s="298"/>
      <c r="B103" s="298" t="s">
        <v>55</v>
      </c>
      <c r="C103" s="299" t="s">
        <v>57</v>
      </c>
      <c r="D103" s="298" t="s">
        <v>61</v>
      </c>
      <c r="E103" s="302" t="s">
        <v>4973</v>
      </c>
      <c r="F103" s="298" t="s">
        <v>62</v>
      </c>
      <c r="G103" s="300" t="s">
        <v>64</v>
      </c>
      <c r="H103" s="299" t="s">
        <v>74</v>
      </c>
      <c r="I103" s="331">
        <v>20000000</v>
      </c>
      <c r="J103" s="299"/>
      <c r="K103" s="306"/>
      <c r="L103" s="307"/>
      <c r="M103" s="327">
        <v>20000000</v>
      </c>
      <c r="N103" s="308">
        <v>6910909</v>
      </c>
      <c r="O103" s="337" t="s">
        <v>4974</v>
      </c>
      <c r="P103" s="302" t="s">
        <v>6483</v>
      </c>
      <c r="Q103" s="342">
        <v>44967</v>
      </c>
      <c r="R103" s="316">
        <v>44967</v>
      </c>
      <c r="S103" s="316">
        <v>45077</v>
      </c>
      <c r="T103" s="299"/>
      <c r="U103" s="318"/>
      <c r="V103" s="331">
        <v>10000000</v>
      </c>
      <c r="W103" s="331">
        <v>10000000</v>
      </c>
      <c r="X103" s="320">
        <v>0.5</v>
      </c>
      <c r="Y103" s="335">
        <v>85471791</v>
      </c>
      <c r="Z103" s="305" t="s">
        <v>4791</v>
      </c>
      <c r="AA103" s="299" t="s">
        <v>120</v>
      </c>
      <c r="AB103" s="299" t="s">
        <v>120</v>
      </c>
      <c r="AC103" s="299" t="s">
        <v>120</v>
      </c>
      <c r="AD103" s="322" t="s">
        <v>4975</v>
      </c>
      <c r="AE103" s="299" t="s">
        <v>122</v>
      </c>
      <c r="AF103" s="299" t="s">
        <v>122</v>
      </c>
    </row>
    <row r="104" spans="1:32" s="293" customFormat="1">
      <c r="A104" s="298"/>
      <c r="B104" s="298" t="s">
        <v>55</v>
      </c>
      <c r="C104" s="299" t="s">
        <v>57</v>
      </c>
      <c r="D104" s="298" t="s">
        <v>61</v>
      </c>
      <c r="E104" s="302" t="s">
        <v>4976</v>
      </c>
      <c r="F104" s="298" t="s">
        <v>62</v>
      </c>
      <c r="G104" s="300" t="s">
        <v>64</v>
      </c>
      <c r="H104" s="299" t="s">
        <v>74</v>
      </c>
      <c r="I104" s="331">
        <v>20000000</v>
      </c>
      <c r="J104" s="299"/>
      <c r="K104" s="306"/>
      <c r="L104" s="307"/>
      <c r="M104" s="327">
        <v>20000000</v>
      </c>
      <c r="N104" s="308">
        <v>85462048</v>
      </c>
      <c r="O104" s="337" t="s">
        <v>4977</v>
      </c>
      <c r="P104" s="302" t="s">
        <v>6485</v>
      </c>
      <c r="Q104" s="342">
        <v>44967</v>
      </c>
      <c r="R104" s="316">
        <v>44967</v>
      </c>
      <c r="S104" s="316">
        <v>45077</v>
      </c>
      <c r="T104" s="299"/>
      <c r="U104" s="318"/>
      <c r="V104" s="331">
        <v>10000000</v>
      </c>
      <c r="W104" s="331">
        <v>10000000</v>
      </c>
      <c r="X104" s="320">
        <v>0.5</v>
      </c>
      <c r="Y104" s="335">
        <v>85471791</v>
      </c>
      <c r="Z104" s="305" t="s">
        <v>4791</v>
      </c>
      <c r="AA104" s="299" t="s">
        <v>120</v>
      </c>
      <c r="AB104" s="299" t="s">
        <v>120</v>
      </c>
      <c r="AC104" s="299" t="s">
        <v>120</v>
      </c>
      <c r="AD104" s="322" t="s">
        <v>4978</v>
      </c>
      <c r="AE104" s="299" t="s">
        <v>122</v>
      </c>
      <c r="AF104" s="299" t="s">
        <v>122</v>
      </c>
    </row>
    <row r="105" spans="1:32" s="293" customFormat="1">
      <c r="A105" s="298"/>
      <c r="B105" s="298" t="s">
        <v>55</v>
      </c>
      <c r="C105" s="299" t="s">
        <v>57</v>
      </c>
      <c r="D105" s="298" t="s">
        <v>61</v>
      </c>
      <c r="E105" s="302" t="s">
        <v>4979</v>
      </c>
      <c r="F105" s="298" t="s">
        <v>62</v>
      </c>
      <c r="G105" s="300" t="s">
        <v>64</v>
      </c>
      <c r="H105" s="299" t="s">
        <v>74</v>
      </c>
      <c r="I105" s="331">
        <v>15500000</v>
      </c>
      <c r="J105" s="299"/>
      <c r="K105" s="306"/>
      <c r="L105" s="307"/>
      <c r="M105" s="327">
        <v>15500000</v>
      </c>
      <c r="N105" s="308">
        <v>1083008562</v>
      </c>
      <c r="O105" s="337" t="s">
        <v>4980</v>
      </c>
      <c r="P105" s="302" t="s">
        <v>6486</v>
      </c>
      <c r="Q105" s="342">
        <v>44970</v>
      </c>
      <c r="R105" s="316">
        <v>44970</v>
      </c>
      <c r="S105" s="316">
        <v>45107</v>
      </c>
      <c r="T105" s="299"/>
      <c r="U105" s="318"/>
      <c r="V105" s="331">
        <v>6200000</v>
      </c>
      <c r="W105" s="331">
        <v>9300000</v>
      </c>
      <c r="X105" s="320">
        <v>0.4</v>
      </c>
      <c r="Y105" s="335">
        <v>1192791759</v>
      </c>
      <c r="Z105" s="305" t="s">
        <v>4981</v>
      </c>
      <c r="AA105" s="299" t="s">
        <v>120</v>
      </c>
      <c r="AB105" s="299" t="s">
        <v>120</v>
      </c>
      <c r="AC105" s="299" t="s">
        <v>120</v>
      </c>
      <c r="AD105" s="322" t="s">
        <v>4982</v>
      </c>
      <c r="AE105" s="299" t="s">
        <v>122</v>
      </c>
      <c r="AF105" s="299" t="s">
        <v>122</v>
      </c>
    </row>
    <row r="106" spans="1:32" s="293" customFormat="1">
      <c r="A106" s="298"/>
      <c r="B106" s="298" t="s">
        <v>55</v>
      </c>
      <c r="C106" s="299" t="s">
        <v>57</v>
      </c>
      <c r="D106" s="298" t="s">
        <v>61</v>
      </c>
      <c r="E106" s="302" t="s">
        <v>4983</v>
      </c>
      <c r="F106" s="298" t="s">
        <v>62</v>
      </c>
      <c r="G106" s="300" t="s">
        <v>64</v>
      </c>
      <c r="H106" s="299" t="s">
        <v>74</v>
      </c>
      <c r="I106" s="331">
        <v>15500000</v>
      </c>
      <c r="J106" s="299"/>
      <c r="K106" s="306"/>
      <c r="L106" s="307"/>
      <c r="M106" s="327">
        <v>15500000</v>
      </c>
      <c r="N106" s="308">
        <v>1082862417</v>
      </c>
      <c r="O106" s="337" t="s">
        <v>4984</v>
      </c>
      <c r="P106" s="302" t="s">
        <v>6487</v>
      </c>
      <c r="Q106" s="342">
        <v>44970</v>
      </c>
      <c r="R106" s="316">
        <v>44970</v>
      </c>
      <c r="S106" s="316">
        <v>45107</v>
      </c>
      <c r="T106" s="299"/>
      <c r="U106" s="318"/>
      <c r="V106" s="331">
        <v>6200000</v>
      </c>
      <c r="W106" s="331">
        <v>9300000</v>
      </c>
      <c r="X106" s="320">
        <v>0.4</v>
      </c>
      <c r="Y106" s="335">
        <v>1192791759</v>
      </c>
      <c r="Z106" s="305" t="s">
        <v>4981</v>
      </c>
      <c r="AA106" s="299" t="s">
        <v>120</v>
      </c>
      <c r="AB106" s="299" t="s">
        <v>120</v>
      </c>
      <c r="AC106" s="299" t="s">
        <v>120</v>
      </c>
      <c r="AD106" s="322" t="s">
        <v>4985</v>
      </c>
      <c r="AE106" s="299" t="s">
        <v>122</v>
      </c>
      <c r="AF106" s="299" t="s">
        <v>122</v>
      </c>
    </row>
    <row r="107" spans="1:32" s="293" customFormat="1">
      <c r="A107" s="298"/>
      <c r="B107" s="298" t="s">
        <v>55</v>
      </c>
      <c r="C107" s="299" t="s">
        <v>57</v>
      </c>
      <c r="D107" s="298" t="s">
        <v>61</v>
      </c>
      <c r="E107" s="302" t="s">
        <v>4986</v>
      </c>
      <c r="F107" s="298" t="s">
        <v>62</v>
      </c>
      <c r="G107" s="300" t="s">
        <v>64</v>
      </c>
      <c r="H107" s="299" t="s">
        <v>74</v>
      </c>
      <c r="I107" s="331">
        <v>15500000</v>
      </c>
      <c r="J107" s="299"/>
      <c r="K107" s="306"/>
      <c r="L107" s="307"/>
      <c r="M107" s="327">
        <v>15500000</v>
      </c>
      <c r="N107" s="308">
        <v>18955666</v>
      </c>
      <c r="O107" s="337" t="s">
        <v>4987</v>
      </c>
      <c r="P107" s="302" t="s">
        <v>6488</v>
      </c>
      <c r="Q107" s="342">
        <v>44970</v>
      </c>
      <c r="R107" s="316">
        <v>44970</v>
      </c>
      <c r="S107" s="316">
        <v>45107</v>
      </c>
      <c r="T107" s="299"/>
      <c r="U107" s="318"/>
      <c r="V107" s="331">
        <v>6200000</v>
      </c>
      <c r="W107" s="331">
        <v>9300000</v>
      </c>
      <c r="X107" s="320">
        <v>0.4</v>
      </c>
      <c r="Y107" s="335">
        <v>36669284</v>
      </c>
      <c r="Z107" s="305" t="s">
        <v>4988</v>
      </c>
      <c r="AA107" s="299" t="s">
        <v>120</v>
      </c>
      <c r="AB107" s="299" t="s">
        <v>120</v>
      </c>
      <c r="AC107" s="299" t="s">
        <v>120</v>
      </c>
      <c r="AD107" s="322" t="s">
        <v>4989</v>
      </c>
      <c r="AE107" s="299" t="s">
        <v>122</v>
      </c>
      <c r="AF107" s="299" t="s">
        <v>122</v>
      </c>
    </row>
    <row r="108" spans="1:32" s="293" customFormat="1">
      <c r="A108" s="298"/>
      <c r="B108" s="298" t="s">
        <v>55</v>
      </c>
      <c r="C108" s="299" t="s">
        <v>57</v>
      </c>
      <c r="D108" s="298" t="s">
        <v>61</v>
      </c>
      <c r="E108" s="302" t="s">
        <v>4990</v>
      </c>
      <c r="F108" s="298" t="s">
        <v>62</v>
      </c>
      <c r="G108" s="300" t="s">
        <v>64</v>
      </c>
      <c r="H108" s="299" t="s">
        <v>74</v>
      </c>
      <c r="I108" s="331">
        <v>13200000</v>
      </c>
      <c r="J108" s="299"/>
      <c r="K108" s="306"/>
      <c r="L108" s="307"/>
      <c r="M108" s="327">
        <v>13200000</v>
      </c>
      <c r="N108" s="308">
        <v>19620951</v>
      </c>
      <c r="O108" s="337" t="s">
        <v>4991</v>
      </c>
      <c r="P108" s="302" t="s">
        <v>6489</v>
      </c>
      <c r="Q108" s="342">
        <v>44970</v>
      </c>
      <c r="R108" s="316">
        <v>44970</v>
      </c>
      <c r="S108" s="316">
        <v>45107</v>
      </c>
      <c r="T108" s="299"/>
      <c r="U108" s="318"/>
      <c r="V108" s="331">
        <v>5280000</v>
      </c>
      <c r="W108" s="331">
        <v>7920000</v>
      </c>
      <c r="X108" s="320">
        <v>0.4</v>
      </c>
      <c r="Y108" s="335">
        <v>36669284</v>
      </c>
      <c r="Z108" s="305" t="s">
        <v>4988</v>
      </c>
      <c r="AA108" s="299" t="s">
        <v>120</v>
      </c>
      <c r="AB108" s="299" t="s">
        <v>120</v>
      </c>
      <c r="AC108" s="299" t="s">
        <v>120</v>
      </c>
      <c r="AD108" s="322" t="s">
        <v>4992</v>
      </c>
      <c r="AE108" s="299" t="s">
        <v>122</v>
      </c>
      <c r="AF108" s="299" t="s">
        <v>122</v>
      </c>
    </row>
    <row r="109" spans="1:32" s="293" customFormat="1">
      <c r="A109" s="298"/>
      <c r="B109" s="298" t="s">
        <v>55</v>
      </c>
      <c r="C109" s="299" t="s">
        <v>57</v>
      </c>
      <c r="D109" s="298" t="s">
        <v>61</v>
      </c>
      <c r="E109" s="302" t="s">
        <v>4993</v>
      </c>
      <c r="F109" s="298" t="s">
        <v>62</v>
      </c>
      <c r="G109" s="300" t="s">
        <v>64</v>
      </c>
      <c r="H109" s="299" t="s">
        <v>74</v>
      </c>
      <c r="I109" s="331">
        <v>14000000</v>
      </c>
      <c r="J109" s="299"/>
      <c r="K109" s="306"/>
      <c r="L109" s="307"/>
      <c r="M109" s="327">
        <v>14000000</v>
      </c>
      <c r="N109" s="308">
        <v>1082045208</v>
      </c>
      <c r="O109" s="337" t="s">
        <v>4994</v>
      </c>
      <c r="P109" s="302" t="s">
        <v>6490</v>
      </c>
      <c r="Q109" s="342">
        <v>44970</v>
      </c>
      <c r="R109" s="316">
        <v>44970</v>
      </c>
      <c r="S109" s="316">
        <v>45107</v>
      </c>
      <c r="T109" s="299"/>
      <c r="U109" s="318"/>
      <c r="V109" s="331">
        <v>5600000</v>
      </c>
      <c r="W109" s="331">
        <v>8400000</v>
      </c>
      <c r="X109" s="320">
        <v>0.4</v>
      </c>
      <c r="Y109" s="335">
        <v>1192791759</v>
      </c>
      <c r="Z109" s="305" t="s">
        <v>4981</v>
      </c>
      <c r="AA109" s="299" t="s">
        <v>120</v>
      </c>
      <c r="AB109" s="299" t="s">
        <v>120</v>
      </c>
      <c r="AC109" s="299" t="s">
        <v>120</v>
      </c>
      <c r="AD109" s="322" t="s">
        <v>4995</v>
      </c>
      <c r="AE109" s="299" t="s">
        <v>122</v>
      </c>
      <c r="AF109" s="299" t="s">
        <v>122</v>
      </c>
    </row>
    <row r="110" spans="1:32" s="293" customFormat="1">
      <c r="A110" s="298"/>
      <c r="B110" s="298" t="s">
        <v>55</v>
      </c>
      <c r="C110" s="299" t="s">
        <v>57</v>
      </c>
      <c r="D110" s="298" t="s">
        <v>61</v>
      </c>
      <c r="E110" s="302" t="s">
        <v>4996</v>
      </c>
      <c r="F110" s="298" t="s">
        <v>62</v>
      </c>
      <c r="G110" s="300" t="s">
        <v>64</v>
      </c>
      <c r="H110" s="299" t="s">
        <v>74</v>
      </c>
      <c r="I110" s="331">
        <v>14000000</v>
      </c>
      <c r="J110" s="299"/>
      <c r="K110" s="306"/>
      <c r="L110" s="307"/>
      <c r="M110" s="327">
        <v>14000000</v>
      </c>
      <c r="N110" s="308">
        <v>85448155</v>
      </c>
      <c r="O110" s="337" t="s">
        <v>4997</v>
      </c>
      <c r="P110" s="302" t="s">
        <v>6491</v>
      </c>
      <c r="Q110" s="342">
        <v>44970</v>
      </c>
      <c r="R110" s="316">
        <v>44970</v>
      </c>
      <c r="S110" s="316">
        <v>45107</v>
      </c>
      <c r="T110" s="299"/>
      <c r="U110" s="318"/>
      <c r="V110" s="331">
        <v>5600000</v>
      </c>
      <c r="W110" s="331">
        <v>8400000</v>
      </c>
      <c r="X110" s="320">
        <v>0.4</v>
      </c>
      <c r="Y110" s="335">
        <v>85471791</v>
      </c>
      <c r="Z110" s="305" t="s">
        <v>4791</v>
      </c>
      <c r="AA110" s="299" t="s">
        <v>120</v>
      </c>
      <c r="AB110" s="299" t="s">
        <v>120</v>
      </c>
      <c r="AC110" s="299" t="s">
        <v>120</v>
      </c>
      <c r="AD110" s="322" t="s">
        <v>4998</v>
      </c>
      <c r="AE110" s="299" t="s">
        <v>122</v>
      </c>
      <c r="AF110" s="299" t="s">
        <v>122</v>
      </c>
    </row>
    <row r="111" spans="1:32" s="293" customFormat="1">
      <c r="A111" s="298"/>
      <c r="B111" s="298" t="s">
        <v>55</v>
      </c>
      <c r="C111" s="299" t="s">
        <v>57</v>
      </c>
      <c r="D111" s="298" t="s">
        <v>61</v>
      </c>
      <c r="E111" s="302" t="s">
        <v>4999</v>
      </c>
      <c r="F111" s="298" t="s">
        <v>62</v>
      </c>
      <c r="G111" s="300" t="s">
        <v>64</v>
      </c>
      <c r="H111" s="299" t="s">
        <v>74</v>
      </c>
      <c r="I111" s="331">
        <v>15500000</v>
      </c>
      <c r="J111" s="299"/>
      <c r="K111" s="306"/>
      <c r="L111" s="307"/>
      <c r="M111" s="327">
        <v>15500000</v>
      </c>
      <c r="N111" s="308">
        <v>1082977854</v>
      </c>
      <c r="O111" s="337" t="s">
        <v>5000</v>
      </c>
      <c r="P111" s="302" t="s">
        <v>6492</v>
      </c>
      <c r="Q111" s="342">
        <v>44970</v>
      </c>
      <c r="R111" s="316">
        <v>44970</v>
      </c>
      <c r="S111" s="316">
        <v>45107</v>
      </c>
      <c r="T111" s="299"/>
      <c r="U111" s="318"/>
      <c r="V111" s="331">
        <v>6200000</v>
      </c>
      <c r="W111" s="331">
        <v>9300000</v>
      </c>
      <c r="X111" s="320">
        <v>0.4</v>
      </c>
      <c r="Y111" s="335">
        <v>1192791759</v>
      </c>
      <c r="Z111" s="305" t="s">
        <v>4981</v>
      </c>
      <c r="AA111" s="299" t="s">
        <v>120</v>
      </c>
      <c r="AB111" s="299" t="s">
        <v>120</v>
      </c>
      <c r="AC111" s="299" t="s">
        <v>120</v>
      </c>
      <c r="AD111" s="322" t="s">
        <v>5001</v>
      </c>
      <c r="AE111" s="299" t="s">
        <v>122</v>
      </c>
      <c r="AF111" s="299" t="s">
        <v>122</v>
      </c>
    </row>
    <row r="112" spans="1:32" s="293" customFormat="1">
      <c r="A112" s="298"/>
      <c r="B112" s="298" t="s">
        <v>55</v>
      </c>
      <c r="C112" s="299" t="s">
        <v>57</v>
      </c>
      <c r="D112" s="298" t="s">
        <v>61</v>
      </c>
      <c r="E112" s="302" t="s">
        <v>5002</v>
      </c>
      <c r="F112" s="298" t="s">
        <v>62</v>
      </c>
      <c r="G112" s="300" t="s">
        <v>64</v>
      </c>
      <c r="H112" s="299" t="s">
        <v>74</v>
      </c>
      <c r="I112" s="331">
        <v>17000000</v>
      </c>
      <c r="J112" s="299"/>
      <c r="K112" s="306"/>
      <c r="L112" s="307"/>
      <c r="M112" s="327">
        <v>17000000</v>
      </c>
      <c r="N112" s="308">
        <v>1083029075</v>
      </c>
      <c r="O112" s="337" t="s">
        <v>5003</v>
      </c>
      <c r="P112" s="302" t="s">
        <v>6493</v>
      </c>
      <c r="Q112" s="342">
        <v>44970</v>
      </c>
      <c r="R112" s="316">
        <v>44970</v>
      </c>
      <c r="S112" s="316">
        <v>45107</v>
      </c>
      <c r="T112" s="299"/>
      <c r="U112" s="318"/>
      <c r="V112" s="331">
        <v>6800000</v>
      </c>
      <c r="W112" s="331">
        <v>10200000</v>
      </c>
      <c r="X112" s="320">
        <v>0.4</v>
      </c>
      <c r="Y112" s="335">
        <v>85471791</v>
      </c>
      <c r="Z112" s="305" t="s">
        <v>4791</v>
      </c>
      <c r="AA112" s="299" t="s">
        <v>120</v>
      </c>
      <c r="AB112" s="299" t="s">
        <v>120</v>
      </c>
      <c r="AC112" s="299" t="s">
        <v>120</v>
      </c>
      <c r="AD112" s="322" t="s">
        <v>5004</v>
      </c>
      <c r="AE112" s="299" t="s">
        <v>122</v>
      </c>
      <c r="AF112" s="299" t="s">
        <v>122</v>
      </c>
    </row>
    <row r="113" spans="1:32" s="293" customFormat="1">
      <c r="A113" s="298"/>
      <c r="B113" s="298" t="s">
        <v>55</v>
      </c>
      <c r="C113" s="299" t="s">
        <v>57</v>
      </c>
      <c r="D113" s="298" t="s">
        <v>61</v>
      </c>
      <c r="E113" s="302" t="s">
        <v>5005</v>
      </c>
      <c r="F113" s="298" t="s">
        <v>62</v>
      </c>
      <c r="G113" s="300" t="s">
        <v>64</v>
      </c>
      <c r="H113" s="299" t="s">
        <v>74</v>
      </c>
      <c r="I113" s="331">
        <v>14000000</v>
      </c>
      <c r="J113" s="299"/>
      <c r="K113" s="306"/>
      <c r="L113" s="307"/>
      <c r="M113" s="327">
        <v>14000000</v>
      </c>
      <c r="N113" s="308">
        <v>12537790</v>
      </c>
      <c r="O113" s="337" t="s">
        <v>5006</v>
      </c>
      <c r="P113" s="302" t="s">
        <v>6494</v>
      </c>
      <c r="Q113" s="342">
        <v>44970</v>
      </c>
      <c r="R113" s="316">
        <v>44970</v>
      </c>
      <c r="S113" s="316">
        <v>45107</v>
      </c>
      <c r="T113" s="299"/>
      <c r="U113" s="318"/>
      <c r="V113" s="331">
        <v>5600000</v>
      </c>
      <c r="W113" s="331">
        <v>8400000</v>
      </c>
      <c r="X113" s="320">
        <v>0.4</v>
      </c>
      <c r="Y113" s="335">
        <v>36669284</v>
      </c>
      <c r="Z113" s="305" t="s">
        <v>4988</v>
      </c>
      <c r="AA113" s="299" t="s">
        <v>120</v>
      </c>
      <c r="AB113" s="299" t="s">
        <v>120</v>
      </c>
      <c r="AC113" s="299" t="s">
        <v>120</v>
      </c>
      <c r="AD113" s="322" t="s">
        <v>5007</v>
      </c>
      <c r="AE113" s="299" t="s">
        <v>122</v>
      </c>
      <c r="AF113" s="299" t="s">
        <v>122</v>
      </c>
    </row>
    <row r="114" spans="1:32" s="293" customFormat="1">
      <c r="A114" s="298"/>
      <c r="B114" s="298" t="s">
        <v>55</v>
      </c>
      <c r="C114" s="299" t="s">
        <v>57</v>
      </c>
      <c r="D114" s="298" t="s">
        <v>61</v>
      </c>
      <c r="E114" s="302" t="s">
        <v>5008</v>
      </c>
      <c r="F114" s="298" t="s">
        <v>62</v>
      </c>
      <c r="G114" s="300" t="s">
        <v>64</v>
      </c>
      <c r="H114" s="299" t="s">
        <v>74</v>
      </c>
      <c r="I114" s="331">
        <v>11000000</v>
      </c>
      <c r="J114" s="299"/>
      <c r="K114" s="306"/>
      <c r="L114" s="307"/>
      <c r="M114" s="327">
        <v>11000000</v>
      </c>
      <c r="N114" s="308">
        <v>1082952509</v>
      </c>
      <c r="O114" s="337" t="s">
        <v>5009</v>
      </c>
      <c r="P114" s="302" t="s">
        <v>6495</v>
      </c>
      <c r="Q114" s="342">
        <v>44971</v>
      </c>
      <c r="R114" s="316">
        <v>44971</v>
      </c>
      <c r="S114" s="316">
        <v>45107</v>
      </c>
      <c r="T114" s="299"/>
      <c r="U114" s="318"/>
      <c r="V114" s="331">
        <v>4400000</v>
      </c>
      <c r="W114" s="331">
        <v>6600000</v>
      </c>
      <c r="X114" s="320">
        <v>0.4</v>
      </c>
      <c r="Y114" s="335">
        <v>85467461</v>
      </c>
      <c r="Z114" s="305" t="s">
        <v>5010</v>
      </c>
      <c r="AA114" s="299" t="s">
        <v>120</v>
      </c>
      <c r="AB114" s="299" t="s">
        <v>120</v>
      </c>
      <c r="AC114" s="299" t="s">
        <v>120</v>
      </c>
      <c r="AD114" s="322" t="s">
        <v>5011</v>
      </c>
      <c r="AE114" s="299" t="s">
        <v>122</v>
      </c>
      <c r="AF114" s="299" t="s">
        <v>122</v>
      </c>
    </row>
    <row r="115" spans="1:32" s="293" customFormat="1">
      <c r="A115" s="298"/>
      <c r="B115" s="298" t="s">
        <v>55</v>
      </c>
      <c r="C115" s="299" t="s">
        <v>57</v>
      </c>
      <c r="D115" s="298" t="s">
        <v>61</v>
      </c>
      <c r="E115" s="302" t="s">
        <v>5012</v>
      </c>
      <c r="F115" s="298" t="s">
        <v>62</v>
      </c>
      <c r="G115" s="300" t="s">
        <v>64</v>
      </c>
      <c r="H115" s="299" t="s">
        <v>74</v>
      </c>
      <c r="I115" s="331">
        <v>11000000</v>
      </c>
      <c r="J115" s="299"/>
      <c r="K115" s="306"/>
      <c r="L115" s="307"/>
      <c r="M115" s="327">
        <v>11000000</v>
      </c>
      <c r="N115" s="308">
        <v>1082990692</v>
      </c>
      <c r="O115" s="337" t="s">
        <v>5013</v>
      </c>
      <c r="P115" s="302" t="s">
        <v>6496</v>
      </c>
      <c r="Q115" s="342">
        <v>44971</v>
      </c>
      <c r="R115" s="316">
        <v>44971</v>
      </c>
      <c r="S115" s="316">
        <v>45107</v>
      </c>
      <c r="T115" s="299"/>
      <c r="U115" s="318"/>
      <c r="V115" s="331">
        <v>4400000</v>
      </c>
      <c r="W115" s="331">
        <v>6600000</v>
      </c>
      <c r="X115" s="320">
        <v>0.4</v>
      </c>
      <c r="Y115" s="335">
        <v>85467461</v>
      </c>
      <c r="Z115" s="305" t="s">
        <v>5010</v>
      </c>
      <c r="AA115" s="299" t="s">
        <v>120</v>
      </c>
      <c r="AB115" s="299" t="s">
        <v>120</v>
      </c>
      <c r="AC115" s="299" t="s">
        <v>120</v>
      </c>
      <c r="AD115" s="322" t="s">
        <v>5014</v>
      </c>
      <c r="AE115" s="299" t="s">
        <v>122</v>
      </c>
      <c r="AF115" s="299" t="s">
        <v>122</v>
      </c>
    </row>
    <row r="116" spans="1:32" s="293" customFormat="1">
      <c r="A116" s="298"/>
      <c r="B116" s="298" t="s">
        <v>55</v>
      </c>
      <c r="C116" s="299" t="s">
        <v>57</v>
      </c>
      <c r="D116" s="298" t="s">
        <v>61</v>
      </c>
      <c r="E116" s="302" t="s">
        <v>5015</v>
      </c>
      <c r="F116" s="298" t="s">
        <v>62</v>
      </c>
      <c r="G116" s="300" t="s">
        <v>64</v>
      </c>
      <c r="H116" s="299" t="s">
        <v>74</v>
      </c>
      <c r="I116" s="331">
        <v>17000000</v>
      </c>
      <c r="J116" s="299"/>
      <c r="K116" s="306"/>
      <c r="L116" s="307"/>
      <c r="M116" s="327">
        <v>17000000</v>
      </c>
      <c r="N116" s="308">
        <v>57461707</v>
      </c>
      <c r="O116" s="337" t="s">
        <v>5016</v>
      </c>
      <c r="P116" s="302" t="s">
        <v>6497</v>
      </c>
      <c r="Q116" s="342">
        <v>44971</v>
      </c>
      <c r="R116" s="316">
        <v>44971</v>
      </c>
      <c r="S116" s="316">
        <v>45107</v>
      </c>
      <c r="T116" s="299"/>
      <c r="U116" s="318"/>
      <c r="V116" s="331">
        <v>6800000</v>
      </c>
      <c r="W116" s="331">
        <v>10200000</v>
      </c>
      <c r="X116" s="320">
        <v>0.4</v>
      </c>
      <c r="Y116" s="335">
        <v>85471791</v>
      </c>
      <c r="Z116" s="305" t="s">
        <v>4791</v>
      </c>
      <c r="AA116" s="299" t="s">
        <v>120</v>
      </c>
      <c r="AB116" s="299" t="s">
        <v>120</v>
      </c>
      <c r="AC116" s="299" t="s">
        <v>120</v>
      </c>
      <c r="AD116" s="322" t="s">
        <v>5017</v>
      </c>
      <c r="AE116" s="299" t="s">
        <v>122</v>
      </c>
      <c r="AF116" s="299" t="s">
        <v>122</v>
      </c>
    </row>
    <row r="117" spans="1:32">
      <c r="A117" s="298"/>
      <c r="B117" s="298" t="s">
        <v>55</v>
      </c>
      <c r="C117" s="299" t="s">
        <v>57</v>
      </c>
      <c r="D117" s="298" t="s">
        <v>61</v>
      </c>
      <c r="E117" s="301" t="s">
        <v>5018</v>
      </c>
      <c r="F117" s="298" t="s">
        <v>62</v>
      </c>
      <c r="G117" s="300" t="s">
        <v>64</v>
      </c>
      <c r="H117" s="299" t="s">
        <v>74</v>
      </c>
      <c r="I117" s="331">
        <v>15500000</v>
      </c>
      <c r="J117" s="299"/>
      <c r="K117" s="306"/>
      <c r="L117" s="307"/>
      <c r="M117" s="327">
        <v>15500000</v>
      </c>
      <c r="N117" s="310">
        <v>57437669</v>
      </c>
      <c r="O117" s="305" t="s">
        <v>5019</v>
      </c>
      <c r="P117" s="299" t="s">
        <v>6498</v>
      </c>
      <c r="Q117" s="342">
        <v>44971</v>
      </c>
      <c r="R117" s="316">
        <v>44971</v>
      </c>
      <c r="S117" s="316">
        <v>45107</v>
      </c>
      <c r="T117" s="317"/>
      <c r="U117" s="318"/>
      <c r="V117" s="331">
        <v>6200000</v>
      </c>
      <c r="W117" s="331">
        <v>9300000</v>
      </c>
      <c r="X117" s="320">
        <v>0.4</v>
      </c>
      <c r="Y117" s="300">
        <v>85467461</v>
      </c>
      <c r="Z117" s="305" t="s">
        <v>5010</v>
      </c>
      <c r="AA117" s="299" t="s">
        <v>120</v>
      </c>
      <c r="AB117" s="299" t="s">
        <v>120</v>
      </c>
      <c r="AC117" s="299" t="s">
        <v>120</v>
      </c>
      <c r="AD117" s="323" t="s">
        <v>5020</v>
      </c>
      <c r="AE117" s="299" t="s">
        <v>122</v>
      </c>
      <c r="AF117" s="299" t="s">
        <v>122</v>
      </c>
    </row>
    <row r="118" spans="1:32">
      <c r="A118" s="298"/>
      <c r="B118" s="298" t="s">
        <v>55</v>
      </c>
      <c r="C118" s="299" t="s">
        <v>87</v>
      </c>
      <c r="D118" s="298" t="s">
        <v>61</v>
      </c>
      <c r="E118" s="301" t="s">
        <v>5021</v>
      </c>
      <c r="F118" s="298" t="s">
        <v>62</v>
      </c>
      <c r="G118" s="300" t="s">
        <v>64</v>
      </c>
      <c r="H118" s="299" t="s">
        <v>74</v>
      </c>
      <c r="I118" s="331">
        <v>26600000</v>
      </c>
      <c r="J118" s="299"/>
      <c r="K118" s="306"/>
      <c r="L118" s="307"/>
      <c r="M118" s="327">
        <v>26600000</v>
      </c>
      <c r="N118" s="310">
        <v>84088532</v>
      </c>
      <c r="O118" s="305" t="s">
        <v>5022</v>
      </c>
      <c r="P118" s="299" t="s">
        <v>6499</v>
      </c>
      <c r="Q118" s="342">
        <v>44971</v>
      </c>
      <c r="R118" s="316">
        <v>44971</v>
      </c>
      <c r="S118" s="316">
        <v>45138</v>
      </c>
      <c r="T118" s="317"/>
      <c r="U118" s="318"/>
      <c r="V118" s="331">
        <v>11400000</v>
      </c>
      <c r="W118" s="331">
        <v>15200000</v>
      </c>
      <c r="X118" s="320">
        <v>0.42857142857142855</v>
      </c>
      <c r="Y118" s="300">
        <v>57294316</v>
      </c>
      <c r="Z118" s="305" t="s">
        <v>5023</v>
      </c>
      <c r="AA118" s="299" t="s">
        <v>120</v>
      </c>
      <c r="AB118" s="299" t="s">
        <v>120</v>
      </c>
      <c r="AC118" s="299" t="s">
        <v>120</v>
      </c>
      <c r="AD118" s="323" t="s">
        <v>5024</v>
      </c>
      <c r="AE118" s="299" t="s">
        <v>122</v>
      </c>
      <c r="AF118" s="299" t="s">
        <v>122</v>
      </c>
    </row>
    <row r="119" spans="1:32">
      <c r="A119" s="298"/>
      <c r="B119" s="298" t="s">
        <v>55</v>
      </c>
      <c r="C119" s="299" t="s">
        <v>57</v>
      </c>
      <c r="D119" s="298" t="s">
        <v>61</v>
      </c>
      <c r="E119" s="301" t="s">
        <v>5025</v>
      </c>
      <c r="F119" s="298" t="s">
        <v>62</v>
      </c>
      <c r="G119" s="300" t="s">
        <v>64</v>
      </c>
      <c r="H119" s="299" t="s">
        <v>74</v>
      </c>
      <c r="I119" s="331">
        <v>11200000</v>
      </c>
      <c r="J119" s="299"/>
      <c r="K119" s="306"/>
      <c r="L119" s="307"/>
      <c r="M119" s="327">
        <v>11200000</v>
      </c>
      <c r="N119" s="310">
        <v>1062402254</v>
      </c>
      <c r="O119" s="305" t="s">
        <v>5026</v>
      </c>
      <c r="P119" s="299" t="s">
        <v>6500</v>
      </c>
      <c r="Q119" s="342">
        <v>44980</v>
      </c>
      <c r="R119" s="316">
        <v>44980</v>
      </c>
      <c r="S119" s="316">
        <v>45077</v>
      </c>
      <c r="T119" s="317"/>
      <c r="U119" s="318"/>
      <c r="V119" s="331">
        <v>5600000</v>
      </c>
      <c r="W119" s="331">
        <v>5600000</v>
      </c>
      <c r="X119" s="320">
        <v>0.5</v>
      </c>
      <c r="Y119" s="300">
        <v>57294316</v>
      </c>
      <c r="Z119" s="305" t="s">
        <v>5023</v>
      </c>
      <c r="AA119" s="299" t="s">
        <v>120</v>
      </c>
      <c r="AB119" s="299" t="s">
        <v>120</v>
      </c>
      <c r="AC119" s="299" t="s">
        <v>120</v>
      </c>
      <c r="AD119" s="323" t="s">
        <v>5027</v>
      </c>
      <c r="AE119" s="299" t="s">
        <v>122</v>
      </c>
      <c r="AF119" s="299" t="s">
        <v>122</v>
      </c>
    </row>
    <row r="120" spans="1:32">
      <c r="A120" s="298"/>
      <c r="B120" s="298" t="s">
        <v>55</v>
      </c>
      <c r="C120" s="299" t="s">
        <v>57</v>
      </c>
      <c r="D120" s="298" t="s">
        <v>61</v>
      </c>
      <c r="E120" s="300" t="s">
        <v>5028</v>
      </c>
      <c r="F120" s="298" t="s">
        <v>62</v>
      </c>
      <c r="G120" s="300" t="s">
        <v>64</v>
      </c>
      <c r="H120" s="299" t="s">
        <v>74</v>
      </c>
      <c r="I120" s="331">
        <v>14400000</v>
      </c>
      <c r="J120" s="299"/>
      <c r="K120" s="306"/>
      <c r="L120" s="307"/>
      <c r="M120" s="327">
        <v>14400000</v>
      </c>
      <c r="N120" s="310">
        <v>1082920511</v>
      </c>
      <c r="O120" s="305" t="s">
        <v>5029</v>
      </c>
      <c r="P120" s="302" t="s">
        <v>6501</v>
      </c>
      <c r="Q120" s="342">
        <v>44986</v>
      </c>
      <c r="R120" s="316">
        <v>44986</v>
      </c>
      <c r="S120" s="316">
        <v>45107</v>
      </c>
      <c r="T120" s="317"/>
      <c r="U120" s="318"/>
      <c r="V120" s="331">
        <v>3500000</v>
      </c>
      <c r="W120" s="331">
        <v>10900000</v>
      </c>
      <c r="X120" s="320">
        <v>0.24305555555555555</v>
      </c>
      <c r="Y120" s="300">
        <v>57428039</v>
      </c>
      <c r="Z120" s="305" t="s">
        <v>5030</v>
      </c>
      <c r="AA120" s="299" t="s">
        <v>120</v>
      </c>
      <c r="AB120" s="299" t="s">
        <v>120</v>
      </c>
      <c r="AC120" s="299" t="s">
        <v>120</v>
      </c>
      <c r="AD120" s="323" t="s">
        <v>5031</v>
      </c>
      <c r="AE120" s="299" t="s">
        <v>122</v>
      </c>
      <c r="AF120" s="299" t="s">
        <v>122</v>
      </c>
    </row>
    <row r="121" spans="1:32">
      <c r="A121" s="298"/>
      <c r="B121" s="298" t="s">
        <v>55</v>
      </c>
      <c r="C121" s="299" t="s">
        <v>57</v>
      </c>
      <c r="D121" s="298" t="s">
        <v>61</v>
      </c>
      <c r="E121" s="300" t="s">
        <v>5032</v>
      </c>
      <c r="F121" s="298" t="s">
        <v>62</v>
      </c>
      <c r="G121" s="300" t="s">
        <v>64</v>
      </c>
      <c r="H121" s="299" t="s">
        <v>74</v>
      </c>
      <c r="I121" s="331">
        <v>14000000</v>
      </c>
      <c r="J121" s="299"/>
      <c r="K121" s="306"/>
      <c r="L121" s="307"/>
      <c r="M121" s="327">
        <v>14000000</v>
      </c>
      <c r="N121" s="310">
        <v>1081825579</v>
      </c>
      <c r="O121" s="305" t="s">
        <v>5033</v>
      </c>
      <c r="P121" s="302" t="s">
        <v>6502</v>
      </c>
      <c r="Q121" s="342">
        <v>44986</v>
      </c>
      <c r="R121" s="316">
        <v>44986</v>
      </c>
      <c r="S121" s="316">
        <v>45107</v>
      </c>
      <c r="T121" s="317"/>
      <c r="U121" s="318"/>
      <c r="V121" s="331">
        <v>5000000</v>
      </c>
      <c r="W121" s="331">
        <v>9000000</v>
      </c>
      <c r="X121" s="320">
        <v>0.35714285714285715</v>
      </c>
      <c r="Y121" s="300">
        <v>85467461</v>
      </c>
      <c r="Z121" s="305" t="s">
        <v>5010</v>
      </c>
      <c r="AA121" s="299" t="s">
        <v>120</v>
      </c>
      <c r="AB121" s="299" t="s">
        <v>120</v>
      </c>
      <c r="AC121" s="299" t="s">
        <v>120</v>
      </c>
      <c r="AD121" s="323" t="s">
        <v>5034</v>
      </c>
      <c r="AE121" s="299" t="s">
        <v>122</v>
      </c>
      <c r="AF121" s="299" t="s">
        <v>122</v>
      </c>
    </row>
    <row r="122" spans="1:32" s="293" customFormat="1">
      <c r="A122" s="298"/>
      <c r="B122" s="298" t="s">
        <v>55</v>
      </c>
      <c r="C122" s="299" t="s">
        <v>57</v>
      </c>
      <c r="D122" s="298" t="s">
        <v>61</v>
      </c>
      <c r="E122" s="300" t="s">
        <v>5035</v>
      </c>
      <c r="F122" s="298" t="s">
        <v>62</v>
      </c>
      <c r="G122" s="300" t="s">
        <v>64</v>
      </c>
      <c r="H122" s="299" t="s">
        <v>74</v>
      </c>
      <c r="I122" s="331">
        <v>14400000</v>
      </c>
      <c r="J122" s="299"/>
      <c r="K122" s="306"/>
      <c r="L122" s="307"/>
      <c r="M122" s="327">
        <v>14400000</v>
      </c>
      <c r="N122" s="310">
        <v>7601537</v>
      </c>
      <c r="O122" s="305" t="s">
        <v>5036</v>
      </c>
      <c r="P122" s="302" t="s">
        <v>6503</v>
      </c>
      <c r="Q122" s="342">
        <v>44986</v>
      </c>
      <c r="R122" s="316">
        <v>44986</v>
      </c>
      <c r="S122" s="316">
        <v>45077</v>
      </c>
      <c r="T122" s="317"/>
      <c r="U122" s="318"/>
      <c r="V122" s="331">
        <v>6800000</v>
      </c>
      <c r="W122" s="331">
        <v>7600000</v>
      </c>
      <c r="X122" s="320">
        <v>0.47222222222222221</v>
      </c>
      <c r="Y122" s="300">
        <v>85467461</v>
      </c>
      <c r="Z122" s="305" t="s">
        <v>5010</v>
      </c>
      <c r="AA122" s="299" t="s">
        <v>120</v>
      </c>
      <c r="AB122" s="299" t="s">
        <v>120</v>
      </c>
      <c r="AC122" s="299" t="s">
        <v>120</v>
      </c>
      <c r="AD122" s="323" t="s">
        <v>5037</v>
      </c>
      <c r="AE122" s="299" t="s">
        <v>122</v>
      </c>
      <c r="AF122" s="299" t="s">
        <v>122</v>
      </c>
    </row>
    <row r="123" spans="1:32" s="293" customFormat="1">
      <c r="A123" s="298"/>
      <c r="B123" s="298" t="s">
        <v>55</v>
      </c>
      <c r="C123" s="299" t="s">
        <v>57</v>
      </c>
      <c r="D123" s="298" t="s">
        <v>61</v>
      </c>
      <c r="E123" s="300" t="s">
        <v>5038</v>
      </c>
      <c r="F123" s="298" t="s">
        <v>62</v>
      </c>
      <c r="G123" s="300" t="s">
        <v>64</v>
      </c>
      <c r="H123" s="299" t="s">
        <v>74</v>
      </c>
      <c r="I123" s="331">
        <v>13600000</v>
      </c>
      <c r="J123" s="299"/>
      <c r="K123" s="306"/>
      <c r="L123" s="307"/>
      <c r="M123" s="327">
        <v>13600000</v>
      </c>
      <c r="N123" s="310">
        <v>1082921716</v>
      </c>
      <c r="O123" s="305" t="s">
        <v>5039</v>
      </c>
      <c r="P123" s="302" t="s">
        <v>6504</v>
      </c>
      <c r="Q123" s="342">
        <v>44993</v>
      </c>
      <c r="R123" s="316">
        <v>44993</v>
      </c>
      <c r="S123" s="316">
        <v>45107</v>
      </c>
      <c r="T123" s="317"/>
      <c r="U123" s="318"/>
      <c r="V123" s="331">
        <v>3400000</v>
      </c>
      <c r="W123" s="331">
        <v>10200000</v>
      </c>
      <c r="X123" s="320">
        <v>0.25</v>
      </c>
      <c r="Y123" s="300">
        <v>57428039</v>
      </c>
      <c r="Z123" s="305" t="s">
        <v>5030</v>
      </c>
      <c r="AA123" s="299" t="s">
        <v>120</v>
      </c>
      <c r="AB123" s="299" t="s">
        <v>120</v>
      </c>
      <c r="AC123" s="299" t="s">
        <v>120</v>
      </c>
      <c r="AD123" s="323" t="s">
        <v>5040</v>
      </c>
      <c r="AE123" s="299" t="s">
        <v>122</v>
      </c>
      <c r="AF123" s="299" t="s">
        <v>122</v>
      </c>
    </row>
    <row r="124" spans="1:32" s="293" customFormat="1">
      <c r="A124" s="298"/>
      <c r="B124" s="298" t="s">
        <v>55</v>
      </c>
      <c r="C124" s="299" t="s">
        <v>87</v>
      </c>
      <c r="D124" s="298" t="s">
        <v>61</v>
      </c>
      <c r="E124" s="300" t="s">
        <v>5041</v>
      </c>
      <c r="F124" s="298" t="s">
        <v>62</v>
      </c>
      <c r="G124" s="300" t="s">
        <v>64</v>
      </c>
      <c r="H124" s="299" t="s">
        <v>74</v>
      </c>
      <c r="I124" s="331">
        <v>14400000</v>
      </c>
      <c r="J124" s="299"/>
      <c r="K124" s="306"/>
      <c r="L124" s="307"/>
      <c r="M124" s="327">
        <v>14400000</v>
      </c>
      <c r="N124" s="310">
        <v>36718181</v>
      </c>
      <c r="O124" s="305" t="s">
        <v>5042</v>
      </c>
      <c r="P124" s="302" t="s">
        <v>6505</v>
      </c>
      <c r="Q124" s="342">
        <v>44994</v>
      </c>
      <c r="R124" s="316">
        <v>44994</v>
      </c>
      <c r="S124" s="316">
        <v>45107</v>
      </c>
      <c r="T124" s="317"/>
      <c r="U124" s="318"/>
      <c r="V124" s="331"/>
      <c r="W124" s="331">
        <v>14400000</v>
      </c>
      <c r="X124" s="320">
        <v>0</v>
      </c>
      <c r="Y124" s="300">
        <v>85471791</v>
      </c>
      <c r="Z124" s="305" t="s">
        <v>4791</v>
      </c>
      <c r="AA124" s="299" t="s">
        <v>120</v>
      </c>
      <c r="AB124" s="299" t="s">
        <v>120</v>
      </c>
      <c r="AC124" s="299" t="s">
        <v>120</v>
      </c>
      <c r="AD124" s="323" t="s">
        <v>5043</v>
      </c>
      <c r="AE124" s="299" t="s">
        <v>122</v>
      </c>
      <c r="AF124" s="299" t="s">
        <v>122</v>
      </c>
    </row>
    <row r="125" spans="1:32" s="293" customFormat="1">
      <c r="A125" s="298"/>
      <c r="B125" s="298" t="s">
        <v>55</v>
      </c>
      <c r="C125" s="299" t="s">
        <v>57</v>
      </c>
      <c r="D125" s="298" t="s">
        <v>61</v>
      </c>
      <c r="E125" s="300" t="s">
        <v>5044</v>
      </c>
      <c r="F125" s="298" t="s">
        <v>62</v>
      </c>
      <c r="G125" s="300" t="s">
        <v>64</v>
      </c>
      <c r="H125" s="299" t="s">
        <v>74</v>
      </c>
      <c r="I125" s="331">
        <v>14000000</v>
      </c>
      <c r="J125" s="299"/>
      <c r="K125" s="306"/>
      <c r="L125" s="307"/>
      <c r="M125" s="327">
        <v>14000000</v>
      </c>
      <c r="N125" s="310">
        <v>80826918</v>
      </c>
      <c r="O125" s="305" t="s">
        <v>5045</v>
      </c>
      <c r="P125" s="302" t="s">
        <v>6506</v>
      </c>
      <c r="Q125" s="342">
        <v>45008</v>
      </c>
      <c r="R125" s="316">
        <v>45008</v>
      </c>
      <c r="S125" s="316">
        <v>45122</v>
      </c>
      <c r="T125" s="317"/>
      <c r="U125" s="318"/>
      <c r="V125" s="331"/>
      <c r="W125" s="331">
        <v>14000000</v>
      </c>
      <c r="X125" s="320">
        <v>0</v>
      </c>
      <c r="Y125" s="300">
        <v>85471791</v>
      </c>
      <c r="Z125" s="305" t="s">
        <v>4791</v>
      </c>
      <c r="AA125" s="299" t="s">
        <v>120</v>
      </c>
      <c r="AB125" s="299" t="s">
        <v>120</v>
      </c>
      <c r="AC125" s="299" t="s">
        <v>120</v>
      </c>
      <c r="AD125" s="323" t="s">
        <v>5046</v>
      </c>
      <c r="AE125" s="299" t="s">
        <v>122</v>
      </c>
      <c r="AF125" s="299" t="s">
        <v>122</v>
      </c>
    </row>
    <row r="126" spans="1:32" s="293" customFormat="1">
      <c r="A126" s="298"/>
      <c r="B126" s="298" t="s">
        <v>55</v>
      </c>
      <c r="C126" s="299" t="s">
        <v>87</v>
      </c>
      <c r="D126" s="298" t="s">
        <v>61</v>
      </c>
      <c r="E126" s="300" t="s">
        <v>5047</v>
      </c>
      <c r="F126" s="298" t="s">
        <v>62</v>
      </c>
      <c r="G126" s="300" t="s">
        <v>64</v>
      </c>
      <c r="H126" s="299" t="s">
        <v>74</v>
      </c>
      <c r="I126" s="331">
        <v>11200000</v>
      </c>
      <c r="J126" s="299"/>
      <c r="K126" s="306"/>
      <c r="L126" s="307"/>
      <c r="M126" s="327">
        <v>11200000</v>
      </c>
      <c r="N126" s="310">
        <v>1082897369</v>
      </c>
      <c r="O126" s="305" t="s">
        <v>5048</v>
      </c>
      <c r="P126" s="302" t="s">
        <v>6507</v>
      </c>
      <c r="Q126" s="342">
        <v>45015</v>
      </c>
      <c r="R126" s="316">
        <v>45015</v>
      </c>
      <c r="S126" s="316">
        <v>45092</v>
      </c>
      <c r="T126" s="317"/>
      <c r="U126" s="318"/>
      <c r="V126" s="331"/>
      <c r="W126" s="331">
        <v>11200000</v>
      </c>
      <c r="X126" s="320">
        <v>0</v>
      </c>
      <c r="Y126" s="300">
        <v>36669284</v>
      </c>
      <c r="Z126" s="305" t="s">
        <v>4988</v>
      </c>
      <c r="AA126" s="299" t="s">
        <v>120</v>
      </c>
      <c r="AB126" s="299" t="s">
        <v>120</v>
      </c>
      <c r="AC126" s="299" t="s">
        <v>120</v>
      </c>
      <c r="AD126" s="323" t="s">
        <v>5049</v>
      </c>
      <c r="AE126" s="299" t="s">
        <v>122</v>
      </c>
      <c r="AF126" s="299" t="s">
        <v>122</v>
      </c>
    </row>
    <row r="127" spans="1:32" s="293" customFormat="1">
      <c r="A127" s="298"/>
      <c r="B127" s="298" t="s">
        <v>55</v>
      </c>
      <c r="C127" s="299" t="s">
        <v>87</v>
      </c>
      <c r="D127" s="298" t="s">
        <v>61</v>
      </c>
      <c r="E127" s="300" t="s">
        <v>5050</v>
      </c>
      <c r="F127" s="298" t="s">
        <v>62</v>
      </c>
      <c r="G127" s="300" t="s">
        <v>64</v>
      </c>
      <c r="H127" s="299" t="s">
        <v>74</v>
      </c>
      <c r="I127" s="331">
        <v>12400000</v>
      </c>
      <c r="J127" s="299"/>
      <c r="K127" s="306"/>
      <c r="L127" s="307"/>
      <c r="M127" s="327">
        <v>12400000</v>
      </c>
      <c r="N127" s="310">
        <v>1083023448</v>
      </c>
      <c r="O127" s="305" t="s">
        <v>5051</v>
      </c>
      <c r="P127" s="302" t="s">
        <v>6508</v>
      </c>
      <c r="Q127" s="342">
        <v>45016</v>
      </c>
      <c r="R127" s="316">
        <v>45016</v>
      </c>
      <c r="S127" s="316">
        <v>45077</v>
      </c>
      <c r="T127" s="317"/>
      <c r="U127" s="318"/>
      <c r="V127" s="331"/>
      <c r="W127" s="331">
        <v>12400000</v>
      </c>
      <c r="X127" s="320">
        <v>0</v>
      </c>
      <c r="Y127" s="300">
        <v>85471791</v>
      </c>
      <c r="Z127" s="305" t="s">
        <v>4791</v>
      </c>
      <c r="AA127" s="299" t="s">
        <v>120</v>
      </c>
      <c r="AB127" s="299" t="s">
        <v>120</v>
      </c>
      <c r="AC127" s="299" t="s">
        <v>120</v>
      </c>
      <c r="AD127" s="323" t="s">
        <v>5052</v>
      </c>
      <c r="AE127" s="299" t="s">
        <v>122</v>
      </c>
      <c r="AF127" s="299" t="s">
        <v>122</v>
      </c>
    </row>
    <row r="128" spans="1:32" s="293" customFormat="1">
      <c r="A128" s="298"/>
      <c r="B128" s="298" t="s">
        <v>55</v>
      </c>
      <c r="C128" s="299" t="s">
        <v>87</v>
      </c>
      <c r="D128" s="298" t="s">
        <v>61</v>
      </c>
      <c r="E128" s="300" t="s">
        <v>5053</v>
      </c>
      <c r="F128" s="298" t="s">
        <v>62</v>
      </c>
      <c r="G128" s="300" t="s">
        <v>64</v>
      </c>
      <c r="H128" s="299" t="s">
        <v>74</v>
      </c>
      <c r="I128" s="331">
        <v>20400000</v>
      </c>
      <c r="J128" s="299"/>
      <c r="K128" s="306"/>
      <c r="L128" s="307"/>
      <c r="M128" s="327">
        <v>20400000</v>
      </c>
      <c r="N128" s="310">
        <v>36722894</v>
      </c>
      <c r="O128" s="305" t="s">
        <v>5054</v>
      </c>
      <c r="P128" s="302" t="s">
        <v>6509</v>
      </c>
      <c r="Q128" s="342">
        <v>45016</v>
      </c>
      <c r="R128" s="316">
        <v>45016</v>
      </c>
      <c r="S128" s="316">
        <v>45156</v>
      </c>
      <c r="T128" s="317"/>
      <c r="U128" s="318"/>
      <c r="V128" s="331"/>
      <c r="W128" s="331">
        <v>20400000</v>
      </c>
      <c r="X128" s="320">
        <v>0</v>
      </c>
      <c r="Y128" s="300">
        <v>72221403</v>
      </c>
      <c r="Z128" s="305" t="s">
        <v>4655</v>
      </c>
      <c r="AA128" s="299" t="s">
        <v>120</v>
      </c>
      <c r="AB128" s="299" t="s">
        <v>120</v>
      </c>
      <c r="AC128" s="299" t="s">
        <v>120</v>
      </c>
      <c r="AD128" s="323" t="s">
        <v>5055</v>
      </c>
      <c r="AE128" s="299" t="s">
        <v>122</v>
      </c>
      <c r="AF128" s="299" t="s">
        <v>122</v>
      </c>
    </row>
    <row r="129" spans="1:32" s="293" customFormat="1">
      <c r="A129" s="298"/>
      <c r="B129" s="298" t="s">
        <v>55</v>
      </c>
      <c r="C129" s="299" t="s">
        <v>87</v>
      </c>
      <c r="D129" s="298" t="s">
        <v>61</v>
      </c>
      <c r="E129" s="300" t="s">
        <v>5056</v>
      </c>
      <c r="F129" s="298" t="s">
        <v>62</v>
      </c>
      <c r="G129" s="300" t="s">
        <v>64</v>
      </c>
      <c r="H129" s="299" t="s">
        <v>74</v>
      </c>
      <c r="I129" s="331">
        <v>15600000</v>
      </c>
      <c r="J129" s="299"/>
      <c r="K129" s="306"/>
      <c r="L129" s="307"/>
      <c r="M129" s="327">
        <v>15600000</v>
      </c>
      <c r="N129" s="310">
        <v>1081761255</v>
      </c>
      <c r="O129" s="305" t="s">
        <v>5057</v>
      </c>
      <c r="P129" s="302" t="s">
        <v>6510</v>
      </c>
      <c r="Q129" s="342">
        <v>45016</v>
      </c>
      <c r="R129" s="316">
        <v>45016</v>
      </c>
      <c r="S129" s="316">
        <v>45156</v>
      </c>
      <c r="T129" s="317"/>
      <c r="U129" s="318"/>
      <c r="V129" s="331"/>
      <c r="W129" s="331">
        <v>15600000</v>
      </c>
      <c r="X129" s="320">
        <v>0</v>
      </c>
      <c r="Y129" s="300">
        <v>72221403</v>
      </c>
      <c r="Z129" s="305" t="s">
        <v>4655</v>
      </c>
      <c r="AA129" s="299" t="s">
        <v>120</v>
      </c>
      <c r="AB129" s="299" t="s">
        <v>120</v>
      </c>
      <c r="AC129" s="299" t="s">
        <v>120</v>
      </c>
      <c r="AD129" s="323" t="s">
        <v>5058</v>
      </c>
      <c r="AE129" s="299" t="s">
        <v>122</v>
      </c>
      <c r="AF129" s="299" t="s">
        <v>122</v>
      </c>
    </row>
    <row r="130" spans="1:32" s="293" customFormat="1">
      <c r="A130" s="298"/>
      <c r="B130" s="298" t="s">
        <v>55</v>
      </c>
      <c r="C130" s="299" t="s">
        <v>87</v>
      </c>
      <c r="D130" s="298" t="s">
        <v>61</v>
      </c>
      <c r="E130" s="300" t="s">
        <v>5059</v>
      </c>
      <c r="F130" s="298" t="s">
        <v>62</v>
      </c>
      <c r="G130" s="300" t="s">
        <v>64</v>
      </c>
      <c r="H130" s="299" t="s">
        <v>74</v>
      </c>
      <c r="I130" s="331">
        <v>21600000</v>
      </c>
      <c r="J130" s="299"/>
      <c r="K130" s="306"/>
      <c r="L130" s="307"/>
      <c r="M130" s="327">
        <v>21600000</v>
      </c>
      <c r="N130" s="310">
        <v>1065884773</v>
      </c>
      <c r="O130" s="305" t="s">
        <v>1287</v>
      </c>
      <c r="P130" s="302" t="s">
        <v>6511</v>
      </c>
      <c r="Q130" s="342">
        <v>45016</v>
      </c>
      <c r="R130" s="316">
        <v>45016</v>
      </c>
      <c r="S130" s="316">
        <v>45156</v>
      </c>
      <c r="T130" s="317"/>
      <c r="U130" s="318"/>
      <c r="V130" s="331"/>
      <c r="W130" s="331">
        <v>21600000</v>
      </c>
      <c r="X130" s="320">
        <v>0</v>
      </c>
      <c r="Y130" s="300">
        <v>72221403</v>
      </c>
      <c r="Z130" s="305" t="s">
        <v>4655</v>
      </c>
      <c r="AA130" s="299" t="s">
        <v>120</v>
      </c>
      <c r="AB130" s="299" t="s">
        <v>120</v>
      </c>
      <c r="AC130" s="299" t="s">
        <v>120</v>
      </c>
      <c r="AD130" s="323" t="s">
        <v>5060</v>
      </c>
      <c r="AE130" s="299" t="s">
        <v>122</v>
      </c>
      <c r="AF130" s="299" t="s">
        <v>122</v>
      </c>
    </row>
    <row r="131" spans="1:32" s="293" customFormat="1">
      <c r="A131" s="298"/>
      <c r="B131" s="298" t="s">
        <v>55</v>
      </c>
      <c r="C131" s="299" t="s">
        <v>87</v>
      </c>
      <c r="D131" s="298" t="s">
        <v>61</v>
      </c>
      <c r="E131" s="300" t="s">
        <v>5061</v>
      </c>
      <c r="F131" s="298" t="s">
        <v>62</v>
      </c>
      <c r="G131" s="300" t="s">
        <v>64</v>
      </c>
      <c r="H131" s="299" t="s">
        <v>74</v>
      </c>
      <c r="I131" s="331">
        <v>15600000</v>
      </c>
      <c r="J131" s="299"/>
      <c r="K131" s="306"/>
      <c r="L131" s="307"/>
      <c r="M131" s="327">
        <v>15600000</v>
      </c>
      <c r="N131" s="310">
        <v>43760150</v>
      </c>
      <c r="O131" s="305" t="s">
        <v>5062</v>
      </c>
      <c r="P131" s="302" t="s">
        <v>6512</v>
      </c>
      <c r="Q131" s="342">
        <v>45016</v>
      </c>
      <c r="R131" s="316">
        <v>45016</v>
      </c>
      <c r="S131" s="316">
        <v>45156</v>
      </c>
      <c r="T131" s="317"/>
      <c r="U131" s="318"/>
      <c r="V131" s="331"/>
      <c r="W131" s="331">
        <v>15600000</v>
      </c>
      <c r="X131" s="320">
        <v>0</v>
      </c>
      <c r="Y131" s="300">
        <v>72221403</v>
      </c>
      <c r="Z131" s="305" t="s">
        <v>4655</v>
      </c>
      <c r="AA131" s="299" t="s">
        <v>120</v>
      </c>
      <c r="AB131" s="299" t="s">
        <v>120</v>
      </c>
      <c r="AC131" s="299" t="s">
        <v>120</v>
      </c>
      <c r="AD131" s="323" t="s">
        <v>5063</v>
      </c>
      <c r="AE131" s="299" t="s">
        <v>122</v>
      </c>
      <c r="AF131" s="299" t="s">
        <v>122</v>
      </c>
    </row>
    <row r="132" spans="1:32" s="293" customFormat="1">
      <c r="A132" s="298"/>
      <c r="B132" s="298" t="s">
        <v>55</v>
      </c>
      <c r="C132" s="299" t="s">
        <v>87</v>
      </c>
      <c r="D132" s="298" t="s">
        <v>61</v>
      </c>
      <c r="E132" s="300" t="s">
        <v>5064</v>
      </c>
      <c r="F132" s="298" t="s">
        <v>62</v>
      </c>
      <c r="G132" s="300" t="s">
        <v>64</v>
      </c>
      <c r="H132" s="299" t="s">
        <v>74</v>
      </c>
      <c r="I132" s="331">
        <v>40737600</v>
      </c>
      <c r="J132" s="299"/>
      <c r="K132" s="306"/>
      <c r="L132" s="307"/>
      <c r="M132" s="327">
        <v>40737600</v>
      </c>
      <c r="N132" s="310">
        <v>7144737</v>
      </c>
      <c r="O132" s="305" t="s">
        <v>5065</v>
      </c>
      <c r="P132" s="302" t="s">
        <v>6513</v>
      </c>
      <c r="Q132" s="342">
        <v>45016</v>
      </c>
      <c r="R132" s="316">
        <v>45016</v>
      </c>
      <c r="S132" s="316">
        <v>45156</v>
      </c>
      <c r="T132" s="317"/>
      <c r="U132" s="318"/>
      <c r="V132" s="331"/>
      <c r="W132" s="331">
        <v>40737600</v>
      </c>
      <c r="X132" s="320">
        <v>0</v>
      </c>
      <c r="Y132" s="300">
        <v>72221403</v>
      </c>
      <c r="Z132" s="305" t="s">
        <v>4655</v>
      </c>
      <c r="AA132" s="299" t="s">
        <v>120</v>
      </c>
      <c r="AB132" s="299" t="s">
        <v>120</v>
      </c>
      <c r="AC132" s="299" t="s">
        <v>120</v>
      </c>
      <c r="AD132" s="323" t="s">
        <v>5066</v>
      </c>
      <c r="AE132" s="299" t="s">
        <v>122</v>
      </c>
      <c r="AF132" s="299" t="s">
        <v>122</v>
      </c>
    </row>
    <row r="133" spans="1:32" s="293" customFormat="1">
      <c r="A133" s="298"/>
      <c r="B133" s="298" t="s">
        <v>55</v>
      </c>
      <c r="C133" s="299" t="s">
        <v>87</v>
      </c>
      <c r="D133" s="298" t="s">
        <v>61</v>
      </c>
      <c r="E133" s="300" t="s">
        <v>5067</v>
      </c>
      <c r="F133" s="298" t="s">
        <v>62</v>
      </c>
      <c r="G133" s="300" t="s">
        <v>64</v>
      </c>
      <c r="H133" s="299" t="s">
        <v>74</v>
      </c>
      <c r="I133" s="331">
        <v>3400000</v>
      </c>
      <c r="J133" s="299"/>
      <c r="K133" s="306"/>
      <c r="L133" s="307"/>
      <c r="M133" s="327">
        <v>3400000</v>
      </c>
      <c r="N133" s="310">
        <v>7601537</v>
      </c>
      <c r="O133" s="305" t="s">
        <v>5036</v>
      </c>
      <c r="P133" s="302" t="s">
        <v>6514</v>
      </c>
      <c r="Q133" s="342">
        <v>45016</v>
      </c>
      <c r="R133" s="316">
        <v>45016</v>
      </c>
      <c r="S133" s="316">
        <v>45032</v>
      </c>
      <c r="T133" s="317"/>
      <c r="U133" s="318"/>
      <c r="V133" s="331"/>
      <c r="W133" s="331">
        <v>3400000</v>
      </c>
      <c r="X133" s="320">
        <v>0</v>
      </c>
      <c r="Y133" s="300">
        <v>72221403</v>
      </c>
      <c r="Z133" s="305" t="s">
        <v>4655</v>
      </c>
      <c r="AA133" s="299" t="s">
        <v>120</v>
      </c>
      <c r="AB133" s="299" t="s">
        <v>120</v>
      </c>
      <c r="AC133" s="299" t="s">
        <v>120</v>
      </c>
      <c r="AD133" s="323" t="s">
        <v>5068</v>
      </c>
      <c r="AE133" s="299" t="s">
        <v>122</v>
      </c>
      <c r="AF133" s="299" t="s">
        <v>122</v>
      </c>
    </row>
    <row r="134" spans="1:32" s="293" customFormat="1">
      <c r="A134" s="298"/>
      <c r="B134" s="298" t="s">
        <v>55</v>
      </c>
      <c r="C134" s="299" t="s">
        <v>87</v>
      </c>
      <c r="D134" s="298" t="s">
        <v>61</v>
      </c>
      <c r="E134" s="300" t="s">
        <v>5069</v>
      </c>
      <c r="F134" s="298" t="s">
        <v>62</v>
      </c>
      <c r="G134" s="300" t="s">
        <v>64</v>
      </c>
      <c r="H134" s="299" t="s">
        <v>74</v>
      </c>
      <c r="I134" s="331">
        <v>20400000</v>
      </c>
      <c r="J134" s="299"/>
      <c r="K134" s="306"/>
      <c r="L134" s="307"/>
      <c r="M134" s="327">
        <v>20400000</v>
      </c>
      <c r="N134" s="310">
        <v>1121336275</v>
      </c>
      <c r="O134" s="305" t="s">
        <v>5070</v>
      </c>
      <c r="P134" s="302" t="s">
        <v>6515</v>
      </c>
      <c r="Q134" s="342">
        <v>45016</v>
      </c>
      <c r="R134" s="316">
        <v>45016</v>
      </c>
      <c r="S134" s="316">
        <v>45156</v>
      </c>
      <c r="T134" s="317"/>
      <c r="U134" s="318"/>
      <c r="V134" s="331"/>
      <c r="W134" s="331">
        <v>20400000</v>
      </c>
      <c r="X134" s="320">
        <v>0</v>
      </c>
      <c r="Y134" s="300">
        <v>72221403</v>
      </c>
      <c r="Z134" s="305" t="s">
        <v>4655</v>
      </c>
      <c r="AA134" s="299" t="s">
        <v>120</v>
      </c>
      <c r="AB134" s="299" t="s">
        <v>120</v>
      </c>
      <c r="AC134" s="299" t="s">
        <v>120</v>
      </c>
      <c r="AD134" s="323" t="s">
        <v>5071</v>
      </c>
      <c r="AE134" s="299" t="s">
        <v>122</v>
      </c>
      <c r="AF134" s="299" t="s">
        <v>122</v>
      </c>
    </row>
    <row r="135" spans="1:32" s="293" customFormat="1">
      <c r="A135" s="298"/>
      <c r="B135" s="298" t="s">
        <v>55</v>
      </c>
      <c r="C135" s="299" t="s">
        <v>57</v>
      </c>
      <c r="D135" s="298" t="s">
        <v>61</v>
      </c>
      <c r="E135" s="300" t="s">
        <v>5072</v>
      </c>
      <c r="F135" s="298" t="s">
        <v>62</v>
      </c>
      <c r="G135" s="300" t="s">
        <v>62</v>
      </c>
      <c r="H135" s="299" t="s">
        <v>5073</v>
      </c>
      <c r="I135" s="331">
        <v>19048225</v>
      </c>
      <c r="J135" s="299"/>
      <c r="K135" s="306"/>
      <c r="L135" s="307"/>
      <c r="M135" s="327">
        <v>19048225</v>
      </c>
      <c r="N135" s="310">
        <v>1066512086</v>
      </c>
      <c r="O135" s="305" t="s">
        <v>5074</v>
      </c>
      <c r="P135" s="302" t="s">
        <v>6516</v>
      </c>
      <c r="Q135" s="342">
        <v>44964</v>
      </c>
      <c r="R135" s="316">
        <v>44964</v>
      </c>
      <c r="S135" s="316">
        <v>45275</v>
      </c>
      <c r="T135" s="317"/>
      <c r="U135" s="318"/>
      <c r="V135" s="331">
        <v>3628234</v>
      </c>
      <c r="W135" s="331">
        <v>15419991</v>
      </c>
      <c r="X135" s="320">
        <v>0.19047622547507709</v>
      </c>
      <c r="Y135" s="300">
        <v>12545859</v>
      </c>
      <c r="Z135" s="305" t="s">
        <v>5075</v>
      </c>
      <c r="AA135" s="299" t="s">
        <v>120</v>
      </c>
      <c r="AB135" s="299" t="s">
        <v>120</v>
      </c>
      <c r="AC135" s="299" t="s">
        <v>120</v>
      </c>
      <c r="AD135" s="323" t="s">
        <v>5076</v>
      </c>
      <c r="AE135" s="299" t="s">
        <v>122</v>
      </c>
      <c r="AF135" s="299"/>
    </row>
    <row r="136" spans="1:32" s="293" customFormat="1">
      <c r="A136" s="298"/>
      <c r="B136" s="298" t="s">
        <v>55</v>
      </c>
      <c r="C136" s="299" t="s">
        <v>57</v>
      </c>
      <c r="D136" s="298" t="s">
        <v>61</v>
      </c>
      <c r="E136" s="300" t="s">
        <v>5077</v>
      </c>
      <c r="F136" s="298" t="s">
        <v>62</v>
      </c>
      <c r="G136" s="300" t="s">
        <v>62</v>
      </c>
      <c r="H136" s="299" t="s">
        <v>5073</v>
      </c>
      <c r="I136" s="331">
        <v>19048225</v>
      </c>
      <c r="J136" s="299"/>
      <c r="K136" s="306"/>
      <c r="L136" s="307"/>
      <c r="M136" s="327">
        <v>19048225</v>
      </c>
      <c r="N136" s="310">
        <v>1005552058</v>
      </c>
      <c r="O136" s="305" t="s">
        <v>5078</v>
      </c>
      <c r="P136" s="302" t="s">
        <v>6516</v>
      </c>
      <c r="Q136" s="342">
        <v>44964</v>
      </c>
      <c r="R136" s="316">
        <v>44964</v>
      </c>
      <c r="S136" s="316">
        <v>45275</v>
      </c>
      <c r="T136" s="317"/>
      <c r="U136" s="318"/>
      <c r="V136" s="331">
        <v>3628234</v>
      </c>
      <c r="W136" s="331">
        <v>15419991</v>
      </c>
      <c r="X136" s="320">
        <v>0.19047622547507709</v>
      </c>
      <c r="Y136" s="300">
        <v>12545859</v>
      </c>
      <c r="Z136" s="305" t="s">
        <v>5075</v>
      </c>
      <c r="AA136" s="299" t="s">
        <v>120</v>
      </c>
      <c r="AB136" s="299" t="s">
        <v>120</v>
      </c>
      <c r="AC136" s="299" t="s">
        <v>120</v>
      </c>
      <c r="AD136" s="323" t="s">
        <v>5079</v>
      </c>
      <c r="AE136" s="299" t="s">
        <v>122</v>
      </c>
      <c r="AF136" s="299"/>
    </row>
    <row r="137" spans="1:32" s="293" customFormat="1">
      <c r="A137" s="298"/>
      <c r="B137" s="298" t="s">
        <v>55</v>
      </c>
      <c r="C137" s="299" t="s">
        <v>57</v>
      </c>
      <c r="D137" s="298" t="s">
        <v>61</v>
      </c>
      <c r="E137" s="300" t="s">
        <v>5080</v>
      </c>
      <c r="F137" s="298" t="s">
        <v>62</v>
      </c>
      <c r="G137" s="300" t="s">
        <v>62</v>
      </c>
      <c r="H137" s="299" t="s">
        <v>5073</v>
      </c>
      <c r="I137" s="331">
        <v>19048225</v>
      </c>
      <c r="J137" s="299"/>
      <c r="K137" s="306"/>
      <c r="L137" s="307"/>
      <c r="M137" s="327">
        <v>19048225</v>
      </c>
      <c r="N137" s="310">
        <v>1050428917</v>
      </c>
      <c r="O137" s="305" t="s">
        <v>5081</v>
      </c>
      <c r="P137" s="302" t="s">
        <v>6517</v>
      </c>
      <c r="Q137" s="342">
        <v>44964</v>
      </c>
      <c r="R137" s="316">
        <v>44964</v>
      </c>
      <c r="S137" s="316">
        <v>45275</v>
      </c>
      <c r="T137" s="317"/>
      <c r="U137" s="318"/>
      <c r="V137" s="331">
        <v>3628234</v>
      </c>
      <c r="W137" s="331">
        <v>15419991</v>
      </c>
      <c r="X137" s="320">
        <v>0.19047622547507709</v>
      </c>
      <c r="Y137" s="300">
        <v>12545859</v>
      </c>
      <c r="Z137" s="305" t="s">
        <v>5075</v>
      </c>
      <c r="AA137" s="299" t="s">
        <v>120</v>
      </c>
      <c r="AB137" s="299" t="s">
        <v>120</v>
      </c>
      <c r="AC137" s="299" t="s">
        <v>120</v>
      </c>
      <c r="AD137" s="323" t="s">
        <v>5082</v>
      </c>
      <c r="AE137" s="299" t="s">
        <v>122</v>
      </c>
      <c r="AF137" s="299"/>
    </row>
    <row r="138" spans="1:32" s="293" customFormat="1">
      <c r="A138" s="298"/>
      <c r="B138" s="298" t="s">
        <v>55</v>
      </c>
      <c r="C138" s="299" t="s">
        <v>57</v>
      </c>
      <c r="D138" s="298" t="s">
        <v>61</v>
      </c>
      <c r="E138" s="300" t="s">
        <v>5083</v>
      </c>
      <c r="F138" s="298" t="s">
        <v>62</v>
      </c>
      <c r="G138" s="300" t="s">
        <v>62</v>
      </c>
      <c r="H138" s="299" t="s">
        <v>5073</v>
      </c>
      <c r="I138" s="331">
        <v>19048225</v>
      </c>
      <c r="J138" s="299"/>
      <c r="K138" s="306"/>
      <c r="L138" s="307"/>
      <c r="M138" s="327">
        <v>19048225</v>
      </c>
      <c r="N138" s="310">
        <v>73170639</v>
      </c>
      <c r="O138" s="305" t="s">
        <v>5084</v>
      </c>
      <c r="P138" s="302" t="s">
        <v>6516</v>
      </c>
      <c r="Q138" s="342">
        <v>44964</v>
      </c>
      <c r="R138" s="316">
        <v>44964</v>
      </c>
      <c r="S138" s="316">
        <v>45275</v>
      </c>
      <c r="T138" s="317"/>
      <c r="U138" s="318"/>
      <c r="V138" s="331">
        <v>3628234</v>
      </c>
      <c r="W138" s="331">
        <v>15419991</v>
      </c>
      <c r="X138" s="320">
        <v>0.19047622547507709</v>
      </c>
      <c r="Y138" s="300">
        <v>12545859</v>
      </c>
      <c r="Z138" s="305" t="s">
        <v>5075</v>
      </c>
      <c r="AA138" s="299" t="s">
        <v>120</v>
      </c>
      <c r="AB138" s="299" t="s">
        <v>120</v>
      </c>
      <c r="AC138" s="299" t="s">
        <v>120</v>
      </c>
      <c r="AD138" s="323" t="s">
        <v>5085</v>
      </c>
      <c r="AE138" s="299" t="s">
        <v>122</v>
      </c>
      <c r="AF138" s="299"/>
    </row>
    <row r="139" spans="1:32" s="293" customFormat="1">
      <c r="A139" s="298"/>
      <c r="B139" s="298" t="s">
        <v>55</v>
      </c>
      <c r="C139" s="299" t="s">
        <v>57</v>
      </c>
      <c r="D139" s="298" t="s">
        <v>61</v>
      </c>
      <c r="E139" s="300" t="s">
        <v>5086</v>
      </c>
      <c r="F139" s="298" t="s">
        <v>62</v>
      </c>
      <c r="G139" s="300" t="s">
        <v>62</v>
      </c>
      <c r="H139" s="299" t="s">
        <v>5073</v>
      </c>
      <c r="I139" s="331">
        <v>19048225</v>
      </c>
      <c r="J139" s="299"/>
      <c r="K139" s="306"/>
      <c r="L139" s="307"/>
      <c r="M139" s="327">
        <v>19048225</v>
      </c>
      <c r="N139" s="310">
        <v>1005525331</v>
      </c>
      <c r="O139" s="305" t="s">
        <v>5087</v>
      </c>
      <c r="P139" s="302" t="s">
        <v>6516</v>
      </c>
      <c r="Q139" s="342">
        <v>44964</v>
      </c>
      <c r="R139" s="316">
        <v>44964</v>
      </c>
      <c r="S139" s="316">
        <v>45275</v>
      </c>
      <c r="T139" s="317"/>
      <c r="U139" s="318"/>
      <c r="V139" s="331">
        <v>3628234</v>
      </c>
      <c r="W139" s="331">
        <v>15419991</v>
      </c>
      <c r="X139" s="320">
        <v>0.19047622547507709</v>
      </c>
      <c r="Y139" s="300">
        <v>12545859</v>
      </c>
      <c r="Z139" s="305" t="s">
        <v>5075</v>
      </c>
      <c r="AA139" s="299" t="s">
        <v>120</v>
      </c>
      <c r="AB139" s="299" t="s">
        <v>120</v>
      </c>
      <c r="AC139" s="299" t="s">
        <v>120</v>
      </c>
      <c r="AD139" s="323" t="s">
        <v>5088</v>
      </c>
      <c r="AE139" s="299" t="s">
        <v>122</v>
      </c>
      <c r="AF139" s="299"/>
    </row>
    <row r="140" spans="1:32" s="293" customFormat="1">
      <c r="A140" s="298"/>
      <c r="B140" s="298" t="s">
        <v>55</v>
      </c>
      <c r="C140" s="299" t="s">
        <v>57</v>
      </c>
      <c r="D140" s="298" t="s">
        <v>61</v>
      </c>
      <c r="E140" s="300" t="s">
        <v>5089</v>
      </c>
      <c r="F140" s="298" t="s">
        <v>62</v>
      </c>
      <c r="G140" s="300" t="s">
        <v>62</v>
      </c>
      <c r="H140" s="299" t="s">
        <v>5073</v>
      </c>
      <c r="I140" s="331">
        <v>20821033</v>
      </c>
      <c r="J140" s="299"/>
      <c r="K140" s="306"/>
      <c r="L140" s="307"/>
      <c r="M140" s="327">
        <v>20821033</v>
      </c>
      <c r="N140" s="310">
        <v>1069481219</v>
      </c>
      <c r="O140" s="305" t="s">
        <v>5090</v>
      </c>
      <c r="P140" s="302" t="s">
        <v>6518</v>
      </c>
      <c r="Q140" s="342">
        <v>44964</v>
      </c>
      <c r="R140" s="316">
        <v>44964</v>
      </c>
      <c r="S140" s="316">
        <v>45275</v>
      </c>
      <c r="T140" s="317"/>
      <c r="U140" s="318"/>
      <c r="V140" s="331">
        <v>3965912</v>
      </c>
      <c r="W140" s="331">
        <v>16855121</v>
      </c>
      <c r="X140" s="320">
        <v>0.19047623621748258</v>
      </c>
      <c r="Y140" s="300">
        <v>12545859</v>
      </c>
      <c r="Z140" s="305" t="s">
        <v>5075</v>
      </c>
      <c r="AA140" s="299" t="s">
        <v>120</v>
      </c>
      <c r="AB140" s="299" t="s">
        <v>120</v>
      </c>
      <c r="AC140" s="299" t="s">
        <v>120</v>
      </c>
      <c r="AD140" s="323" t="s">
        <v>5091</v>
      </c>
      <c r="AE140" s="299" t="s">
        <v>122</v>
      </c>
      <c r="AF140" s="299"/>
    </row>
    <row r="141" spans="1:32" s="293" customFormat="1">
      <c r="A141" s="298"/>
      <c r="B141" s="298" t="s">
        <v>55</v>
      </c>
      <c r="C141" s="299" t="s">
        <v>57</v>
      </c>
      <c r="D141" s="298" t="s">
        <v>61</v>
      </c>
      <c r="E141" s="300" t="s">
        <v>5092</v>
      </c>
      <c r="F141" s="298" t="s">
        <v>62</v>
      </c>
      <c r="G141" s="300" t="s">
        <v>62</v>
      </c>
      <c r="H141" s="299" t="s">
        <v>5073</v>
      </c>
      <c r="I141" s="331">
        <v>19048225</v>
      </c>
      <c r="J141" s="299"/>
      <c r="K141" s="306"/>
      <c r="L141" s="307"/>
      <c r="M141" s="327">
        <v>19048225</v>
      </c>
      <c r="N141" s="310">
        <v>1066508789</v>
      </c>
      <c r="O141" s="305" t="s">
        <v>5093</v>
      </c>
      <c r="P141" s="302" t="s">
        <v>6517</v>
      </c>
      <c r="Q141" s="342">
        <v>44964</v>
      </c>
      <c r="R141" s="316">
        <v>44964</v>
      </c>
      <c r="S141" s="316">
        <v>45275</v>
      </c>
      <c r="T141" s="317"/>
      <c r="U141" s="318"/>
      <c r="V141" s="331">
        <v>3628234</v>
      </c>
      <c r="W141" s="331">
        <v>15419991</v>
      </c>
      <c r="X141" s="320">
        <v>0.19047622547507709</v>
      </c>
      <c r="Y141" s="300">
        <v>12545859</v>
      </c>
      <c r="Z141" s="305" t="s">
        <v>5075</v>
      </c>
      <c r="AA141" s="299" t="s">
        <v>120</v>
      </c>
      <c r="AB141" s="299" t="s">
        <v>120</v>
      </c>
      <c r="AC141" s="299" t="s">
        <v>120</v>
      </c>
      <c r="AD141" s="323" t="s">
        <v>5094</v>
      </c>
      <c r="AE141" s="299" t="s">
        <v>122</v>
      </c>
      <c r="AF141" s="299"/>
    </row>
    <row r="142" spans="1:32" s="293" customFormat="1">
      <c r="A142" s="298"/>
      <c r="B142" s="298" t="s">
        <v>55</v>
      </c>
      <c r="C142" s="299" t="s">
        <v>57</v>
      </c>
      <c r="D142" s="298" t="s">
        <v>61</v>
      </c>
      <c r="E142" s="300" t="s">
        <v>5095</v>
      </c>
      <c r="F142" s="298" t="s">
        <v>62</v>
      </c>
      <c r="G142" s="300" t="s">
        <v>62</v>
      </c>
      <c r="H142" s="299" t="s">
        <v>5073</v>
      </c>
      <c r="I142" s="331">
        <v>19048225</v>
      </c>
      <c r="J142" s="299"/>
      <c r="K142" s="306"/>
      <c r="L142" s="307"/>
      <c r="M142" s="327">
        <v>19048225</v>
      </c>
      <c r="N142" s="310">
        <v>1046404244</v>
      </c>
      <c r="O142" s="305" t="s">
        <v>5096</v>
      </c>
      <c r="P142" s="302" t="s">
        <v>6516</v>
      </c>
      <c r="Q142" s="342">
        <v>44964</v>
      </c>
      <c r="R142" s="316">
        <v>44964</v>
      </c>
      <c r="S142" s="316">
        <v>45275</v>
      </c>
      <c r="T142" s="317"/>
      <c r="U142" s="318"/>
      <c r="V142" s="331">
        <v>3628234</v>
      </c>
      <c r="W142" s="331">
        <v>15419991</v>
      </c>
      <c r="X142" s="320">
        <v>0.19047622547507709</v>
      </c>
      <c r="Y142" s="300">
        <v>12545859</v>
      </c>
      <c r="Z142" s="305" t="s">
        <v>5075</v>
      </c>
      <c r="AA142" s="299" t="s">
        <v>120</v>
      </c>
      <c r="AB142" s="299" t="s">
        <v>120</v>
      </c>
      <c r="AC142" s="299" t="s">
        <v>120</v>
      </c>
      <c r="AD142" s="323" t="s">
        <v>5097</v>
      </c>
      <c r="AE142" s="299" t="s">
        <v>122</v>
      </c>
      <c r="AF142" s="299"/>
    </row>
    <row r="143" spans="1:32" s="293" customFormat="1">
      <c r="A143" s="298">
        <v>891780178</v>
      </c>
      <c r="B143" s="298" t="s">
        <v>55</v>
      </c>
      <c r="C143" s="299" t="s">
        <v>57</v>
      </c>
      <c r="D143" s="298" t="s">
        <v>61</v>
      </c>
      <c r="E143" s="300" t="s">
        <v>5098</v>
      </c>
      <c r="F143" s="298" t="s">
        <v>62</v>
      </c>
      <c r="G143" s="300" t="s">
        <v>62</v>
      </c>
      <c r="H143" s="299" t="s">
        <v>5073</v>
      </c>
      <c r="I143" s="331">
        <v>21029244</v>
      </c>
      <c r="J143" s="299"/>
      <c r="K143" s="306"/>
      <c r="L143" s="307"/>
      <c r="M143" s="327">
        <v>21029244</v>
      </c>
      <c r="N143" s="310">
        <v>1104417336</v>
      </c>
      <c r="O143" s="305" t="s">
        <v>5099</v>
      </c>
      <c r="P143" s="302" t="s">
        <v>6518</v>
      </c>
      <c r="Q143" s="342">
        <v>44964</v>
      </c>
      <c r="R143" s="316">
        <v>44964</v>
      </c>
      <c r="S143" s="316">
        <v>45275</v>
      </c>
      <c r="T143" s="317"/>
      <c r="U143" s="318"/>
      <c r="V143" s="331">
        <v>4005570</v>
      </c>
      <c r="W143" s="331">
        <v>17023674</v>
      </c>
      <c r="X143" s="320">
        <v>0.1904761768896685</v>
      </c>
      <c r="Y143" s="300">
        <v>12545859</v>
      </c>
      <c r="Z143" s="305" t="s">
        <v>5075</v>
      </c>
      <c r="AA143" s="299" t="s">
        <v>120</v>
      </c>
      <c r="AB143" s="299" t="s">
        <v>120</v>
      </c>
      <c r="AC143" s="299" t="s">
        <v>120</v>
      </c>
      <c r="AD143" s="323" t="s">
        <v>5100</v>
      </c>
      <c r="AE143" s="299" t="s">
        <v>122</v>
      </c>
      <c r="AF143" s="299"/>
    </row>
    <row r="144" spans="1:32" s="293" customFormat="1">
      <c r="A144" s="298">
        <v>891780179</v>
      </c>
      <c r="B144" s="298" t="s">
        <v>55</v>
      </c>
      <c r="C144" s="299" t="s">
        <v>57</v>
      </c>
      <c r="D144" s="298" t="s">
        <v>61</v>
      </c>
      <c r="E144" s="300" t="s">
        <v>5101</v>
      </c>
      <c r="F144" s="298" t="s">
        <v>62</v>
      </c>
      <c r="G144" s="300" t="s">
        <v>62</v>
      </c>
      <c r="H144" s="299" t="s">
        <v>5073</v>
      </c>
      <c r="I144" s="331">
        <v>19048225</v>
      </c>
      <c r="J144" s="299"/>
      <c r="K144" s="306"/>
      <c r="L144" s="307"/>
      <c r="M144" s="327">
        <v>19048225</v>
      </c>
      <c r="N144" s="310">
        <v>1038485008</v>
      </c>
      <c r="O144" s="305" t="s">
        <v>5102</v>
      </c>
      <c r="P144" s="302" t="s">
        <v>6519</v>
      </c>
      <c r="Q144" s="342">
        <v>44964</v>
      </c>
      <c r="R144" s="316">
        <v>44964</v>
      </c>
      <c r="S144" s="316">
        <v>45275</v>
      </c>
      <c r="T144" s="317"/>
      <c r="U144" s="318"/>
      <c r="V144" s="331">
        <v>3628234</v>
      </c>
      <c r="W144" s="331">
        <v>15419991</v>
      </c>
      <c r="X144" s="320">
        <v>0.19047622547507709</v>
      </c>
      <c r="Y144" s="300">
        <v>12545859</v>
      </c>
      <c r="Z144" s="305" t="s">
        <v>5075</v>
      </c>
      <c r="AA144" s="299" t="s">
        <v>120</v>
      </c>
      <c r="AB144" s="299" t="s">
        <v>120</v>
      </c>
      <c r="AC144" s="299" t="s">
        <v>120</v>
      </c>
      <c r="AD144" s="323" t="s">
        <v>5103</v>
      </c>
      <c r="AE144" s="299" t="s">
        <v>122</v>
      </c>
      <c r="AF144" s="299"/>
    </row>
    <row r="145" spans="1:32" s="293" customFormat="1">
      <c r="A145" s="298"/>
      <c r="B145" s="298" t="s">
        <v>55</v>
      </c>
      <c r="C145" s="299" t="s">
        <v>57</v>
      </c>
      <c r="D145" s="298" t="s">
        <v>61</v>
      </c>
      <c r="E145" s="300" t="s">
        <v>5104</v>
      </c>
      <c r="F145" s="298" t="s">
        <v>62</v>
      </c>
      <c r="G145" s="300" t="s">
        <v>62</v>
      </c>
      <c r="H145" s="299" t="s">
        <v>5073</v>
      </c>
      <c r="I145" s="331">
        <v>21029244</v>
      </c>
      <c r="J145" s="299"/>
      <c r="K145" s="306"/>
      <c r="L145" s="307"/>
      <c r="M145" s="327">
        <v>21029244</v>
      </c>
      <c r="N145" s="310">
        <v>1038434216</v>
      </c>
      <c r="O145" s="305" t="s">
        <v>5105</v>
      </c>
      <c r="P145" s="302" t="s">
        <v>6516</v>
      </c>
      <c r="Q145" s="342">
        <v>44964</v>
      </c>
      <c r="R145" s="316">
        <v>44964</v>
      </c>
      <c r="S145" s="316">
        <v>45275</v>
      </c>
      <c r="T145" s="317"/>
      <c r="U145" s="318"/>
      <c r="V145" s="331">
        <v>4005570</v>
      </c>
      <c r="W145" s="331">
        <v>17023674</v>
      </c>
      <c r="X145" s="320">
        <v>0.1904761768896685</v>
      </c>
      <c r="Y145" s="300">
        <v>12545859</v>
      </c>
      <c r="Z145" s="305" t="s">
        <v>5075</v>
      </c>
      <c r="AA145" s="299" t="s">
        <v>120</v>
      </c>
      <c r="AB145" s="299" t="s">
        <v>120</v>
      </c>
      <c r="AC145" s="299" t="s">
        <v>120</v>
      </c>
      <c r="AD145" s="323" t="s">
        <v>5106</v>
      </c>
      <c r="AE145" s="299" t="s">
        <v>122</v>
      </c>
      <c r="AF145" s="299"/>
    </row>
    <row r="146" spans="1:32" s="293" customFormat="1">
      <c r="A146" s="298"/>
      <c r="B146" s="298" t="s">
        <v>55</v>
      </c>
      <c r="C146" s="299" t="s">
        <v>57</v>
      </c>
      <c r="D146" s="298" t="s">
        <v>61</v>
      </c>
      <c r="E146" s="300" t="s">
        <v>5107</v>
      </c>
      <c r="F146" s="298" t="s">
        <v>62</v>
      </c>
      <c r="G146" s="300" t="s">
        <v>62</v>
      </c>
      <c r="H146" s="299" t="s">
        <v>5073</v>
      </c>
      <c r="I146" s="331">
        <v>19048225</v>
      </c>
      <c r="J146" s="299"/>
      <c r="K146" s="306"/>
      <c r="L146" s="307"/>
      <c r="M146" s="327">
        <v>19048225</v>
      </c>
      <c r="N146" s="310">
        <v>1007338469</v>
      </c>
      <c r="O146" s="305" t="s">
        <v>5108</v>
      </c>
      <c r="P146" s="302" t="s">
        <v>6516</v>
      </c>
      <c r="Q146" s="342">
        <v>44964</v>
      </c>
      <c r="R146" s="316">
        <v>44964</v>
      </c>
      <c r="S146" s="316">
        <v>45275</v>
      </c>
      <c r="T146" s="317"/>
      <c r="U146" s="318"/>
      <c r="V146" s="331">
        <v>1814117</v>
      </c>
      <c r="W146" s="331">
        <v>17234108</v>
      </c>
      <c r="X146" s="320">
        <v>9.5238112737538544E-2</v>
      </c>
      <c r="Y146" s="300">
        <v>12545859</v>
      </c>
      <c r="Z146" s="305" t="s">
        <v>5075</v>
      </c>
      <c r="AA146" s="299" t="s">
        <v>120</v>
      </c>
      <c r="AB146" s="299" t="s">
        <v>120</v>
      </c>
      <c r="AC146" s="299" t="s">
        <v>120</v>
      </c>
      <c r="AD146" s="323" t="s">
        <v>5109</v>
      </c>
      <c r="AE146" s="299" t="s">
        <v>122</v>
      </c>
      <c r="AF146" s="299"/>
    </row>
    <row r="147" spans="1:32" s="293" customFormat="1">
      <c r="A147" s="298"/>
      <c r="B147" s="298" t="s">
        <v>55</v>
      </c>
      <c r="C147" s="299" t="s">
        <v>57</v>
      </c>
      <c r="D147" s="298" t="s">
        <v>61</v>
      </c>
      <c r="E147" s="300" t="s">
        <v>5110</v>
      </c>
      <c r="F147" s="298" t="s">
        <v>62</v>
      </c>
      <c r="G147" s="300" t="s">
        <v>62</v>
      </c>
      <c r="H147" s="299" t="s">
        <v>5073</v>
      </c>
      <c r="I147" s="331">
        <v>19048225</v>
      </c>
      <c r="J147" s="299"/>
      <c r="K147" s="306"/>
      <c r="L147" s="307"/>
      <c r="M147" s="327">
        <v>19048225</v>
      </c>
      <c r="N147" s="310">
        <v>19790264</v>
      </c>
      <c r="O147" s="305" t="s">
        <v>5111</v>
      </c>
      <c r="P147" s="302" t="s">
        <v>6516</v>
      </c>
      <c r="Q147" s="342">
        <v>44964</v>
      </c>
      <c r="R147" s="316">
        <v>44964</v>
      </c>
      <c r="S147" s="316">
        <v>45275</v>
      </c>
      <c r="T147" s="317"/>
      <c r="U147" s="318"/>
      <c r="V147" s="331">
        <v>3628234</v>
      </c>
      <c r="W147" s="331">
        <v>15419991</v>
      </c>
      <c r="X147" s="320">
        <v>0.19047622547507709</v>
      </c>
      <c r="Y147" s="300">
        <v>12545859</v>
      </c>
      <c r="Z147" s="305" t="s">
        <v>5075</v>
      </c>
      <c r="AA147" s="299" t="s">
        <v>120</v>
      </c>
      <c r="AB147" s="299" t="s">
        <v>120</v>
      </c>
      <c r="AC147" s="299" t="s">
        <v>120</v>
      </c>
      <c r="AD147" s="323" t="s">
        <v>5112</v>
      </c>
      <c r="AE147" s="299" t="s">
        <v>122</v>
      </c>
      <c r="AF147" s="299"/>
    </row>
    <row r="148" spans="1:32" s="293" customFormat="1">
      <c r="A148" s="298"/>
      <c r="B148" s="298" t="s">
        <v>55</v>
      </c>
      <c r="C148" s="299" t="s">
        <v>57</v>
      </c>
      <c r="D148" s="298" t="s">
        <v>61</v>
      </c>
      <c r="E148" s="300" t="s">
        <v>5113</v>
      </c>
      <c r="F148" s="298" t="s">
        <v>62</v>
      </c>
      <c r="G148" s="300" t="s">
        <v>62</v>
      </c>
      <c r="H148" s="299" t="s">
        <v>5073</v>
      </c>
      <c r="I148" s="331">
        <v>19048225</v>
      </c>
      <c r="J148" s="299"/>
      <c r="K148" s="306"/>
      <c r="L148" s="307"/>
      <c r="M148" s="327">
        <v>19048225</v>
      </c>
      <c r="N148" s="310">
        <v>1038098100</v>
      </c>
      <c r="O148" s="305" t="s">
        <v>5114</v>
      </c>
      <c r="P148" s="302" t="s">
        <v>6516</v>
      </c>
      <c r="Q148" s="342">
        <v>44964</v>
      </c>
      <c r="R148" s="316">
        <v>44964</v>
      </c>
      <c r="S148" s="316">
        <v>45275</v>
      </c>
      <c r="T148" s="317"/>
      <c r="U148" s="318"/>
      <c r="V148" s="331">
        <v>3628234</v>
      </c>
      <c r="W148" s="331">
        <v>15419991</v>
      </c>
      <c r="X148" s="320">
        <v>0.19047622547507709</v>
      </c>
      <c r="Y148" s="300">
        <v>12545859</v>
      </c>
      <c r="Z148" s="305" t="s">
        <v>5075</v>
      </c>
      <c r="AA148" s="299" t="s">
        <v>120</v>
      </c>
      <c r="AB148" s="299" t="s">
        <v>120</v>
      </c>
      <c r="AC148" s="299" t="s">
        <v>120</v>
      </c>
      <c r="AD148" s="323" t="s">
        <v>5115</v>
      </c>
      <c r="AE148" s="299" t="s">
        <v>122</v>
      </c>
      <c r="AF148" s="299"/>
    </row>
    <row r="149" spans="1:32" s="293" customFormat="1">
      <c r="A149" s="298"/>
      <c r="B149" s="298" t="s">
        <v>55</v>
      </c>
      <c r="C149" s="299" t="s">
        <v>57</v>
      </c>
      <c r="D149" s="298" t="s">
        <v>61</v>
      </c>
      <c r="E149" s="300" t="s">
        <v>5116</v>
      </c>
      <c r="F149" s="298" t="s">
        <v>62</v>
      </c>
      <c r="G149" s="300" t="s">
        <v>62</v>
      </c>
      <c r="H149" s="299" t="s">
        <v>5073</v>
      </c>
      <c r="I149" s="331">
        <v>19048225</v>
      </c>
      <c r="J149" s="299"/>
      <c r="K149" s="306"/>
      <c r="L149" s="307"/>
      <c r="M149" s="327">
        <v>19048225</v>
      </c>
      <c r="N149" s="310">
        <v>1127945513</v>
      </c>
      <c r="O149" s="305" t="s">
        <v>5117</v>
      </c>
      <c r="P149" s="302" t="s">
        <v>6516</v>
      </c>
      <c r="Q149" s="342">
        <v>44964</v>
      </c>
      <c r="R149" s="316">
        <v>44964</v>
      </c>
      <c r="S149" s="316">
        <v>45275</v>
      </c>
      <c r="T149" s="317"/>
      <c r="U149" s="318"/>
      <c r="V149" s="331">
        <v>3628234</v>
      </c>
      <c r="W149" s="331">
        <v>15419991</v>
      </c>
      <c r="X149" s="320">
        <v>0.19047622547507709</v>
      </c>
      <c r="Y149" s="300">
        <v>12545859</v>
      </c>
      <c r="Z149" s="305" t="s">
        <v>5075</v>
      </c>
      <c r="AA149" s="299" t="s">
        <v>120</v>
      </c>
      <c r="AB149" s="299" t="s">
        <v>120</v>
      </c>
      <c r="AC149" s="299" t="s">
        <v>120</v>
      </c>
      <c r="AD149" s="323" t="s">
        <v>5118</v>
      </c>
      <c r="AE149" s="299" t="s">
        <v>122</v>
      </c>
      <c r="AF149" s="299"/>
    </row>
    <row r="150" spans="1:32" s="293" customFormat="1">
      <c r="A150" s="298"/>
      <c r="B150" s="298" t="s">
        <v>55</v>
      </c>
      <c r="C150" s="299" t="s">
        <v>57</v>
      </c>
      <c r="D150" s="298" t="s">
        <v>61</v>
      </c>
      <c r="E150" s="300" t="s">
        <v>5119</v>
      </c>
      <c r="F150" s="298" t="s">
        <v>62</v>
      </c>
      <c r="G150" s="300" t="s">
        <v>62</v>
      </c>
      <c r="H150" s="299" t="s">
        <v>5073</v>
      </c>
      <c r="I150" s="331">
        <v>21029244</v>
      </c>
      <c r="J150" s="299"/>
      <c r="K150" s="306"/>
      <c r="L150" s="307"/>
      <c r="M150" s="327">
        <v>21029244</v>
      </c>
      <c r="N150" s="310">
        <v>78741875</v>
      </c>
      <c r="O150" s="305" t="s">
        <v>5120</v>
      </c>
      <c r="P150" s="302" t="s">
        <v>6518</v>
      </c>
      <c r="Q150" s="342">
        <v>44964</v>
      </c>
      <c r="R150" s="316">
        <v>44964</v>
      </c>
      <c r="S150" s="316">
        <v>45275</v>
      </c>
      <c r="T150" s="317"/>
      <c r="U150" s="318"/>
      <c r="V150" s="331">
        <v>4005570</v>
      </c>
      <c r="W150" s="331">
        <v>17023674</v>
      </c>
      <c r="X150" s="320">
        <v>0.1904761768896685</v>
      </c>
      <c r="Y150" s="300">
        <v>12545859</v>
      </c>
      <c r="Z150" s="305" t="s">
        <v>5075</v>
      </c>
      <c r="AA150" s="299" t="s">
        <v>120</v>
      </c>
      <c r="AB150" s="299" t="s">
        <v>120</v>
      </c>
      <c r="AC150" s="299" t="s">
        <v>120</v>
      </c>
      <c r="AD150" s="323" t="s">
        <v>5121</v>
      </c>
      <c r="AE150" s="299" t="s">
        <v>122</v>
      </c>
      <c r="AF150" s="299"/>
    </row>
    <row r="151" spans="1:32" s="293" customFormat="1">
      <c r="A151" s="298"/>
      <c r="B151" s="298" t="s">
        <v>55</v>
      </c>
      <c r="C151" s="299" t="s">
        <v>57</v>
      </c>
      <c r="D151" s="298" t="s">
        <v>61</v>
      </c>
      <c r="E151" s="300" t="s">
        <v>5122</v>
      </c>
      <c r="F151" s="298" t="s">
        <v>62</v>
      </c>
      <c r="G151" s="300" t="s">
        <v>62</v>
      </c>
      <c r="H151" s="299" t="s">
        <v>5073</v>
      </c>
      <c r="I151" s="331">
        <v>19425415</v>
      </c>
      <c r="J151" s="299"/>
      <c r="K151" s="306"/>
      <c r="L151" s="307"/>
      <c r="M151" s="327">
        <v>19425415</v>
      </c>
      <c r="N151" s="310">
        <v>1129184558</v>
      </c>
      <c r="O151" s="305" t="s">
        <v>5123</v>
      </c>
      <c r="P151" s="302" t="s">
        <v>6518</v>
      </c>
      <c r="Q151" s="342">
        <v>44964</v>
      </c>
      <c r="R151" s="316">
        <v>44964</v>
      </c>
      <c r="S151" s="316">
        <v>45275</v>
      </c>
      <c r="T151" s="317"/>
      <c r="U151" s="318"/>
      <c r="V151" s="331">
        <v>3700080</v>
      </c>
      <c r="W151" s="331">
        <v>15725335</v>
      </c>
      <c r="X151" s="320">
        <v>0.19047623950376349</v>
      </c>
      <c r="Y151" s="300">
        <v>12545859</v>
      </c>
      <c r="Z151" s="305" t="s">
        <v>5075</v>
      </c>
      <c r="AA151" s="299" t="s">
        <v>120</v>
      </c>
      <c r="AB151" s="299" t="s">
        <v>120</v>
      </c>
      <c r="AC151" s="299" t="s">
        <v>120</v>
      </c>
      <c r="AD151" s="323" t="s">
        <v>5124</v>
      </c>
      <c r="AE151" s="299" t="s">
        <v>122</v>
      </c>
      <c r="AF151" s="299"/>
    </row>
    <row r="152" spans="1:32" s="293" customFormat="1">
      <c r="A152" s="298"/>
      <c r="B152" s="298" t="s">
        <v>55</v>
      </c>
      <c r="C152" s="299" t="s">
        <v>57</v>
      </c>
      <c r="D152" s="298" t="s">
        <v>61</v>
      </c>
      <c r="E152" s="300" t="s">
        <v>5125</v>
      </c>
      <c r="F152" s="298" t="s">
        <v>62</v>
      </c>
      <c r="G152" s="300" t="s">
        <v>62</v>
      </c>
      <c r="H152" s="299" t="s">
        <v>5073</v>
      </c>
      <c r="I152" s="331">
        <v>19048225</v>
      </c>
      <c r="J152" s="299"/>
      <c r="K152" s="306"/>
      <c r="L152" s="307"/>
      <c r="M152" s="327">
        <v>19048225</v>
      </c>
      <c r="N152" s="310">
        <v>1010072597</v>
      </c>
      <c r="O152" s="305" t="s">
        <v>5126</v>
      </c>
      <c r="P152" s="302" t="s">
        <v>6516</v>
      </c>
      <c r="Q152" s="342">
        <v>44964</v>
      </c>
      <c r="R152" s="316">
        <v>44964</v>
      </c>
      <c r="S152" s="316">
        <v>45275</v>
      </c>
      <c r="T152" s="317"/>
      <c r="U152" s="318"/>
      <c r="V152" s="331">
        <v>3628234</v>
      </c>
      <c r="W152" s="331">
        <v>15419991</v>
      </c>
      <c r="X152" s="320">
        <v>0.19047622547507709</v>
      </c>
      <c r="Y152" s="300">
        <v>12545859</v>
      </c>
      <c r="Z152" s="305" t="s">
        <v>5075</v>
      </c>
      <c r="AA152" s="299" t="s">
        <v>120</v>
      </c>
      <c r="AB152" s="299" t="s">
        <v>120</v>
      </c>
      <c r="AC152" s="299" t="s">
        <v>120</v>
      </c>
      <c r="AD152" s="323" t="s">
        <v>5127</v>
      </c>
      <c r="AE152" s="299" t="s">
        <v>122</v>
      </c>
      <c r="AF152" s="299"/>
    </row>
    <row r="153" spans="1:32" s="293" customFormat="1">
      <c r="A153" s="298"/>
      <c r="B153" s="298" t="s">
        <v>55</v>
      </c>
      <c r="C153" s="299" t="s">
        <v>57</v>
      </c>
      <c r="D153" s="298" t="s">
        <v>61</v>
      </c>
      <c r="E153" s="300" t="s">
        <v>5128</v>
      </c>
      <c r="F153" s="298" t="s">
        <v>62</v>
      </c>
      <c r="G153" s="300" t="s">
        <v>62</v>
      </c>
      <c r="H153" s="299" t="s">
        <v>5073</v>
      </c>
      <c r="I153" s="331">
        <v>21029244</v>
      </c>
      <c r="J153" s="299"/>
      <c r="K153" s="306"/>
      <c r="L153" s="307"/>
      <c r="M153" s="327">
        <v>21029244</v>
      </c>
      <c r="N153" s="310">
        <v>1005677667</v>
      </c>
      <c r="O153" s="305" t="s">
        <v>5129</v>
      </c>
      <c r="P153" s="302" t="s">
        <v>6518</v>
      </c>
      <c r="Q153" s="342">
        <v>44964</v>
      </c>
      <c r="R153" s="316">
        <v>44964</v>
      </c>
      <c r="S153" s="316">
        <v>45275</v>
      </c>
      <c r="T153" s="317"/>
      <c r="U153" s="318"/>
      <c r="V153" s="331">
        <v>4005570</v>
      </c>
      <c r="W153" s="331">
        <v>17023674</v>
      </c>
      <c r="X153" s="320">
        <v>0.1904761768896685</v>
      </c>
      <c r="Y153" s="300">
        <v>12545859</v>
      </c>
      <c r="Z153" s="305" t="s">
        <v>5075</v>
      </c>
      <c r="AA153" s="299" t="s">
        <v>120</v>
      </c>
      <c r="AB153" s="299" t="s">
        <v>120</v>
      </c>
      <c r="AC153" s="299" t="s">
        <v>120</v>
      </c>
      <c r="AD153" s="323" t="s">
        <v>5130</v>
      </c>
      <c r="AE153" s="299" t="s">
        <v>122</v>
      </c>
      <c r="AF153" s="299"/>
    </row>
    <row r="154" spans="1:32" s="293" customFormat="1">
      <c r="A154" s="298"/>
      <c r="B154" s="298" t="s">
        <v>55</v>
      </c>
      <c r="C154" s="299" t="s">
        <v>57</v>
      </c>
      <c r="D154" s="298" t="s">
        <v>61</v>
      </c>
      <c r="E154" s="300" t="s">
        <v>5131</v>
      </c>
      <c r="F154" s="298" t="s">
        <v>62</v>
      </c>
      <c r="G154" s="300" t="s">
        <v>62</v>
      </c>
      <c r="H154" s="299" t="s">
        <v>5073</v>
      </c>
      <c r="I154" s="331">
        <v>19048225</v>
      </c>
      <c r="J154" s="299"/>
      <c r="K154" s="306"/>
      <c r="L154" s="307"/>
      <c r="M154" s="327">
        <v>19048225</v>
      </c>
      <c r="N154" s="310">
        <v>1050428747</v>
      </c>
      <c r="O154" s="305" t="s">
        <v>5132</v>
      </c>
      <c r="P154" s="302" t="s">
        <v>6516</v>
      </c>
      <c r="Q154" s="342">
        <v>44964</v>
      </c>
      <c r="R154" s="316">
        <v>44964</v>
      </c>
      <c r="S154" s="316">
        <v>45275</v>
      </c>
      <c r="T154" s="317"/>
      <c r="U154" s="318"/>
      <c r="V154" s="331">
        <v>3628234</v>
      </c>
      <c r="W154" s="331">
        <v>15419991</v>
      </c>
      <c r="X154" s="320">
        <v>0.19047622547507709</v>
      </c>
      <c r="Y154" s="300">
        <v>12545859</v>
      </c>
      <c r="Z154" s="305" t="s">
        <v>5075</v>
      </c>
      <c r="AA154" s="299" t="s">
        <v>120</v>
      </c>
      <c r="AB154" s="299" t="s">
        <v>120</v>
      </c>
      <c r="AC154" s="299" t="s">
        <v>120</v>
      </c>
      <c r="AD154" s="323" t="s">
        <v>5133</v>
      </c>
      <c r="AE154" s="299" t="s">
        <v>122</v>
      </c>
      <c r="AF154" s="299"/>
    </row>
    <row r="155" spans="1:32" s="293" customFormat="1">
      <c r="A155" s="298"/>
      <c r="B155" s="298" t="s">
        <v>55</v>
      </c>
      <c r="C155" s="299" t="s">
        <v>57</v>
      </c>
      <c r="D155" s="298" t="s">
        <v>61</v>
      </c>
      <c r="E155" s="300" t="s">
        <v>5134</v>
      </c>
      <c r="F155" s="298" t="s">
        <v>62</v>
      </c>
      <c r="G155" s="300" t="s">
        <v>62</v>
      </c>
      <c r="H155" s="299" t="s">
        <v>5135</v>
      </c>
      <c r="I155" s="331">
        <v>70474584</v>
      </c>
      <c r="J155" s="299">
        <v>2</v>
      </c>
      <c r="K155" s="306">
        <v>1600000</v>
      </c>
      <c r="L155" s="307">
        <v>14250002</v>
      </c>
      <c r="M155" s="327">
        <v>57824582</v>
      </c>
      <c r="N155" s="310">
        <v>7382848</v>
      </c>
      <c r="O155" s="305" t="s">
        <v>5136</v>
      </c>
      <c r="P155" s="302" t="s">
        <v>6520</v>
      </c>
      <c r="Q155" s="342">
        <v>44964</v>
      </c>
      <c r="R155" s="316">
        <v>44964</v>
      </c>
      <c r="S155" s="316">
        <v>45275</v>
      </c>
      <c r="T155" s="317"/>
      <c r="U155" s="318">
        <v>2</v>
      </c>
      <c r="V155" s="331">
        <v>10709444</v>
      </c>
      <c r="W155" s="331">
        <v>47115138</v>
      </c>
      <c r="X155" s="320">
        <v>0.1852057313617935</v>
      </c>
      <c r="Y155" s="300">
        <v>12545859</v>
      </c>
      <c r="Z155" s="305" t="s">
        <v>5075</v>
      </c>
      <c r="AA155" s="299" t="s">
        <v>120</v>
      </c>
      <c r="AB155" s="299" t="s">
        <v>120</v>
      </c>
      <c r="AC155" s="299" t="s">
        <v>120</v>
      </c>
      <c r="AD155" s="323" t="s">
        <v>5137</v>
      </c>
      <c r="AE155" s="299" t="s">
        <v>122</v>
      </c>
      <c r="AF155" s="299"/>
    </row>
    <row r="156" spans="1:32" s="293" customFormat="1">
      <c r="A156" s="298"/>
      <c r="B156" s="298" t="s">
        <v>55</v>
      </c>
      <c r="C156" s="299" t="s">
        <v>57</v>
      </c>
      <c r="D156" s="298" t="s">
        <v>61</v>
      </c>
      <c r="E156" s="300" t="s">
        <v>5138</v>
      </c>
      <c r="F156" s="298" t="s">
        <v>62</v>
      </c>
      <c r="G156" s="300" t="s">
        <v>62</v>
      </c>
      <c r="H156" s="299" t="s">
        <v>5073</v>
      </c>
      <c r="I156" s="331">
        <v>19048225</v>
      </c>
      <c r="J156" s="299"/>
      <c r="K156" s="306"/>
      <c r="L156" s="307"/>
      <c r="M156" s="327">
        <v>19048225</v>
      </c>
      <c r="N156" s="310">
        <v>1102232242</v>
      </c>
      <c r="O156" s="305" t="s">
        <v>5139</v>
      </c>
      <c r="P156" s="302" t="s">
        <v>6516</v>
      </c>
      <c r="Q156" s="342">
        <v>44964</v>
      </c>
      <c r="R156" s="316">
        <v>44964</v>
      </c>
      <c r="S156" s="316">
        <v>45275</v>
      </c>
      <c r="T156" s="317"/>
      <c r="U156" s="318"/>
      <c r="V156" s="331">
        <v>3628234</v>
      </c>
      <c r="W156" s="331">
        <v>15419991</v>
      </c>
      <c r="X156" s="320">
        <v>0.19047622547507709</v>
      </c>
      <c r="Y156" s="300">
        <v>12545859</v>
      </c>
      <c r="Z156" s="305" t="s">
        <v>5075</v>
      </c>
      <c r="AA156" s="299" t="s">
        <v>120</v>
      </c>
      <c r="AB156" s="299" t="s">
        <v>120</v>
      </c>
      <c r="AC156" s="299" t="s">
        <v>120</v>
      </c>
      <c r="AD156" s="323" t="s">
        <v>5140</v>
      </c>
      <c r="AE156" s="299" t="s">
        <v>122</v>
      </c>
      <c r="AF156" s="299"/>
    </row>
    <row r="157" spans="1:32" s="293" customFormat="1">
      <c r="A157" s="298"/>
      <c r="B157" s="298" t="s">
        <v>55</v>
      </c>
      <c r="C157" s="299" t="s">
        <v>57</v>
      </c>
      <c r="D157" s="298" t="s">
        <v>61</v>
      </c>
      <c r="E157" s="300" t="s">
        <v>5141</v>
      </c>
      <c r="F157" s="298" t="s">
        <v>62</v>
      </c>
      <c r="G157" s="300" t="s">
        <v>62</v>
      </c>
      <c r="H157" s="299" t="s">
        <v>5135</v>
      </c>
      <c r="I157" s="331">
        <v>19048225</v>
      </c>
      <c r="J157" s="299"/>
      <c r="K157" s="306"/>
      <c r="L157" s="307"/>
      <c r="M157" s="327">
        <v>19048225</v>
      </c>
      <c r="N157" s="310">
        <v>26203230</v>
      </c>
      <c r="O157" s="305" t="s">
        <v>5142</v>
      </c>
      <c r="P157" s="302" t="s">
        <v>6516</v>
      </c>
      <c r="Q157" s="342">
        <v>44964</v>
      </c>
      <c r="R157" s="316">
        <v>44964</v>
      </c>
      <c r="S157" s="316">
        <v>45275</v>
      </c>
      <c r="T157" s="317"/>
      <c r="U157" s="318"/>
      <c r="V157" s="331">
        <v>3628234</v>
      </c>
      <c r="W157" s="331">
        <v>15419991</v>
      </c>
      <c r="X157" s="320">
        <v>0.19047622547507709</v>
      </c>
      <c r="Y157" s="300">
        <v>12545859</v>
      </c>
      <c r="Z157" s="305" t="s">
        <v>5075</v>
      </c>
      <c r="AA157" s="299" t="s">
        <v>120</v>
      </c>
      <c r="AB157" s="299" t="s">
        <v>120</v>
      </c>
      <c r="AC157" s="299" t="s">
        <v>120</v>
      </c>
      <c r="AD157" s="323" t="s">
        <v>5143</v>
      </c>
      <c r="AE157" s="299" t="s">
        <v>122</v>
      </c>
      <c r="AF157" s="299"/>
    </row>
    <row r="158" spans="1:32" s="293" customFormat="1">
      <c r="A158" s="298"/>
      <c r="B158" s="298" t="s">
        <v>55</v>
      </c>
      <c r="C158" s="299" t="s">
        <v>57</v>
      </c>
      <c r="D158" s="298" t="s">
        <v>61</v>
      </c>
      <c r="E158" s="300" t="s">
        <v>5144</v>
      </c>
      <c r="F158" s="298" t="s">
        <v>62</v>
      </c>
      <c r="G158" s="300" t="s">
        <v>62</v>
      </c>
      <c r="H158" s="299" t="s">
        <v>5073</v>
      </c>
      <c r="I158" s="331">
        <v>21029244</v>
      </c>
      <c r="J158" s="299"/>
      <c r="K158" s="306"/>
      <c r="L158" s="307"/>
      <c r="M158" s="327">
        <v>21029244</v>
      </c>
      <c r="N158" s="310">
        <v>1120577471</v>
      </c>
      <c r="O158" s="305" t="s">
        <v>5145</v>
      </c>
      <c r="P158" s="302" t="s">
        <v>6518</v>
      </c>
      <c r="Q158" s="342">
        <v>44964</v>
      </c>
      <c r="R158" s="316">
        <v>44964</v>
      </c>
      <c r="S158" s="316">
        <v>45275</v>
      </c>
      <c r="T158" s="317"/>
      <c r="U158" s="318"/>
      <c r="V158" s="331">
        <v>4005570</v>
      </c>
      <c r="W158" s="331">
        <v>17023674</v>
      </c>
      <c r="X158" s="320">
        <v>0.1904761768896685</v>
      </c>
      <c r="Y158" s="300">
        <v>12545859</v>
      </c>
      <c r="Z158" s="305" t="s">
        <v>5075</v>
      </c>
      <c r="AA158" s="299" t="s">
        <v>120</v>
      </c>
      <c r="AB158" s="299" t="s">
        <v>120</v>
      </c>
      <c r="AC158" s="299" t="s">
        <v>120</v>
      </c>
      <c r="AD158" s="323" t="s">
        <v>5146</v>
      </c>
      <c r="AE158" s="299" t="s">
        <v>122</v>
      </c>
      <c r="AF158" s="299"/>
    </row>
    <row r="159" spans="1:32" s="293" customFormat="1">
      <c r="A159" s="298"/>
      <c r="B159" s="298" t="s">
        <v>55</v>
      </c>
      <c r="C159" s="299" t="s">
        <v>57</v>
      </c>
      <c r="D159" s="298" t="s">
        <v>61</v>
      </c>
      <c r="E159" s="300" t="s">
        <v>5147</v>
      </c>
      <c r="F159" s="298" t="s">
        <v>62</v>
      </c>
      <c r="G159" s="300" t="s">
        <v>62</v>
      </c>
      <c r="H159" s="299" t="s">
        <v>5073</v>
      </c>
      <c r="I159" s="331">
        <v>21029244</v>
      </c>
      <c r="J159" s="299"/>
      <c r="K159" s="306"/>
      <c r="L159" s="307"/>
      <c r="M159" s="327">
        <v>21029244</v>
      </c>
      <c r="N159" s="310">
        <v>41243799</v>
      </c>
      <c r="O159" s="305" t="s">
        <v>5148</v>
      </c>
      <c r="P159" s="302" t="s">
        <v>6518</v>
      </c>
      <c r="Q159" s="342">
        <v>44964</v>
      </c>
      <c r="R159" s="316">
        <v>44964</v>
      </c>
      <c r="S159" s="316">
        <v>45275</v>
      </c>
      <c r="T159" s="317"/>
      <c r="U159" s="318"/>
      <c r="V159" s="331">
        <v>4005570</v>
      </c>
      <c r="W159" s="331">
        <v>17023674</v>
      </c>
      <c r="X159" s="320">
        <v>0.1904761768896685</v>
      </c>
      <c r="Y159" s="300">
        <v>12545859</v>
      </c>
      <c r="Z159" s="305" t="s">
        <v>5075</v>
      </c>
      <c r="AA159" s="299" t="s">
        <v>120</v>
      </c>
      <c r="AB159" s="299" t="s">
        <v>120</v>
      </c>
      <c r="AC159" s="299" t="s">
        <v>120</v>
      </c>
      <c r="AD159" s="323" t="s">
        <v>5149</v>
      </c>
      <c r="AE159" s="299" t="s">
        <v>122</v>
      </c>
      <c r="AF159" s="299"/>
    </row>
    <row r="160" spans="1:32" s="293" customFormat="1">
      <c r="A160" s="298"/>
      <c r="B160" s="298" t="s">
        <v>55</v>
      </c>
      <c r="C160" s="299" t="s">
        <v>57</v>
      </c>
      <c r="D160" s="298" t="s">
        <v>61</v>
      </c>
      <c r="E160" s="300" t="s">
        <v>5150</v>
      </c>
      <c r="F160" s="298" t="s">
        <v>62</v>
      </c>
      <c r="G160" s="300" t="s">
        <v>62</v>
      </c>
      <c r="H160" s="299" t="s">
        <v>5073</v>
      </c>
      <c r="I160" s="331">
        <v>19425415</v>
      </c>
      <c r="J160" s="299"/>
      <c r="K160" s="306"/>
      <c r="L160" s="307"/>
      <c r="M160" s="327">
        <v>19425415</v>
      </c>
      <c r="N160" s="310">
        <v>96323053</v>
      </c>
      <c r="O160" s="305" t="s">
        <v>5151</v>
      </c>
      <c r="P160" s="302" t="s">
        <v>6516</v>
      </c>
      <c r="Q160" s="342">
        <v>44964</v>
      </c>
      <c r="R160" s="316">
        <v>44964</v>
      </c>
      <c r="S160" s="316">
        <v>45275</v>
      </c>
      <c r="T160" s="317"/>
      <c r="U160" s="318"/>
      <c r="V160" s="331">
        <v>3700080</v>
      </c>
      <c r="W160" s="331">
        <v>15725335</v>
      </c>
      <c r="X160" s="320">
        <v>0.19047623950376349</v>
      </c>
      <c r="Y160" s="300">
        <v>12545859</v>
      </c>
      <c r="Z160" s="305" t="s">
        <v>5075</v>
      </c>
      <c r="AA160" s="299" t="s">
        <v>120</v>
      </c>
      <c r="AB160" s="299" t="s">
        <v>120</v>
      </c>
      <c r="AC160" s="299" t="s">
        <v>120</v>
      </c>
      <c r="AD160" s="323" t="s">
        <v>5152</v>
      </c>
      <c r="AE160" s="299" t="s">
        <v>122</v>
      </c>
      <c r="AF160" s="299"/>
    </row>
    <row r="161" spans="1:32" s="293" customFormat="1">
      <c r="A161" s="298"/>
      <c r="B161" s="298" t="s">
        <v>55</v>
      </c>
      <c r="C161" s="299" t="s">
        <v>57</v>
      </c>
      <c r="D161" s="298" t="s">
        <v>61</v>
      </c>
      <c r="E161" s="300" t="s">
        <v>5153</v>
      </c>
      <c r="F161" s="298" t="s">
        <v>62</v>
      </c>
      <c r="G161" s="300" t="s">
        <v>62</v>
      </c>
      <c r="H161" s="299" t="s">
        <v>5073</v>
      </c>
      <c r="I161" s="331">
        <v>19048225</v>
      </c>
      <c r="J161" s="299"/>
      <c r="K161" s="306"/>
      <c r="L161" s="307"/>
      <c r="M161" s="327">
        <v>19048225</v>
      </c>
      <c r="N161" s="310">
        <v>1124825637</v>
      </c>
      <c r="O161" s="305" t="s">
        <v>5154</v>
      </c>
      <c r="P161" s="302" t="s">
        <v>6516</v>
      </c>
      <c r="Q161" s="342">
        <v>44964</v>
      </c>
      <c r="R161" s="316">
        <v>44964</v>
      </c>
      <c r="S161" s="316">
        <v>45275</v>
      </c>
      <c r="T161" s="317"/>
      <c r="U161" s="318"/>
      <c r="V161" s="331">
        <v>3628234</v>
      </c>
      <c r="W161" s="331">
        <v>15419991</v>
      </c>
      <c r="X161" s="320">
        <v>0.19047622547507709</v>
      </c>
      <c r="Y161" s="300">
        <v>12545859</v>
      </c>
      <c r="Z161" s="305" t="s">
        <v>5075</v>
      </c>
      <c r="AA161" s="299" t="s">
        <v>120</v>
      </c>
      <c r="AB161" s="299" t="s">
        <v>120</v>
      </c>
      <c r="AC161" s="299" t="s">
        <v>120</v>
      </c>
      <c r="AD161" s="323" t="s">
        <v>5155</v>
      </c>
      <c r="AE161" s="299" t="s">
        <v>122</v>
      </c>
      <c r="AF161" s="299"/>
    </row>
    <row r="162" spans="1:32" s="293" customFormat="1">
      <c r="A162" s="298"/>
      <c r="B162" s="298" t="s">
        <v>55</v>
      </c>
      <c r="C162" s="299" t="s">
        <v>57</v>
      </c>
      <c r="D162" s="298" t="s">
        <v>61</v>
      </c>
      <c r="E162" s="300" t="s">
        <v>5156</v>
      </c>
      <c r="F162" s="298" t="s">
        <v>62</v>
      </c>
      <c r="G162" s="300" t="s">
        <v>62</v>
      </c>
      <c r="H162" s="299" t="s">
        <v>5073</v>
      </c>
      <c r="I162" s="331">
        <v>19425415</v>
      </c>
      <c r="J162" s="299"/>
      <c r="K162" s="306"/>
      <c r="L162" s="307"/>
      <c r="M162" s="327">
        <v>19425415</v>
      </c>
      <c r="N162" s="310">
        <v>1121707170</v>
      </c>
      <c r="O162" s="305" t="s">
        <v>5157</v>
      </c>
      <c r="P162" s="302" t="s">
        <v>6518</v>
      </c>
      <c r="Q162" s="342">
        <v>44964</v>
      </c>
      <c r="R162" s="316">
        <v>44964</v>
      </c>
      <c r="S162" s="316">
        <v>45275</v>
      </c>
      <c r="T162" s="317"/>
      <c r="U162" s="318"/>
      <c r="V162" s="331">
        <v>3700080</v>
      </c>
      <c r="W162" s="331">
        <v>15725335</v>
      </c>
      <c r="X162" s="320">
        <v>0.19047623950376349</v>
      </c>
      <c r="Y162" s="300">
        <v>12545859</v>
      </c>
      <c r="Z162" s="305" t="s">
        <v>5075</v>
      </c>
      <c r="AA162" s="299" t="s">
        <v>120</v>
      </c>
      <c r="AB162" s="299" t="s">
        <v>120</v>
      </c>
      <c r="AC162" s="299" t="s">
        <v>120</v>
      </c>
      <c r="AD162" s="323" t="s">
        <v>5158</v>
      </c>
      <c r="AE162" s="299" t="s">
        <v>122</v>
      </c>
      <c r="AF162" s="299"/>
    </row>
    <row r="163" spans="1:32" s="293" customFormat="1">
      <c r="A163" s="298"/>
      <c r="B163" s="298" t="s">
        <v>55</v>
      </c>
      <c r="C163" s="299" t="s">
        <v>57</v>
      </c>
      <c r="D163" s="298" t="s">
        <v>61</v>
      </c>
      <c r="E163" s="300" t="s">
        <v>5159</v>
      </c>
      <c r="F163" s="298" t="s">
        <v>62</v>
      </c>
      <c r="G163" s="300" t="s">
        <v>62</v>
      </c>
      <c r="H163" s="299" t="s">
        <v>5073</v>
      </c>
      <c r="I163" s="331">
        <v>19048225</v>
      </c>
      <c r="J163" s="299"/>
      <c r="K163" s="306"/>
      <c r="L163" s="307"/>
      <c r="M163" s="327">
        <v>19048225</v>
      </c>
      <c r="N163" s="310">
        <v>1010029979</v>
      </c>
      <c r="O163" s="305" t="s">
        <v>5160</v>
      </c>
      <c r="P163" s="302" t="s">
        <v>6516</v>
      </c>
      <c r="Q163" s="342">
        <v>44964</v>
      </c>
      <c r="R163" s="316">
        <v>44964</v>
      </c>
      <c r="S163" s="316">
        <v>45275</v>
      </c>
      <c r="T163" s="317"/>
      <c r="U163" s="318"/>
      <c r="V163" s="331">
        <v>3628234</v>
      </c>
      <c r="W163" s="331">
        <v>15419991</v>
      </c>
      <c r="X163" s="320">
        <v>0.19047622547507709</v>
      </c>
      <c r="Y163" s="300">
        <v>12545859</v>
      </c>
      <c r="Z163" s="305" t="s">
        <v>5075</v>
      </c>
      <c r="AA163" s="299" t="s">
        <v>120</v>
      </c>
      <c r="AB163" s="299" t="s">
        <v>120</v>
      </c>
      <c r="AC163" s="299" t="s">
        <v>120</v>
      </c>
      <c r="AD163" s="323" t="s">
        <v>5161</v>
      </c>
      <c r="AE163" s="299" t="s">
        <v>122</v>
      </c>
      <c r="AF163" s="299"/>
    </row>
    <row r="164" spans="1:32" s="293" customFormat="1">
      <c r="A164" s="298"/>
      <c r="B164" s="298" t="s">
        <v>55</v>
      </c>
      <c r="C164" s="299" t="s">
        <v>57</v>
      </c>
      <c r="D164" s="298" t="s">
        <v>61</v>
      </c>
      <c r="E164" s="300" t="s">
        <v>5162</v>
      </c>
      <c r="F164" s="298" t="s">
        <v>62</v>
      </c>
      <c r="G164" s="300" t="s">
        <v>62</v>
      </c>
      <c r="H164" s="299" t="s">
        <v>5073</v>
      </c>
      <c r="I164" s="331">
        <v>21029244</v>
      </c>
      <c r="J164" s="299"/>
      <c r="K164" s="306"/>
      <c r="L164" s="307"/>
      <c r="M164" s="327">
        <v>21029244</v>
      </c>
      <c r="N164" s="310">
        <v>1117494753</v>
      </c>
      <c r="O164" s="305" t="s">
        <v>5163</v>
      </c>
      <c r="P164" s="302" t="s">
        <v>6518</v>
      </c>
      <c r="Q164" s="342">
        <v>44964</v>
      </c>
      <c r="R164" s="316">
        <v>44964</v>
      </c>
      <c r="S164" s="316">
        <v>45275</v>
      </c>
      <c r="T164" s="317"/>
      <c r="U164" s="318"/>
      <c r="V164" s="331">
        <v>4005570</v>
      </c>
      <c r="W164" s="331">
        <v>17023674</v>
      </c>
      <c r="X164" s="320">
        <v>0.1904761768896685</v>
      </c>
      <c r="Y164" s="300">
        <v>12545859</v>
      </c>
      <c r="Z164" s="305" t="s">
        <v>5075</v>
      </c>
      <c r="AA164" s="299" t="s">
        <v>120</v>
      </c>
      <c r="AB164" s="299" t="s">
        <v>120</v>
      </c>
      <c r="AC164" s="299" t="s">
        <v>120</v>
      </c>
      <c r="AD164" s="323" t="s">
        <v>5164</v>
      </c>
      <c r="AE164" s="299" t="s">
        <v>122</v>
      </c>
      <c r="AF164" s="299"/>
    </row>
    <row r="165" spans="1:32" s="293" customFormat="1">
      <c r="A165" s="298"/>
      <c r="B165" s="298" t="s">
        <v>55</v>
      </c>
      <c r="C165" s="299" t="s">
        <v>57</v>
      </c>
      <c r="D165" s="298" t="s">
        <v>61</v>
      </c>
      <c r="E165" s="300" t="s">
        <v>5165</v>
      </c>
      <c r="F165" s="298" t="s">
        <v>62</v>
      </c>
      <c r="G165" s="300" t="s">
        <v>62</v>
      </c>
      <c r="H165" s="299" t="s">
        <v>5073</v>
      </c>
      <c r="I165" s="331">
        <v>21029244</v>
      </c>
      <c r="J165" s="299"/>
      <c r="K165" s="306"/>
      <c r="L165" s="307"/>
      <c r="M165" s="327">
        <v>21029244</v>
      </c>
      <c r="N165" s="310">
        <v>1121214476</v>
      </c>
      <c r="O165" s="305" t="s">
        <v>5166</v>
      </c>
      <c r="P165" s="302" t="s">
        <v>6518</v>
      </c>
      <c r="Q165" s="342">
        <v>44964</v>
      </c>
      <c r="R165" s="316">
        <v>44964</v>
      </c>
      <c r="S165" s="316">
        <v>45275</v>
      </c>
      <c r="T165" s="317"/>
      <c r="U165" s="318"/>
      <c r="V165" s="331">
        <v>4005570</v>
      </c>
      <c r="W165" s="331">
        <v>17023674</v>
      </c>
      <c r="X165" s="320">
        <v>0.1904761768896685</v>
      </c>
      <c r="Y165" s="300">
        <v>12545859</v>
      </c>
      <c r="Z165" s="305" t="s">
        <v>5075</v>
      </c>
      <c r="AA165" s="299" t="s">
        <v>120</v>
      </c>
      <c r="AB165" s="299" t="s">
        <v>120</v>
      </c>
      <c r="AC165" s="299" t="s">
        <v>120</v>
      </c>
      <c r="AD165" s="323" t="s">
        <v>5167</v>
      </c>
      <c r="AE165" s="299" t="s">
        <v>122</v>
      </c>
      <c r="AF165" s="299"/>
    </row>
    <row r="166" spans="1:32" s="293" customFormat="1">
      <c r="A166" s="298"/>
      <c r="B166" s="298" t="s">
        <v>55</v>
      </c>
      <c r="C166" s="299" t="s">
        <v>57</v>
      </c>
      <c r="D166" s="298" t="s">
        <v>61</v>
      </c>
      <c r="E166" s="300" t="s">
        <v>5168</v>
      </c>
      <c r="F166" s="298" t="s">
        <v>62</v>
      </c>
      <c r="G166" s="300" t="s">
        <v>62</v>
      </c>
      <c r="H166" s="299" t="s">
        <v>5073</v>
      </c>
      <c r="I166" s="331">
        <v>19425415</v>
      </c>
      <c r="J166" s="299"/>
      <c r="K166" s="306"/>
      <c r="L166" s="307"/>
      <c r="M166" s="327">
        <v>19425415</v>
      </c>
      <c r="N166" s="310">
        <v>19007702</v>
      </c>
      <c r="O166" s="305" t="s">
        <v>5169</v>
      </c>
      <c r="P166" s="302" t="s">
        <v>6521</v>
      </c>
      <c r="Q166" s="342">
        <v>44964</v>
      </c>
      <c r="R166" s="316">
        <v>44964</v>
      </c>
      <c r="S166" s="316">
        <v>45275</v>
      </c>
      <c r="T166" s="317"/>
      <c r="U166" s="318"/>
      <c r="V166" s="331">
        <v>3700080</v>
      </c>
      <c r="W166" s="331">
        <v>15725335</v>
      </c>
      <c r="X166" s="320">
        <v>0.19047623950376349</v>
      </c>
      <c r="Y166" s="300">
        <v>12545859</v>
      </c>
      <c r="Z166" s="305" t="s">
        <v>5075</v>
      </c>
      <c r="AA166" s="299" t="s">
        <v>120</v>
      </c>
      <c r="AB166" s="299" t="s">
        <v>120</v>
      </c>
      <c r="AC166" s="299" t="s">
        <v>120</v>
      </c>
      <c r="AD166" s="323" t="s">
        <v>5170</v>
      </c>
      <c r="AE166" s="299" t="s">
        <v>122</v>
      </c>
      <c r="AF166" s="299"/>
    </row>
    <row r="167" spans="1:32" s="293" customFormat="1">
      <c r="A167" s="298"/>
      <c r="B167" s="298" t="s">
        <v>55</v>
      </c>
      <c r="C167" s="299" t="s">
        <v>57</v>
      </c>
      <c r="D167" s="298" t="s">
        <v>61</v>
      </c>
      <c r="E167" s="300" t="s">
        <v>5171</v>
      </c>
      <c r="F167" s="298" t="s">
        <v>62</v>
      </c>
      <c r="G167" s="300" t="s">
        <v>62</v>
      </c>
      <c r="H167" s="299" t="s">
        <v>5073</v>
      </c>
      <c r="I167" s="331">
        <v>26909244</v>
      </c>
      <c r="J167" s="299"/>
      <c r="K167" s="306"/>
      <c r="L167" s="307"/>
      <c r="M167" s="327">
        <v>26909244</v>
      </c>
      <c r="N167" s="310">
        <v>16188896</v>
      </c>
      <c r="O167" s="305" t="s">
        <v>5172</v>
      </c>
      <c r="P167" s="302" t="s">
        <v>6518</v>
      </c>
      <c r="Q167" s="342">
        <v>44964</v>
      </c>
      <c r="R167" s="316">
        <v>44964</v>
      </c>
      <c r="S167" s="316">
        <v>45275</v>
      </c>
      <c r="T167" s="317"/>
      <c r="U167" s="318"/>
      <c r="V167" s="331">
        <v>5125570</v>
      </c>
      <c r="W167" s="331">
        <v>21783674</v>
      </c>
      <c r="X167" s="320">
        <v>0.19047617985849027</v>
      </c>
      <c r="Y167" s="300">
        <v>12545859</v>
      </c>
      <c r="Z167" s="305" t="s">
        <v>5075</v>
      </c>
      <c r="AA167" s="299" t="s">
        <v>120</v>
      </c>
      <c r="AB167" s="299" t="s">
        <v>120</v>
      </c>
      <c r="AC167" s="299" t="s">
        <v>120</v>
      </c>
      <c r="AD167" s="323" t="s">
        <v>5173</v>
      </c>
      <c r="AE167" s="299" t="s">
        <v>122</v>
      </c>
      <c r="AF167" s="299"/>
    </row>
    <row r="168" spans="1:32" s="293" customFormat="1">
      <c r="A168" s="298"/>
      <c r="B168" s="298" t="s">
        <v>55</v>
      </c>
      <c r="C168" s="299" t="s">
        <v>57</v>
      </c>
      <c r="D168" s="298" t="s">
        <v>61</v>
      </c>
      <c r="E168" s="300" t="s">
        <v>5174</v>
      </c>
      <c r="F168" s="298" t="s">
        <v>62</v>
      </c>
      <c r="G168" s="300" t="s">
        <v>62</v>
      </c>
      <c r="H168" s="299" t="s">
        <v>5073</v>
      </c>
      <c r="I168" s="331">
        <v>19425427</v>
      </c>
      <c r="J168" s="299"/>
      <c r="K168" s="306"/>
      <c r="L168" s="307"/>
      <c r="M168" s="327">
        <v>19425427</v>
      </c>
      <c r="N168" s="310">
        <v>1147686961</v>
      </c>
      <c r="O168" s="305" t="s">
        <v>5175</v>
      </c>
      <c r="P168" s="302" t="s">
        <v>6518</v>
      </c>
      <c r="Q168" s="342">
        <v>44964</v>
      </c>
      <c r="R168" s="316">
        <v>44964</v>
      </c>
      <c r="S168" s="316">
        <v>45275</v>
      </c>
      <c r="T168" s="317"/>
      <c r="U168" s="318"/>
      <c r="V168" s="331">
        <v>3700082</v>
      </c>
      <c r="W168" s="331">
        <v>15725345</v>
      </c>
      <c r="X168" s="320">
        <v>0.19047622479547038</v>
      </c>
      <c r="Y168" s="300">
        <v>12545859</v>
      </c>
      <c r="Z168" s="305" t="s">
        <v>5075</v>
      </c>
      <c r="AA168" s="299" t="s">
        <v>120</v>
      </c>
      <c r="AB168" s="299" t="s">
        <v>120</v>
      </c>
      <c r="AC168" s="299" t="s">
        <v>120</v>
      </c>
      <c r="AD168" s="323" t="s">
        <v>5176</v>
      </c>
      <c r="AE168" s="299" t="s">
        <v>122</v>
      </c>
      <c r="AF168" s="299"/>
    </row>
    <row r="169" spans="1:32" s="293" customFormat="1">
      <c r="A169" s="298"/>
      <c r="B169" s="298" t="s">
        <v>55</v>
      </c>
      <c r="C169" s="299" t="s">
        <v>57</v>
      </c>
      <c r="D169" s="298" t="s">
        <v>61</v>
      </c>
      <c r="E169" s="300" t="s">
        <v>5177</v>
      </c>
      <c r="F169" s="298" t="s">
        <v>62</v>
      </c>
      <c r="G169" s="300" t="s">
        <v>62</v>
      </c>
      <c r="H169" s="299" t="s">
        <v>5073</v>
      </c>
      <c r="I169" s="331">
        <v>19425415</v>
      </c>
      <c r="J169" s="299"/>
      <c r="K169" s="306"/>
      <c r="L169" s="307"/>
      <c r="M169" s="327">
        <v>19425415</v>
      </c>
      <c r="N169" s="310">
        <v>1119212838</v>
      </c>
      <c r="O169" s="305" t="s">
        <v>5178</v>
      </c>
      <c r="P169" s="302" t="s">
        <v>6518</v>
      </c>
      <c r="Q169" s="342">
        <v>44964</v>
      </c>
      <c r="R169" s="316">
        <v>44964</v>
      </c>
      <c r="S169" s="316">
        <v>45275</v>
      </c>
      <c r="T169" s="317"/>
      <c r="U169" s="318"/>
      <c r="V169" s="331">
        <v>3700080</v>
      </c>
      <c r="W169" s="331">
        <v>15725335</v>
      </c>
      <c r="X169" s="320">
        <v>0.19047623950376349</v>
      </c>
      <c r="Y169" s="300">
        <v>12545859</v>
      </c>
      <c r="Z169" s="305" t="s">
        <v>5075</v>
      </c>
      <c r="AA169" s="299" t="s">
        <v>120</v>
      </c>
      <c r="AB169" s="299" t="s">
        <v>120</v>
      </c>
      <c r="AC169" s="299" t="s">
        <v>120</v>
      </c>
      <c r="AD169" s="323" t="s">
        <v>5179</v>
      </c>
      <c r="AE169" s="299" t="s">
        <v>122</v>
      </c>
      <c r="AF169" s="299"/>
    </row>
    <row r="170" spans="1:32" s="293" customFormat="1">
      <c r="A170" s="298"/>
      <c r="B170" s="298" t="s">
        <v>55</v>
      </c>
      <c r="C170" s="299" t="s">
        <v>57</v>
      </c>
      <c r="D170" s="298" t="s">
        <v>61</v>
      </c>
      <c r="E170" s="300" t="s">
        <v>5180</v>
      </c>
      <c r="F170" s="298" t="s">
        <v>62</v>
      </c>
      <c r="G170" s="300" t="s">
        <v>62</v>
      </c>
      <c r="H170" s="299" t="s">
        <v>5073</v>
      </c>
      <c r="I170" s="331">
        <v>21029244</v>
      </c>
      <c r="J170" s="299"/>
      <c r="K170" s="306"/>
      <c r="L170" s="307"/>
      <c r="M170" s="327">
        <v>21029244</v>
      </c>
      <c r="N170" s="310">
        <v>50955393</v>
      </c>
      <c r="O170" s="305" t="s">
        <v>5181</v>
      </c>
      <c r="P170" s="302" t="s">
        <v>6518</v>
      </c>
      <c r="Q170" s="342">
        <v>44964</v>
      </c>
      <c r="R170" s="316">
        <v>44964</v>
      </c>
      <c r="S170" s="316">
        <v>45275</v>
      </c>
      <c r="T170" s="317"/>
      <c r="U170" s="318"/>
      <c r="V170" s="331">
        <v>4005570</v>
      </c>
      <c r="W170" s="331">
        <v>17023674</v>
      </c>
      <c r="X170" s="320">
        <v>0.1904761768896685</v>
      </c>
      <c r="Y170" s="300">
        <v>12545859</v>
      </c>
      <c r="Z170" s="305" t="s">
        <v>5075</v>
      </c>
      <c r="AA170" s="299" t="s">
        <v>120</v>
      </c>
      <c r="AB170" s="299" t="s">
        <v>120</v>
      </c>
      <c r="AC170" s="299" t="s">
        <v>120</v>
      </c>
      <c r="AD170" s="323" t="s">
        <v>5182</v>
      </c>
      <c r="AE170" s="299" t="s">
        <v>122</v>
      </c>
      <c r="AF170" s="299"/>
    </row>
    <row r="171" spans="1:32" s="293" customFormat="1">
      <c r="A171" s="298"/>
      <c r="B171" s="298" t="s">
        <v>55</v>
      </c>
      <c r="C171" s="299" t="s">
        <v>57</v>
      </c>
      <c r="D171" s="298" t="s">
        <v>61</v>
      </c>
      <c r="E171" s="300" t="s">
        <v>5183</v>
      </c>
      <c r="F171" s="298" t="s">
        <v>62</v>
      </c>
      <c r="G171" s="300" t="s">
        <v>62</v>
      </c>
      <c r="H171" s="299" t="s">
        <v>5073</v>
      </c>
      <c r="I171" s="331">
        <v>19425427</v>
      </c>
      <c r="J171" s="299"/>
      <c r="K171" s="306"/>
      <c r="L171" s="307"/>
      <c r="M171" s="327">
        <v>19425427</v>
      </c>
      <c r="N171" s="310">
        <v>68295521</v>
      </c>
      <c r="O171" s="305" t="s">
        <v>5184</v>
      </c>
      <c r="P171" s="302" t="s">
        <v>6518</v>
      </c>
      <c r="Q171" s="342">
        <v>44964</v>
      </c>
      <c r="R171" s="316">
        <v>44964</v>
      </c>
      <c r="S171" s="316">
        <v>45275</v>
      </c>
      <c r="T171" s="317"/>
      <c r="U171" s="318"/>
      <c r="V171" s="331">
        <v>3700082</v>
      </c>
      <c r="W171" s="331">
        <v>15725345</v>
      </c>
      <c r="X171" s="320">
        <v>0.19047622479547038</v>
      </c>
      <c r="Y171" s="300">
        <v>12545859</v>
      </c>
      <c r="Z171" s="305" t="s">
        <v>5075</v>
      </c>
      <c r="AA171" s="299" t="s">
        <v>120</v>
      </c>
      <c r="AB171" s="299" t="s">
        <v>120</v>
      </c>
      <c r="AC171" s="299" t="s">
        <v>120</v>
      </c>
      <c r="AD171" s="323" t="s">
        <v>5185</v>
      </c>
      <c r="AE171" s="299" t="s">
        <v>122</v>
      </c>
      <c r="AF171" s="299"/>
    </row>
    <row r="172" spans="1:32">
      <c r="A172" s="298"/>
      <c r="B172" s="298" t="s">
        <v>55</v>
      </c>
      <c r="C172" s="299" t="s">
        <v>57</v>
      </c>
      <c r="D172" s="298" t="s">
        <v>61</v>
      </c>
      <c r="E172" s="302" t="s">
        <v>5186</v>
      </c>
      <c r="F172" s="298" t="s">
        <v>62</v>
      </c>
      <c r="G172" s="300" t="s">
        <v>62</v>
      </c>
      <c r="H172" s="302" t="s">
        <v>5135</v>
      </c>
      <c r="I172" s="331">
        <v>30584820.000000004</v>
      </c>
      <c r="J172" s="299"/>
      <c r="K172" s="305"/>
      <c r="L172" s="307"/>
      <c r="M172" s="327">
        <v>30584820.000000004</v>
      </c>
      <c r="N172" s="311">
        <v>1085270248</v>
      </c>
      <c r="O172" s="337" t="s">
        <v>5187</v>
      </c>
      <c r="P172" s="313" t="s">
        <v>6522</v>
      </c>
      <c r="Q172" s="341">
        <v>44964</v>
      </c>
      <c r="R172" s="315">
        <v>44964</v>
      </c>
      <c r="S172" s="315">
        <v>45275</v>
      </c>
      <c r="T172" s="317"/>
      <c r="U172" s="318"/>
      <c r="V172" s="331">
        <v>5825680</v>
      </c>
      <c r="W172" s="331">
        <v>24759140.000000004</v>
      </c>
      <c r="X172" s="320">
        <v>0.19047619047619047</v>
      </c>
      <c r="Y172" s="300">
        <v>12545859</v>
      </c>
      <c r="Z172" s="305" t="s">
        <v>5075</v>
      </c>
      <c r="AA172" s="299" t="s">
        <v>120</v>
      </c>
      <c r="AB172" s="299" t="s">
        <v>120</v>
      </c>
      <c r="AC172" s="299" t="s">
        <v>120</v>
      </c>
      <c r="AD172" s="321" t="s">
        <v>5188</v>
      </c>
      <c r="AE172" s="299" t="s">
        <v>122</v>
      </c>
      <c r="AF172" s="299"/>
    </row>
    <row r="173" spans="1:32">
      <c r="A173" s="298"/>
      <c r="B173" s="298" t="s">
        <v>55</v>
      </c>
      <c r="C173" s="299" t="s">
        <v>57</v>
      </c>
      <c r="D173" s="298" t="s">
        <v>61</v>
      </c>
      <c r="E173" s="302" t="s">
        <v>5189</v>
      </c>
      <c r="F173" s="298" t="s">
        <v>62</v>
      </c>
      <c r="G173" s="300" t="s">
        <v>62</v>
      </c>
      <c r="H173" s="302" t="s">
        <v>5073</v>
      </c>
      <c r="I173" s="331">
        <v>19048225</v>
      </c>
      <c r="J173" s="299"/>
      <c r="K173" s="305"/>
      <c r="L173" s="307"/>
      <c r="M173" s="327">
        <v>19048225</v>
      </c>
      <c r="N173" s="311">
        <v>1121219668</v>
      </c>
      <c r="O173" s="337" t="s">
        <v>5190</v>
      </c>
      <c r="P173" s="313" t="s">
        <v>6516</v>
      </c>
      <c r="Q173" s="341">
        <v>44964</v>
      </c>
      <c r="R173" s="315">
        <v>44964</v>
      </c>
      <c r="S173" s="315">
        <v>45275</v>
      </c>
      <c r="T173" s="317"/>
      <c r="U173" s="318"/>
      <c r="V173" s="331">
        <v>1814117</v>
      </c>
      <c r="W173" s="331">
        <v>17234108</v>
      </c>
      <c r="X173" s="320">
        <v>9.5238112737538544E-2</v>
      </c>
      <c r="Y173" s="300">
        <v>12545859</v>
      </c>
      <c r="Z173" s="305" t="s">
        <v>5075</v>
      </c>
      <c r="AA173" s="299" t="s">
        <v>120</v>
      </c>
      <c r="AB173" s="299" t="s">
        <v>120</v>
      </c>
      <c r="AC173" s="299" t="s">
        <v>120</v>
      </c>
      <c r="AD173" s="321" t="s">
        <v>5191</v>
      </c>
      <c r="AE173" s="299" t="s">
        <v>122</v>
      </c>
      <c r="AF173" s="299"/>
    </row>
    <row r="174" spans="1:32">
      <c r="A174" s="298"/>
      <c r="B174" s="298" t="s">
        <v>55</v>
      </c>
      <c r="C174" s="299" t="s">
        <v>57</v>
      </c>
      <c r="D174" s="298" t="s">
        <v>61</v>
      </c>
      <c r="E174" s="302" t="s">
        <v>5192</v>
      </c>
      <c r="F174" s="298" t="s">
        <v>62</v>
      </c>
      <c r="G174" s="300" t="s">
        <v>62</v>
      </c>
      <c r="H174" s="302" t="s">
        <v>5073</v>
      </c>
      <c r="I174" s="331">
        <v>19048225</v>
      </c>
      <c r="J174" s="299"/>
      <c r="K174" s="305"/>
      <c r="L174" s="307"/>
      <c r="M174" s="327">
        <v>19048225</v>
      </c>
      <c r="N174" s="311">
        <v>1116495938</v>
      </c>
      <c r="O174" s="337" t="s">
        <v>5193</v>
      </c>
      <c r="P174" s="313" t="s">
        <v>6516</v>
      </c>
      <c r="Q174" s="341">
        <v>44964</v>
      </c>
      <c r="R174" s="315">
        <v>44964</v>
      </c>
      <c r="S174" s="315">
        <v>45275</v>
      </c>
      <c r="T174" s="317"/>
      <c r="U174" s="318"/>
      <c r="V174" s="331">
        <v>3628234</v>
      </c>
      <c r="W174" s="331">
        <v>15419991</v>
      </c>
      <c r="X174" s="320">
        <v>0.19047622547507709</v>
      </c>
      <c r="Y174" s="300">
        <v>12545859</v>
      </c>
      <c r="Z174" s="305" t="s">
        <v>5075</v>
      </c>
      <c r="AA174" s="299" t="s">
        <v>120</v>
      </c>
      <c r="AB174" s="299" t="s">
        <v>120</v>
      </c>
      <c r="AC174" s="299" t="s">
        <v>120</v>
      </c>
      <c r="AD174" s="321" t="s">
        <v>5194</v>
      </c>
      <c r="AE174" s="299" t="s">
        <v>122</v>
      </c>
      <c r="AF174" s="299"/>
    </row>
    <row r="175" spans="1:32">
      <c r="A175" s="298"/>
      <c r="B175" s="298" t="s">
        <v>55</v>
      </c>
      <c r="C175" s="299" t="s">
        <v>57</v>
      </c>
      <c r="D175" s="298" t="s">
        <v>61</v>
      </c>
      <c r="E175" s="302" t="s">
        <v>5195</v>
      </c>
      <c r="F175" s="298" t="s">
        <v>62</v>
      </c>
      <c r="G175" s="300" t="s">
        <v>62</v>
      </c>
      <c r="H175" s="302" t="s">
        <v>5073</v>
      </c>
      <c r="I175" s="331">
        <v>21029244</v>
      </c>
      <c r="J175" s="299"/>
      <c r="K175" s="305"/>
      <c r="L175" s="307"/>
      <c r="M175" s="327">
        <v>21029244</v>
      </c>
      <c r="N175" s="311">
        <v>86082122</v>
      </c>
      <c r="O175" s="337" t="s">
        <v>5196</v>
      </c>
      <c r="P175" s="313" t="s">
        <v>6518</v>
      </c>
      <c r="Q175" s="341">
        <v>44964</v>
      </c>
      <c r="R175" s="315">
        <v>44964</v>
      </c>
      <c r="S175" s="315">
        <v>45275</v>
      </c>
      <c r="T175" s="317"/>
      <c r="U175" s="318"/>
      <c r="V175" s="331">
        <v>4005570</v>
      </c>
      <c r="W175" s="331">
        <v>17023674</v>
      </c>
      <c r="X175" s="320">
        <v>0.1904761768896685</v>
      </c>
      <c r="Y175" s="300">
        <v>12545859</v>
      </c>
      <c r="Z175" s="305" t="s">
        <v>5075</v>
      </c>
      <c r="AA175" s="299" t="s">
        <v>120</v>
      </c>
      <c r="AB175" s="299" t="s">
        <v>120</v>
      </c>
      <c r="AC175" s="299" t="s">
        <v>120</v>
      </c>
      <c r="AD175" s="321" t="s">
        <v>5197</v>
      </c>
      <c r="AE175" s="299" t="s">
        <v>122</v>
      </c>
      <c r="AF175" s="299"/>
    </row>
    <row r="176" spans="1:32">
      <c r="A176" s="298"/>
      <c r="B176" s="298" t="s">
        <v>55</v>
      </c>
      <c r="C176" s="299" t="s">
        <v>57</v>
      </c>
      <c r="D176" s="298" t="s">
        <v>61</v>
      </c>
      <c r="E176" s="302" t="s">
        <v>5198</v>
      </c>
      <c r="F176" s="298" t="s">
        <v>62</v>
      </c>
      <c r="G176" s="300" t="s">
        <v>62</v>
      </c>
      <c r="H176" s="302" t="s">
        <v>5135</v>
      </c>
      <c r="I176" s="331">
        <v>31190460.000000004</v>
      </c>
      <c r="J176" s="299"/>
      <c r="K176" s="305"/>
      <c r="L176" s="307"/>
      <c r="M176" s="327">
        <v>31190460.000000004</v>
      </c>
      <c r="N176" s="311">
        <v>5695870</v>
      </c>
      <c r="O176" s="337" t="s">
        <v>5199</v>
      </c>
      <c r="P176" s="313" t="s">
        <v>6522</v>
      </c>
      <c r="Q176" s="341">
        <v>44964</v>
      </c>
      <c r="R176" s="315">
        <v>44964</v>
      </c>
      <c r="S176" s="315">
        <v>45275</v>
      </c>
      <c r="T176" s="317"/>
      <c r="U176" s="318"/>
      <c r="V176" s="331">
        <v>5941040</v>
      </c>
      <c r="W176" s="331">
        <v>25249420.000000004</v>
      </c>
      <c r="X176" s="320">
        <v>0.19047619047619047</v>
      </c>
      <c r="Y176" s="300">
        <v>12545859</v>
      </c>
      <c r="Z176" s="305" t="s">
        <v>5075</v>
      </c>
      <c r="AA176" s="299" t="s">
        <v>120</v>
      </c>
      <c r="AB176" s="299" t="s">
        <v>120</v>
      </c>
      <c r="AC176" s="299" t="s">
        <v>120</v>
      </c>
      <c r="AD176" s="321" t="s">
        <v>5200</v>
      </c>
      <c r="AE176" s="299" t="s">
        <v>122</v>
      </c>
      <c r="AF176" s="299"/>
    </row>
    <row r="177" spans="1:32">
      <c r="A177" s="298"/>
      <c r="B177" s="298" t="s">
        <v>55</v>
      </c>
      <c r="C177" s="299" t="s">
        <v>57</v>
      </c>
      <c r="D177" s="298" t="s">
        <v>61</v>
      </c>
      <c r="E177" s="302" t="s">
        <v>5201</v>
      </c>
      <c r="F177" s="298" t="s">
        <v>62</v>
      </c>
      <c r="G177" s="300" t="s">
        <v>62</v>
      </c>
      <c r="H177" s="302" t="s">
        <v>5073</v>
      </c>
      <c r="I177" s="331">
        <v>21029244</v>
      </c>
      <c r="J177" s="299"/>
      <c r="K177" s="305"/>
      <c r="L177" s="307"/>
      <c r="M177" s="327">
        <v>21029244</v>
      </c>
      <c r="N177" s="311">
        <v>96194334</v>
      </c>
      <c r="O177" s="337" t="s">
        <v>5202</v>
      </c>
      <c r="P177" s="313" t="s">
        <v>6518</v>
      </c>
      <c r="Q177" s="341">
        <v>44964</v>
      </c>
      <c r="R177" s="315">
        <v>44964</v>
      </c>
      <c r="S177" s="315">
        <v>45275</v>
      </c>
      <c r="T177" s="317"/>
      <c r="U177" s="318"/>
      <c r="V177" s="331">
        <v>4005570</v>
      </c>
      <c r="W177" s="331">
        <v>17023674</v>
      </c>
      <c r="X177" s="320">
        <v>0.1904761768896685</v>
      </c>
      <c r="Y177" s="300">
        <v>12545859</v>
      </c>
      <c r="Z177" s="305" t="s">
        <v>5075</v>
      </c>
      <c r="AA177" s="299" t="s">
        <v>120</v>
      </c>
      <c r="AB177" s="299" t="s">
        <v>120</v>
      </c>
      <c r="AC177" s="299" t="s">
        <v>120</v>
      </c>
      <c r="AD177" s="321" t="s">
        <v>5203</v>
      </c>
      <c r="AE177" s="299" t="s">
        <v>122</v>
      </c>
      <c r="AF177" s="299"/>
    </row>
    <row r="178" spans="1:32">
      <c r="A178" s="298">
        <v>891780180</v>
      </c>
      <c r="B178" s="298" t="s">
        <v>55</v>
      </c>
      <c r="C178" s="299" t="s">
        <v>57</v>
      </c>
      <c r="D178" s="298" t="s">
        <v>61</v>
      </c>
      <c r="E178" s="302" t="s">
        <v>5204</v>
      </c>
      <c r="F178" s="298" t="s">
        <v>62</v>
      </c>
      <c r="G178" s="300" t="s">
        <v>62</v>
      </c>
      <c r="H178" s="302" t="s">
        <v>5073</v>
      </c>
      <c r="I178" s="331">
        <v>19048225</v>
      </c>
      <c r="J178" s="299"/>
      <c r="K178" s="305"/>
      <c r="L178" s="307"/>
      <c r="M178" s="327">
        <v>19048225</v>
      </c>
      <c r="N178" s="311">
        <v>41250936</v>
      </c>
      <c r="O178" s="337" t="s">
        <v>5205</v>
      </c>
      <c r="P178" s="313" t="s">
        <v>6516</v>
      </c>
      <c r="Q178" s="341">
        <v>44964</v>
      </c>
      <c r="R178" s="315">
        <v>44964</v>
      </c>
      <c r="S178" s="315">
        <v>45275</v>
      </c>
      <c r="T178" s="317"/>
      <c r="U178" s="318"/>
      <c r="V178" s="331">
        <v>3628234</v>
      </c>
      <c r="W178" s="331">
        <v>15419991</v>
      </c>
      <c r="X178" s="320">
        <v>0.19047622547507709</v>
      </c>
      <c r="Y178" s="300">
        <v>12545859</v>
      </c>
      <c r="Z178" s="305" t="s">
        <v>5075</v>
      </c>
      <c r="AA178" s="299" t="s">
        <v>120</v>
      </c>
      <c r="AB178" s="299" t="s">
        <v>120</v>
      </c>
      <c r="AC178" s="299" t="s">
        <v>120</v>
      </c>
      <c r="AD178" s="321" t="s">
        <v>5206</v>
      </c>
      <c r="AE178" s="299" t="s">
        <v>122</v>
      </c>
      <c r="AF178" s="299"/>
    </row>
    <row r="179" spans="1:32">
      <c r="A179" s="298">
        <v>891780181</v>
      </c>
      <c r="B179" s="298" t="s">
        <v>55</v>
      </c>
      <c r="C179" s="299" t="s">
        <v>57</v>
      </c>
      <c r="D179" s="298" t="s">
        <v>61</v>
      </c>
      <c r="E179" s="302" t="s">
        <v>5207</v>
      </c>
      <c r="F179" s="298" t="s">
        <v>62</v>
      </c>
      <c r="G179" s="300" t="s">
        <v>62</v>
      </c>
      <c r="H179" s="302" t="s">
        <v>5073</v>
      </c>
      <c r="I179" s="331">
        <v>19048225</v>
      </c>
      <c r="J179" s="299"/>
      <c r="K179" s="305"/>
      <c r="L179" s="307"/>
      <c r="M179" s="327">
        <v>19048225</v>
      </c>
      <c r="N179" s="311">
        <v>41057406</v>
      </c>
      <c r="O179" s="337" t="s">
        <v>5208</v>
      </c>
      <c r="P179" s="313" t="s">
        <v>6518</v>
      </c>
      <c r="Q179" s="341">
        <v>44964</v>
      </c>
      <c r="R179" s="315">
        <v>44964</v>
      </c>
      <c r="S179" s="315">
        <v>45275</v>
      </c>
      <c r="T179" s="317"/>
      <c r="U179" s="318"/>
      <c r="V179" s="331">
        <v>3628234</v>
      </c>
      <c r="W179" s="331">
        <v>15419991</v>
      </c>
      <c r="X179" s="320">
        <v>0.19047622547507709</v>
      </c>
      <c r="Y179" s="300">
        <v>12545859</v>
      </c>
      <c r="Z179" s="305" t="s">
        <v>5075</v>
      </c>
      <c r="AA179" s="299" t="s">
        <v>120</v>
      </c>
      <c r="AB179" s="299" t="s">
        <v>120</v>
      </c>
      <c r="AC179" s="299" t="s">
        <v>120</v>
      </c>
      <c r="AD179" s="321" t="s">
        <v>5209</v>
      </c>
      <c r="AE179" s="299" t="s">
        <v>122</v>
      </c>
      <c r="AF179" s="299"/>
    </row>
    <row r="180" spans="1:32">
      <c r="A180" s="298">
        <v>891780181</v>
      </c>
      <c r="B180" s="298" t="s">
        <v>55</v>
      </c>
      <c r="C180" s="299" t="s">
        <v>57</v>
      </c>
      <c r="D180" s="298" t="s">
        <v>61</v>
      </c>
      <c r="E180" s="302" t="s">
        <v>5210</v>
      </c>
      <c r="F180" s="298" t="s">
        <v>62</v>
      </c>
      <c r="G180" s="300" t="s">
        <v>62</v>
      </c>
      <c r="H180" s="302" t="s">
        <v>5073</v>
      </c>
      <c r="I180" s="331">
        <v>21029244</v>
      </c>
      <c r="J180" s="299"/>
      <c r="K180" s="305"/>
      <c r="L180" s="307"/>
      <c r="M180" s="327">
        <v>21029244</v>
      </c>
      <c r="N180" s="311">
        <v>40266404</v>
      </c>
      <c r="O180" s="337" t="s">
        <v>5211</v>
      </c>
      <c r="P180" s="313" t="s">
        <v>6518</v>
      </c>
      <c r="Q180" s="341">
        <v>44964</v>
      </c>
      <c r="R180" s="315">
        <v>44964</v>
      </c>
      <c r="S180" s="315">
        <v>45275</v>
      </c>
      <c r="T180" s="317"/>
      <c r="U180" s="318"/>
      <c r="V180" s="331">
        <v>4005570</v>
      </c>
      <c r="W180" s="331">
        <v>17023674</v>
      </c>
      <c r="X180" s="320">
        <v>0.1904761768896685</v>
      </c>
      <c r="Y180" s="300">
        <v>12545859</v>
      </c>
      <c r="Z180" s="305" t="s">
        <v>5075</v>
      </c>
      <c r="AA180" s="299" t="s">
        <v>120</v>
      </c>
      <c r="AB180" s="299" t="s">
        <v>120</v>
      </c>
      <c r="AC180" s="299" t="s">
        <v>120</v>
      </c>
      <c r="AD180" s="321" t="s">
        <v>5212</v>
      </c>
      <c r="AE180" s="299" t="s">
        <v>122</v>
      </c>
      <c r="AF180" s="299"/>
    </row>
    <row r="181" spans="1:32">
      <c r="A181" s="298">
        <v>891780182</v>
      </c>
      <c r="B181" s="298" t="s">
        <v>55</v>
      </c>
      <c r="C181" s="299" t="s">
        <v>57</v>
      </c>
      <c r="D181" s="298" t="s">
        <v>61</v>
      </c>
      <c r="E181" s="302" t="s">
        <v>5213</v>
      </c>
      <c r="F181" s="298" t="s">
        <v>62</v>
      </c>
      <c r="G181" s="300" t="s">
        <v>62</v>
      </c>
      <c r="H181" s="302" t="s">
        <v>5073</v>
      </c>
      <c r="I181" s="331">
        <v>19048225</v>
      </c>
      <c r="J181" s="299"/>
      <c r="K181" s="305"/>
      <c r="L181" s="307"/>
      <c r="M181" s="327">
        <v>19048225</v>
      </c>
      <c r="N181" s="312">
        <v>1006788367</v>
      </c>
      <c r="O181" s="337" t="s">
        <v>5214</v>
      </c>
      <c r="P181" s="313" t="s">
        <v>6516</v>
      </c>
      <c r="Q181" s="341">
        <v>44964</v>
      </c>
      <c r="R181" s="315">
        <v>44964</v>
      </c>
      <c r="S181" s="315">
        <v>45275</v>
      </c>
      <c r="T181" s="317"/>
      <c r="U181" s="318"/>
      <c r="V181" s="331">
        <v>3628234</v>
      </c>
      <c r="W181" s="331">
        <v>15419991</v>
      </c>
      <c r="X181" s="320">
        <v>0.19047622547507709</v>
      </c>
      <c r="Y181" s="300">
        <v>12545859</v>
      </c>
      <c r="Z181" s="305" t="s">
        <v>5075</v>
      </c>
      <c r="AA181" s="299" t="s">
        <v>120</v>
      </c>
      <c r="AB181" s="299" t="s">
        <v>120</v>
      </c>
      <c r="AC181" s="299" t="s">
        <v>120</v>
      </c>
      <c r="AD181" s="321" t="s">
        <v>5215</v>
      </c>
      <c r="AE181" s="299" t="s">
        <v>122</v>
      </c>
      <c r="AF181" s="299"/>
    </row>
    <row r="182" spans="1:32">
      <c r="A182" s="298">
        <v>891780183</v>
      </c>
      <c r="B182" s="298" t="s">
        <v>55</v>
      </c>
      <c r="C182" s="299" t="s">
        <v>57</v>
      </c>
      <c r="D182" s="298" t="s">
        <v>61</v>
      </c>
      <c r="E182" s="302" t="s">
        <v>5216</v>
      </c>
      <c r="F182" s="298" t="s">
        <v>62</v>
      </c>
      <c r="G182" s="300" t="s">
        <v>62</v>
      </c>
      <c r="H182" s="302" t="s">
        <v>5073</v>
      </c>
      <c r="I182" s="331">
        <v>19048225</v>
      </c>
      <c r="J182" s="299"/>
      <c r="K182" s="305"/>
      <c r="L182" s="307"/>
      <c r="M182" s="327">
        <v>19048225</v>
      </c>
      <c r="N182" s="311">
        <v>1006499323</v>
      </c>
      <c r="O182" s="337" t="s">
        <v>5217</v>
      </c>
      <c r="P182" s="313" t="s">
        <v>6516</v>
      </c>
      <c r="Q182" s="341">
        <v>44964</v>
      </c>
      <c r="R182" s="315">
        <v>44964</v>
      </c>
      <c r="S182" s="315">
        <v>45275</v>
      </c>
      <c r="T182" s="317"/>
      <c r="U182" s="318"/>
      <c r="V182" s="331">
        <v>3628234</v>
      </c>
      <c r="W182" s="331">
        <v>15419991</v>
      </c>
      <c r="X182" s="320">
        <v>0.19047622547507709</v>
      </c>
      <c r="Y182" s="300">
        <v>12545859</v>
      </c>
      <c r="Z182" s="305" t="s">
        <v>5075</v>
      </c>
      <c r="AA182" s="299" t="s">
        <v>120</v>
      </c>
      <c r="AB182" s="299" t="s">
        <v>120</v>
      </c>
      <c r="AC182" s="299" t="s">
        <v>120</v>
      </c>
      <c r="AD182" s="321" t="s">
        <v>5218</v>
      </c>
      <c r="AE182" s="299" t="s">
        <v>122</v>
      </c>
      <c r="AF182" s="299"/>
    </row>
    <row r="183" spans="1:32">
      <c r="A183" s="298">
        <v>891780184</v>
      </c>
      <c r="B183" s="298" t="s">
        <v>55</v>
      </c>
      <c r="C183" s="299" t="s">
        <v>57</v>
      </c>
      <c r="D183" s="298" t="s">
        <v>61</v>
      </c>
      <c r="E183" s="302" t="s">
        <v>5219</v>
      </c>
      <c r="F183" s="298" t="s">
        <v>62</v>
      </c>
      <c r="G183" s="300" t="s">
        <v>62</v>
      </c>
      <c r="H183" s="302" t="s">
        <v>5073</v>
      </c>
      <c r="I183" s="331">
        <v>19425415</v>
      </c>
      <c r="J183" s="299"/>
      <c r="K183" s="305"/>
      <c r="L183" s="307"/>
      <c r="M183" s="327">
        <v>19425415</v>
      </c>
      <c r="N183" s="311">
        <v>1125473051</v>
      </c>
      <c r="O183" s="337" t="s">
        <v>5220</v>
      </c>
      <c r="P183" s="313" t="s">
        <v>6518</v>
      </c>
      <c r="Q183" s="341">
        <v>44964</v>
      </c>
      <c r="R183" s="315">
        <v>44964</v>
      </c>
      <c r="S183" s="315">
        <v>45275</v>
      </c>
      <c r="T183" s="317"/>
      <c r="U183" s="318"/>
      <c r="V183" s="331">
        <v>3700080</v>
      </c>
      <c r="W183" s="331">
        <v>15725335</v>
      </c>
      <c r="X183" s="320">
        <v>0.19047623950376349</v>
      </c>
      <c r="Y183" s="300">
        <v>12545859</v>
      </c>
      <c r="Z183" s="305" t="s">
        <v>5075</v>
      </c>
      <c r="AA183" s="299" t="s">
        <v>120</v>
      </c>
      <c r="AB183" s="299" t="s">
        <v>120</v>
      </c>
      <c r="AC183" s="299" t="s">
        <v>120</v>
      </c>
      <c r="AD183" s="321" t="s">
        <v>5221</v>
      </c>
      <c r="AE183" s="299" t="s">
        <v>122</v>
      </c>
      <c r="AF183" s="299"/>
    </row>
    <row r="184" spans="1:32">
      <c r="A184" s="298">
        <v>891780185</v>
      </c>
      <c r="B184" s="298" t="s">
        <v>55</v>
      </c>
      <c r="C184" s="299" t="s">
        <v>57</v>
      </c>
      <c r="D184" s="298" t="s">
        <v>61</v>
      </c>
      <c r="E184" s="302" t="s">
        <v>5222</v>
      </c>
      <c r="F184" s="298" t="s">
        <v>62</v>
      </c>
      <c r="G184" s="300" t="s">
        <v>62</v>
      </c>
      <c r="H184" s="302" t="s">
        <v>5073</v>
      </c>
      <c r="I184" s="331">
        <v>19425415</v>
      </c>
      <c r="J184" s="299"/>
      <c r="K184" s="305"/>
      <c r="L184" s="307"/>
      <c r="M184" s="327">
        <v>19425415</v>
      </c>
      <c r="N184" s="311">
        <v>1122725940</v>
      </c>
      <c r="O184" s="337" t="s">
        <v>5223</v>
      </c>
      <c r="P184" s="313" t="s">
        <v>6518</v>
      </c>
      <c r="Q184" s="341">
        <v>44964</v>
      </c>
      <c r="R184" s="315">
        <v>44964</v>
      </c>
      <c r="S184" s="315">
        <v>45275</v>
      </c>
      <c r="T184" s="317"/>
      <c r="U184" s="318"/>
      <c r="V184" s="331">
        <v>3700080</v>
      </c>
      <c r="W184" s="331">
        <v>15725335</v>
      </c>
      <c r="X184" s="320">
        <v>0.19047623950376349</v>
      </c>
      <c r="Y184" s="300">
        <v>12545859</v>
      </c>
      <c r="Z184" s="305" t="s">
        <v>5075</v>
      </c>
      <c r="AA184" s="299" t="s">
        <v>120</v>
      </c>
      <c r="AB184" s="299" t="s">
        <v>120</v>
      </c>
      <c r="AC184" s="299" t="s">
        <v>120</v>
      </c>
      <c r="AD184" s="321" t="s">
        <v>5224</v>
      </c>
      <c r="AE184" s="299" t="s">
        <v>122</v>
      </c>
      <c r="AF184" s="299"/>
    </row>
    <row r="185" spans="1:32">
      <c r="A185" s="298">
        <v>891780186</v>
      </c>
      <c r="B185" s="298" t="s">
        <v>55</v>
      </c>
      <c r="C185" s="299" t="s">
        <v>57</v>
      </c>
      <c r="D185" s="298" t="s">
        <v>61</v>
      </c>
      <c r="E185" s="302" t="s">
        <v>5225</v>
      </c>
      <c r="F185" s="298" t="s">
        <v>62</v>
      </c>
      <c r="G185" s="300" t="s">
        <v>62</v>
      </c>
      <c r="H185" s="302" t="s">
        <v>5073</v>
      </c>
      <c r="I185" s="331">
        <v>17095630</v>
      </c>
      <c r="J185" s="299"/>
      <c r="K185" s="305"/>
      <c r="L185" s="307"/>
      <c r="M185" s="327">
        <v>17095630</v>
      </c>
      <c r="N185" s="311">
        <v>1051662444</v>
      </c>
      <c r="O185" s="338" t="s">
        <v>5226</v>
      </c>
      <c r="P185" s="302" t="s">
        <v>6523</v>
      </c>
      <c r="Q185" s="341">
        <v>44964</v>
      </c>
      <c r="R185" s="315">
        <v>44964</v>
      </c>
      <c r="S185" s="315">
        <v>45275</v>
      </c>
      <c r="T185" s="317"/>
      <c r="U185" s="318"/>
      <c r="V185" s="331">
        <v>3256310</v>
      </c>
      <c r="W185" s="331">
        <v>13839320</v>
      </c>
      <c r="X185" s="320">
        <v>0.19047616262167583</v>
      </c>
      <c r="Y185" s="300">
        <v>12545859</v>
      </c>
      <c r="Z185" s="305" t="s">
        <v>5075</v>
      </c>
      <c r="AA185" s="299" t="s">
        <v>120</v>
      </c>
      <c r="AB185" s="299" t="s">
        <v>120</v>
      </c>
      <c r="AC185" s="299" t="s">
        <v>120</v>
      </c>
      <c r="AD185" s="321" t="s">
        <v>5227</v>
      </c>
      <c r="AE185" s="299" t="s">
        <v>122</v>
      </c>
      <c r="AF185" s="299"/>
    </row>
    <row r="186" spans="1:32">
      <c r="A186" s="298">
        <v>891780187</v>
      </c>
      <c r="B186" s="298" t="s">
        <v>55</v>
      </c>
      <c r="C186" s="299" t="s">
        <v>57</v>
      </c>
      <c r="D186" s="298" t="s">
        <v>61</v>
      </c>
      <c r="E186" s="302" t="s">
        <v>5228</v>
      </c>
      <c r="F186" s="298" t="s">
        <v>62</v>
      </c>
      <c r="G186" s="300" t="s">
        <v>62</v>
      </c>
      <c r="H186" s="302" t="s">
        <v>5073</v>
      </c>
      <c r="I186" s="331">
        <v>19048225</v>
      </c>
      <c r="J186" s="299"/>
      <c r="K186" s="305"/>
      <c r="L186" s="307"/>
      <c r="M186" s="327">
        <v>19048225</v>
      </c>
      <c r="N186" s="311">
        <v>1052995192</v>
      </c>
      <c r="O186" s="337" t="s">
        <v>5229</v>
      </c>
      <c r="P186" s="302" t="s">
        <v>6516</v>
      </c>
      <c r="Q186" s="341">
        <v>44964</v>
      </c>
      <c r="R186" s="315">
        <v>44964</v>
      </c>
      <c r="S186" s="315">
        <v>45275</v>
      </c>
      <c r="T186" s="317"/>
      <c r="U186" s="318"/>
      <c r="V186" s="331">
        <v>3628234</v>
      </c>
      <c r="W186" s="331">
        <v>15419991</v>
      </c>
      <c r="X186" s="320">
        <v>0.19047622547507709</v>
      </c>
      <c r="Y186" s="300">
        <v>12545859</v>
      </c>
      <c r="Z186" s="305" t="s">
        <v>5075</v>
      </c>
      <c r="AA186" s="299" t="s">
        <v>120</v>
      </c>
      <c r="AB186" s="299" t="s">
        <v>120</v>
      </c>
      <c r="AC186" s="299" t="s">
        <v>120</v>
      </c>
      <c r="AD186" s="321" t="s">
        <v>5230</v>
      </c>
      <c r="AE186" s="299" t="s">
        <v>122</v>
      </c>
      <c r="AF186" s="299"/>
    </row>
    <row r="187" spans="1:32">
      <c r="A187" s="298">
        <v>891780188</v>
      </c>
      <c r="B187" s="298" t="s">
        <v>55</v>
      </c>
      <c r="C187" s="299" t="s">
        <v>57</v>
      </c>
      <c r="D187" s="298" t="s">
        <v>61</v>
      </c>
      <c r="E187" s="302" t="s">
        <v>5231</v>
      </c>
      <c r="F187" s="298" t="s">
        <v>62</v>
      </c>
      <c r="G187" s="300" t="s">
        <v>62</v>
      </c>
      <c r="H187" s="302" t="s">
        <v>5135</v>
      </c>
      <c r="I187" s="331">
        <v>19048225</v>
      </c>
      <c r="J187" s="299"/>
      <c r="K187" s="305"/>
      <c r="L187" s="307"/>
      <c r="M187" s="327">
        <v>19048225</v>
      </c>
      <c r="N187" s="311">
        <v>1003721980</v>
      </c>
      <c r="O187" s="337" t="s">
        <v>5232</v>
      </c>
      <c r="P187" s="302" t="s">
        <v>6516</v>
      </c>
      <c r="Q187" s="341">
        <v>44964</v>
      </c>
      <c r="R187" s="315">
        <v>44964</v>
      </c>
      <c r="S187" s="315">
        <v>45275</v>
      </c>
      <c r="T187" s="317"/>
      <c r="U187" s="318"/>
      <c r="V187" s="331">
        <v>3628234</v>
      </c>
      <c r="W187" s="331">
        <v>15419991</v>
      </c>
      <c r="X187" s="320">
        <v>0.19047622547507709</v>
      </c>
      <c r="Y187" s="300">
        <v>12545859</v>
      </c>
      <c r="Z187" s="305" t="s">
        <v>5075</v>
      </c>
      <c r="AA187" s="299" t="s">
        <v>120</v>
      </c>
      <c r="AB187" s="299" t="s">
        <v>120</v>
      </c>
      <c r="AC187" s="299" t="s">
        <v>120</v>
      </c>
      <c r="AD187" s="321" t="s">
        <v>5233</v>
      </c>
      <c r="AE187" s="299" t="s">
        <v>122</v>
      </c>
      <c r="AF187" s="299"/>
    </row>
    <row r="188" spans="1:32">
      <c r="A188" s="298">
        <v>891780189</v>
      </c>
      <c r="B188" s="298" t="s">
        <v>55</v>
      </c>
      <c r="C188" s="299" t="s">
        <v>57</v>
      </c>
      <c r="D188" s="298" t="s">
        <v>61</v>
      </c>
      <c r="E188" s="302" t="s">
        <v>5234</v>
      </c>
      <c r="F188" s="298" t="s">
        <v>62</v>
      </c>
      <c r="G188" s="300" t="s">
        <v>62</v>
      </c>
      <c r="H188" s="302" t="s">
        <v>5073</v>
      </c>
      <c r="I188" s="331">
        <v>19425427</v>
      </c>
      <c r="J188" s="299"/>
      <c r="K188" s="305"/>
      <c r="L188" s="307"/>
      <c r="M188" s="327">
        <v>19425427</v>
      </c>
      <c r="N188" s="311">
        <v>53176437</v>
      </c>
      <c r="O188" s="337" t="s">
        <v>5235</v>
      </c>
      <c r="P188" s="302" t="s">
        <v>6518</v>
      </c>
      <c r="Q188" s="341">
        <v>44964</v>
      </c>
      <c r="R188" s="315">
        <v>44964</v>
      </c>
      <c r="S188" s="315">
        <v>45275</v>
      </c>
      <c r="T188" s="317"/>
      <c r="U188" s="318"/>
      <c r="V188" s="331">
        <v>3700082</v>
      </c>
      <c r="W188" s="331">
        <v>15725345</v>
      </c>
      <c r="X188" s="320">
        <v>0.19047622479547038</v>
      </c>
      <c r="Y188" s="300">
        <v>12545859</v>
      </c>
      <c r="Z188" s="305" t="s">
        <v>5075</v>
      </c>
      <c r="AA188" s="299" t="s">
        <v>120</v>
      </c>
      <c r="AB188" s="299" t="s">
        <v>120</v>
      </c>
      <c r="AC188" s="299" t="s">
        <v>120</v>
      </c>
      <c r="AD188" s="321" t="s">
        <v>5236</v>
      </c>
      <c r="AE188" s="299" t="s">
        <v>122</v>
      </c>
      <c r="AF188" s="299"/>
    </row>
    <row r="189" spans="1:32">
      <c r="A189" s="298">
        <v>891780190</v>
      </c>
      <c r="B189" s="298" t="s">
        <v>55</v>
      </c>
      <c r="C189" s="299" t="s">
        <v>57</v>
      </c>
      <c r="D189" s="298" t="s">
        <v>61</v>
      </c>
      <c r="E189" s="302" t="s">
        <v>5237</v>
      </c>
      <c r="F189" s="298" t="s">
        <v>62</v>
      </c>
      <c r="G189" s="300" t="s">
        <v>62</v>
      </c>
      <c r="H189" s="302" t="s">
        <v>5073</v>
      </c>
      <c r="I189" s="331">
        <v>19048225</v>
      </c>
      <c r="J189" s="299"/>
      <c r="K189" s="305"/>
      <c r="L189" s="307"/>
      <c r="M189" s="327">
        <v>19048225</v>
      </c>
      <c r="N189" s="311">
        <v>45770098</v>
      </c>
      <c r="O189" s="337" t="s">
        <v>5238</v>
      </c>
      <c r="P189" s="302" t="s">
        <v>6516</v>
      </c>
      <c r="Q189" s="341">
        <v>44964</v>
      </c>
      <c r="R189" s="315">
        <v>44964</v>
      </c>
      <c r="S189" s="315">
        <v>45275</v>
      </c>
      <c r="T189" s="317"/>
      <c r="U189" s="318"/>
      <c r="V189" s="331">
        <v>3628234</v>
      </c>
      <c r="W189" s="331">
        <v>15419991</v>
      </c>
      <c r="X189" s="320">
        <v>0.19047622547507709</v>
      </c>
      <c r="Y189" s="300">
        <v>12545859</v>
      </c>
      <c r="Z189" s="305" t="s">
        <v>5075</v>
      </c>
      <c r="AA189" s="299" t="s">
        <v>120</v>
      </c>
      <c r="AB189" s="299" t="s">
        <v>120</v>
      </c>
      <c r="AC189" s="299" t="s">
        <v>120</v>
      </c>
      <c r="AD189" s="321" t="s">
        <v>5239</v>
      </c>
      <c r="AE189" s="299" t="s">
        <v>122</v>
      </c>
      <c r="AF189" s="299"/>
    </row>
    <row r="190" spans="1:32">
      <c r="A190" s="298">
        <v>891780191</v>
      </c>
      <c r="B190" s="298" t="s">
        <v>55</v>
      </c>
      <c r="C190" s="299" t="s">
        <v>57</v>
      </c>
      <c r="D190" s="298" t="s">
        <v>61</v>
      </c>
      <c r="E190" s="302" t="s">
        <v>5240</v>
      </c>
      <c r="F190" s="298" t="s">
        <v>62</v>
      </c>
      <c r="G190" s="300" t="s">
        <v>62</v>
      </c>
      <c r="H190" s="302" t="s">
        <v>5073</v>
      </c>
      <c r="I190" s="331">
        <v>19048225</v>
      </c>
      <c r="J190" s="299"/>
      <c r="K190" s="305"/>
      <c r="L190" s="307"/>
      <c r="M190" s="327">
        <v>19048225</v>
      </c>
      <c r="N190" s="311">
        <v>1042004348</v>
      </c>
      <c r="O190" s="337" t="s">
        <v>5241</v>
      </c>
      <c r="P190" s="302" t="s">
        <v>6516</v>
      </c>
      <c r="Q190" s="341">
        <v>44964</v>
      </c>
      <c r="R190" s="315">
        <v>44964</v>
      </c>
      <c r="S190" s="315">
        <v>45275</v>
      </c>
      <c r="T190" s="317"/>
      <c r="U190" s="318"/>
      <c r="V190" s="331">
        <v>3628234</v>
      </c>
      <c r="W190" s="331">
        <v>15419991</v>
      </c>
      <c r="X190" s="320">
        <v>0.19047622547507709</v>
      </c>
      <c r="Y190" s="300">
        <v>12545859</v>
      </c>
      <c r="Z190" s="305" t="s">
        <v>5075</v>
      </c>
      <c r="AA190" s="299" t="s">
        <v>120</v>
      </c>
      <c r="AB190" s="299" t="s">
        <v>120</v>
      </c>
      <c r="AC190" s="299" t="s">
        <v>120</v>
      </c>
      <c r="AD190" s="321" t="s">
        <v>5242</v>
      </c>
      <c r="AE190" s="299" t="s">
        <v>122</v>
      </c>
      <c r="AF190" s="299"/>
    </row>
    <row r="191" spans="1:32">
      <c r="A191" s="298">
        <v>891780192</v>
      </c>
      <c r="B191" s="298" t="s">
        <v>55</v>
      </c>
      <c r="C191" s="299" t="s">
        <v>57</v>
      </c>
      <c r="D191" s="298" t="s">
        <v>61</v>
      </c>
      <c r="E191" s="302" t="s">
        <v>5243</v>
      </c>
      <c r="F191" s="298" t="s">
        <v>62</v>
      </c>
      <c r="G191" s="300" t="s">
        <v>62</v>
      </c>
      <c r="H191" s="302" t="s">
        <v>5073</v>
      </c>
      <c r="I191" s="331">
        <v>19048225</v>
      </c>
      <c r="J191" s="299"/>
      <c r="K191" s="305"/>
      <c r="L191" s="307"/>
      <c r="M191" s="327">
        <v>19048225</v>
      </c>
      <c r="N191" s="311">
        <v>1193529136</v>
      </c>
      <c r="O191" s="337" t="s">
        <v>5244</v>
      </c>
      <c r="P191" s="302" t="s">
        <v>6516</v>
      </c>
      <c r="Q191" s="341">
        <v>44964</v>
      </c>
      <c r="R191" s="315">
        <v>44964</v>
      </c>
      <c r="S191" s="315">
        <v>45275</v>
      </c>
      <c r="T191" s="317"/>
      <c r="U191" s="318"/>
      <c r="V191" s="331">
        <v>3628234</v>
      </c>
      <c r="W191" s="331">
        <v>15419991</v>
      </c>
      <c r="X191" s="320">
        <v>0.19047622547507709</v>
      </c>
      <c r="Y191" s="300">
        <v>12545859</v>
      </c>
      <c r="Z191" s="305" t="s">
        <v>5075</v>
      </c>
      <c r="AA191" s="299" t="s">
        <v>120</v>
      </c>
      <c r="AB191" s="299" t="s">
        <v>120</v>
      </c>
      <c r="AC191" s="299" t="s">
        <v>120</v>
      </c>
      <c r="AD191" s="321" t="s">
        <v>5245</v>
      </c>
      <c r="AE191" s="299" t="s">
        <v>122</v>
      </c>
      <c r="AF191" s="299"/>
    </row>
    <row r="192" spans="1:32">
      <c r="A192" s="298">
        <v>891780193</v>
      </c>
      <c r="B192" s="298" t="s">
        <v>55</v>
      </c>
      <c r="C192" s="299" t="s">
        <v>57</v>
      </c>
      <c r="D192" s="298" t="s">
        <v>61</v>
      </c>
      <c r="E192" s="302" t="s">
        <v>5246</v>
      </c>
      <c r="F192" s="298" t="s">
        <v>62</v>
      </c>
      <c r="G192" s="300" t="s">
        <v>62</v>
      </c>
      <c r="H192" s="302" t="s">
        <v>5073</v>
      </c>
      <c r="I192" s="331">
        <v>17143399</v>
      </c>
      <c r="J192" s="299"/>
      <c r="K192" s="305"/>
      <c r="L192" s="307"/>
      <c r="M192" s="327">
        <v>17143399</v>
      </c>
      <c r="N192" s="311">
        <v>1051739807</v>
      </c>
      <c r="O192" s="337" t="s">
        <v>5247</v>
      </c>
      <c r="P192" s="302" t="s">
        <v>6523</v>
      </c>
      <c r="Q192" s="341">
        <v>44964</v>
      </c>
      <c r="R192" s="315">
        <v>44964</v>
      </c>
      <c r="S192" s="315">
        <v>45275</v>
      </c>
      <c r="T192" s="317"/>
      <c r="U192" s="318"/>
      <c r="V192" s="331">
        <v>3265410</v>
      </c>
      <c r="W192" s="331">
        <v>13877989</v>
      </c>
      <c r="X192" s="320">
        <v>0.1904762293638502</v>
      </c>
      <c r="Y192" s="300">
        <v>12545859</v>
      </c>
      <c r="Z192" s="305" t="s">
        <v>5075</v>
      </c>
      <c r="AA192" s="299" t="s">
        <v>120</v>
      </c>
      <c r="AB192" s="299" t="s">
        <v>120</v>
      </c>
      <c r="AC192" s="299" t="s">
        <v>120</v>
      </c>
      <c r="AD192" s="321" t="s">
        <v>5248</v>
      </c>
      <c r="AE192" s="299" t="s">
        <v>122</v>
      </c>
      <c r="AF192" s="299"/>
    </row>
    <row r="193" spans="1:32">
      <c r="A193" s="298">
        <v>891780194</v>
      </c>
      <c r="B193" s="298" t="s">
        <v>55</v>
      </c>
      <c r="C193" s="299" t="s">
        <v>57</v>
      </c>
      <c r="D193" s="298" t="s">
        <v>61</v>
      </c>
      <c r="E193" s="302" t="s">
        <v>5249</v>
      </c>
      <c r="F193" s="298" t="s">
        <v>62</v>
      </c>
      <c r="G193" s="300" t="s">
        <v>62</v>
      </c>
      <c r="H193" s="302" t="s">
        <v>5073</v>
      </c>
      <c r="I193" s="331">
        <v>19425415</v>
      </c>
      <c r="J193" s="299"/>
      <c r="K193" s="305"/>
      <c r="L193" s="307"/>
      <c r="M193" s="327">
        <v>19425415</v>
      </c>
      <c r="N193" s="311">
        <v>71218110</v>
      </c>
      <c r="O193" s="337" t="s">
        <v>5250</v>
      </c>
      <c r="P193" s="302" t="s">
        <v>6516</v>
      </c>
      <c r="Q193" s="341">
        <v>44964</v>
      </c>
      <c r="R193" s="315">
        <v>44964</v>
      </c>
      <c r="S193" s="315">
        <v>45275</v>
      </c>
      <c r="T193" s="317"/>
      <c r="U193" s="318"/>
      <c r="V193" s="331">
        <v>3700080</v>
      </c>
      <c r="W193" s="331">
        <v>15725335</v>
      </c>
      <c r="X193" s="320">
        <v>0.19047623950376349</v>
      </c>
      <c r="Y193" s="300">
        <v>12545859</v>
      </c>
      <c r="Z193" s="305" t="s">
        <v>5075</v>
      </c>
      <c r="AA193" s="299" t="s">
        <v>120</v>
      </c>
      <c r="AB193" s="299" t="s">
        <v>120</v>
      </c>
      <c r="AC193" s="299" t="s">
        <v>120</v>
      </c>
      <c r="AD193" s="321" t="s">
        <v>5251</v>
      </c>
      <c r="AE193" s="299" t="s">
        <v>122</v>
      </c>
      <c r="AF193" s="299"/>
    </row>
    <row r="194" spans="1:32">
      <c r="A194" s="298">
        <v>891780195</v>
      </c>
      <c r="B194" s="298" t="s">
        <v>55</v>
      </c>
      <c r="C194" s="299" t="s">
        <v>57</v>
      </c>
      <c r="D194" s="298" t="s">
        <v>61</v>
      </c>
      <c r="E194" s="302" t="s">
        <v>5252</v>
      </c>
      <c r="F194" s="298" t="s">
        <v>62</v>
      </c>
      <c r="G194" s="300" t="s">
        <v>62</v>
      </c>
      <c r="H194" s="302" t="s">
        <v>5073</v>
      </c>
      <c r="I194" s="331">
        <v>20821033</v>
      </c>
      <c r="J194" s="299"/>
      <c r="K194" s="305"/>
      <c r="L194" s="307"/>
      <c r="M194" s="327">
        <v>20821033</v>
      </c>
      <c r="N194" s="311">
        <v>92257950</v>
      </c>
      <c r="O194" s="337" t="s">
        <v>5253</v>
      </c>
      <c r="P194" s="302" t="s">
        <v>6518</v>
      </c>
      <c r="Q194" s="341">
        <v>44964</v>
      </c>
      <c r="R194" s="315">
        <v>44964</v>
      </c>
      <c r="S194" s="315">
        <v>45275</v>
      </c>
      <c r="T194" s="317"/>
      <c r="U194" s="318"/>
      <c r="V194" s="331">
        <v>3965912</v>
      </c>
      <c r="W194" s="331">
        <v>16855121</v>
      </c>
      <c r="X194" s="320">
        <v>0.19047623621748258</v>
      </c>
      <c r="Y194" s="300">
        <v>12545859</v>
      </c>
      <c r="Z194" s="305" t="s">
        <v>5075</v>
      </c>
      <c r="AA194" s="299" t="s">
        <v>120</v>
      </c>
      <c r="AB194" s="299" t="s">
        <v>120</v>
      </c>
      <c r="AC194" s="299" t="s">
        <v>120</v>
      </c>
      <c r="AD194" s="321" t="s">
        <v>5254</v>
      </c>
      <c r="AE194" s="299" t="s">
        <v>122</v>
      </c>
      <c r="AF194" s="299"/>
    </row>
    <row r="195" spans="1:32">
      <c r="A195" s="298">
        <v>891780196</v>
      </c>
      <c r="B195" s="298" t="s">
        <v>55</v>
      </c>
      <c r="C195" s="299" t="s">
        <v>57</v>
      </c>
      <c r="D195" s="298" t="s">
        <v>61</v>
      </c>
      <c r="E195" s="302" t="s">
        <v>5255</v>
      </c>
      <c r="F195" s="298" t="s">
        <v>62</v>
      </c>
      <c r="G195" s="300" t="s">
        <v>62</v>
      </c>
      <c r="H195" s="302" t="s">
        <v>5135</v>
      </c>
      <c r="I195" s="331">
        <v>20821033</v>
      </c>
      <c r="J195" s="299"/>
      <c r="K195" s="305"/>
      <c r="L195" s="307"/>
      <c r="M195" s="327">
        <v>20821033</v>
      </c>
      <c r="N195" s="311">
        <v>98599167</v>
      </c>
      <c r="O195" s="337" t="s">
        <v>5256</v>
      </c>
      <c r="P195" s="302" t="s">
        <v>6518</v>
      </c>
      <c r="Q195" s="341">
        <v>44964</v>
      </c>
      <c r="R195" s="315">
        <v>44964</v>
      </c>
      <c r="S195" s="315">
        <v>45275</v>
      </c>
      <c r="T195" s="317"/>
      <c r="U195" s="318"/>
      <c r="V195" s="331">
        <v>3965912</v>
      </c>
      <c r="W195" s="331">
        <v>16855121</v>
      </c>
      <c r="X195" s="320">
        <v>0.19047623621748258</v>
      </c>
      <c r="Y195" s="300">
        <v>12545859</v>
      </c>
      <c r="Z195" s="305" t="s">
        <v>5075</v>
      </c>
      <c r="AA195" s="299" t="s">
        <v>120</v>
      </c>
      <c r="AB195" s="299" t="s">
        <v>120</v>
      </c>
      <c r="AC195" s="299" t="s">
        <v>120</v>
      </c>
      <c r="AD195" s="321" t="s">
        <v>5257</v>
      </c>
      <c r="AE195" s="299" t="s">
        <v>122</v>
      </c>
      <c r="AF195" s="299"/>
    </row>
    <row r="196" spans="1:32">
      <c r="A196" s="298">
        <v>891780197</v>
      </c>
      <c r="B196" s="298" t="s">
        <v>55</v>
      </c>
      <c r="C196" s="299" t="s">
        <v>57</v>
      </c>
      <c r="D196" s="298" t="s">
        <v>61</v>
      </c>
      <c r="E196" s="302" t="s">
        <v>5258</v>
      </c>
      <c r="F196" s="298" t="s">
        <v>62</v>
      </c>
      <c r="G196" s="300" t="s">
        <v>62</v>
      </c>
      <c r="H196" s="302" t="s">
        <v>5073</v>
      </c>
      <c r="I196" s="331">
        <v>21029244</v>
      </c>
      <c r="J196" s="299"/>
      <c r="K196" s="305"/>
      <c r="L196" s="307"/>
      <c r="M196" s="327">
        <v>21029244</v>
      </c>
      <c r="N196" s="311">
        <v>19871174</v>
      </c>
      <c r="O196" s="337" t="s">
        <v>5259</v>
      </c>
      <c r="P196" s="302" t="s">
        <v>6518</v>
      </c>
      <c r="Q196" s="341">
        <v>44964</v>
      </c>
      <c r="R196" s="315">
        <v>44964</v>
      </c>
      <c r="S196" s="315">
        <v>45275</v>
      </c>
      <c r="T196" s="317"/>
      <c r="U196" s="318"/>
      <c r="V196" s="331">
        <v>4005570</v>
      </c>
      <c r="W196" s="331">
        <v>17023674</v>
      </c>
      <c r="X196" s="320">
        <v>0.1904761768896685</v>
      </c>
      <c r="Y196" s="300">
        <v>12545859</v>
      </c>
      <c r="Z196" s="305" t="s">
        <v>5075</v>
      </c>
      <c r="AA196" s="299" t="s">
        <v>120</v>
      </c>
      <c r="AB196" s="299" t="s">
        <v>120</v>
      </c>
      <c r="AC196" s="299" t="s">
        <v>120</v>
      </c>
      <c r="AD196" s="321" t="s">
        <v>5260</v>
      </c>
      <c r="AE196" s="299" t="s">
        <v>122</v>
      </c>
      <c r="AF196" s="299"/>
    </row>
    <row r="197" spans="1:32">
      <c r="A197" s="298">
        <v>891780198</v>
      </c>
      <c r="B197" s="298" t="s">
        <v>55</v>
      </c>
      <c r="C197" s="299" t="s">
        <v>57</v>
      </c>
      <c r="D197" s="298" t="s">
        <v>61</v>
      </c>
      <c r="E197" s="302" t="s">
        <v>5261</v>
      </c>
      <c r="F197" s="298" t="s">
        <v>62</v>
      </c>
      <c r="G197" s="300" t="s">
        <v>62</v>
      </c>
      <c r="H197" s="302" t="s">
        <v>5073</v>
      </c>
      <c r="I197" s="331">
        <v>19048225</v>
      </c>
      <c r="J197" s="299"/>
      <c r="K197" s="305"/>
      <c r="L197" s="307"/>
      <c r="M197" s="327">
        <v>19048225</v>
      </c>
      <c r="N197" s="311">
        <v>1063481862</v>
      </c>
      <c r="O197" s="337" t="s">
        <v>5262</v>
      </c>
      <c r="P197" s="302" t="s">
        <v>6516</v>
      </c>
      <c r="Q197" s="341">
        <v>44964</v>
      </c>
      <c r="R197" s="315">
        <v>44964</v>
      </c>
      <c r="S197" s="315">
        <v>45275</v>
      </c>
      <c r="T197" s="317"/>
      <c r="U197" s="318"/>
      <c r="V197" s="331">
        <v>3628234</v>
      </c>
      <c r="W197" s="331">
        <v>15419991</v>
      </c>
      <c r="X197" s="320">
        <v>0.19047622547507709</v>
      </c>
      <c r="Y197" s="300">
        <v>12545859</v>
      </c>
      <c r="Z197" s="305" t="s">
        <v>5075</v>
      </c>
      <c r="AA197" s="299" t="s">
        <v>120</v>
      </c>
      <c r="AB197" s="299" t="s">
        <v>120</v>
      </c>
      <c r="AC197" s="299" t="s">
        <v>120</v>
      </c>
      <c r="AD197" s="321" t="s">
        <v>5263</v>
      </c>
      <c r="AE197" s="299" t="s">
        <v>122</v>
      </c>
      <c r="AF197" s="299"/>
    </row>
    <row r="198" spans="1:32">
      <c r="A198" s="298">
        <v>891780199</v>
      </c>
      <c r="B198" s="298" t="s">
        <v>55</v>
      </c>
      <c r="C198" s="299" t="s">
        <v>57</v>
      </c>
      <c r="D198" s="298" t="s">
        <v>61</v>
      </c>
      <c r="E198" s="302" t="s">
        <v>5264</v>
      </c>
      <c r="F198" s="298" t="s">
        <v>62</v>
      </c>
      <c r="G198" s="300" t="s">
        <v>62</v>
      </c>
      <c r="H198" s="302" t="s">
        <v>5073</v>
      </c>
      <c r="I198" s="331">
        <v>19048225</v>
      </c>
      <c r="J198" s="299"/>
      <c r="K198" s="305"/>
      <c r="L198" s="307"/>
      <c r="M198" s="327">
        <v>19048225</v>
      </c>
      <c r="N198" s="311">
        <v>1002496860</v>
      </c>
      <c r="O198" s="337" t="s">
        <v>5265</v>
      </c>
      <c r="P198" s="302" t="s">
        <v>6516</v>
      </c>
      <c r="Q198" s="341">
        <v>44964</v>
      </c>
      <c r="R198" s="315">
        <v>44964</v>
      </c>
      <c r="S198" s="315">
        <v>45275</v>
      </c>
      <c r="T198" s="317"/>
      <c r="U198" s="318"/>
      <c r="V198" s="331">
        <v>3628234</v>
      </c>
      <c r="W198" s="331">
        <v>15419991</v>
      </c>
      <c r="X198" s="320">
        <v>0.19047622547507709</v>
      </c>
      <c r="Y198" s="300">
        <v>12545859</v>
      </c>
      <c r="Z198" s="305" t="s">
        <v>5075</v>
      </c>
      <c r="AA198" s="299" t="s">
        <v>120</v>
      </c>
      <c r="AB198" s="299" t="s">
        <v>120</v>
      </c>
      <c r="AC198" s="299" t="s">
        <v>120</v>
      </c>
      <c r="AD198" s="321" t="s">
        <v>5266</v>
      </c>
      <c r="AE198" s="299" t="s">
        <v>122</v>
      </c>
      <c r="AF198" s="299"/>
    </row>
    <row r="199" spans="1:32">
      <c r="A199" s="298">
        <v>891780200</v>
      </c>
      <c r="B199" s="298" t="s">
        <v>55</v>
      </c>
      <c r="C199" s="299" t="s">
        <v>57</v>
      </c>
      <c r="D199" s="298" t="s">
        <v>61</v>
      </c>
      <c r="E199" s="302" t="s">
        <v>5267</v>
      </c>
      <c r="F199" s="298" t="s">
        <v>62</v>
      </c>
      <c r="G199" s="300" t="s">
        <v>62</v>
      </c>
      <c r="H199" s="302" t="s">
        <v>5135</v>
      </c>
      <c r="I199" s="331">
        <v>19048225</v>
      </c>
      <c r="J199" s="299"/>
      <c r="K199" s="305"/>
      <c r="L199" s="307"/>
      <c r="M199" s="327">
        <v>19048225</v>
      </c>
      <c r="N199" s="309">
        <v>1063148898</v>
      </c>
      <c r="O199" s="337" t="s">
        <v>5268</v>
      </c>
      <c r="P199" s="302" t="s">
        <v>6516</v>
      </c>
      <c r="Q199" s="341">
        <v>44964</v>
      </c>
      <c r="R199" s="315">
        <v>44964</v>
      </c>
      <c r="S199" s="315">
        <v>45275</v>
      </c>
      <c r="T199" s="317"/>
      <c r="U199" s="318"/>
      <c r="V199" s="331">
        <v>3628234</v>
      </c>
      <c r="W199" s="331">
        <v>15419991</v>
      </c>
      <c r="X199" s="320">
        <v>0.19047622547507709</v>
      </c>
      <c r="Y199" s="300">
        <v>12545859</v>
      </c>
      <c r="Z199" s="305" t="s">
        <v>5075</v>
      </c>
      <c r="AA199" s="299" t="s">
        <v>120</v>
      </c>
      <c r="AB199" s="299" t="s">
        <v>120</v>
      </c>
      <c r="AC199" s="299" t="s">
        <v>120</v>
      </c>
      <c r="AD199" s="321" t="s">
        <v>5269</v>
      </c>
      <c r="AE199" s="299" t="s">
        <v>122</v>
      </c>
      <c r="AF199" s="299"/>
    </row>
    <row r="200" spans="1:32">
      <c r="A200" s="298">
        <v>891780201</v>
      </c>
      <c r="B200" s="298" t="s">
        <v>55</v>
      </c>
      <c r="C200" s="299" t="s">
        <v>57</v>
      </c>
      <c r="D200" s="298" t="s">
        <v>61</v>
      </c>
      <c r="E200" s="302" t="s">
        <v>5270</v>
      </c>
      <c r="F200" s="298" t="s">
        <v>62</v>
      </c>
      <c r="G200" s="300" t="s">
        <v>62</v>
      </c>
      <c r="H200" s="302" t="s">
        <v>5073</v>
      </c>
      <c r="I200" s="331">
        <v>21029244</v>
      </c>
      <c r="J200" s="299"/>
      <c r="K200" s="305"/>
      <c r="L200" s="307"/>
      <c r="M200" s="327">
        <v>21029244</v>
      </c>
      <c r="N200" s="311">
        <v>5010318</v>
      </c>
      <c r="O200" s="337" t="s">
        <v>5271</v>
      </c>
      <c r="P200" s="302" t="s">
        <v>6518</v>
      </c>
      <c r="Q200" s="341">
        <v>44964</v>
      </c>
      <c r="R200" s="315">
        <v>44964</v>
      </c>
      <c r="S200" s="315">
        <v>45275</v>
      </c>
      <c r="T200" s="317"/>
      <c r="U200" s="318"/>
      <c r="V200" s="331">
        <v>4005570</v>
      </c>
      <c r="W200" s="331">
        <v>17023674</v>
      </c>
      <c r="X200" s="320">
        <v>0.1904761768896685</v>
      </c>
      <c r="Y200" s="300">
        <v>12545859</v>
      </c>
      <c r="Z200" s="305" t="s">
        <v>5075</v>
      </c>
      <c r="AA200" s="299" t="s">
        <v>120</v>
      </c>
      <c r="AB200" s="299" t="s">
        <v>120</v>
      </c>
      <c r="AC200" s="299" t="s">
        <v>120</v>
      </c>
      <c r="AD200" s="321" t="s">
        <v>5272</v>
      </c>
      <c r="AE200" s="299" t="s">
        <v>122</v>
      </c>
      <c r="AF200" s="299"/>
    </row>
    <row r="201" spans="1:32">
      <c r="A201" s="298">
        <v>891780202</v>
      </c>
      <c r="B201" s="298" t="s">
        <v>55</v>
      </c>
      <c r="C201" s="299" t="s">
        <v>57</v>
      </c>
      <c r="D201" s="298" t="s">
        <v>61</v>
      </c>
      <c r="E201" s="302" t="s">
        <v>5273</v>
      </c>
      <c r="F201" s="298" t="s">
        <v>62</v>
      </c>
      <c r="G201" s="300" t="s">
        <v>62</v>
      </c>
      <c r="H201" s="302" t="s">
        <v>5073</v>
      </c>
      <c r="I201" s="331">
        <v>19048225</v>
      </c>
      <c r="J201" s="299"/>
      <c r="K201" s="305"/>
      <c r="L201" s="307"/>
      <c r="M201" s="327">
        <v>19048225</v>
      </c>
      <c r="N201" s="311">
        <v>1052040272</v>
      </c>
      <c r="O201" s="337" t="s">
        <v>5274</v>
      </c>
      <c r="P201" s="302" t="s">
        <v>6516</v>
      </c>
      <c r="Q201" s="341">
        <v>44964</v>
      </c>
      <c r="R201" s="315">
        <v>44964</v>
      </c>
      <c r="S201" s="315">
        <v>45275</v>
      </c>
      <c r="T201" s="317"/>
      <c r="U201" s="318"/>
      <c r="V201" s="331">
        <v>3628234</v>
      </c>
      <c r="W201" s="331">
        <v>15419991</v>
      </c>
      <c r="X201" s="320">
        <v>0.19047622547507709</v>
      </c>
      <c r="Y201" s="300">
        <v>12545859</v>
      </c>
      <c r="Z201" s="305" t="s">
        <v>5075</v>
      </c>
      <c r="AA201" s="299" t="s">
        <v>120</v>
      </c>
      <c r="AB201" s="299" t="s">
        <v>120</v>
      </c>
      <c r="AC201" s="299" t="s">
        <v>120</v>
      </c>
      <c r="AD201" s="321" t="s">
        <v>5275</v>
      </c>
      <c r="AE201" s="299" t="s">
        <v>122</v>
      </c>
      <c r="AF201" s="299"/>
    </row>
    <row r="202" spans="1:32">
      <c r="A202" s="298">
        <v>891780203</v>
      </c>
      <c r="B202" s="298" t="s">
        <v>55</v>
      </c>
      <c r="C202" s="299" t="s">
        <v>57</v>
      </c>
      <c r="D202" s="298" t="s">
        <v>61</v>
      </c>
      <c r="E202" s="302" t="s">
        <v>5276</v>
      </c>
      <c r="F202" s="298" t="s">
        <v>62</v>
      </c>
      <c r="G202" s="300" t="s">
        <v>62</v>
      </c>
      <c r="H202" s="302" t="s">
        <v>5135</v>
      </c>
      <c r="I202" s="331">
        <v>22793244</v>
      </c>
      <c r="J202" s="299"/>
      <c r="K202" s="305"/>
      <c r="L202" s="307"/>
      <c r="M202" s="327">
        <v>22793244</v>
      </c>
      <c r="N202" s="311">
        <v>1067860539</v>
      </c>
      <c r="O202" s="337" t="s">
        <v>5277</v>
      </c>
      <c r="P202" s="302" t="s">
        <v>6524</v>
      </c>
      <c r="Q202" s="341">
        <v>44964</v>
      </c>
      <c r="R202" s="315">
        <v>44964</v>
      </c>
      <c r="S202" s="315">
        <v>45275</v>
      </c>
      <c r="T202" s="317"/>
      <c r="U202" s="318"/>
      <c r="V202" s="331">
        <v>4341570</v>
      </c>
      <c r="W202" s="331">
        <v>18451674</v>
      </c>
      <c r="X202" s="320">
        <v>0.19047617794114782</v>
      </c>
      <c r="Y202" s="300">
        <v>12545859</v>
      </c>
      <c r="Z202" s="305" t="s">
        <v>5075</v>
      </c>
      <c r="AA202" s="299" t="s">
        <v>120</v>
      </c>
      <c r="AB202" s="299" t="s">
        <v>120</v>
      </c>
      <c r="AC202" s="299" t="s">
        <v>120</v>
      </c>
      <c r="AD202" s="321" t="s">
        <v>5278</v>
      </c>
      <c r="AE202" s="299" t="s">
        <v>122</v>
      </c>
      <c r="AF202" s="299"/>
    </row>
    <row r="203" spans="1:32">
      <c r="A203" s="298">
        <v>891780204</v>
      </c>
      <c r="B203" s="298" t="s">
        <v>55</v>
      </c>
      <c r="C203" s="299" t="s">
        <v>57</v>
      </c>
      <c r="D203" s="298" t="s">
        <v>61</v>
      </c>
      <c r="E203" s="302" t="s">
        <v>5279</v>
      </c>
      <c r="F203" s="298" t="s">
        <v>62</v>
      </c>
      <c r="G203" s="300" t="s">
        <v>62</v>
      </c>
      <c r="H203" s="302" t="s">
        <v>5073</v>
      </c>
      <c r="I203" s="331">
        <v>19048225</v>
      </c>
      <c r="J203" s="299"/>
      <c r="K203" s="305"/>
      <c r="L203" s="307"/>
      <c r="M203" s="327">
        <v>19048225</v>
      </c>
      <c r="N203" s="311">
        <v>1051746030</v>
      </c>
      <c r="O203" s="337" t="s">
        <v>5280</v>
      </c>
      <c r="P203" s="302" t="s">
        <v>6516</v>
      </c>
      <c r="Q203" s="341">
        <v>44964</v>
      </c>
      <c r="R203" s="315">
        <v>44964</v>
      </c>
      <c r="S203" s="315">
        <v>45275</v>
      </c>
      <c r="T203" s="317"/>
      <c r="U203" s="318"/>
      <c r="V203" s="331">
        <v>3628234</v>
      </c>
      <c r="W203" s="331">
        <v>15419991</v>
      </c>
      <c r="X203" s="320">
        <v>0.19047622547507709</v>
      </c>
      <c r="Y203" s="300">
        <v>12545859</v>
      </c>
      <c r="Z203" s="305" t="s">
        <v>5075</v>
      </c>
      <c r="AA203" s="299" t="s">
        <v>120</v>
      </c>
      <c r="AB203" s="299" t="s">
        <v>120</v>
      </c>
      <c r="AC203" s="299" t="s">
        <v>120</v>
      </c>
      <c r="AD203" s="321" t="s">
        <v>5281</v>
      </c>
      <c r="AE203" s="299" t="s">
        <v>122</v>
      </c>
      <c r="AF203" s="299"/>
    </row>
    <row r="204" spans="1:32">
      <c r="A204" s="298">
        <v>891780205</v>
      </c>
      <c r="B204" s="298" t="s">
        <v>55</v>
      </c>
      <c r="C204" s="299" t="s">
        <v>57</v>
      </c>
      <c r="D204" s="298" t="s">
        <v>61</v>
      </c>
      <c r="E204" s="302" t="s">
        <v>5282</v>
      </c>
      <c r="F204" s="298" t="s">
        <v>62</v>
      </c>
      <c r="G204" s="300" t="s">
        <v>62</v>
      </c>
      <c r="H204" s="302" t="s">
        <v>5073</v>
      </c>
      <c r="I204" s="331">
        <v>19048225</v>
      </c>
      <c r="J204" s="299"/>
      <c r="K204" s="305"/>
      <c r="L204" s="307"/>
      <c r="M204" s="327">
        <v>19048225</v>
      </c>
      <c r="N204" s="309">
        <v>1067032134</v>
      </c>
      <c r="O204" s="337" t="s">
        <v>5283</v>
      </c>
      <c r="P204" s="302" t="s">
        <v>6518</v>
      </c>
      <c r="Q204" s="341">
        <v>44964</v>
      </c>
      <c r="R204" s="315">
        <v>44964</v>
      </c>
      <c r="S204" s="315">
        <v>45275</v>
      </c>
      <c r="T204" s="317"/>
      <c r="U204" s="318"/>
      <c r="V204" s="331">
        <v>3628234</v>
      </c>
      <c r="W204" s="331">
        <v>15419991</v>
      </c>
      <c r="X204" s="320">
        <v>0.19047622547507709</v>
      </c>
      <c r="Y204" s="300">
        <v>12545859</v>
      </c>
      <c r="Z204" s="305" t="s">
        <v>5075</v>
      </c>
      <c r="AA204" s="299" t="s">
        <v>120</v>
      </c>
      <c r="AB204" s="299" t="s">
        <v>120</v>
      </c>
      <c r="AC204" s="299" t="s">
        <v>120</v>
      </c>
      <c r="AD204" s="321" t="s">
        <v>5284</v>
      </c>
      <c r="AE204" s="299" t="s">
        <v>122</v>
      </c>
      <c r="AF204" s="299"/>
    </row>
    <row r="205" spans="1:32">
      <c r="A205" s="298">
        <v>891780206</v>
      </c>
      <c r="B205" s="298" t="s">
        <v>55</v>
      </c>
      <c r="C205" s="299" t="s">
        <v>57</v>
      </c>
      <c r="D205" s="298" t="s">
        <v>61</v>
      </c>
      <c r="E205" s="302" t="s">
        <v>5285</v>
      </c>
      <c r="F205" s="298" t="s">
        <v>62</v>
      </c>
      <c r="G205" s="300" t="s">
        <v>62</v>
      </c>
      <c r="H205" s="302" t="s">
        <v>5073</v>
      </c>
      <c r="I205" s="331">
        <v>19048225</v>
      </c>
      <c r="J205" s="299"/>
      <c r="K205" s="305"/>
      <c r="L205" s="307"/>
      <c r="M205" s="327">
        <v>19048225</v>
      </c>
      <c r="N205" s="311">
        <v>77184929</v>
      </c>
      <c r="O205" s="337" t="s">
        <v>5286</v>
      </c>
      <c r="P205" s="302" t="s">
        <v>6516</v>
      </c>
      <c r="Q205" s="341">
        <v>44964</v>
      </c>
      <c r="R205" s="315">
        <v>44964</v>
      </c>
      <c r="S205" s="315">
        <v>45275</v>
      </c>
      <c r="T205" s="317"/>
      <c r="U205" s="318"/>
      <c r="V205" s="331">
        <v>3628234</v>
      </c>
      <c r="W205" s="331">
        <v>15419991</v>
      </c>
      <c r="X205" s="320">
        <v>0.19047622547507709</v>
      </c>
      <c r="Y205" s="300">
        <v>12545859</v>
      </c>
      <c r="Z205" s="305" t="s">
        <v>5075</v>
      </c>
      <c r="AA205" s="299" t="s">
        <v>120</v>
      </c>
      <c r="AB205" s="299" t="s">
        <v>120</v>
      </c>
      <c r="AC205" s="299" t="s">
        <v>120</v>
      </c>
      <c r="AD205" s="321" t="s">
        <v>5287</v>
      </c>
      <c r="AE205" s="299" t="s">
        <v>122</v>
      </c>
      <c r="AF205" s="299"/>
    </row>
    <row r="206" spans="1:32">
      <c r="A206" s="298">
        <v>891780207</v>
      </c>
      <c r="B206" s="298" t="s">
        <v>55</v>
      </c>
      <c r="C206" s="299" t="s">
        <v>57</v>
      </c>
      <c r="D206" s="298" t="s">
        <v>61</v>
      </c>
      <c r="E206" s="302" t="s">
        <v>5288</v>
      </c>
      <c r="F206" s="298" t="s">
        <v>62</v>
      </c>
      <c r="G206" s="300" t="s">
        <v>62</v>
      </c>
      <c r="H206" s="302" t="s">
        <v>5135</v>
      </c>
      <c r="I206" s="331">
        <v>61970751</v>
      </c>
      <c r="J206" s="299">
        <v>1</v>
      </c>
      <c r="K206" s="305"/>
      <c r="L206" s="327">
        <v>14250001</v>
      </c>
      <c r="M206" s="327">
        <v>47720750</v>
      </c>
      <c r="N206" s="309">
        <v>1070809045</v>
      </c>
      <c r="O206" s="337" t="s">
        <v>5289</v>
      </c>
      <c r="P206" s="302" t="s">
        <v>6525</v>
      </c>
      <c r="Q206" s="341">
        <v>44964</v>
      </c>
      <c r="R206" s="315">
        <v>44964</v>
      </c>
      <c r="S206" s="315">
        <v>45275</v>
      </c>
      <c r="T206" s="317"/>
      <c r="U206" s="318">
        <v>1</v>
      </c>
      <c r="V206" s="331">
        <v>9089666</v>
      </c>
      <c r="W206" s="331">
        <v>38631084</v>
      </c>
      <c r="X206" s="320">
        <v>0.19047617650602724</v>
      </c>
      <c r="Y206" s="300">
        <v>12545859</v>
      </c>
      <c r="Z206" s="305" t="s">
        <v>5075</v>
      </c>
      <c r="AA206" s="299" t="s">
        <v>120</v>
      </c>
      <c r="AB206" s="299" t="s">
        <v>120</v>
      </c>
      <c r="AC206" s="299" t="s">
        <v>120</v>
      </c>
      <c r="AD206" s="321" t="s">
        <v>5290</v>
      </c>
      <c r="AE206" s="299" t="s">
        <v>122</v>
      </c>
      <c r="AF206" s="299"/>
    </row>
    <row r="207" spans="1:32">
      <c r="A207" s="298">
        <v>891780208</v>
      </c>
      <c r="B207" s="298" t="s">
        <v>55</v>
      </c>
      <c r="C207" s="299" t="s">
        <v>57</v>
      </c>
      <c r="D207" s="298" t="s">
        <v>61</v>
      </c>
      <c r="E207" s="302" t="s">
        <v>5291</v>
      </c>
      <c r="F207" s="298" t="s">
        <v>62</v>
      </c>
      <c r="G207" s="300" t="s">
        <v>62</v>
      </c>
      <c r="H207" s="302" t="s">
        <v>5073</v>
      </c>
      <c r="I207" s="331">
        <v>1850040</v>
      </c>
      <c r="J207" s="299"/>
      <c r="K207" s="305"/>
      <c r="L207" s="307"/>
      <c r="M207" s="327">
        <v>1850040</v>
      </c>
      <c r="N207" s="311">
        <v>1063494464</v>
      </c>
      <c r="O207" s="337" t="s">
        <v>5292</v>
      </c>
      <c r="P207" s="302" t="s">
        <v>6518</v>
      </c>
      <c r="Q207" s="341">
        <v>44964</v>
      </c>
      <c r="R207" s="315">
        <v>44964</v>
      </c>
      <c r="S207" s="315">
        <v>44985</v>
      </c>
      <c r="T207" s="317"/>
      <c r="U207" s="318"/>
      <c r="V207" s="331">
        <v>1850040</v>
      </c>
      <c r="W207" s="331">
        <v>0</v>
      </c>
      <c r="X207" s="320">
        <v>1</v>
      </c>
      <c r="Y207" s="300">
        <v>12545859</v>
      </c>
      <c r="Z207" s="305" t="s">
        <v>5075</v>
      </c>
      <c r="AA207" s="299" t="s">
        <v>120</v>
      </c>
      <c r="AB207" s="299" t="s">
        <v>120</v>
      </c>
      <c r="AC207" s="299" t="s">
        <v>120</v>
      </c>
      <c r="AD207" s="321" t="s">
        <v>5293</v>
      </c>
      <c r="AE207" s="299" t="s">
        <v>122</v>
      </c>
      <c r="AF207" s="299"/>
    </row>
    <row r="208" spans="1:32">
      <c r="A208" s="298">
        <v>891780209</v>
      </c>
      <c r="B208" s="298" t="s">
        <v>55</v>
      </c>
      <c r="C208" s="299" t="s">
        <v>57</v>
      </c>
      <c r="D208" s="298" t="s">
        <v>61</v>
      </c>
      <c r="E208" s="302" t="s">
        <v>5294</v>
      </c>
      <c r="F208" s="298" t="s">
        <v>62</v>
      </c>
      <c r="G208" s="300" t="s">
        <v>62</v>
      </c>
      <c r="H208" s="302" t="s">
        <v>5073</v>
      </c>
      <c r="I208" s="331">
        <v>21029244</v>
      </c>
      <c r="J208" s="299"/>
      <c r="K208" s="305"/>
      <c r="L208" s="307"/>
      <c r="M208" s="327">
        <v>21029244</v>
      </c>
      <c r="N208" s="311">
        <v>1052040936</v>
      </c>
      <c r="O208" s="337" t="s">
        <v>5295</v>
      </c>
      <c r="P208" s="302" t="s">
        <v>6518</v>
      </c>
      <c r="Q208" s="341">
        <v>44964</v>
      </c>
      <c r="R208" s="315">
        <v>44964</v>
      </c>
      <c r="S208" s="315">
        <v>45275</v>
      </c>
      <c r="T208" s="317"/>
      <c r="U208" s="318"/>
      <c r="V208" s="331">
        <v>4005570</v>
      </c>
      <c r="W208" s="331">
        <v>17023674</v>
      </c>
      <c r="X208" s="320">
        <v>0.1904761768896685</v>
      </c>
      <c r="Y208" s="300">
        <v>12545859</v>
      </c>
      <c r="Z208" s="305" t="s">
        <v>5075</v>
      </c>
      <c r="AA208" s="299" t="s">
        <v>120</v>
      </c>
      <c r="AB208" s="299" t="s">
        <v>120</v>
      </c>
      <c r="AC208" s="299" t="s">
        <v>120</v>
      </c>
      <c r="AD208" s="321" t="s">
        <v>5296</v>
      </c>
      <c r="AE208" s="299" t="s">
        <v>122</v>
      </c>
      <c r="AF208" s="299"/>
    </row>
    <row r="209" spans="1:32">
      <c r="A209" s="298">
        <v>891780210</v>
      </c>
      <c r="B209" s="298" t="s">
        <v>55</v>
      </c>
      <c r="C209" s="299" t="s">
        <v>57</v>
      </c>
      <c r="D209" s="298" t="s">
        <v>61</v>
      </c>
      <c r="E209" s="302" t="s">
        <v>5297</v>
      </c>
      <c r="F209" s="298" t="s">
        <v>62</v>
      </c>
      <c r="G209" s="300" t="s">
        <v>62</v>
      </c>
      <c r="H209" s="302" t="s">
        <v>5073</v>
      </c>
      <c r="I209" s="331">
        <v>19048225</v>
      </c>
      <c r="J209" s="299"/>
      <c r="K209" s="305"/>
      <c r="L209" s="307"/>
      <c r="M209" s="327">
        <v>19048225</v>
      </c>
      <c r="N209" s="311">
        <v>49754969</v>
      </c>
      <c r="O209" s="337" t="s">
        <v>5298</v>
      </c>
      <c r="P209" s="302" t="s">
        <v>6516</v>
      </c>
      <c r="Q209" s="341">
        <v>44964</v>
      </c>
      <c r="R209" s="315">
        <v>44964</v>
      </c>
      <c r="S209" s="315">
        <v>45275</v>
      </c>
      <c r="T209" s="317"/>
      <c r="U209" s="318"/>
      <c r="V209" s="331">
        <v>3628234</v>
      </c>
      <c r="W209" s="331">
        <v>15419991</v>
      </c>
      <c r="X209" s="320">
        <v>0.19047622547507709</v>
      </c>
      <c r="Y209" s="300">
        <v>12545859</v>
      </c>
      <c r="Z209" s="305" t="s">
        <v>5075</v>
      </c>
      <c r="AA209" s="299" t="s">
        <v>120</v>
      </c>
      <c r="AB209" s="299" t="s">
        <v>120</v>
      </c>
      <c r="AC209" s="299" t="s">
        <v>120</v>
      </c>
      <c r="AD209" s="321" t="s">
        <v>5299</v>
      </c>
      <c r="AE209" s="299" t="s">
        <v>122</v>
      </c>
      <c r="AF209" s="299"/>
    </row>
    <row r="210" spans="1:32">
      <c r="A210" s="298">
        <v>891780211</v>
      </c>
      <c r="B210" s="298" t="s">
        <v>55</v>
      </c>
      <c r="C210" s="299" t="s">
        <v>57</v>
      </c>
      <c r="D210" s="298" t="s">
        <v>61</v>
      </c>
      <c r="E210" s="302" t="s">
        <v>5300</v>
      </c>
      <c r="F210" s="298" t="s">
        <v>62</v>
      </c>
      <c r="G210" s="300" t="s">
        <v>62</v>
      </c>
      <c r="H210" s="302" t="s">
        <v>5073</v>
      </c>
      <c r="I210" s="331">
        <v>19048225</v>
      </c>
      <c r="J210" s="299"/>
      <c r="K210" s="305"/>
      <c r="L210" s="307"/>
      <c r="M210" s="327">
        <v>19048225</v>
      </c>
      <c r="N210" s="309">
        <v>52971682</v>
      </c>
      <c r="O210" s="337" t="s">
        <v>5301</v>
      </c>
      <c r="P210" s="302" t="s">
        <v>6516</v>
      </c>
      <c r="Q210" s="341">
        <v>44964</v>
      </c>
      <c r="R210" s="315">
        <v>44964</v>
      </c>
      <c r="S210" s="315">
        <v>45275</v>
      </c>
      <c r="T210" s="317"/>
      <c r="U210" s="318"/>
      <c r="V210" s="331">
        <v>3628234</v>
      </c>
      <c r="W210" s="331">
        <v>15419991</v>
      </c>
      <c r="X210" s="320">
        <v>0.19047622547507709</v>
      </c>
      <c r="Y210" s="300">
        <v>12545859</v>
      </c>
      <c r="Z210" s="305" t="s">
        <v>5075</v>
      </c>
      <c r="AA210" s="299" t="s">
        <v>120</v>
      </c>
      <c r="AB210" s="299" t="s">
        <v>120</v>
      </c>
      <c r="AC210" s="299" t="s">
        <v>120</v>
      </c>
      <c r="AD210" s="321" t="s">
        <v>5302</v>
      </c>
      <c r="AE210" s="299" t="s">
        <v>122</v>
      </c>
      <c r="AF210" s="299"/>
    </row>
    <row r="211" spans="1:32">
      <c r="A211" s="298">
        <v>891780212</v>
      </c>
      <c r="B211" s="298" t="s">
        <v>55</v>
      </c>
      <c r="C211" s="299" t="s">
        <v>57</v>
      </c>
      <c r="D211" s="298" t="s">
        <v>61</v>
      </c>
      <c r="E211" s="302" t="s">
        <v>5303</v>
      </c>
      <c r="F211" s="298" t="s">
        <v>62</v>
      </c>
      <c r="G211" s="300" t="s">
        <v>62</v>
      </c>
      <c r="H211" s="302" t="s">
        <v>5073</v>
      </c>
      <c r="I211" s="331">
        <v>22637953</v>
      </c>
      <c r="J211" s="299"/>
      <c r="K211" s="305"/>
      <c r="L211" s="307"/>
      <c r="M211" s="327">
        <v>22637953</v>
      </c>
      <c r="N211" s="311">
        <v>30687111</v>
      </c>
      <c r="O211" s="337" t="s">
        <v>5304</v>
      </c>
      <c r="P211" s="302" t="s">
        <v>6526</v>
      </c>
      <c r="Q211" s="341">
        <v>44964</v>
      </c>
      <c r="R211" s="315">
        <v>44964</v>
      </c>
      <c r="S211" s="315">
        <v>45275</v>
      </c>
      <c r="T211" s="317"/>
      <c r="U211" s="318"/>
      <c r="V211" s="331">
        <v>4311992</v>
      </c>
      <c r="W211" s="331">
        <v>18325961</v>
      </c>
      <c r="X211" s="320">
        <v>0.19047623254629073</v>
      </c>
      <c r="Y211" s="300">
        <v>12545859</v>
      </c>
      <c r="Z211" s="305" t="s">
        <v>5075</v>
      </c>
      <c r="AA211" s="299" t="s">
        <v>120</v>
      </c>
      <c r="AB211" s="299" t="s">
        <v>120</v>
      </c>
      <c r="AC211" s="299" t="s">
        <v>120</v>
      </c>
      <c r="AD211" s="321" t="s">
        <v>5305</v>
      </c>
      <c r="AE211" s="299" t="s">
        <v>122</v>
      </c>
      <c r="AF211" s="299"/>
    </row>
    <row r="212" spans="1:32">
      <c r="A212" s="298">
        <v>891780213</v>
      </c>
      <c r="B212" s="298" t="s">
        <v>55</v>
      </c>
      <c r="C212" s="299" t="s">
        <v>57</v>
      </c>
      <c r="D212" s="298" t="s">
        <v>61</v>
      </c>
      <c r="E212" s="302" t="s">
        <v>5306</v>
      </c>
      <c r="F212" s="298" t="s">
        <v>62</v>
      </c>
      <c r="G212" s="300" t="s">
        <v>62</v>
      </c>
      <c r="H212" s="302" t="s">
        <v>5073</v>
      </c>
      <c r="I212" s="331">
        <v>20214593</v>
      </c>
      <c r="J212" s="299"/>
      <c r="K212" s="305"/>
      <c r="L212" s="307"/>
      <c r="M212" s="327">
        <v>20214593</v>
      </c>
      <c r="N212" s="311">
        <v>1075089018</v>
      </c>
      <c r="O212" s="337" t="s">
        <v>5307</v>
      </c>
      <c r="P212" s="313" t="s">
        <v>6519</v>
      </c>
      <c r="Q212" s="341">
        <v>44964</v>
      </c>
      <c r="R212" s="315">
        <v>44964</v>
      </c>
      <c r="S212" s="315">
        <v>45275</v>
      </c>
      <c r="T212" s="317"/>
      <c r="U212" s="318"/>
      <c r="V212" s="331">
        <v>3850398</v>
      </c>
      <c r="W212" s="331">
        <v>16364195</v>
      </c>
      <c r="X212" s="320">
        <v>0.19047615749671537</v>
      </c>
      <c r="Y212" s="300">
        <v>12545859</v>
      </c>
      <c r="Z212" s="305" t="s">
        <v>5075</v>
      </c>
      <c r="AA212" s="299" t="s">
        <v>120</v>
      </c>
      <c r="AB212" s="299" t="s">
        <v>120</v>
      </c>
      <c r="AC212" s="299" t="s">
        <v>120</v>
      </c>
      <c r="AD212" s="321" t="s">
        <v>5308</v>
      </c>
      <c r="AE212" s="299" t="s">
        <v>122</v>
      </c>
      <c r="AF212" s="299"/>
    </row>
    <row r="213" spans="1:32">
      <c r="A213" s="298">
        <v>891780214</v>
      </c>
      <c r="B213" s="298" t="s">
        <v>55</v>
      </c>
      <c r="C213" s="299" t="s">
        <v>57</v>
      </c>
      <c r="D213" s="298" t="s">
        <v>61</v>
      </c>
      <c r="E213" s="302" t="s">
        <v>5309</v>
      </c>
      <c r="F213" s="298" t="s">
        <v>62</v>
      </c>
      <c r="G213" s="300" t="s">
        <v>62</v>
      </c>
      <c r="H213" s="302" t="s">
        <v>5073</v>
      </c>
      <c r="I213" s="331">
        <v>19048225</v>
      </c>
      <c r="J213" s="299"/>
      <c r="K213" s="305"/>
      <c r="L213" s="307"/>
      <c r="M213" s="327">
        <v>19048225</v>
      </c>
      <c r="N213" s="311">
        <v>1001153892</v>
      </c>
      <c r="O213" s="337" t="s">
        <v>5310</v>
      </c>
      <c r="P213" s="313" t="s">
        <v>6517</v>
      </c>
      <c r="Q213" s="341">
        <v>44964</v>
      </c>
      <c r="R213" s="315">
        <v>44964</v>
      </c>
      <c r="S213" s="315">
        <v>45275</v>
      </c>
      <c r="T213" s="317"/>
      <c r="U213" s="318"/>
      <c r="V213" s="331">
        <v>3628234</v>
      </c>
      <c r="W213" s="331">
        <v>15419991</v>
      </c>
      <c r="X213" s="320">
        <v>0.19047622547507709</v>
      </c>
      <c r="Y213" s="300">
        <v>12545859</v>
      </c>
      <c r="Z213" s="305" t="s">
        <v>5075</v>
      </c>
      <c r="AA213" s="299" t="s">
        <v>120</v>
      </c>
      <c r="AB213" s="299" t="s">
        <v>120</v>
      </c>
      <c r="AC213" s="299" t="s">
        <v>120</v>
      </c>
      <c r="AD213" s="321" t="s">
        <v>5311</v>
      </c>
      <c r="AE213" s="299" t="s">
        <v>122</v>
      </c>
      <c r="AF213" s="299"/>
    </row>
    <row r="214" spans="1:32">
      <c r="A214" s="298">
        <v>891780215</v>
      </c>
      <c r="B214" s="298" t="s">
        <v>55</v>
      </c>
      <c r="C214" s="299" t="s">
        <v>57</v>
      </c>
      <c r="D214" s="298" t="s">
        <v>61</v>
      </c>
      <c r="E214" s="302" t="s">
        <v>5312</v>
      </c>
      <c r="F214" s="298" t="s">
        <v>62</v>
      </c>
      <c r="G214" s="300" t="s">
        <v>62</v>
      </c>
      <c r="H214" s="302" t="s">
        <v>5073</v>
      </c>
      <c r="I214" s="331">
        <v>19048225</v>
      </c>
      <c r="J214" s="299"/>
      <c r="K214" s="305"/>
      <c r="L214" s="307"/>
      <c r="M214" s="327">
        <v>19048225</v>
      </c>
      <c r="N214" s="311">
        <v>1030460108</v>
      </c>
      <c r="O214" s="337" t="s">
        <v>5313</v>
      </c>
      <c r="P214" s="313" t="s">
        <v>6519</v>
      </c>
      <c r="Q214" s="341">
        <v>44964</v>
      </c>
      <c r="R214" s="315">
        <v>44964</v>
      </c>
      <c r="S214" s="315">
        <v>45275</v>
      </c>
      <c r="T214" s="317"/>
      <c r="U214" s="318"/>
      <c r="V214" s="331">
        <v>3628234</v>
      </c>
      <c r="W214" s="331">
        <v>15419991</v>
      </c>
      <c r="X214" s="320">
        <v>0.19047622547507709</v>
      </c>
      <c r="Y214" s="300">
        <v>12545859</v>
      </c>
      <c r="Z214" s="305" t="s">
        <v>5075</v>
      </c>
      <c r="AA214" s="299" t="s">
        <v>120</v>
      </c>
      <c r="AB214" s="299" t="s">
        <v>120</v>
      </c>
      <c r="AC214" s="299" t="s">
        <v>120</v>
      </c>
      <c r="AD214" s="321" t="s">
        <v>5314</v>
      </c>
      <c r="AE214" s="299" t="s">
        <v>122</v>
      </c>
      <c r="AF214" s="299"/>
    </row>
    <row r="215" spans="1:32">
      <c r="A215" s="298">
        <v>891780216</v>
      </c>
      <c r="B215" s="298" t="s">
        <v>55</v>
      </c>
      <c r="C215" s="299" t="s">
        <v>57</v>
      </c>
      <c r="D215" s="298" t="s">
        <v>61</v>
      </c>
      <c r="E215" s="302" t="s">
        <v>5315</v>
      </c>
      <c r="F215" s="298" t="s">
        <v>62</v>
      </c>
      <c r="G215" s="300" t="s">
        <v>62</v>
      </c>
      <c r="H215" s="302" t="s">
        <v>5073</v>
      </c>
      <c r="I215" s="331">
        <v>19121631</v>
      </c>
      <c r="J215" s="299"/>
      <c r="K215" s="305"/>
      <c r="L215" s="307"/>
      <c r="M215" s="327">
        <v>19121631</v>
      </c>
      <c r="N215" s="311">
        <v>11803799</v>
      </c>
      <c r="O215" s="337" t="s">
        <v>5316</v>
      </c>
      <c r="P215" s="313" t="s">
        <v>6519</v>
      </c>
      <c r="Q215" s="341">
        <v>44964</v>
      </c>
      <c r="R215" s="315">
        <v>44964</v>
      </c>
      <c r="S215" s="315">
        <v>45275</v>
      </c>
      <c r="T215" s="317"/>
      <c r="U215" s="318"/>
      <c r="V215" s="331">
        <v>3642216</v>
      </c>
      <c r="W215" s="331">
        <v>15479415</v>
      </c>
      <c r="X215" s="320">
        <v>0.19047622036007283</v>
      </c>
      <c r="Y215" s="300">
        <v>12545859</v>
      </c>
      <c r="Z215" s="305" t="s">
        <v>5075</v>
      </c>
      <c r="AA215" s="299" t="s">
        <v>120</v>
      </c>
      <c r="AB215" s="299" t="s">
        <v>120</v>
      </c>
      <c r="AC215" s="299" t="s">
        <v>120</v>
      </c>
      <c r="AD215" s="321" t="s">
        <v>5317</v>
      </c>
      <c r="AE215" s="299" t="s">
        <v>122</v>
      </c>
      <c r="AF215" s="299"/>
    </row>
    <row r="216" spans="1:32">
      <c r="A216" s="298">
        <v>891780217</v>
      </c>
      <c r="B216" s="298" t="s">
        <v>55</v>
      </c>
      <c r="C216" s="299" t="s">
        <v>57</v>
      </c>
      <c r="D216" s="298" t="s">
        <v>61</v>
      </c>
      <c r="E216" s="302" t="s">
        <v>5318</v>
      </c>
      <c r="F216" s="298" t="s">
        <v>62</v>
      </c>
      <c r="G216" s="300" t="s">
        <v>62</v>
      </c>
      <c r="H216" s="302" t="s">
        <v>5135</v>
      </c>
      <c r="I216" s="331">
        <v>49089600</v>
      </c>
      <c r="J216" s="299">
        <v>1</v>
      </c>
      <c r="K216" s="305"/>
      <c r="L216" s="327">
        <v>14250001</v>
      </c>
      <c r="M216" s="327">
        <v>34839599</v>
      </c>
      <c r="N216" s="311">
        <v>1077446235</v>
      </c>
      <c r="O216" s="337" t="s">
        <v>5319</v>
      </c>
      <c r="P216" s="302" t="s">
        <v>6527</v>
      </c>
      <c r="Q216" s="341">
        <v>44964</v>
      </c>
      <c r="R216" s="315">
        <v>44964</v>
      </c>
      <c r="S216" s="315">
        <v>45275</v>
      </c>
      <c r="T216" s="317"/>
      <c r="U216" s="318">
        <v>1</v>
      </c>
      <c r="V216" s="331">
        <v>6636114</v>
      </c>
      <c r="W216" s="331">
        <v>28203485</v>
      </c>
      <c r="X216" s="320">
        <v>0.19047618774257419</v>
      </c>
      <c r="Y216" s="300">
        <v>12545859</v>
      </c>
      <c r="Z216" s="305" t="s">
        <v>5075</v>
      </c>
      <c r="AA216" s="299" t="s">
        <v>120</v>
      </c>
      <c r="AB216" s="299" t="s">
        <v>120</v>
      </c>
      <c r="AC216" s="299" t="s">
        <v>120</v>
      </c>
      <c r="AD216" s="321" t="s">
        <v>5320</v>
      </c>
      <c r="AE216" s="299" t="s">
        <v>122</v>
      </c>
      <c r="AF216" s="299"/>
    </row>
    <row r="217" spans="1:32">
      <c r="A217" s="298">
        <v>891780218</v>
      </c>
      <c r="B217" s="298" t="s">
        <v>55</v>
      </c>
      <c r="C217" s="299" t="s">
        <v>57</v>
      </c>
      <c r="D217" s="298" t="s">
        <v>61</v>
      </c>
      <c r="E217" s="302" t="s">
        <v>5321</v>
      </c>
      <c r="F217" s="298" t="s">
        <v>62</v>
      </c>
      <c r="G217" s="300" t="s">
        <v>62</v>
      </c>
      <c r="H217" s="302" t="s">
        <v>5073</v>
      </c>
      <c r="I217" s="331">
        <v>19048225</v>
      </c>
      <c r="J217" s="299"/>
      <c r="K217" s="305"/>
      <c r="L217" s="307"/>
      <c r="M217" s="327">
        <v>19048225</v>
      </c>
      <c r="N217" s="311">
        <v>1128005002</v>
      </c>
      <c r="O217" s="337" t="s">
        <v>5322</v>
      </c>
      <c r="P217" s="313" t="s">
        <v>6519</v>
      </c>
      <c r="Q217" s="341">
        <v>44964</v>
      </c>
      <c r="R217" s="315">
        <v>44964</v>
      </c>
      <c r="S217" s="315">
        <v>45275</v>
      </c>
      <c r="T217" s="317"/>
      <c r="U217" s="319"/>
      <c r="V217" s="331">
        <v>3628234</v>
      </c>
      <c r="W217" s="331">
        <v>15419991</v>
      </c>
      <c r="X217" s="320">
        <v>0.19047622547507709</v>
      </c>
      <c r="Y217" s="300">
        <v>12545859</v>
      </c>
      <c r="Z217" s="305" t="s">
        <v>5075</v>
      </c>
      <c r="AA217" s="299" t="s">
        <v>120</v>
      </c>
      <c r="AB217" s="299" t="s">
        <v>120</v>
      </c>
      <c r="AC217" s="299" t="s">
        <v>120</v>
      </c>
      <c r="AD217" s="321" t="s">
        <v>5323</v>
      </c>
      <c r="AE217" s="299" t="s">
        <v>122</v>
      </c>
      <c r="AF217" s="299"/>
    </row>
    <row r="218" spans="1:32">
      <c r="A218" s="298">
        <v>891780219</v>
      </c>
      <c r="B218" s="298" t="s">
        <v>55</v>
      </c>
      <c r="C218" s="299" t="s">
        <v>57</v>
      </c>
      <c r="D218" s="298" t="s">
        <v>61</v>
      </c>
      <c r="E218" s="302" t="s">
        <v>5324</v>
      </c>
      <c r="F218" s="298" t="s">
        <v>62</v>
      </c>
      <c r="G218" s="300" t="s">
        <v>62</v>
      </c>
      <c r="H218" s="302" t="s">
        <v>5073</v>
      </c>
      <c r="I218" s="331">
        <v>19048225</v>
      </c>
      <c r="J218" s="299"/>
      <c r="K218" s="305"/>
      <c r="L218" s="307"/>
      <c r="M218" s="327">
        <v>19048225</v>
      </c>
      <c r="N218" s="311">
        <v>1039652997</v>
      </c>
      <c r="O218" s="337" t="s">
        <v>5325</v>
      </c>
      <c r="P218" s="313" t="s">
        <v>6519</v>
      </c>
      <c r="Q218" s="341">
        <v>44964</v>
      </c>
      <c r="R218" s="315">
        <v>44964</v>
      </c>
      <c r="S218" s="315">
        <v>45275</v>
      </c>
      <c r="T218" s="317"/>
      <c r="U218" s="318"/>
      <c r="V218" s="331">
        <v>3628234</v>
      </c>
      <c r="W218" s="331">
        <v>15419991</v>
      </c>
      <c r="X218" s="320">
        <v>0.19047622547507709</v>
      </c>
      <c r="Y218" s="300">
        <v>12545859</v>
      </c>
      <c r="Z218" s="305" t="s">
        <v>5075</v>
      </c>
      <c r="AA218" s="299" t="s">
        <v>120</v>
      </c>
      <c r="AB218" s="299" t="s">
        <v>120</v>
      </c>
      <c r="AC218" s="299" t="s">
        <v>120</v>
      </c>
      <c r="AD218" s="321" t="s">
        <v>5326</v>
      </c>
      <c r="AE218" s="299" t="s">
        <v>122</v>
      </c>
      <c r="AF218" s="299"/>
    </row>
    <row r="219" spans="1:32">
      <c r="A219" s="298">
        <v>891780220</v>
      </c>
      <c r="B219" s="298" t="s">
        <v>55</v>
      </c>
      <c r="C219" s="299" t="s">
        <v>57</v>
      </c>
      <c r="D219" s="298" t="s">
        <v>61</v>
      </c>
      <c r="E219" s="302" t="s">
        <v>5327</v>
      </c>
      <c r="F219" s="298" t="s">
        <v>62</v>
      </c>
      <c r="G219" s="300" t="s">
        <v>62</v>
      </c>
      <c r="H219" s="302" t="s">
        <v>5073</v>
      </c>
      <c r="I219" s="331">
        <v>17143399</v>
      </c>
      <c r="J219" s="299"/>
      <c r="K219" s="305"/>
      <c r="L219" s="307"/>
      <c r="M219" s="327">
        <v>17143399</v>
      </c>
      <c r="N219" s="311">
        <v>1010076349</v>
      </c>
      <c r="O219" s="337" t="s">
        <v>5328</v>
      </c>
      <c r="P219" s="313" t="s">
        <v>6517</v>
      </c>
      <c r="Q219" s="341">
        <v>44964</v>
      </c>
      <c r="R219" s="315">
        <v>44964</v>
      </c>
      <c r="S219" s="315">
        <v>45275</v>
      </c>
      <c r="T219" s="317"/>
      <c r="U219" s="318"/>
      <c r="V219" s="331">
        <v>3265410</v>
      </c>
      <c r="W219" s="331">
        <v>13877989</v>
      </c>
      <c r="X219" s="320">
        <v>0.1904762293638502</v>
      </c>
      <c r="Y219" s="300">
        <v>12545859</v>
      </c>
      <c r="Z219" s="305" t="s">
        <v>5075</v>
      </c>
      <c r="AA219" s="299" t="s">
        <v>120</v>
      </c>
      <c r="AB219" s="299" t="s">
        <v>120</v>
      </c>
      <c r="AC219" s="299" t="s">
        <v>120</v>
      </c>
      <c r="AD219" s="321" t="s">
        <v>5329</v>
      </c>
      <c r="AE219" s="299" t="s">
        <v>122</v>
      </c>
      <c r="AF219" s="299"/>
    </row>
    <row r="220" spans="1:32">
      <c r="A220" s="298">
        <v>891780221</v>
      </c>
      <c r="B220" s="298" t="s">
        <v>55</v>
      </c>
      <c r="C220" s="299" t="s">
        <v>57</v>
      </c>
      <c r="D220" s="298" t="s">
        <v>61</v>
      </c>
      <c r="E220" s="302" t="s">
        <v>5330</v>
      </c>
      <c r="F220" s="298" t="s">
        <v>62</v>
      </c>
      <c r="G220" s="300" t="s">
        <v>62</v>
      </c>
      <c r="H220" s="302" t="s">
        <v>5073</v>
      </c>
      <c r="I220" s="331">
        <v>19048225</v>
      </c>
      <c r="J220" s="299"/>
      <c r="K220" s="305"/>
      <c r="L220" s="307"/>
      <c r="M220" s="327">
        <v>19048225</v>
      </c>
      <c r="N220" s="311">
        <v>1045508880</v>
      </c>
      <c r="O220" s="337" t="s">
        <v>5331</v>
      </c>
      <c r="P220" s="313" t="s">
        <v>6519</v>
      </c>
      <c r="Q220" s="341">
        <v>44964</v>
      </c>
      <c r="R220" s="315">
        <v>44964</v>
      </c>
      <c r="S220" s="315">
        <v>45275</v>
      </c>
      <c r="T220" s="317"/>
      <c r="U220" s="318"/>
      <c r="V220" s="331">
        <v>3628234</v>
      </c>
      <c r="W220" s="331">
        <v>15419991</v>
      </c>
      <c r="X220" s="320">
        <v>0.19047622547507709</v>
      </c>
      <c r="Y220" s="300">
        <v>12545859</v>
      </c>
      <c r="Z220" s="305" t="s">
        <v>5075</v>
      </c>
      <c r="AA220" s="299" t="s">
        <v>120</v>
      </c>
      <c r="AB220" s="299" t="s">
        <v>120</v>
      </c>
      <c r="AC220" s="299" t="s">
        <v>120</v>
      </c>
      <c r="AD220" s="321" t="s">
        <v>5332</v>
      </c>
      <c r="AE220" s="299" t="s">
        <v>122</v>
      </c>
      <c r="AF220" s="299"/>
    </row>
    <row r="221" spans="1:32">
      <c r="A221" s="298">
        <v>891780222</v>
      </c>
      <c r="B221" s="298" t="s">
        <v>55</v>
      </c>
      <c r="C221" s="299" t="s">
        <v>57</v>
      </c>
      <c r="D221" s="298" t="s">
        <v>61</v>
      </c>
      <c r="E221" s="302" t="s">
        <v>5333</v>
      </c>
      <c r="F221" s="298" t="s">
        <v>62</v>
      </c>
      <c r="G221" s="300" t="s">
        <v>62</v>
      </c>
      <c r="H221" s="302" t="s">
        <v>5073</v>
      </c>
      <c r="I221" s="331">
        <v>19425415</v>
      </c>
      <c r="J221" s="299"/>
      <c r="K221" s="305"/>
      <c r="L221" s="307"/>
      <c r="M221" s="327">
        <v>19425415</v>
      </c>
      <c r="N221" s="311">
        <v>1193594864</v>
      </c>
      <c r="O221" s="337" t="s">
        <v>5334</v>
      </c>
      <c r="P221" s="313" t="s">
        <v>6519</v>
      </c>
      <c r="Q221" s="341">
        <v>44964</v>
      </c>
      <c r="R221" s="315">
        <v>44964</v>
      </c>
      <c r="S221" s="315">
        <v>45275</v>
      </c>
      <c r="T221" s="317"/>
      <c r="U221" s="318"/>
      <c r="V221" s="331">
        <v>3700080</v>
      </c>
      <c r="W221" s="331">
        <v>15725335</v>
      </c>
      <c r="X221" s="320">
        <v>0.19047623950376349</v>
      </c>
      <c r="Y221" s="300">
        <v>12545859</v>
      </c>
      <c r="Z221" s="305" t="s">
        <v>5075</v>
      </c>
      <c r="AA221" s="299" t="s">
        <v>120</v>
      </c>
      <c r="AB221" s="299" t="s">
        <v>120</v>
      </c>
      <c r="AC221" s="299" t="s">
        <v>120</v>
      </c>
      <c r="AD221" s="321" t="s">
        <v>5335</v>
      </c>
      <c r="AE221" s="299" t="s">
        <v>122</v>
      </c>
      <c r="AF221" s="299"/>
    </row>
    <row r="222" spans="1:32">
      <c r="A222" s="298">
        <v>891780223</v>
      </c>
      <c r="B222" s="298" t="s">
        <v>55</v>
      </c>
      <c r="C222" s="299" t="s">
        <v>57</v>
      </c>
      <c r="D222" s="298" t="s">
        <v>61</v>
      </c>
      <c r="E222" s="302" t="s">
        <v>5336</v>
      </c>
      <c r="F222" s="298" t="s">
        <v>62</v>
      </c>
      <c r="G222" s="300" t="s">
        <v>62</v>
      </c>
      <c r="H222" s="302" t="s">
        <v>5073</v>
      </c>
      <c r="I222" s="331">
        <v>24454873</v>
      </c>
      <c r="J222" s="299"/>
      <c r="K222" s="305"/>
      <c r="L222" s="307"/>
      <c r="M222" s="327">
        <v>24454873</v>
      </c>
      <c r="N222" s="311">
        <v>1003928077</v>
      </c>
      <c r="O222" s="337" t="s">
        <v>5337</v>
      </c>
      <c r="P222" s="313" t="s">
        <v>6517</v>
      </c>
      <c r="Q222" s="341">
        <v>44964</v>
      </c>
      <c r="R222" s="315">
        <v>44964</v>
      </c>
      <c r="S222" s="315">
        <v>45275</v>
      </c>
      <c r="T222" s="317"/>
      <c r="U222" s="318"/>
      <c r="V222" s="331">
        <v>4658072</v>
      </c>
      <c r="W222" s="331">
        <v>19796801</v>
      </c>
      <c r="X222" s="320">
        <v>0.19047622942061487</v>
      </c>
      <c r="Y222" s="300">
        <v>12545859</v>
      </c>
      <c r="Z222" s="305" t="s">
        <v>5075</v>
      </c>
      <c r="AA222" s="299" t="s">
        <v>120</v>
      </c>
      <c r="AB222" s="299" t="s">
        <v>120</v>
      </c>
      <c r="AC222" s="299" t="s">
        <v>120</v>
      </c>
      <c r="AD222" s="321" t="s">
        <v>5338</v>
      </c>
      <c r="AE222" s="299" t="s">
        <v>122</v>
      </c>
      <c r="AF222" s="299"/>
    </row>
    <row r="223" spans="1:32">
      <c r="A223" s="298">
        <v>891780224</v>
      </c>
      <c r="B223" s="298" t="s">
        <v>55</v>
      </c>
      <c r="C223" s="299" t="s">
        <v>57</v>
      </c>
      <c r="D223" s="298" t="s">
        <v>61</v>
      </c>
      <c r="E223" s="302" t="s">
        <v>5339</v>
      </c>
      <c r="F223" s="298" t="s">
        <v>62</v>
      </c>
      <c r="G223" s="300" t="s">
        <v>62</v>
      </c>
      <c r="H223" s="302" t="s">
        <v>5073</v>
      </c>
      <c r="I223" s="331">
        <v>17143399</v>
      </c>
      <c r="J223" s="299"/>
      <c r="K223" s="305"/>
      <c r="L223" s="307"/>
      <c r="M223" s="327">
        <v>17143399</v>
      </c>
      <c r="N223" s="311">
        <v>1193549595</v>
      </c>
      <c r="O223" s="337" t="s">
        <v>5340</v>
      </c>
      <c r="P223" s="313" t="s">
        <v>6517</v>
      </c>
      <c r="Q223" s="341">
        <v>44964</v>
      </c>
      <c r="R223" s="315">
        <v>44964</v>
      </c>
      <c r="S223" s="315">
        <v>45275</v>
      </c>
      <c r="T223" s="317"/>
      <c r="U223" s="318"/>
      <c r="V223" s="331">
        <v>3265410</v>
      </c>
      <c r="W223" s="331">
        <v>13877989</v>
      </c>
      <c r="X223" s="320">
        <v>0.1904762293638502</v>
      </c>
      <c r="Y223" s="300">
        <v>12545859</v>
      </c>
      <c r="Z223" s="305" t="s">
        <v>5075</v>
      </c>
      <c r="AA223" s="299" t="s">
        <v>120</v>
      </c>
      <c r="AB223" s="299" t="s">
        <v>120</v>
      </c>
      <c r="AC223" s="299" t="s">
        <v>120</v>
      </c>
      <c r="AD223" s="321" t="s">
        <v>5341</v>
      </c>
      <c r="AE223" s="299" t="s">
        <v>122</v>
      </c>
      <c r="AF223" s="299"/>
    </row>
    <row r="224" spans="1:32">
      <c r="A224" s="298">
        <v>891780225</v>
      </c>
      <c r="B224" s="298" t="s">
        <v>55</v>
      </c>
      <c r="C224" s="299" t="s">
        <v>57</v>
      </c>
      <c r="D224" s="298" t="s">
        <v>61</v>
      </c>
      <c r="E224" s="302" t="s">
        <v>5342</v>
      </c>
      <c r="F224" s="298" t="s">
        <v>62</v>
      </c>
      <c r="G224" s="300" t="s">
        <v>62</v>
      </c>
      <c r="H224" s="302" t="s">
        <v>5073</v>
      </c>
      <c r="I224" s="331">
        <v>19425415</v>
      </c>
      <c r="J224" s="299"/>
      <c r="K224" s="305"/>
      <c r="L224" s="307"/>
      <c r="M224" s="327">
        <v>19425415</v>
      </c>
      <c r="N224" s="311">
        <v>1001846710</v>
      </c>
      <c r="O224" s="337" t="s">
        <v>5343</v>
      </c>
      <c r="P224" s="313" t="s">
        <v>6528</v>
      </c>
      <c r="Q224" s="341">
        <v>44964</v>
      </c>
      <c r="R224" s="315">
        <v>44964</v>
      </c>
      <c r="S224" s="315">
        <v>45275</v>
      </c>
      <c r="T224" s="317"/>
      <c r="U224" s="318"/>
      <c r="V224" s="331">
        <v>3700080</v>
      </c>
      <c r="W224" s="331">
        <v>15725335</v>
      </c>
      <c r="X224" s="320">
        <v>0.19047623950376349</v>
      </c>
      <c r="Y224" s="300">
        <v>12545859</v>
      </c>
      <c r="Z224" s="305" t="s">
        <v>5075</v>
      </c>
      <c r="AA224" s="299" t="s">
        <v>120</v>
      </c>
      <c r="AB224" s="299" t="s">
        <v>120</v>
      </c>
      <c r="AC224" s="299" t="s">
        <v>120</v>
      </c>
      <c r="AD224" s="321" t="s">
        <v>5344</v>
      </c>
      <c r="AE224" s="299" t="s">
        <v>122</v>
      </c>
      <c r="AF224" s="299"/>
    </row>
    <row r="225" spans="1:32">
      <c r="A225" s="298">
        <v>891780226</v>
      </c>
      <c r="B225" s="298" t="s">
        <v>55</v>
      </c>
      <c r="C225" s="299" t="s">
        <v>57</v>
      </c>
      <c r="D225" s="298" t="s">
        <v>61</v>
      </c>
      <c r="E225" s="302" t="s">
        <v>5345</v>
      </c>
      <c r="F225" s="298" t="s">
        <v>62</v>
      </c>
      <c r="G225" s="300" t="s">
        <v>62</v>
      </c>
      <c r="H225" s="302" t="s">
        <v>5073</v>
      </c>
      <c r="I225" s="331">
        <v>17143399</v>
      </c>
      <c r="J225" s="299"/>
      <c r="K225" s="305"/>
      <c r="L225" s="307"/>
      <c r="M225" s="327">
        <v>17143399</v>
      </c>
      <c r="N225" s="311">
        <v>1077460387</v>
      </c>
      <c r="O225" s="337" t="s">
        <v>5346</v>
      </c>
      <c r="P225" s="313" t="s">
        <v>6517</v>
      </c>
      <c r="Q225" s="341">
        <v>44964</v>
      </c>
      <c r="R225" s="315">
        <v>44964</v>
      </c>
      <c r="S225" s="315">
        <v>45275</v>
      </c>
      <c r="T225" s="317"/>
      <c r="U225" s="318"/>
      <c r="V225" s="331">
        <v>3265410</v>
      </c>
      <c r="W225" s="331">
        <v>13877989</v>
      </c>
      <c r="X225" s="320">
        <v>0.1904762293638502</v>
      </c>
      <c r="Y225" s="300">
        <v>12545859</v>
      </c>
      <c r="Z225" s="305" t="s">
        <v>5075</v>
      </c>
      <c r="AA225" s="299" t="s">
        <v>120</v>
      </c>
      <c r="AB225" s="299" t="s">
        <v>120</v>
      </c>
      <c r="AC225" s="299" t="s">
        <v>120</v>
      </c>
      <c r="AD225" s="321" t="s">
        <v>5347</v>
      </c>
      <c r="AE225" s="299" t="s">
        <v>122</v>
      </c>
      <c r="AF225" s="299"/>
    </row>
    <row r="226" spans="1:32">
      <c r="A226" s="298">
        <v>891780227</v>
      </c>
      <c r="B226" s="298" t="s">
        <v>55</v>
      </c>
      <c r="C226" s="299" t="s">
        <v>57</v>
      </c>
      <c r="D226" s="298" t="s">
        <v>61</v>
      </c>
      <c r="E226" s="302" t="s">
        <v>5348</v>
      </c>
      <c r="F226" s="298" t="s">
        <v>62</v>
      </c>
      <c r="G226" s="300" t="s">
        <v>62</v>
      </c>
      <c r="H226" s="302" t="s">
        <v>5073</v>
      </c>
      <c r="I226" s="331">
        <v>26218873</v>
      </c>
      <c r="J226" s="299"/>
      <c r="K226" s="305"/>
      <c r="L226" s="307"/>
      <c r="M226" s="327">
        <v>26218873</v>
      </c>
      <c r="N226" s="311">
        <v>11807924</v>
      </c>
      <c r="O226" s="337" t="s">
        <v>5349</v>
      </c>
      <c r="P226" s="313" t="s">
        <v>6517</v>
      </c>
      <c r="Q226" s="341">
        <v>44964</v>
      </c>
      <c r="R226" s="315">
        <v>44964</v>
      </c>
      <c r="S226" s="315">
        <v>45275</v>
      </c>
      <c r="T226" s="317"/>
      <c r="U226" s="318"/>
      <c r="V226" s="331">
        <v>4994072</v>
      </c>
      <c r="W226" s="331">
        <v>21224801</v>
      </c>
      <c r="X226" s="320">
        <v>0.19047622680044257</v>
      </c>
      <c r="Y226" s="300">
        <v>12545859</v>
      </c>
      <c r="Z226" s="305" t="s">
        <v>5075</v>
      </c>
      <c r="AA226" s="299" t="s">
        <v>120</v>
      </c>
      <c r="AB226" s="299" t="s">
        <v>120</v>
      </c>
      <c r="AC226" s="299" t="s">
        <v>120</v>
      </c>
      <c r="AD226" s="321" t="s">
        <v>5350</v>
      </c>
      <c r="AE226" s="299" t="s">
        <v>122</v>
      </c>
      <c r="AF226" s="299"/>
    </row>
    <row r="227" spans="1:32">
      <c r="A227" s="298">
        <v>891780228</v>
      </c>
      <c r="B227" s="298" t="s">
        <v>55</v>
      </c>
      <c r="C227" s="299" t="s">
        <v>57</v>
      </c>
      <c r="D227" s="298" t="s">
        <v>61</v>
      </c>
      <c r="E227" s="302" t="s">
        <v>5351</v>
      </c>
      <c r="F227" s="298" t="s">
        <v>62</v>
      </c>
      <c r="G227" s="300" t="s">
        <v>62</v>
      </c>
      <c r="H227" s="302" t="s">
        <v>5135</v>
      </c>
      <c r="I227" s="331">
        <v>21029244</v>
      </c>
      <c r="J227" s="299"/>
      <c r="K227" s="305"/>
      <c r="L227" s="307"/>
      <c r="M227" s="327">
        <v>21029244</v>
      </c>
      <c r="N227" s="311">
        <v>15618407</v>
      </c>
      <c r="O227" s="338" t="s">
        <v>5352</v>
      </c>
      <c r="P227" s="313" t="s">
        <v>6518</v>
      </c>
      <c r="Q227" s="341">
        <v>44964</v>
      </c>
      <c r="R227" s="315">
        <v>44964</v>
      </c>
      <c r="S227" s="315">
        <v>45275</v>
      </c>
      <c r="T227" s="317"/>
      <c r="U227" s="318"/>
      <c r="V227" s="331">
        <v>4005570</v>
      </c>
      <c r="W227" s="331">
        <v>17023674</v>
      </c>
      <c r="X227" s="320">
        <v>0.1904761768896685</v>
      </c>
      <c r="Y227" s="300">
        <v>12545859</v>
      </c>
      <c r="Z227" s="305" t="s">
        <v>5075</v>
      </c>
      <c r="AA227" s="299" t="s">
        <v>120</v>
      </c>
      <c r="AB227" s="299" t="s">
        <v>120</v>
      </c>
      <c r="AC227" s="299" t="s">
        <v>120</v>
      </c>
      <c r="AD227" s="321" t="s">
        <v>5353</v>
      </c>
      <c r="AE227" s="299" t="s">
        <v>122</v>
      </c>
      <c r="AF227" s="299"/>
    </row>
    <row r="228" spans="1:32">
      <c r="A228" s="298">
        <v>891780229</v>
      </c>
      <c r="B228" s="298" t="s">
        <v>55</v>
      </c>
      <c r="C228" s="299" t="s">
        <v>57</v>
      </c>
      <c r="D228" s="298" t="s">
        <v>61</v>
      </c>
      <c r="E228" s="302" t="s">
        <v>5354</v>
      </c>
      <c r="F228" s="298" t="s">
        <v>62</v>
      </c>
      <c r="G228" s="300" t="s">
        <v>62</v>
      </c>
      <c r="H228" s="302" t="s">
        <v>5073</v>
      </c>
      <c r="I228" s="331">
        <v>19425415</v>
      </c>
      <c r="J228" s="299"/>
      <c r="K228" s="305"/>
      <c r="L228" s="307"/>
      <c r="M228" s="327">
        <v>19425415</v>
      </c>
      <c r="N228" s="311">
        <v>1070810826</v>
      </c>
      <c r="O228" s="338" t="s">
        <v>5355</v>
      </c>
      <c r="P228" s="313" t="s">
        <v>6518</v>
      </c>
      <c r="Q228" s="341">
        <v>44964</v>
      </c>
      <c r="R228" s="315">
        <v>44964</v>
      </c>
      <c r="S228" s="315">
        <v>45275</v>
      </c>
      <c r="T228" s="317"/>
      <c r="U228" s="318"/>
      <c r="V228" s="331">
        <v>3700080</v>
      </c>
      <c r="W228" s="331">
        <v>15725335</v>
      </c>
      <c r="X228" s="320">
        <v>0.19047623950376349</v>
      </c>
      <c r="Y228" s="300">
        <v>12545859</v>
      </c>
      <c r="Z228" s="305" t="s">
        <v>5075</v>
      </c>
      <c r="AA228" s="299" t="s">
        <v>120</v>
      </c>
      <c r="AB228" s="299" t="s">
        <v>120</v>
      </c>
      <c r="AC228" s="299" t="s">
        <v>120</v>
      </c>
      <c r="AD228" s="321" t="s">
        <v>5356</v>
      </c>
      <c r="AE228" s="299" t="s">
        <v>122</v>
      </c>
      <c r="AF228" s="299"/>
    </row>
    <row r="229" spans="1:32">
      <c r="A229" s="298">
        <v>891780230</v>
      </c>
      <c r="B229" s="298" t="s">
        <v>55</v>
      </c>
      <c r="C229" s="299" t="s">
        <v>57</v>
      </c>
      <c r="D229" s="298" t="s">
        <v>61</v>
      </c>
      <c r="E229" s="302" t="s">
        <v>5357</v>
      </c>
      <c r="F229" s="298" t="s">
        <v>62</v>
      </c>
      <c r="G229" s="300" t="s">
        <v>62</v>
      </c>
      <c r="H229" s="302" t="s">
        <v>5135</v>
      </c>
      <c r="I229" s="331">
        <v>53762824</v>
      </c>
      <c r="J229" s="299">
        <v>1</v>
      </c>
      <c r="K229" s="305"/>
      <c r="L229" s="327">
        <v>14250001</v>
      </c>
      <c r="M229" s="327">
        <v>39512823</v>
      </c>
      <c r="N229" s="311">
        <v>30665173</v>
      </c>
      <c r="O229" s="338" t="s">
        <v>5358</v>
      </c>
      <c r="P229" s="302" t="s">
        <v>6529</v>
      </c>
      <c r="Q229" s="341">
        <v>44964</v>
      </c>
      <c r="R229" s="315">
        <v>44964</v>
      </c>
      <c r="S229" s="315">
        <v>45275</v>
      </c>
      <c r="T229" s="317"/>
      <c r="U229" s="318">
        <v>1</v>
      </c>
      <c r="V229" s="331">
        <v>7526252</v>
      </c>
      <c r="W229" s="331">
        <v>31986571</v>
      </c>
      <c r="X229" s="320">
        <v>0.19047619047619047</v>
      </c>
      <c r="Y229" s="300">
        <v>12545859</v>
      </c>
      <c r="Z229" s="305" t="s">
        <v>5075</v>
      </c>
      <c r="AA229" s="299" t="s">
        <v>120</v>
      </c>
      <c r="AB229" s="299" t="s">
        <v>120</v>
      </c>
      <c r="AC229" s="299" t="s">
        <v>120</v>
      </c>
      <c r="AD229" s="321" t="s">
        <v>5359</v>
      </c>
      <c r="AE229" s="299" t="s">
        <v>122</v>
      </c>
      <c r="AF229" s="299"/>
    </row>
    <row r="230" spans="1:32">
      <c r="A230" s="298">
        <v>891780231</v>
      </c>
      <c r="B230" s="298" t="s">
        <v>55</v>
      </c>
      <c r="C230" s="299" t="s">
        <v>57</v>
      </c>
      <c r="D230" s="298" t="s">
        <v>61</v>
      </c>
      <c r="E230" s="302" t="s">
        <v>5360</v>
      </c>
      <c r="F230" s="298" t="s">
        <v>62</v>
      </c>
      <c r="G230" s="300" t="s">
        <v>62</v>
      </c>
      <c r="H230" s="302" t="s">
        <v>5073</v>
      </c>
      <c r="I230" s="331">
        <v>19425415</v>
      </c>
      <c r="J230" s="299"/>
      <c r="K230" s="305"/>
      <c r="L230" s="307"/>
      <c r="M230" s="327">
        <v>19425415</v>
      </c>
      <c r="N230" s="311">
        <v>1003656285</v>
      </c>
      <c r="O230" s="338" t="s">
        <v>5361</v>
      </c>
      <c r="P230" s="313" t="s">
        <v>6518</v>
      </c>
      <c r="Q230" s="341">
        <v>44964</v>
      </c>
      <c r="R230" s="315">
        <v>44964</v>
      </c>
      <c r="S230" s="315">
        <v>45275</v>
      </c>
      <c r="T230" s="317"/>
      <c r="U230" s="318"/>
      <c r="V230" s="331">
        <v>0</v>
      </c>
      <c r="W230" s="331">
        <v>19425415</v>
      </c>
      <c r="X230" s="320">
        <v>0</v>
      </c>
      <c r="Y230" s="300">
        <v>12545859</v>
      </c>
      <c r="Z230" s="305" t="s">
        <v>5075</v>
      </c>
      <c r="AA230" s="299" t="s">
        <v>120</v>
      </c>
      <c r="AB230" s="299" t="s">
        <v>120</v>
      </c>
      <c r="AC230" s="299" t="s">
        <v>120</v>
      </c>
      <c r="AD230" s="321" t="s">
        <v>5362</v>
      </c>
      <c r="AE230" s="299" t="s">
        <v>122</v>
      </c>
      <c r="AF230" s="299"/>
    </row>
    <row r="231" spans="1:32">
      <c r="A231" s="298">
        <v>891780232</v>
      </c>
      <c r="B231" s="298" t="s">
        <v>55</v>
      </c>
      <c r="C231" s="299" t="s">
        <v>57</v>
      </c>
      <c r="D231" s="298" t="s">
        <v>61</v>
      </c>
      <c r="E231" s="302" t="s">
        <v>5363</v>
      </c>
      <c r="F231" s="298" t="s">
        <v>62</v>
      </c>
      <c r="G231" s="300" t="s">
        <v>62</v>
      </c>
      <c r="H231" s="302" t="s">
        <v>5073</v>
      </c>
      <c r="I231" s="331">
        <v>21029244</v>
      </c>
      <c r="J231" s="299"/>
      <c r="K231" s="305"/>
      <c r="L231" s="307"/>
      <c r="M231" s="327">
        <v>21029244</v>
      </c>
      <c r="N231" s="311">
        <v>1104871007</v>
      </c>
      <c r="O231" s="338" t="s">
        <v>5364</v>
      </c>
      <c r="P231" s="313" t="s">
        <v>6518</v>
      </c>
      <c r="Q231" s="341">
        <v>44964</v>
      </c>
      <c r="R231" s="315">
        <v>44964</v>
      </c>
      <c r="S231" s="315">
        <v>45275</v>
      </c>
      <c r="T231" s="317"/>
      <c r="U231" s="318"/>
      <c r="V231" s="331">
        <v>4005570</v>
      </c>
      <c r="W231" s="331">
        <v>17023674</v>
      </c>
      <c r="X231" s="320">
        <v>0.1904761768896685</v>
      </c>
      <c r="Y231" s="300">
        <v>12545859</v>
      </c>
      <c r="Z231" s="305" t="s">
        <v>5075</v>
      </c>
      <c r="AA231" s="299" t="s">
        <v>120</v>
      </c>
      <c r="AB231" s="299" t="s">
        <v>120</v>
      </c>
      <c r="AC231" s="299" t="s">
        <v>120</v>
      </c>
      <c r="AD231" s="321" t="s">
        <v>5365</v>
      </c>
      <c r="AE231" s="299" t="s">
        <v>122</v>
      </c>
      <c r="AF231" s="299"/>
    </row>
    <row r="232" spans="1:32">
      <c r="A232" s="298">
        <v>891780233</v>
      </c>
      <c r="B232" s="298" t="s">
        <v>55</v>
      </c>
      <c r="C232" s="299" t="s">
        <v>57</v>
      </c>
      <c r="D232" s="298" t="s">
        <v>61</v>
      </c>
      <c r="E232" s="302" t="s">
        <v>5366</v>
      </c>
      <c r="F232" s="298" t="s">
        <v>62</v>
      </c>
      <c r="G232" s="300" t="s">
        <v>62</v>
      </c>
      <c r="H232" s="302" t="s">
        <v>5073</v>
      </c>
      <c r="I232" s="331">
        <v>19425415</v>
      </c>
      <c r="J232" s="299"/>
      <c r="K232" s="305"/>
      <c r="L232" s="307"/>
      <c r="M232" s="327">
        <v>19425415</v>
      </c>
      <c r="N232" s="311">
        <v>1104871190</v>
      </c>
      <c r="O232" s="338" t="s">
        <v>5367</v>
      </c>
      <c r="P232" s="313" t="s">
        <v>6518</v>
      </c>
      <c r="Q232" s="341">
        <v>44964</v>
      </c>
      <c r="R232" s="315">
        <v>44964</v>
      </c>
      <c r="S232" s="315">
        <v>45275</v>
      </c>
      <c r="T232" s="317"/>
      <c r="U232" s="318"/>
      <c r="V232" s="331">
        <v>3461365</v>
      </c>
      <c r="W232" s="331">
        <v>15964050</v>
      </c>
      <c r="X232" s="320">
        <v>0.17818744155530267</v>
      </c>
      <c r="Y232" s="300">
        <v>12545859</v>
      </c>
      <c r="Z232" s="305" t="s">
        <v>5075</v>
      </c>
      <c r="AA232" s="299" t="s">
        <v>120</v>
      </c>
      <c r="AB232" s="299" t="s">
        <v>120</v>
      </c>
      <c r="AC232" s="299" t="s">
        <v>120</v>
      </c>
      <c r="AD232" s="321" t="s">
        <v>5368</v>
      </c>
      <c r="AE232" s="299" t="s">
        <v>122</v>
      </c>
      <c r="AF232" s="299"/>
    </row>
    <row r="233" spans="1:32">
      <c r="A233" s="298">
        <v>891780234</v>
      </c>
      <c r="B233" s="298" t="s">
        <v>55</v>
      </c>
      <c r="C233" s="299" t="s">
        <v>57</v>
      </c>
      <c r="D233" s="298" t="s">
        <v>61</v>
      </c>
      <c r="E233" s="302" t="s">
        <v>5369</v>
      </c>
      <c r="F233" s="298" t="s">
        <v>62</v>
      </c>
      <c r="G233" s="300" t="s">
        <v>62</v>
      </c>
      <c r="H233" s="302" t="s">
        <v>5073</v>
      </c>
      <c r="I233" s="331">
        <v>20821033</v>
      </c>
      <c r="J233" s="299"/>
      <c r="K233" s="305"/>
      <c r="L233" s="307"/>
      <c r="M233" s="327">
        <v>20821033</v>
      </c>
      <c r="N233" s="311">
        <v>1063150198</v>
      </c>
      <c r="O233" s="338" t="s">
        <v>5370</v>
      </c>
      <c r="P233" s="313" t="s">
        <v>6518</v>
      </c>
      <c r="Q233" s="341">
        <v>44964</v>
      </c>
      <c r="R233" s="315">
        <v>44964</v>
      </c>
      <c r="S233" s="315">
        <v>45275</v>
      </c>
      <c r="T233" s="317"/>
      <c r="U233" s="318"/>
      <c r="V233" s="331">
        <v>3965912</v>
      </c>
      <c r="W233" s="331">
        <v>16855121</v>
      </c>
      <c r="X233" s="320">
        <v>0.19047623621748258</v>
      </c>
      <c r="Y233" s="300">
        <v>12545859</v>
      </c>
      <c r="Z233" s="305" t="s">
        <v>5075</v>
      </c>
      <c r="AA233" s="299" t="s">
        <v>120</v>
      </c>
      <c r="AB233" s="299" t="s">
        <v>120</v>
      </c>
      <c r="AC233" s="299" t="s">
        <v>120</v>
      </c>
      <c r="AD233" s="321" t="s">
        <v>5371</v>
      </c>
      <c r="AE233" s="299" t="s">
        <v>122</v>
      </c>
      <c r="AF233" s="299"/>
    </row>
    <row r="234" spans="1:32">
      <c r="A234" s="298">
        <v>891780235</v>
      </c>
      <c r="B234" s="298" t="s">
        <v>55</v>
      </c>
      <c r="C234" s="299" t="s">
        <v>57</v>
      </c>
      <c r="D234" s="298" t="s">
        <v>61</v>
      </c>
      <c r="E234" s="302" t="s">
        <v>5372</v>
      </c>
      <c r="F234" s="298" t="s">
        <v>62</v>
      </c>
      <c r="G234" s="300" t="s">
        <v>62</v>
      </c>
      <c r="H234" s="302" t="s">
        <v>5073</v>
      </c>
      <c r="I234" s="331">
        <v>20821033</v>
      </c>
      <c r="J234" s="299"/>
      <c r="K234" s="305"/>
      <c r="L234" s="307"/>
      <c r="M234" s="327">
        <v>20821033</v>
      </c>
      <c r="N234" s="311">
        <v>50970558</v>
      </c>
      <c r="O234" s="338" t="s">
        <v>5373</v>
      </c>
      <c r="P234" s="313" t="s">
        <v>6518</v>
      </c>
      <c r="Q234" s="341">
        <v>44964</v>
      </c>
      <c r="R234" s="315">
        <v>44964</v>
      </c>
      <c r="S234" s="315">
        <v>45275</v>
      </c>
      <c r="T234" s="317"/>
      <c r="U234" s="318"/>
      <c r="V234" s="331">
        <v>3965912</v>
      </c>
      <c r="W234" s="331">
        <v>16855121</v>
      </c>
      <c r="X234" s="320">
        <v>0.19047623621748258</v>
      </c>
      <c r="Y234" s="300">
        <v>12545859</v>
      </c>
      <c r="Z234" s="305" t="s">
        <v>5075</v>
      </c>
      <c r="AA234" s="299" t="s">
        <v>120</v>
      </c>
      <c r="AB234" s="299" t="s">
        <v>120</v>
      </c>
      <c r="AC234" s="299" t="s">
        <v>120</v>
      </c>
      <c r="AD234" s="321" t="s">
        <v>5374</v>
      </c>
      <c r="AE234" s="299" t="s">
        <v>122</v>
      </c>
      <c r="AF234" s="299"/>
    </row>
    <row r="235" spans="1:32">
      <c r="A235" s="298">
        <v>891780236</v>
      </c>
      <c r="B235" s="298" t="s">
        <v>55</v>
      </c>
      <c r="C235" s="299" t="s">
        <v>57</v>
      </c>
      <c r="D235" s="298" t="s">
        <v>61</v>
      </c>
      <c r="E235" s="302" t="s">
        <v>5375</v>
      </c>
      <c r="F235" s="298" t="s">
        <v>62</v>
      </c>
      <c r="G235" s="300" t="s">
        <v>62</v>
      </c>
      <c r="H235" s="302" t="s">
        <v>5073</v>
      </c>
      <c r="I235" s="331">
        <v>21029244</v>
      </c>
      <c r="J235" s="299"/>
      <c r="K235" s="305"/>
      <c r="L235" s="307"/>
      <c r="M235" s="327">
        <v>21029244</v>
      </c>
      <c r="N235" s="311">
        <v>1063164409</v>
      </c>
      <c r="O235" s="338" t="s">
        <v>5376</v>
      </c>
      <c r="P235" s="313" t="s">
        <v>6518</v>
      </c>
      <c r="Q235" s="341">
        <v>44964</v>
      </c>
      <c r="R235" s="315">
        <v>44964</v>
      </c>
      <c r="S235" s="315">
        <v>45275</v>
      </c>
      <c r="T235" s="317"/>
      <c r="U235" s="318"/>
      <c r="V235" s="331">
        <v>4005570</v>
      </c>
      <c r="W235" s="331">
        <v>17023674</v>
      </c>
      <c r="X235" s="320">
        <v>0.1904761768896685</v>
      </c>
      <c r="Y235" s="300">
        <v>12545859</v>
      </c>
      <c r="Z235" s="305" t="s">
        <v>5075</v>
      </c>
      <c r="AA235" s="299" t="s">
        <v>120</v>
      </c>
      <c r="AB235" s="299" t="s">
        <v>120</v>
      </c>
      <c r="AC235" s="299" t="s">
        <v>120</v>
      </c>
      <c r="AD235" s="321" t="s">
        <v>5377</v>
      </c>
      <c r="AE235" s="299" t="s">
        <v>122</v>
      </c>
      <c r="AF235" s="299"/>
    </row>
    <row r="236" spans="1:32">
      <c r="A236" s="298">
        <v>891780237</v>
      </c>
      <c r="B236" s="298" t="s">
        <v>55</v>
      </c>
      <c r="C236" s="299" t="s">
        <v>57</v>
      </c>
      <c r="D236" s="298" t="s">
        <v>61</v>
      </c>
      <c r="E236" s="304" t="s">
        <v>5378</v>
      </c>
      <c r="F236" s="298" t="s">
        <v>62</v>
      </c>
      <c r="G236" s="300" t="s">
        <v>62</v>
      </c>
      <c r="H236" s="302" t="s">
        <v>5073</v>
      </c>
      <c r="I236" s="331">
        <v>21029244</v>
      </c>
      <c r="J236" s="299"/>
      <c r="K236" s="305"/>
      <c r="L236" s="307"/>
      <c r="M236" s="327">
        <v>21029244</v>
      </c>
      <c r="N236" s="311">
        <v>1101455706</v>
      </c>
      <c r="O236" s="338" t="s">
        <v>5379</v>
      </c>
      <c r="P236" s="303" t="s">
        <v>6518</v>
      </c>
      <c r="Q236" s="341">
        <v>44967</v>
      </c>
      <c r="R236" s="315">
        <v>44967</v>
      </c>
      <c r="S236" s="315">
        <v>45275</v>
      </c>
      <c r="T236" s="317"/>
      <c r="U236" s="318"/>
      <c r="V236" s="331">
        <v>4005570</v>
      </c>
      <c r="W236" s="331">
        <v>17023674</v>
      </c>
      <c r="X236" s="320">
        <v>0.1904761768896685</v>
      </c>
      <c r="Y236" s="300">
        <v>12545859</v>
      </c>
      <c r="Z236" s="305" t="s">
        <v>5075</v>
      </c>
      <c r="AA236" s="299" t="s">
        <v>120</v>
      </c>
      <c r="AB236" s="299" t="s">
        <v>120</v>
      </c>
      <c r="AC236" s="299" t="s">
        <v>120</v>
      </c>
      <c r="AD236" s="321" t="s">
        <v>5380</v>
      </c>
      <c r="AE236" s="299" t="s">
        <v>122</v>
      </c>
      <c r="AF236" s="299"/>
    </row>
    <row r="237" spans="1:32">
      <c r="A237" s="298">
        <v>891780238</v>
      </c>
      <c r="B237" s="298" t="s">
        <v>55</v>
      </c>
      <c r="C237" s="299" t="s">
        <v>57</v>
      </c>
      <c r="D237" s="298" t="s">
        <v>61</v>
      </c>
      <c r="E237" s="302" t="s">
        <v>5381</v>
      </c>
      <c r="F237" s="298" t="s">
        <v>62</v>
      </c>
      <c r="G237" s="300" t="s">
        <v>62</v>
      </c>
      <c r="H237" s="302" t="s">
        <v>5135</v>
      </c>
      <c r="I237" s="331">
        <v>20821033</v>
      </c>
      <c r="J237" s="299"/>
      <c r="K237" s="305"/>
      <c r="L237" s="307"/>
      <c r="M237" s="327">
        <v>20821033</v>
      </c>
      <c r="N237" s="311">
        <v>1063147301</v>
      </c>
      <c r="O237" s="338" t="s">
        <v>5382</v>
      </c>
      <c r="P237" s="303" t="s">
        <v>6518</v>
      </c>
      <c r="Q237" s="341">
        <v>44967</v>
      </c>
      <c r="R237" s="315">
        <v>44967</v>
      </c>
      <c r="S237" s="315">
        <v>45275</v>
      </c>
      <c r="T237" s="317"/>
      <c r="U237" s="318"/>
      <c r="V237" s="331">
        <v>3965912</v>
      </c>
      <c r="W237" s="331">
        <v>16855121</v>
      </c>
      <c r="X237" s="320">
        <v>0.19047623621748258</v>
      </c>
      <c r="Y237" s="300">
        <v>12545859</v>
      </c>
      <c r="Z237" s="305" t="s">
        <v>5075</v>
      </c>
      <c r="AA237" s="299" t="s">
        <v>120</v>
      </c>
      <c r="AB237" s="299" t="s">
        <v>120</v>
      </c>
      <c r="AC237" s="299" t="s">
        <v>120</v>
      </c>
      <c r="AD237" s="321" t="s">
        <v>5383</v>
      </c>
      <c r="AE237" s="299" t="s">
        <v>122</v>
      </c>
      <c r="AF237" s="299"/>
    </row>
    <row r="238" spans="1:32">
      <c r="A238" s="298">
        <v>891780239</v>
      </c>
      <c r="B238" s="298" t="s">
        <v>55</v>
      </c>
      <c r="C238" s="299" t="s">
        <v>57</v>
      </c>
      <c r="D238" s="298" t="s">
        <v>61</v>
      </c>
      <c r="E238" s="304" t="s">
        <v>5384</v>
      </c>
      <c r="F238" s="298" t="s">
        <v>62</v>
      </c>
      <c r="G238" s="300" t="s">
        <v>62</v>
      </c>
      <c r="H238" s="302" t="s">
        <v>5073</v>
      </c>
      <c r="I238" s="331">
        <v>19048225</v>
      </c>
      <c r="J238" s="299"/>
      <c r="K238" s="305"/>
      <c r="L238" s="307"/>
      <c r="M238" s="327">
        <v>19048225</v>
      </c>
      <c r="N238" s="311">
        <v>78077574</v>
      </c>
      <c r="O238" s="338" t="s">
        <v>5385</v>
      </c>
      <c r="P238" s="303" t="s">
        <v>6516</v>
      </c>
      <c r="Q238" s="341">
        <v>44967</v>
      </c>
      <c r="R238" s="315">
        <v>44967</v>
      </c>
      <c r="S238" s="315">
        <v>45275</v>
      </c>
      <c r="T238" s="317"/>
      <c r="U238" s="318"/>
      <c r="V238" s="331">
        <v>3628234</v>
      </c>
      <c r="W238" s="331">
        <v>15419991</v>
      </c>
      <c r="X238" s="320">
        <v>0.19047622547507709</v>
      </c>
      <c r="Y238" s="300">
        <v>12545859</v>
      </c>
      <c r="Z238" s="305" t="s">
        <v>5075</v>
      </c>
      <c r="AA238" s="299" t="s">
        <v>120</v>
      </c>
      <c r="AB238" s="299" t="s">
        <v>120</v>
      </c>
      <c r="AC238" s="299" t="s">
        <v>120</v>
      </c>
      <c r="AD238" s="321" t="s">
        <v>5386</v>
      </c>
      <c r="AE238" s="299" t="s">
        <v>122</v>
      </c>
      <c r="AF238" s="299"/>
    </row>
    <row r="239" spans="1:32">
      <c r="A239" s="298">
        <v>891780240</v>
      </c>
      <c r="B239" s="298" t="s">
        <v>55</v>
      </c>
      <c r="C239" s="299" t="s">
        <v>57</v>
      </c>
      <c r="D239" s="298" t="s">
        <v>61</v>
      </c>
      <c r="E239" s="302" t="s">
        <v>5387</v>
      </c>
      <c r="F239" s="298" t="s">
        <v>62</v>
      </c>
      <c r="G239" s="300" t="s">
        <v>62</v>
      </c>
      <c r="H239" s="302" t="s">
        <v>5135</v>
      </c>
      <c r="I239" s="331">
        <v>20821033</v>
      </c>
      <c r="J239" s="299"/>
      <c r="K239" s="305"/>
      <c r="L239" s="307"/>
      <c r="M239" s="327">
        <v>20821033</v>
      </c>
      <c r="N239" s="311">
        <v>1065375537</v>
      </c>
      <c r="O239" s="338" t="s">
        <v>5388</v>
      </c>
      <c r="P239" s="303" t="s">
        <v>6518</v>
      </c>
      <c r="Q239" s="341">
        <v>44967</v>
      </c>
      <c r="R239" s="315">
        <v>44967</v>
      </c>
      <c r="S239" s="315">
        <v>45275</v>
      </c>
      <c r="T239" s="317"/>
      <c r="U239" s="318"/>
      <c r="V239" s="331">
        <v>3965912</v>
      </c>
      <c r="W239" s="331">
        <v>16855121</v>
      </c>
      <c r="X239" s="320">
        <v>0.19047623621748258</v>
      </c>
      <c r="Y239" s="300">
        <v>12545859</v>
      </c>
      <c r="Z239" s="305" t="s">
        <v>5075</v>
      </c>
      <c r="AA239" s="299" t="s">
        <v>120</v>
      </c>
      <c r="AB239" s="299" t="s">
        <v>120</v>
      </c>
      <c r="AC239" s="299" t="s">
        <v>120</v>
      </c>
      <c r="AD239" s="321" t="s">
        <v>5389</v>
      </c>
      <c r="AE239" s="299" t="s">
        <v>122</v>
      </c>
      <c r="AF239" s="299"/>
    </row>
    <row r="240" spans="1:32">
      <c r="A240" s="298">
        <v>891780241</v>
      </c>
      <c r="B240" s="298" t="s">
        <v>55</v>
      </c>
      <c r="C240" s="299" t="s">
        <v>57</v>
      </c>
      <c r="D240" s="298" t="s">
        <v>61</v>
      </c>
      <c r="E240" s="304" t="s">
        <v>5390</v>
      </c>
      <c r="F240" s="298" t="s">
        <v>62</v>
      </c>
      <c r="G240" s="300" t="s">
        <v>62</v>
      </c>
      <c r="H240" s="302" t="s">
        <v>5135</v>
      </c>
      <c r="I240" s="331">
        <v>21029244</v>
      </c>
      <c r="J240" s="299"/>
      <c r="K240" s="305"/>
      <c r="L240" s="307"/>
      <c r="M240" s="327">
        <v>21029244</v>
      </c>
      <c r="N240" s="311">
        <v>78079726</v>
      </c>
      <c r="O240" s="338" t="s">
        <v>5391</v>
      </c>
      <c r="P240" s="303" t="s">
        <v>6518</v>
      </c>
      <c r="Q240" s="341">
        <v>44967</v>
      </c>
      <c r="R240" s="315">
        <v>44967</v>
      </c>
      <c r="S240" s="315">
        <v>45275</v>
      </c>
      <c r="T240" s="317"/>
      <c r="U240" s="318"/>
      <c r="V240" s="331">
        <v>4005570</v>
      </c>
      <c r="W240" s="331">
        <v>17023674</v>
      </c>
      <c r="X240" s="320">
        <v>0.1904761768896685</v>
      </c>
      <c r="Y240" s="300">
        <v>12545859</v>
      </c>
      <c r="Z240" s="305" t="s">
        <v>5075</v>
      </c>
      <c r="AA240" s="299" t="s">
        <v>120</v>
      </c>
      <c r="AB240" s="299" t="s">
        <v>120</v>
      </c>
      <c r="AC240" s="299" t="s">
        <v>120</v>
      </c>
      <c r="AD240" s="321" t="s">
        <v>5392</v>
      </c>
      <c r="AE240" s="299" t="s">
        <v>122</v>
      </c>
      <c r="AF240" s="299"/>
    </row>
    <row r="241" spans="1:32">
      <c r="A241" s="298">
        <v>891780242</v>
      </c>
      <c r="B241" s="298" t="s">
        <v>55</v>
      </c>
      <c r="C241" s="299" t="s">
        <v>57</v>
      </c>
      <c r="D241" s="298" t="s">
        <v>61</v>
      </c>
      <c r="E241" s="302" t="s">
        <v>5393</v>
      </c>
      <c r="F241" s="298" t="s">
        <v>62</v>
      </c>
      <c r="G241" s="300" t="s">
        <v>62</v>
      </c>
      <c r="H241" s="302" t="s">
        <v>5135</v>
      </c>
      <c r="I241" s="331">
        <v>20821033</v>
      </c>
      <c r="J241" s="299"/>
      <c r="K241" s="305"/>
      <c r="L241" s="307"/>
      <c r="M241" s="327">
        <v>20821033</v>
      </c>
      <c r="N241" s="311">
        <v>50570411</v>
      </c>
      <c r="O241" s="338" t="s">
        <v>5394</v>
      </c>
      <c r="P241" s="303" t="s">
        <v>6518</v>
      </c>
      <c r="Q241" s="341">
        <v>44967</v>
      </c>
      <c r="R241" s="315">
        <v>44967</v>
      </c>
      <c r="S241" s="315">
        <v>45275</v>
      </c>
      <c r="T241" s="317"/>
      <c r="U241" s="318"/>
      <c r="V241" s="331">
        <v>3965912</v>
      </c>
      <c r="W241" s="331">
        <v>16855121</v>
      </c>
      <c r="X241" s="320">
        <v>0.19047623621748258</v>
      </c>
      <c r="Y241" s="300">
        <v>12545859</v>
      </c>
      <c r="Z241" s="305" t="s">
        <v>5075</v>
      </c>
      <c r="AA241" s="299" t="s">
        <v>120</v>
      </c>
      <c r="AB241" s="299" t="s">
        <v>120</v>
      </c>
      <c r="AC241" s="299" t="s">
        <v>120</v>
      </c>
      <c r="AD241" s="321" t="s">
        <v>5395</v>
      </c>
      <c r="AE241" s="299" t="s">
        <v>122</v>
      </c>
      <c r="AF241" s="299"/>
    </row>
    <row r="242" spans="1:32">
      <c r="A242" s="298">
        <v>891780243</v>
      </c>
      <c r="B242" s="298" t="s">
        <v>55</v>
      </c>
      <c r="C242" s="299" t="s">
        <v>57</v>
      </c>
      <c r="D242" s="298" t="s">
        <v>61</v>
      </c>
      <c r="E242" s="304" t="s">
        <v>5396</v>
      </c>
      <c r="F242" s="298" t="s">
        <v>62</v>
      </c>
      <c r="G242" s="300" t="s">
        <v>62</v>
      </c>
      <c r="H242" s="302" t="s">
        <v>5073</v>
      </c>
      <c r="I242" s="331">
        <v>19048225</v>
      </c>
      <c r="J242" s="299"/>
      <c r="K242" s="305"/>
      <c r="L242" s="307"/>
      <c r="M242" s="327">
        <v>19048225</v>
      </c>
      <c r="N242" s="311">
        <v>1005710276</v>
      </c>
      <c r="O242" s="338" t="s">
        <v>5397</v>
      </c>
      <c r="P242" s="303" t="s">
        <v>6516</v>
      </c>
      <c r="Q242" s="341">
        <v>44967</v>
      </c>
      <c r="R242" s="315">
        <v>44967</v>
      </c>
      <c r="S242" s="315">
        <v>45275</v>
      </c>
      <c r="T242" s="317"/>
      <c r="U242" s="318"/>
      <c r="V242" s="331">
        <v>3628234</v>
      </c>
      <c r="W242" s="331">
        <v>15419991</v>
      </c>
      <c r="X242" s="320">
        <v>0.19047622547507709</v>
      </c>
      <c r="Y242" s="300">
        <v>12545859</v>
      </c>
      <c r="Z242" s="305" t="s">
        <v>5075</v>
      </c>
      <c r="AA242" s="299" t="s">
        <v>120</v>
      </c>
      <c r="AB242" s="299" t="s">
        <v>120</v>
      </c>
      <c r="AC242" s="299" t="s">
        <v>120</v>
      </c>
      <c r="AD242" s="321" t="s">
        <v>5398</v>
      </c>
      <c r="AE242" s="299" t="s">
        <v>122</v>
      </c>
      <c r="AF242" s="299"/>
    </row>
    <row r="243" spans="1:32">
      <c r="A243" s="298">
        <v>891780244</v>
      </c>
      <c r="B243" s="298" t="s">
        <v>55</v>
      </c>
      <c r="C243" s="299" t="s">
        <v>57</v>
      </c>
      <c r="D243" s="298" t="s">
        <v>61</v>
      </c>
      <c r="E243" s="302" t="s">
        <v>5399</v>
      </c>
      <c r="F243" s="298" t="s">
        <v>62</v>
      </c>
      <c r="G243" s="300" t="s">
        <v>62</v>
      </c>
      <c r="H243" s="302" t="s">
        <v>5073</v>
      </c>
      <c r="I243" s="331">
        <v>19048225</v>
      </c>
      <c r="J243" s="299"/>
      <c r="K243" s="305"/>
      <c r="L243" s="307"/>
      <c r="M243" s="327">
        <v>19048225</v>
      </c>
      <c r="N243" s="311">
        <v>1143341503</v>
      </c>
      <c r="O243" s="338" t="s">
        <v>5400</v>
      </c>
      <c r="P243" s="303" t="s">
        <v>6516</v>
      </c>
      <c r="Q243" s="341">
        <v>44967</v>
      </c>
      <c r="R243" s="315">
        <v>44967</v>
      </c>
      <c r="S243" s="315">
        <v>45275</v>
      </c>
      <c r="T243" s="317"/>
      <c r="U243" s="318"/>
      <c r="V243" s="331">
        <v>3628234</v>
      </c>
      <c r="W243" s="331">
        <v>15419991</v>
      </c>
      <c r="X243" s="320">
        <v>0.19047622547507709</v>
      </c>
      <c r="Y243" s="300">
        <v>12545859</v>
      </c>
      <c r="Z243" s="305" t="s">
        <v>5075</v>
      </c>
      <c r="AA243" s="299" t="s">
        <v>120</v>
      </c>
      <c r="AB243" s="299" t="s">
        <v>120</v>
      </c>
      <c r="AC243" s="299" t="s">
        <v>120</v>
      </c>
      <c r="AD243" s="321" t="s">
        <v>5401</v>
      </c>
      <c r="AE243" s="299" t="s">
        <v>122</v>
      </c>
      <c r="AF243" s="299"/>
    </row>
    <row r="244" spans="1:32">
      <c r="A244" s="298">
        <v>891780245</v>
      </c>
      <c r="B244" s="298" t="s">
        <v>55</v>
      </c>
      <c r="C244" s="299" t="s">
        <v>57</v>
      </c>
      <c r="D244" s="298" t="s">
        <v>61</v>
      </c>
      <c r="E244" s="304" t="s">
        <v>5402</v>
      </c>
      <c r="F244" s="298" t="s">
        <v>62</v>
      </c>
      <c r="G244" s="300" t="s">
        <v>62</v>
      </c>
      <c r="H244" s="302" t="s">
        <v>5135</v>
      </c>
      <c r="I244" s="331">
        <v>21029244</v>
      </c>
      <c r="J244" s="299"/>
      <c r="K244" s="305"/>
      <c r="L244" s="307"/>
      <c r="M244" s="327">
        <v>21029244</v>
      </c>
      <c r="N244" s="311">
        <v>35115955</v>
      </c>
      <c r="O244" s="338" t="s">
        <v>5403</v>
      </c>
      <c r="P244" s="303" t="s">
        <v>6518</v>
      </c>
      <c r="Q244" s="341">
        <v>44967</v>
      </c>
      <c r="R244" s="315">
        <v>44967</v>
      </c>
      <c r="S244" s="315">
        <v>45275</v>
      </c>
      <c r="T244" s="317"/>
      <c r="U244" s="318"/>
      <c r="V244" s="331">
        <v>4005570</v>
      </c>
      <c r="W244" s="331">
        <v>17023674</v>
      </c>
      <c r="X244" s="320">
        <v>0.1904761768896685</v>
      </c>
      <c r="Y244" s="300">
        <v>12545859</v>
      </c>
      <c r="Z244" s="305" t="s">
        <v>5075</v>
      </c>
      <c r="AA244" s="299" t="s">
        <v>120</v>
      </c>
      <c r="AB244" s="299" t="s">
        <v>120</v>
      </c>
      <c r="AC244" s="299" t="s">
        <v>120</v>
      </c>
      <c r="AD244" s="321" t="s">
        <v>5404</v>
      </c>
      <c r="AE244" s="299" t="s">
        <v>122</v>
      </c>
      <c r="AF244" s="299"/>
    </row>
    <row r="245" spans="1:32">
      <c r="A245" s="298">
        <v>891780246</v>
      </c>
      <c r="B245" s="298" t="s">
        <v>55</v>
      </c>
      <c r="C245" s="299" t="s">
        <v>57</v>
      </c>
      <c r="D245" s="298" t="s">
        <v>61</v>
      </c>
      <c r="E245" s="302" t="s">
        <v>5405</v>
      </c>
      <c r="F245" s="298" t="s">
        <v>62</v>
      </c>
      <c r="G245" s="300" t="s">
        <v>62</v>
      </c>
      <c r="H245" s="302" t="s">
        <v>5073</v>
      </c>
      <c r="I245" s="331">
        <v>19048225</v>
      </c>
      <c r="J245" s="299"/>
      <c r="K245" s="305"/>
      <c r="L245" s="307"/>
      <c r="M245" s="327">
        <v>19048225</v>
      </c>
      <c r="N245" s="311">
        <v>1101455713</v>
      </c>
      <c r="O245" s="338" t="s">
        <v>5406</v>
      </c>
      <c r="P245" s="303" t="s">
        <v>6516</v>
      </c>
      <c r="Q245" s="341">
        <v>44967</v>
      </c>
      <c r="R245" s="315">
        <v>44967</v>
      </c>
      <c r="S245" s="315">
        <v>45275</v>
      </c>
      <c r="T245" s="317"/>
      <c r="U245" s="318"/>
      <c r="V245" s="331">
        <v>3628234</v>
      </c>
      <c r="W245" s="331">
        <v>15419991</v>
      </c>
      <c r="X245" s="320">
        <v>0.19047622547507709</v>
      </c>
      <c r="Y245" s="300">
        <v>12545859</v>
      </c>
      <c r="Z245" s="305" t="s">
        <v>5075</v>
      </c>
      <c r="AA245" s="299" t="s">
        <v>120</v>
      </c>
      <c r="AB245" s="299" t="s">
        <v>120</v>
      </c>
      <c r="AC245" s="299" t="s">
        <v>120</v>
      </c>
      <c r="AD245" s="321" t="s">
        <v>5407</v>
      </c>
      <c r="AE245" s="299" t="s">
        <v>122</v>
      </c>
      <c r="AF245" s="299"/>
    </row>
    <row r="246" spans="1:32">
      <c r="A246" s="298">
        <v>891780247</v>
      </c>
      <c r="B246" s="298" t="s">
        <v>55</v>
      </c>
      <c r="C246" s="299" t="s">
        <v>57</v>
      </c>
      <c r="D246" s="298" t="s">
        <v>61</v>
      </c>
      <c r="E246" s="304" t="s">
        <v>5408</v>
      </c>
      <c r="F246" s="298" t="s">
        <v>62</v>
      </c>
      <c r="G246" s="300" t="s">
        <v>62</v>
      </c>
      <c r="H246" s="302" t="s">
        <v>5073</v>
      </c>
      <c r="I246" s="331">
        <v>19425415</v>
      </c>
      <c r="J246" s="299"/>
      <c r="K246" s="305"/>
      <c r="L246" s="307"/>
      <c r="M246" s="327">
        <v>19425415</v>
      </c>
      <c r="N246" s="311">
        <v>1067871655</v>
      </c>
      <c r="O246" s="338" t="s">
        <v>5409</v>
      </c>
      <c r="P246" s="303" t="s">
        <v>6518</v>
      </c>
      <c r="Q246" s="341">
        <v>44967</v>
      </c>
      <c r="R246" s="315">
        <v>44967</v>
      </c>
      <c r="S246" s="315">
        <v>45275</v>
      </c>
      <c r="T246" s="317"/>
      <c r="U246" s="318"/>
      <c r="V246" s="331">
        <v>3700080</v>
      </c>
      <c r="W246" s="331">
        <v>15725335</v>
      </c>
      <c r="X246" s="320">
        <v>0.19047623950376349</v>
      </c>
      <c r="Y246" s="300">
        <v>12545859</v>
      </c>
      <c r="Z246" s="305" t="s">
        <v>5075</v>
      </c>
      <c r="AA246" s="299" t="s">
        <v>120</v>
      </c>
      <c r="AB246" s="299" t="s">
        <v>120</v>
      </c>
      <c r="AC246" s="299" t="s">
        <v>120</v>
      </c>
      <c r="AD246" s="321" t="s">
        <v>5410</v>
      </c>
      <c r="AE246" s="299" t="s">
        <v>122</v>
      </c>
      <c r="AF246" s="299"/>
    </row>
    <row r="247" spans="1:32">
      <c r="A247" s="298">
        <v>891780248</v>
      </c>
      <c r="B247" s="298" t="s">
        <v>55</v>
      </c>
      <c r="C247" s="299" t="s">
        <v>57</v>
      </c>
      <c r="D247" s="298" t="s">
        <v>61</v>
      </c>
      <c r="E247" s="302" t="s">
        <v>5411</v>
      </c>
      <c r="F247" s="298" t="s">
        <v>62</v>
      </c>
      <c r="G247" s="300" t="s">
        <v>62</v>
      </c>
      <c r="H247" s="302" t="s">
        <v>5073</v>
      </c>
      <c r="I247" s="331">
        <v>19048225</v>
      </c>
      <c r="J247" s="299"/>
      <c r="K247" s="305"/>
      <c r="L247" s="307"/>
      <c r="M247" s="327">
        <v>19048225</v>
      </c>
      <c r="N247" s="311">
        <v>50989436</v>
      </c>
      <c r="O247" s="338" t="s">
        <v>5412</v>
      </c>
      <c r="P247" s="303" t="s">
        <v>6516</v>
      </c>
      <c r="Q247" s="341">
        <v>44967</v>
      </c>
      <c r="R247" s="315">
        <v>44967</v>
      </c>
      <c r="S247" s="315">
        <v>45275</v>
      </c>
      <c r="T247" s="317"/>
      <c r="U247" s="318"/>
      <c r="V247" s="331">
        <v>3628234</v>
      </c>
      <c r="W247" s="331">
        <v>15419991</v>
      </c>
      <c r="X247" s="320">
        <v>0.19047622547507709</v>
      </c>
      <c r="Y247" s="300">
        <v>12545859</v>
      </c>
      <c r="Z247" s="305" t="s">
        <v>5075</v>
      </c>
      <c r="AA247" s="299" t="s">
        <v>120</v>
      </c>
      <c r="AB247" s="299" t="s">
        <v>120</v>
      </c>
      <c r="AC247" s="299" t="s">
        <v>120</v>
      </c>
      <c r="AD247" s="321" t="s">
        <v>5413</v>
      </c>
      <c r="AE247" s="299" t="s">
        <v>122</v>
      </c>
      <c r="AF247" s="299"/>
    </row>
    <row r="248" spans="1:32">
      <c r="A248" s="298">
        <v>891780249</v>
      </c>
      <c r="B248" s="298" t="s">
        <v>55</v>
      </c>
      <c r="C248" s="299" t="s">
        <v>57</v>
      </c>
      <c r="D248" s="298" t="s">
        <v>61</v>
      </c>
      <c r="E248" s="304" t="s">
        <v>5414</v>
      </c>
      <c r="F248" s="298" t="s">
        <v>62</v>
      </c>
      <c r="G248" s="300" t="s">
        <v>62</v>
      </c>
      <c r="H248" s="302" t="s">
        <v>5073</v>
      </c>
      <c r="I248" s="331">
        <v>20821033</v>
      </c>
      <c r="J248" s="299"/>
      <c r="K248" s="305"/>
      <c r="L248" s="307"/>
      <c r="M248" s="327">
        <v>20821033</v>
      </c>
      <c r="N248" s="311">
        <v>1066726236</v>
      </c>
      <c r="O248" s="338" t="s">
        <v>5415</v>
      </c>
      <c r="P248" s="303" t="s">
        <v>6518</v>
      </c>
      <c r="Q248" s="341">
        <v>44967</v>
      </c>
      <c r="R248" s="315">
        <v>44967</v>
      </c>
      <c r="S248" s="315">
        <v>45275</v>
      </c>
      <c r="T248" s="317"/>
      <c r="U248" s="318"/>
      <c r="V248" s="331">
        <v>3965912</v>
      </c>
      <c r="W248" s="331">
        <v>16855121</v>
      </c>
      <c r="X248" s="320">
        <v>0.19047623621748258</v>
      </c>
      <c r="Y248" s="300">
        <v>12545859</v>
      </c>
      <c r="Z248" s="305" t="s">
        <v>5075</v>
      </c>
      <c r="AA248" s="299" t="s">
        <v>120</v>
      </c>
      <c r="AB248" s="299" t="s">
        <v>120</v>
      </c>
      <c r="AC248" s="299" t="s">
        <v>120</v>
      </c>
      <c r="AD248" s="321" t="s">
        <v>5416</v>
      </c>
      <c r="AE248" s="299" t="s">
        <v>122</v>
      </c>
      <c r="AF248" s="299"/>
    </row>
    <row r="249" spans="1:32">
      <c r="A249" s="298">
        <v>891780250</v>
      </c>
      <c r="B249" s="298" t="s">
        <v>55</v>
      </c>
      <c r="C249" s="299" t="s">
        <v>57</v>
      </c>
      <c r="D249" s="298" t="s">
        <v>61</v>
      </c>
      <c r="E249" s="302" t="s">
        <v>5417</v>
      </c>
      <c r="F249" s="298" t="s">
        <v>62</v>
      </c>
      <c r="G249" s="300" t="s">
        <v>62</v>
      </c>
      <c r="H249" s="302" t="s">
        <v>5073</v>
      </c>
      <c r="I249" s="331">
        <v>21029244</v>
      </c>
      <c r="J249" s="299"/>
      <c r="K249" s="305"/>
      <c r="L249" s="307"/>
      <c r="M249" s="327">
        <v>21029244</v>
      </c>
      <c r="N249" s="311">
        <v>1003457692</v>
      </c>
      <c r="O249" s="338" t="s">
        <v>5418</v>
      </c>
      <c r="P249" s="303" t="s">
        <v>6518</v>
      </c>
      <c r="Q249" s="341">
        <v>44967</v>
      </c>
      <c r="R249" s="315">
        <v>44967</v>
      </c>
      <c r="S249" s="315">
        <v>45275</v>
      </c>
      <c r="T249" s="317"/>
      <c r="U249" s="318"/>
      <c r="V249" s="331">
        <v>4005570</v>
      </c>
      <c r="W249" s="331">
        <v>17023674</v>
      </c>
      <c r="X249" s="320">
        <v>0.1904761768896685</v>
      </c>
      <c r="Y249" s="300">
        <v>12545859</v>
      </c>
      <c r="Z249" s="305" t="s">
        <v>5075</v>
      </c>
      <c r="AA249" s="299" t="s">
        <v>120</v>
      </c>
      <c r="AB249" s="299" t="s">
        <v>120</v>
      </c>
      <c r="AC249" s="299" t="s">
        <v>120</v>
      </c>
      <c r="AD249" s="321" t="s">
        <v>5419</v>
      </c>
      <c r="AE249" s="299" t="s">
        <v>122</v>
      </c>
      <c r="AF249" s="299"/>
    </row>
    <row r="250" spans="1:32">
      <c r="A250" s="298">
        <v>891780251</v>
      </c>
      <c r="B250" s="298" t="s">
        <v>55</v>
      </c>
      <c r="C250" s="299" t="s">
        <v>57</v>
      </c>
      <c r="D250" s="298" t="s">
        <v>61</v>
      </c>
      <c r="E250" s="304" t="s">
        <v>5420</v>
      </c>
      <c r="F250" s="298" t="s">
        <v>62</v>
      </c>
      <c r="G250" s="300" t="s">
        <v>62</v>
      </c>
      <c r="H250" s="302" t="s">
        <v>5135</v>
      </c>
      <c r="I250" s="331">
        <v>10959200</v>
      </c>
      <c r="J250" s="299"/>
      <c r="K250" s="305"/>
      <c r="L250" s="307"/>
      <c r="M250" s="327">
        <v>10959200</v>
      </c>
      <c r="N250" s="311" t="s">
        <v>5421</v>
      </c>
      <c r="O250" s="338" t="s">
        <v>5422</v>
      </c>
      <c r="P250" s="303" t="s">
        <v>6530</v>
      </c>
      <c r="Q250" s="341">
        <v>44967</v>
      </c>
      <c r="R250" s="315">
        <v>44967</v>
      </c>
      <c r="S250" s="315">
        <v>45107</v>
      </c>
      <c r="T250" s="317"/>
      <c r="U250" s="318"/>
      <c r="V250" s="331">
        <v>4383680</v>
      </c>
      <c r="W250" s="331">
        <v>6575520</v>
      </c>
      <c r="X250" s="320">
        <v>0.4</v>
      </c>
      <c r="Y250" s="300">
        <v>12545859</v>
      </c>
      <c r="Z250" s="305" t="s">
        <v>5075</v>
      </c>
      <c r="AA250" s="299" t="s">
        <v>120</v>
      </c>
      <c r="AB250" s="299" t="s">
        <v>120</v>
      </c>
      <c r="AC250" s="299" t="s">
        <v>120</v>
      </c>
      <c r="AD250" s="321" t="s">
        <v>5423</v>
      </c>
      <c r="AE250" s="299" t="s">
        <v>122</v>
      </c>
      <c r="AF250" s="299"/>
    </row>
    <row r="251" spans="1:32">
      <c r="A251" s="298">
        <v>891780252</v>
      </c>
      <c r="B251" s="298" t="s">
        <v>55</v>
      </c>
      <c r="C251" s="299" t="s">
        <v>57</v>
      </c>
      <c r="D251" s="298" t="s">
        <v>61</v>
      </c>
      <c r="E251" s="302" t="s">
        <v>5424</v>
      </c>
      <c r="F251" s="298" t="s">
        <v>62</v>
      </c>
      <c r="G251" s="300" t="s">
        <v>62</v>
      </c>
      <c r="H251" s="302" t="s">
        <v>5135</v>
      </c>
      <c r="I251" s="331">
        <v>22960000</v>
      </c>
      <c r="J251" s="299"/>
      <c r="K251" s="305"/>
      <c r="L251" s="307"/>
      <c r="M251" s="327">
        <v>22960000</v>
      </c>
      <c r="N251" s="311">
        <v>1082914133</v>
      </c>
      <c r="O251" s="338" t="s">
        <v>5425</v>
      </c>
      <c r="P251" s="303" t="s">
        <v>6531</v>
      </c>
      <c r="Q251" s="341">
        <v>44967</v>
      </c>
      <c r="R251" s="315">
        <v>44967</v>
      </c>
      <c r="S251" s="315">
        <v>45107</v>
      </c>
      <c r="T251" s="317"/>
      <c r="U251" s="318"/>
      <c r="V251" s="331">
        <v>9184000</v>
      </c>
      <c r="W251" s="331">
        <v>13776000</v>
      </c>
      <c r="X251" s="320">
        <v>0.4</v>
      </c>
      <c r="Y251" s="300">
        <v>12545859</v>
      </c>
      <c r="Z251" s="305" t="s">
        <v>5075</v>
      </c>
      <c r="AA251" s="299" t="s">
        <v>120</v>
      </c>
      <c r="AB251" s="299" t="s">
        <v>120</v>
      </c>
      <c r="AC251" s="299" t="s">
        <v>120</v>
      </c>
      <c r="AD251" s="321" t="s">
        <v>5426</v>
      </c>
      <c r="AE251" s="299" t="s">
        <v>122</v>
      </c>
      <c r="AF251" s="299"/>
    </row>
    <row r="252" spans="1:32">
      <c r="A252" s="298">
        <v>891780253</v>
      </c>
      <c r="B252" s="298" t="s">
        <v>55</v>
      </c>
      <c r="C252" s="299" t="s">
        <v>57</v>
      </c>
      <c r="D252" s="298" t="s">
        <v>61</v>
      </c>
      <c r="E252" s="304" t="s">
        <v>5427</v>
      </c>
      <c r="F252" s="298" t="s">
        <v>62</v>
      </c>
      <c r="G252" s="300" t="s">
        <v>62</v>
      </c>
      <c r="H252" s="302" t="s">
        <v>5135</v>
      </c>
      <c r="I252" s="331">
        <v>19577600</v>
      </c>
      <c r="J252" s="299"/>
      <c r="K252" s="305"/>
      <c r="L252" s="307"/>
      <c r="M252" s="327">
        <v>19577600</v>
      </c>
      <c r="N252" s="311">
        <v>1082921309</v>
      </c>
      <c r="O252" s="338" t="s">
        <v>5428</v>
      </c>
      <c r="P252" s="303" t="s">
        <v>6532</v>
      </c>
      <c r="Q252" s="341">
        <v>44967</v>
      </c>
      <c r="R252" s="315">
        <v>44967</v>
      </c>
      <c r="S252" s="315">
        <v>45107</v>
      </c>
      <c r="T252" s="317"/>
      <c r="U252" s="318"/>
      <c r="V252" s="331">
        <v>7831040</v>
      </c>
      <c r="W252" s="331">
        <v>11746560</v>
      </c>
      <c r="X252" s="320">
        <v>0.4</v>
      </c>
      <c r="Y252" s="300">
        <v>12545859</v>
      </c>
      <c r="Z252" s="305" t="s">
        <v>5075</v>
      </c>
      <c r="AA252" s="299" t="s">
        <v>120</v>
      </c>
      <c r="AB252" s="299" t="s">
        <v>120</v>
      </c>
      <c r="AC252" s="299" t="s">
        <v>120</v>
      </c>
      <c r="AD252" s="321" t="s">
        <v>5429</v>
      </c>
      <c r="AE252" s="299" t="s">
        <v>122</v>
      </c>
      <c r="AF252" s="299"/>
    </row>
    <row r="253" spans="1:32">
      <c r="A253" s="298">
        <v>891780254</v>
      </c>
      <c r="B253" s="298" t="s">
        <v>55</v>
      </c>
      <c r="C253" s="299" t="s">
        <v>57</v>
      </c>
      <c r="D253" s="298" t="s">
        <v>61</v>
      </c>
      <c r="E253" s="302" t="s">
        <v>5430</v>
      </c>
      <c r="F253" s="298" t="s">
        <v>62</v>
      </c>
      <c r="G253" s="300" t="s">
        <v>62</v>
      </c>
      <c r="H253" s="302" t="s">
        <v>5135</v>
      </c>
      <c r="I253" s="331">
        <v>15725336</v>
      </c>
      <c r="J253" s="299"/>
      <c r="K253" s="305"/>
      <c r="L253" s="307"/>
      <c r="M253" s="327">
        <v>15725336</v>
      </c>
      <c r="N253" s="311">
        <v>22565443</v>
      </c>
      <c r="O253" s="338" t="s">
        <v>5431</v>
      </c>
      <c r="P253" s="303" t="s">
        <v>6533</v>
      </c>
      <c r="Q253" s="341">
        <v>44967</v>
      </c>
      <c r="R253" s="315">
        <v>44967</v>
      </c>
      <c r="S253" s="315">
        <v>45214</v>
      </c>
      <c r="T253" s="317"/>
      <c r="U253" s="318"/>
      <c r="V253" s="331">
        <v>3700080</v>
      </c>
      <c r="W253" s="331">
        <v>12025256</v>
      </c>
      <c r="X253" s="320">
        <v>0.23529417749801976</v>
      </c>
      <c r="Y253" s="300">
        <v>12545859</v>
      </c>
      <c r="Z253" s="305" t="s">
        <v>5075</v>
      </c>
      <c r="AA253" s="299" t="s">
        <v>120</v>
      </c>
      <c r="AB253" s="299" t="s">
        <v>120</v>
      </c>
      <c r="AC253" s="299" t="s">
        <v>120</v>
      </c>
      <c r="AD253" s="321" t="s">
        <v>5432</v>
      </c>
      <c r="AE253" s="299" t="s">
        <v>122</v>
      </c>
      <c r="AF253" s="299"/>
    </row>
    <row r="254" spans="1:32">
      <c r="A254" s="298">
        <v>891780255</v>
      </c>
      <c r="B254" s="298" t="s">
        <v>55</v>
      </c>
      <c r="C254" s="299" t="s">
        <v>57</v>
      </c>
      <c r="D254" s="298" t="s">
        <v>61</v>
      </c>
      <c r="E254" s="304" t="s">
        <v>5433</v>
      </c>
      <c r="F254" s="298" t="s">
        <v>62</v>
      </c>
      <c r="G254" s="300" t="s">
        <v>62</v>
      </c>
      <c r="H254" s="302" t="s">
        <v>5135</v>
      </c>
      <c r="I254" s="331">
        <v>15725336</v>
      </c>
      <c r="J254" s="299"/>
      <c r="K254" s="305"/>
      <c r="L254" s="307"/>
      <c r="M254" s="327">
        <v>15725336</v>
      </c>
      <c r="N254" s="311">
        <v>9737087</v>
      </c>
      <c r="O254" s="338" t="s">
        <v>5434</v>
      </c>
      <c r="P254" s="303" t="s">
        <v>6533</v>
      </c>
      <c r="Q254" s="341">
        <v>44967</v>
      </c>
      <c r="R254" s="315">
        <v>44967</v>
      </c>
      <c r="S254" s="315">
        <v>45214</v>
      </c>
      <c r="T254" s="317"/>
      <c r="U254" s="318"/>
      <c r="V254" s="331">
        <v>3700080</v>
      </c>
      <c r="W254" s="331">
        <v>12025256</v>
      </c>
      <c r="X254" s="320">
        <v>0.23529417749801976</v>
      </c>
      <c r="Y254" s="300">
        <v>12545859</v>
      </c>
      <c r="Z254" s="305" t="s">
        <v>5075</v>
      </c>
      <c r="AA254" s="299" t="s">
        <v>120</v>
      </c>
      <c r="AB254" s="299" t="s">
        <v>120</v>
      </c>
      <c r="AC254" s="299" t="s">
        <v>120</v>
      </c>
      <c r="AD254" s="321" t="s">
        <v>5435</v>
      </c>
      <c r="AE254" s="299" t="s">
        <v>122</v>
      </c>
      <c r="AF254" s="299"/>
    </row>
    <row r="255" spans="1:32">
      <c r="A255" s="298">
        <v>891780256</v>
      </c>
      <c r="B255" s="298" t="s">
        <v>55</v>
      </c>
      <c r="C255" s="299" t="s">
        <v>57</v>
      </c>
      <c r="D255" s="298" t="s">
        <v>61</v>
      </c>
      <c r="E255" s="302" t="s">
        <v>5436</v>
      </c>
      <c r="F255" s="298" t="s">
        <v>62</v>
      </c>
      <c r="G255" s="300" t="s">
        <v>62</v>
      </c>
      <c r="H255" s="302" t="s">
        <v>5073</v>
      </c>
      <c r="I255" s="331">
        <v>15725336</v>
      </c>
      <c r="J255" s="299"/>
      <c r="K255" s="305"/>
      <c r="L255" s="307"/>
      <c r="M255" s="327">
        <v>15725336</v>
      </c>
      <c r="N255" s="311">
        <v>41061085</v>
      </c>
      <c r="O255" s="338" t="s">
        <v>5437</v>
      </c>
      <c r="P255" s="303" t="s">
        <v>6533</v>
      </c>
      <c r="Q255" s="341">
        <v>44967</v>
      </c>
      <c r="R255" s="315">
        <v>44967</v>
      </c>
      <c r="S255" s="315">
        <v>45214</v>
      </c>
      <c r="T255" s="317"/>
      <c r="U255" s="318"/>
      <c r="V255" s="331">
        <v>3700080</v>
      </c>
      <c r="W255" s="331">
        <v>12025256</v>
      </c>
      <c r="X255" s="320">
        <v>0.23529417749801976</v>
      </c>
      <c r="Y255" s="300">
        <v>12545859</v>
      </c>
      <c r="Z255" s="305" t="s">
        <v>5075</v>
      </c>
      <c r="AA255" s="299" t="s">
        <v>120</v>
      </c>
      <c r="AB255" s="299" t="s">
        <v>120</v>
      </c>
      <c r="AC255" s="299" t="s">
        <v>120</v>
      </c>
      <c r="AD255" s="321" t="s">
        <v>5438</v>
      </c>
      <c r="AE255" s="299" t="s">
        <v>122</v>
      </c>
      <c r="AF255" s="299"/>
    </row>
    <row r="256" spans="1:32">
      <c r="A256" s="298">
        <v>891780257</v>
      </c>
      <c r="B256" s="298" t="s">
        <v>55</v>
      </c>
      <c r="C256" s="299" t="s">
        <v>57</v>
      </c>
      <c r="D256" s="298" t="s">
        <v>61</v>
      </c>
      <c r="E256" s="304" t="s">
        <v>5439</v>
      </c>
      <c r="F256" s="298" t="s">
        <v>62</v>
      </c>
      <c r="G256" s="300" t="s">
        <v>62</v>
      </c>
      <c r="H256" s="302" t="s">
        <v>5073</v>
      </c>
      <c r="I256" s="331">
        <v>15725336</v>
      </c>
      <c r="J256" s="299"/>
      <c r="K256" s="305"/>
      <c r="L256" s="307"/>
      <c r="M256" s="327">
        <v>15725336</v>
      </c>
      <c r="N256" s="311">
        <v>88260836</v>
      </c>
      <c r="O256" s="338" t="s">
        <v>5440</v>
      </c>
      <c r="P256" s="303" t="s">
        <v>6533</v>
      </c>
      <c r="Q256" s="341">
        <v>44967</v>
      </c>
      <c r="R256" s="315">
        <v>44967</v>
      </c>
      <c r="S256" s="315">
        <v>45214</v>
      </c>
      <c r="T256" s="317"/>
      <c r="U256" s="318"/>
      <c r="V256" s="331">
        <v>3700080</v>
      </c>
      <c r="W256" s="331">
        <v>12025256</v>
      </c>
      <c r="X256" s="320">
        <v>0.23529417749801976</v>
      </c>
      <c r="Y256" s="300">
        <v>12545859</v>
      </c>
      <c r="Z256" s="305" t="s">
        <v>5075</v>
      </c>
      <c r="AA256" s="299" t="s">
        <v>120</v>
      </c>
      <c r="AB256" s="299" t="s">
        <v>120</v>
      </c>
      <c r="AC256" s="299" t="s">
        <v>120</v>
      </c>
      <c r="AD256" s="321" t="s">
        <v>5441</v>
      </c>
      <c r="AE256" s="299" t="s">
        <v>122</v>
      </c>
      <c r="AF256" s="299"/>
    </row>
    <row r="257" spans="1:32">
      <c r="A257" s="298">
        <v>891780258</v>
      </c>
      <c r="B257" s="298" t="s">
        <v>55</v>
      </c>
      <c r="C257" s="299" t="s">
        <v>57</v>
      </c>
      <c r="D257" s="298" t="s">
        <v>61</v>
      </c>
      <c r="E257" s="302" t="s">
        <v>5442</v>
      </c>
      <c r="F257" s="298" t="s">
        <v>62</v>
      </c>
      <c r="G257" s="300" t="s">
        <v>62</v>
      </c>
      <c r="H257" s="302" t="s">
        <v>5135</v>
      </c>
      <c r="I257" s="331">
        <v>15725336</v>
      </c>
      <c r="J257" s="299"/>
      <c r="K257" s="305"/>
      <c r="L257" s="307"/>
      <c r="M257" s="327">
        <v>15725336</v>
      </c>
      <c r="N257" s="311">
        <v>1085263803</v>
      </c>
      <c r="O257" s="338" t="s">
        <v>5443</v>
      </c>
      <c r="P257" s="303" t="s">
        <v>6533</v>
      </c>
      <c r="Q257" s="341">
        <v>44967</v>
      </c>
      <c r="R257" s="315">
        <v>44967</v>
      </c>
      <c r="S257" s="315">
        <v>45214</v>
      </c>
      <c r="T257" s="317"/>
      <c r="U257" s="318"/>
      <c r="V257" s="331">
        <v>3700080</v>
      </c>
      <c r="W257" s="331">
        <v>12025256</v>
      </c>
      <c r="X257" s="320">
        <v>0.23529417749801976</v>
      </c>
      <c r="Y257" s="300">
        <v>12545859</v>
      </c>
      <c r="Z257" s="305" t="s">
        <v>5075</v>
      </c>
      <c r="AA257" s="299" t="s">
        <v>120</v>
      </c>
      <c r="AB257" s="299" t="s">
        <v>120</v>
      </c>
      <c r="AC257" s="299" t="s">
        <v>120</v>
      </c>
      <c r="AD257" s="321" t="s">
        <v>5444</v>
      </c>
      <c r="AE257" s="299" t="s">
        <v>122</v>
      </c>
      <c r="AF257" s="299"/>
    </row>
    <row r="258" spans="1:32">
      <c r="A258" s="298">
        <v>891780259</v>
      </c>
      <c r="B258" s="298" t="s">
        <v>55</v>
      </c>
      <c r="C258" s="299" t="s">
        <v>57</v>
      </c>
      <c r="D258" s="298" t="s">
        <v>61</v>
      </c>
      <c r="E258" s="304" t="s">
        <v>5445</v>
      </c>
      <c r="F258" s="298" t="s">
        <v>62</v>
      </c>
      <c r="G258" s="300" t="s">
        <v>62</v>
      </c>
      <c r="H258" s="302" t="s">
        <v>5073</v>
      </c>
      <c r="I258" s="331">
        <v>15725336</v>
      </c>
      <c r="J258" s="299"/>
      <c r="K258" s="305"/>
      <c r="L258" s="307"/>
      <c r="M258" s="327">
        <v>15725336</v>
      </c>
      <c r="N258" s="311">
        <v>1111766301</v>
      </c>
      <c r="O258" s="338" t="s">
        <v>5446</v>
      </c>
      <c r="P258" s="303" t="s">
        <v>6533</v>
      </c>
      <c r="Q258" s="341">
        <v>44967</v>
      </c>
      <c r="R258" s="315">
        <v>44967</v>
      </c>
      <c r="S258" s="315">
        <v>45214</v>
      </c>
      <c r="T258" s="317"/>
      <c r="U258" s="318"/>
      <c r="V258" s="331">
        <v>3700080</v>
      </c>
      <c r="W258" s="331">
        <v>12025256</v>
      </c>
      <c r="X258" s="320">
        <v>0.23529417749801976</v>
      </c>
      <c r="Y258" s="300">
        <v>12545859</v>
      </c>
      <c r="Z258" s="305" t="s">
        <v>5075</v>
      </c>
      <c r="AA258" s="299" t="s">
        <v>120</v>
      </c>
      <c r="AB258" s="299" t="s">
        <v>120</v>
      </c>
      <c r="AC258" s="299" t="s">
        <v>120</v>
      </c>
      <c r="AD258" s="321" t="s">
        <v>5447</v>
      </c>
      <c r="AE258" s="299" t="s">
        <v>122</v>
      </c>
      <c r="AF258" s="299"/>
    </row>
    <row r="259" spans="1:32">
      <c r="A259" s="298">
        <v>891780260</v>
      </c>
      <c r="B259" s="298" t="s">
        <v>55</v>
      </c>
      <c r="C259" s="299" t="s">
        <v>57</v>
      </c>
      <c r="D259" s="298" t="s">
        <v>61</v>
      </c>
      <c r="E259" s="302" t="s">
        <v>5448</v>
      </c>
      <c r="F259" s="298" t="s">
        <v>62</v>
      </c>
      <c r="G259" s="300" t="s">
        <v>62</v>
      </c>
      <c r="H259" s="302" t="s">
        <v>5135</v>
      </c>
      <c r="I259" s="331">
        <v>15725336</v>
      </c>
      <c r="J259" s="299"/>
      <c r="K259" s="305"/>
      <c r="L259" s="307"/>
      <c r="M259" s="327">
        <v>15725336</v>
      </c>
      <c r="N259" s="311">
        <v>60323839</v>
      </c>
      <c r="O259" s="338" t="s">
        <v>5449</v>
      </c>
      <c r="P259" s="303" t="s">
        <v>6533</v>
      </c>
      <c r="Q259" s="341">
        <v>44967</v>
      </c>
      <c r="R259" s="315">
        <v>44967</v>
      </c>
      <c r="S259" s="315">
        <v>45214</v>
      </c>
      <c r="T259" s="317"/>
      <c r="U259" s="318"/>
      <c r="V259" s="331">
        <v>3700080</v>
      </c>
      <c r="W259" s="331">
        <v>12025256</v>
      </c>
      <c r="X259" s="320">
        <v>0.23529417749801976</v>
      </c>
      <c r="Y259" s="300">
        <v>12545859</v>
      </c>
      <c r="Z259" s="305" t="s">
        <v>5075</v>
      </c>
      <c r="AA259" s="299" t="s">
        <v>120</v>
      </c>
      <c r="AB259" s="299" t="s">
        <v>120</v>
      </c>
      <c r="AC259" s="299" t="s">
        <v>120</v>
      </c>
      <c r="AD259" s="321" t="s">
        <v>5450</v>
      </c>
      <c r="AE259" s="299" t="s">
        <v>122</v>
      </c>
      <c r="AF259" s="299"/>
    </row>
    <row r="260" spans="1:32">
      <c r="A260" s="298">
        <v>891780261</v>
      </c>
      <c r="B260" s="298" t="s">
        <v>55</v>
      </c>
      <c r="C260" s="299" t="s">
        <v>57</v>
      </c>
      <c r="D260" s="298" t="s">
        <v>61</v>
      </c>
      <c r="E260" s="304" t="s">
        <v>5451</v>
      </c>
      <c r="F260" s="298" t="s">
        <v>62</v>
      </c>
      <c r="G260" s="300" t="s">
        <v>62</v>
      </c>
      <c r="H260" s="302" t="s">
        <v>5135</v>
      </c>
      <c r="I260" s="331">
        <v>22848000.000000004</v>
      </c>
      <c r="J260" s="299"/>
      <c r="K260" s="305"/>
      <c r="L260" s="307"/>
      <c r="M260" s="327">
        <v>22848000.000000004</v>
      </c>
      <c r="N260" s="311">
        <v>1087047043</v>
      </c>
      <c r="O260" s="338" t="s">
        <v>5452</v>
      </c>
      <c r="P260" s="303" t="s">
        <v>6534</v>
      </c>
      <c r="Q260" s="341">
        <v>44967</v>
      </c>
      <c r="R260" s="315">
        <v>44967</v>
      </c>
      <c r="S260" s="315">
        <v>45214</v>
      </c>
      <c r="T260" s="317"/>
      <c r="U260" s="318"/>
      <c r="V260" s="331">
        <v>5376000</v>
      </c>
      <c r="W260" s="331">
        <v>17472000.000000004</v>
      </c>
      <c r="X260" s="320">
        <v>0.23529411764705879</v>
      </c>
      <c r="Y260" s="300">
        <v>12545859</v>
      </c>
      <c r="Z260" s="305" t="s">
        <v>5075</v>
      </c>
      <c r="AA260" s="299" t="s">
        <v>120</v>
      </c>
      <c r="AB260" s="299" t="s">
        <v>120</v>
      </c>
      <c r="AC260" s="299" t="s">
        <v>120</v>
      </c>
      <c r="AD260" s="321" t="s">
        <v>5453</v>
      </c>
      <c r="AE260" s="299" t="s">
        <v>122</v>
      </c>
      <c r="AF260" s="299"/>
    </row>
    <row r="261" spans="1:32">
      <c r="A261" s="298">
        <v>891780262</v>
      </c>
      <c r="B261" s="298" t="s">
        <v>55</v>
      </c>
      <c r="C261" s="299" t="s">
        <v>57</v>
      </c>
      <c r="D261" s="298" t="s">
        <v>61</v>
      </c>
      <c r="E261" s="302" t="s">
        <v>5454</v>
      </c>
      <c r="F261" s="298" t="s">
        <v>62</v>
      </c>
      <c r="G261" s="300" t="s">
        <v>62</v>
      </c>
      <c r="H261" s="302" t="s">
        <v>5135</v>
      </c>
      <c r="I261" s="331">
        <v>19656668</v>
      </c>
      <c r="J261" s="299"/>
      <c r="K261" s="305"/>
      <c r="L261" s="307"/>
      <c r="M261" s="327">
        <v>19656668</v>
      </c>
      <c r="N261" s="311">
        <v>52506924</v>
      </c>
      <c r="O261" s="338" t="s">
        <v>5455</v>
      </c>
      <c r="P261" s="303" t="s">
        <v>6535</v>
      </c>
      <c r="Q261" s="341">
        <v>44967</v>
      </c>
      <c r="R261" s="315">
        <v>44967</v>
      </c>
      <c r="S261" s="315">
        <v>45214</v>
      </c>
      <c r="T261" s="317"/>
      <c r="U261" s="318"/>
      <c r="V261" s="331">
        <v>4625098</v>
      </c>
      <c r="W261" s="331">
        <v>15031570</v>
      </c>
      <c r="X261" s="320">
        <v>0.2352940996917687</v>
      </c>
      <c r="Y261" s="300">
        <v>12545859</v>
      </c>
      <c r="Z261" s="305" t="s">
        <v>5075</v>
      </c>
      <c r="AA261" s="299" t="s">
        <v>120</v>
      </c>
      <c r="AB261" s="299" t="s">
        <v>120</v>
      </c>
      <c r="AC261" s="299" t="s">
        <v>120</v>
      </c>
      <c r="AD261" s="321" t="s">
        <v>5456</v>
      </c>
      <c r="AE261" s="299" t="s">
        <v>122</v>
      </c>
      <c r="AF261" s="299"/>
    </row>
    <row r="262" spans="1:32">
      <c r="A262" s="298">
        <v>891780263</v>
      </c>
      <c r="B262" s="298" t="s">
        <v>55</v>
      </c>
      <c r="C262" s="299" t="s">
        <v>57</v>
      </c>
      <c r="D262" s="298" t="s">
        <v>61</v>
      </c>
      <c r="E262" s="304" t="s">
        <v>5457</v>
      </c>
      <c r="F262" s="298" t="s">
        <v>62</v>
      </c>
      <c r="G262" s="300" t="s">
        <v>62</v>
      </c>
      <c r="H262" s="302" t="s">
        <v>5073</v>
      </c>
      <c r="I262" s="331">
        <v>19048225</v>
      </c>
      <c r="J262" s="299"/>
      <c r="K262" s="305"/>
      <c r="L262" s="307"/>
      <c r="M262" s="327">
        <v>19048225</v>
      </c>
      <c r="N262" s="311">
        <v>72334966</v>
      </c>
      <c r="O262" s="338" t="s">
        <v>5458</v>
      </c>
      <c r="P262" s="303" t="s">
        <v>6516</v>
      </c>
      <c r="Q262" s="341">
        <v>44967</v>
      </c>
      <c r="R262" s="315">
        <v>44967</v>
      </c>
      <c r="S262" s="315">
        <v>45275</v>
      </c>
      <c r="T262" s="317"/>
      <c r="U262" s="318"/>
      <c r="V262" s="331">
        <v>3628234</v>
      </c>
      <c r="W262" s="331">
        <v>15419991</v>
      </c>
      <c r="X262" s="320">
        <v>0.19047622547507709</v>
      </c>
      <c r="Y262" s="300">
        <v>12545859</v>
      </c>
      <c r="Z262" s="305" t="s">
        <v>5075</v>
      </c>
      <c r="AA262" s="299" t="s">
        <v>120</v>
      </c>
      <c r="AB262" s="299" t="s">
        <v>120</v>
      </c>
      <c r="AC262" s="299" t="s">
        <v>120</v>
      </c>
      <c r="AD262" s="321" t="s">
        <v>5459</v>
      </c>
      <c r="AE262" s="299" t="s">
        <v>122</v>
      </c>
      <c r="AF262" s="299"/>
    </row>
    <row r="263" spans="1:32">
      <c r="A263" s="298">
        <v>891780264</v>
      </c>
      <c r="B263" s="298" t="s">
        <v>55</v>
      </c>
      <c r="C263" s="299" t="s">
        <v>57</v>
      </c>
      <c r="D263" s="298" t="s">
        <v>61</v>
      </c>
      <c r="E263" s="302" t="s">
        <v>5460</v>
      </c>
      <c r="F263" s="298" t="s">
        <v>62</v>
      </c>
      <c r="G263" s="300" t="s">
        <v>62</v>
      </c>
      <c r="H263" s="302" t="s">
        <v>5073</v>
      </c>
      <c r="I263" s="331">
        <v>19048225</v>
      </c>
      <c r="J263" s="299"/>
      <c r="K263" s="305"/>
      <c r="L263" s="307"/>
      <c r="M263" s="327">
        <v>19048225</v>
      </c>
      <c r="N263" s="311">
        <v>1062876391</v>
      </c>
      <c r="O263" s="338" t="s">
        <v>5461</v>
      </c>
      <c r="P263" s="303" t="s">
        <v>6516</v>
      </c>
      <c r="Q263" s="341">
        <v>44967</v>
      </c>
      <c r="R263" s="315">
        <v>44967</v>
      </c>
      <c r="S263" s="315">
        <v>45275</v>
      </c>
      <c r="T263" s="317"/>
      <c r="U263" s="318"/>
      <c r="V263" s="331">
        <v>3628234</v>
      </c>
      <c r="W263" s="331">
        <v>15419991</v>
      </c>
      <c r="X263" s="320">
        <v>0.19047622547507709</v>
      </c>
      <c r="Y263" s="300">
        <v>12545859</v>
      </c>
      <c r="Z263" s="305" t="s">
        <v>5075</v>
      </c>
      <c r="AA263" s="299" t="s">
        <v>120</v>
      </c>
      <c r="AB263" s="299" t="s">
        <v>120</v>
      </c>
      <c r="AC263" s="299" t="s">
        <v>120</v>
      </c>
      <c r="AD263" s="321" t="s">
        <v>5462</v>
      </c>
      <c r="AE263" s="299" t="s">
        <v>122</v>
      </c>
      <c r="AF263" s="299"/>
    </row>
    <row r="264" spans="1:32">
      <c r="A264" s="298">
        <v>891780265</v>
      </c>
      <c r="B264" s="298" t="s">
        <v>55</v>
      </c>
      <c r="C264" s="299" t="s">
        <v>57</v>
      </c>
      <c r="D264" s="298" t="s">
        <v>61</v>
      </c>
      <c r="E264" s="304" t="s">
        <v>5463</v>
      </c>
      <c r="F264" s="298" t="s">
        <v>62</v>
      </c>
      <c r="G264" s="300" t="s">
        <v>62</v>
      </c>
      <c r="H264" s="302" t="s">
        <v>5073</v>
      </c>
      <c r="I264" s="331">
        <v>21777415</v>
      </c>
      <c r="J264" s="299"/>
      <c r="K264" s="305"/>
      <c r="L264" s="307"/>
      <c r="M264" s="327">
        <v>21777415</v>
      </c>
      <c r="N264" s="311">
        <v>1048994605</v>
      </c>
      <c r="O264" s="338" t="s">
        <v>5464</v>
      </c>
      <c r="P264" s="303" t="s">
        <v>6521</v>
      </c>
      <c r="Q264" s="341">
        <v>44967</v>
      </c>
      <c r="R264" s="315">
        <v>44967</v>
      </c>
      <c r="S264" s="315">
        <v>45275</v>
      </c>
      <c r="T264" s="317"/>
      <c r="U264" s="318"/>
      <c r="V264" s="331">
        <v>4148080</v>
      </c>
      <c r="W264" s="331">
        <v>17629335</v>
      </c>
      <c r="X264" s="320">
        <v>0.19047623420869741</v>
      </c>
      <c r="Y264" s="300">
        <v>12545859</v>
      </c>
      <c r="Z264" s="305" t="s">
        <v>5075</v>
      </c>
      <c r="AA264" s="299" t="s">
        <v>120</v>
      </c>
      <c r="AB264" s="299" t="s">
        <v>120</v>
      </c>
      <c r="AC264" s="299" t="s">
        <v>120</v>
      </c>
      <c r="AD264" s="321" t="s">
        <v>5465</v>
      </c>
      <c r="AE264" s="299" t="s">
        <v>122</v>
      </c>
      <c r="AF264" s="299"/>
    </row>
    <row r="265" spans="1:32">
      <c r="A265" s="298">
        <v>891780266</v>
      </c>
      <c r="B265" s="298" t="s">
        <v>55</v>
      </c>
      <c r="C265" s="299" t="s">
        <v>57</v>
      </c>
      <c r="D265" s="298" t="s">
        <v>61</v>
      </c>
      <c r="E265" s="302" t="s">
        <v>5466</v>
      </c>
      <c r="F265" s="298" t="s">
        <v>62</v>
      </c>
      <c r="G265" s="300" t="s">
        <v>62</v>
      </c>
      <c r="H265" s="302" t="s">
        <v>5073</v>
      </c>
      <c r="I265" s="331">
        <v>19425415</v>
      </c>
      <c r="J265" s="299"/>
      <c r="K265" s="305"/>
      <c r="L265" s="307"/>
      <c r="M265" s="327">
        <v>19425415</v>
      </c>
      <c r="N265" s="311">
        <v>1075212826</v>
      </c>
      <c r="O265" s="338" t="s">
        <v>5467</v>
      </c>
      <c r="P265" s="303" t="s">
        <v>6518</v>
      </c>
      <c r="Q265" s="341">
        <v>44967</v>
      </c>
      <c r="R265" s="315">
        <v>44967</v>
      </c>
      <c r="S265" s="315">
        <v>45275</v>
      </c>
      <c r="T265" s="317"/>
      <c r="U265" s="318"/>
      <c r="V265" s="331">
        <v>3700080</v>
      </c>
      <c r="W265" s="331">
        <v>15725335</v>
      </c>
      <c r="X265" s="320">
        <v>0.19047623950376349</v>
      </c>
      <c r="Y265" s="300">
        <v>12545859</v>
      </c>
      <c r="Z265" s="305" t="s">
        <v>5075</v>
      </c>
      <c r="AA265" s="299" t="s">
        <v>120</v>
      </c>
      <c r="AB265" s="299" t="s">
        <v>120</v>
      </c>
      <c r="AC265" s="299" t="s">
        <v>120</v>
      </c>
      <c r="AD265" s="321" t="s">
        <v>5468</v>
      </c>
      <c r="AE265" s="299" t="s">
        <v>122</v>
      </c>
      <c r="AF265" s="299"/>
    </row>
    <row r="266" spans="1:32">
      <c r="A266" s="298">
        <v>891780267</v>
      </c>
      <c r="B266" s="298" t="s">
        <v>55</v>
      </c>
      <c r="C266" s="299" t="s">
        <v>57</v>
      </c>
      <c r="D266" s="298" t="s">
        <v>61</v>
      </c>
      <c r="E266" s="304" t="s">
        <v>5469</v>
      </c>
      <c r="F266" s="298" t="s">
        <v>62</v>
      </c>
      <c r="G266" s="300" t="s">
        <v>62</v>
      </c>
      <c r="H266" s="302" t="s">
        <v>5073</v>
      </c>
      <c r="I266" s="331">
        <v>19425415</v>
      </c>
      <c r="J266" s="299"/>
      <c r="K266" s="305"/>
      <c r="L266" s="307"/>
      <c r="M266" s="327">
        <v>19425415</v>
      </c>
      <c r="N266" s="311">
        <v>14327338</v>
      </c>
      <c r="O266" s="338" t="s">
        <v>5470</v>
      </c>
      <c r="P266" s="303" t="s">
        <v>6518</v>
      </c>
      <c r="Q266" s="341">
        <v>44967</v>
      </c>
      <c r="R266" s="315">
        <v>44967</v>
      </c>
      <c r="S266" s="315">
        <v>45275</v>
      </c>
      <c r="T266" s="317"/>
      <c r="U266" s="318"/>
      <c r="V266" s="331">
        <v>3700080</v>
      </c>
      <c r="W266" s="331">
        <v>15725335</v>
      </c>
      <c r="X266" s="320">
        <v>0.19047623950376349</v>
      </c>
      <c r="Y266" s="300">
        <v>12545859</v>
      </c>
      <c r="Z266" s="305" t="s">
        <v>5075</v>
      </c>
      <c r="AA266" s="299" t="s">
        <v>120</v>
      </c>
      <c r="AB266" s="299" t="s">
        <v>120</v>
      </c>
      <c r="AC266" s="299" t="s">
        <v>120</v>
      </c>
      <c r="AD266" s="321" t="s">
        <v>5471</v>
      </c>
      <c r="AE266" s="299" t="s">
        <v>122</v>
      </c>
      <c r="AF266" s="299"/>
    </row>
    <row r="267" spans="1:32">
      <c r="A267" s="298">
        <v>891780268</v>
      </c>
      <c r="B267" s="298" t="s">
        <v>55</v>
      </c>
      <c r="C267" s="299" t="s">
        <v>57</v>
      </c>
      <c r="D267" s="298" t="s">
        <v>61</v>
      </c>
      <c r="E267" s="302" t="s">
        <v>5472</v>
      </c>
      <c r="F267" s="298" t="s">
        <v>62</v>
      </c>
      <c r="G267" s="300" t="s">
        <v>62</v>
      </c>
      <c r="H267" s="302" t="s">
        <v>5073</v>
      </c>
      <c r="I267" s="331">
        <v>20821033</v>
      </c>
      <c r="J267" s="299"/>
      <c r="K267" s="305"/>
      <c r="L267" s="307"/>
      <c r="M267" s="327">
        <v>20821033</v>
      </c>
      <c r="N267" s="311">
        <v>1096240107</v>
      </c>
      <c r="O267" s="338" t="s">
        <v>5473</v>
      </c>
      <c r="P267" s="303" t="s">
        <v>6518</v>
      </c>
      <c r="Q267" s="341">
        <v>44967</v>
      </c>
      <c r="R267" s="315">
        <v>44967</v>
      </c>
      <c r="S267" s="315">
        <v>45275</v>
      </c>
      <c r="T267" s="317"/>
      <c r="U267" s="318"/>
      <c r="V267" s="331">
        <v>3965912</v>
      </c>
      <c r="W267" s="331">
        <v>16855121</v>
      </c>
      <c r="X267" s="320">
        <v>0.19047623621748258</v>
      </c>
      <c r="Y267" s="300">
        <v>12545859</v>
      </c>
      <c r="Z267" s="305" t="s">
        <v>5075</v>
      </c>
      <c r="AA267" s="299" t="s">
        <v>120</v>
      </c>
      <c r="AB267" s="299" t="s">
        <v>120</v>
      </c>
      <c r="AC267" s="299" t="s">
        <v>120</v>
      </c>
      <c r="AD267" s="321" t="s">
        <v>5474</v>
      </c>
      <c r="AE267" s="299" t="s">
        <v>122</v>
      </c>
      <c r="AF267" s="299"/>
    </row>
    <row r="268" spans="1:32">
      <c r="A268" s="298">
        <v>891780269</v>
      </c>
      <c r="B268" s="298" t="s">
        <v>55</v>
      </c>
      <c r="C268" s="299" t="s">
        <v>57</v>
      </c>
      <c r="D268" s="298" t="s">
        <v>61</v>
      </c>
      <c r="E268" s="304" t="s">
        <v>5475</v>
      </c>
      <c r="F268" s="298" t="s">
        <v>62</v>
      </c>
      <c r="G268" s="300" t="s">
        <v>62</v>
      </c>
      <c r="H268" s="302" t="s">
        <v>5135</v>
      </c>
      <c r="I268" s="331">
        <v>19425415</v>
      </c>
      <c r="J268" s="299"/>
      <c r="K268" s="305"/>
      <c r="L268" s="307"/>
      <c r="M268" s="327">
        <v>19425415</v>
      </c>
      <c r="N268" s="311">
        <v>39573680</v>
      </c>
      <c r="O268" s="338" t="s">
        <v>5476</v>
      </c>
      <c r="P268" s="303" t="s">
        <v>6518</v>
      </c>
      <c r="Q268" s="341">
        <v>44967</v>
      </c>
      <c r="R268" s="315">
        <v>44967</v>
      </c>
      <c r="S268" s="315">
        <v>45275</v>
      </c>
      <c r="T268" s="317"/>
      <c r="U268" s="318"/>
      <c r="V268" s="331">
        <v>3700080</v>
      </c>
      <c r="W268" s="331">
        <v>15725335</v>
      </c>
      <c r="X268" s="320">
        <v>0.19047623950376349</v>
      </c>
      <c r="Y268" s="300">
        <v>12545859</v>
      </c>
      <c r="Z268" s="305" t="s">
        <v>5075</v>
      </c>
      <c r="AA268" s="299" t="s">
        <v>120</v>
      </c>
      <c r="AB268" s="299" t="s">
        <v>120</v>
      </c>
      <c r="AC268" s="299" t="s">
        <v>120</v>
      </c>
      <c r="AD268" s="321" t="s">
        <v>5477</v>
      </c>
      <c r="AE268" s="299" t="s">
        <v>122</v>
      </c>
      <c r="AF268" s="299"/>
    </row>
    <row r="269" spans="1:32">
      <c r="A269" s="298">
        <v>891780270</v>
      </c>
      <c r="B269" s="298" t="s">
        <v>55</v>
      </c>
      <c r="C269" s="299" t="s">
        <v>57</v>
      </c>
      <c r="D269" s="298" t="s">
        <v>61</v>
      </c>
      <c r="E269" s="302" t="s">
        <v>5478</v>
      </c>
      <c r="F269" s="298" t="s">
        <v>62</v>
      </c>
      <c r="G269" s="300" t="s">
        <v>62</v>
      </c>
      <c r="H269" s="302" t="s">
        <v>5135</v>
      </c>
      <c r="I269" s="331">
        <v>21029244</v>
      </c>
      <c r="J269" s="299"/>
      <c r="K269" s="305"/>
      <c r="L269" s="307"/>
      <c r="M269" s="327">
        <v>21029244</v>
      </c>
      <c r="N269" s="311">
        <v>83237964</v>
      </c>
      <c r="O269" s="338" t="s">
        <v>5479</v>
      </c>
      <c r="P269" s="303" t="s">
        <v>6518</v>
      </c>
      <c r="Q269" s="341">
        <v>44967</v>
      </c>
      <c r="R269" s="315">
        <v>44967</v>
      </c>
      <c r="S269" s="315">
        <v>45275</v>
      </c>
      <c r="T269" s="317"/>
      <c r="U269" s="318"/>
      <c r="V269" s="331">
        <v>4005570</v>
      </c>
      <c r="W269" s="331">
        <v>17023674</v>
      </c>
      <c r="X269" s="320">
        <v>0.1904761768896685</v>
      </c>
      <c r="Y269" s="300">
        <v>12545859</v>
      </c>
      <c r="Z269" s="305" t="s">
        <v>5075</v>
      </c>
      <c r="AA269" s="299" t="s">
        <v>120</v>
      </c>
      <c r="AB269" s="299" t="s">
        <v>120</v>
      </c>
      <c r="AC269" s="299" t="s">
        <v>120</v>
      </c>
      <c r="AD269" s="321" t="s">
        <v>5480</v>
      </c>
      <c r="AE269" s="299" t="s">
        <v>122</v>
      </c>
      <c r="AF269" s="299"/>
    </row>
    <row r="270" spans="1:32">
      <c r="A270" s="298">
        <v>891780271</v>
      </c>
      <c r="B270" s="298" t="s">
        <v>55</v>
      </c>
      <c r="C270" s="299" t="s">
        <v>57</v>
      </c>
      <c r="D270" s="298" t="s">
        <v>61</v>
      </c>
      <c r="E270" s="304" t="s">
        <v>5481</v>
      </c>
      <c r="F270" s="298" t="s">
        <v>62</v>
      </c>
      <c r="G270" s="300" t="s">
        <v>62</v>
      </c>
      <c r="H270" s="302" t="s">
        <v>5073</v>
      </c>
      <c r="I270" s="331">
        <v>21029244</v>
      </c>
      <c r="J270" s="299"/>
      <c r="K270" s="305"/>
      <c r="L270" s="307"/>
      <c r="M270" s="327">
        <v>21029244</v>
      </c>
      <c r="N270" s="311">
        <v>1105785568</v>
      </c>
      <c r="O270" s="338" t="s">
        <v>5482</v>
      </c>
      <c r="P270" s="303" t="s">
        <v>6518</v>
      </c>
      <c r="Q270" s="341">
        <v>44967</v>
      </c>
      <c r="R270" s="315">
        <v>44967</v>
      </c>
      <c r="S270" s="315">
        <v>45275</v>
      </c>
      <c r="T270" s="317"/>
      <c r="U270" s="318"/>
      <c r="V270" s="331">
        <v>4005570</v>
      </c>
      <c r="W270" s="331">
        <v>17023674</v>
      </c>
      <c r="X270" s="320">
        <v>0.1904761768896685</v>
      </c>
      <c r="Y270" s="300">
        <v>12545859</v>
      </c>
      <c r="Z270" s="305" t="s">
        <v>5075</v>
      </c>
      <c r="AA270" s="299" t="s">
        <v>120</v>
      </c>
      <c r="AB270" s="299" t="s">
        <v>120</v>
      </c>
      <c r="AC270" s="299" t="s">
        <v>120</v>
      </c>
      <c r="AD270" s="321" t="s">
        <v>5483</v>
      </c>
      <c r="AE270" s="299" t="s">
        <v>122</v>
      </c>
      <c r="AF270" s="299"/>
    </row>
    <row r="271" spans="1:32">
      <c r="A271" s="298">
        <v>891780272</v>
      </c>
      <c r="B271" s="298" t="s">
        <v>55</v>
      </c>
      <c r="C271" s="299" t="s">
        <v>57</v>
      </c>
      <c r="D271" s="298" t="s">
        <v>61</v>
      </c>
      <c r="E271" s="302" t="s">
        <v>5484</v>
      </c>
      <c r="F271" s="298" t="s">
        <v>62</v>
      </c>
      <c r="G271" s="300" t="s">
        <v>62</v>
      </c>
      <c r="H271" s="302" t="s">
        <v>5073</v>
      </c>
      <c r="I271" s="331">
        <v>19425415</v>
      </c>
      <c r="J271" s="299"/>
      <c r="K271" s="305"/>
      <c r="L271" s="307"/>
      <c r="M271" s="327">
        <v>19425415</v>
      </c>
      <c r="N271" s="311">
        <v>1105786398</v>
      </c>
      <c r="O271" s="338" t="s">
        <v>5485</v>
      </c>
      <c r="P271" s="303" t="s">
        <v>6518</v>
      </c>
      <c r="Q271" s="341">
        <v>44967</v>
      </c>
      <c r="R271" s="315">
        <v>44967</v>
      </c>
      <c r="S271" s="315">
        <v>45275</v>
      </c>
      <c r="T271" s="317"/>
      <c r="U271" s="318"/>
      <c r="V271" s="331">
        <v>3700080</v>
      </c>
      <c r="W271" s="331">
        <v>15725335</v>
      </c>
      <c r="X271" s="320">
        <v>0.19047623950376349</v>
      </c>
      <c r="Y271" s="300">
        <v>12545859</v>
      </c>
      <c r="Z271" s="305" t="s">
        <v>5075</v>
      </c>
      <c r="AA271" s="299" t="s">
        <v>120</v>
      </c>
      <c r="AB271" s="299" t="s">
        <v>120</v>
      </c>
      <c r="AC271" s="299" t="s">
        <v>120</v>
      </c>
      <c r="AD271" s="321" t="s">
        <v>5486</v>
      </c>
      <c r="AE271" s="299" t="s">
        <v>122</v>
      </c>
      <c r="AF271" s="299"/>
    </row>
    <row r="272" spans="1:32">
      <c r="A272" s="298">
        <v>891780273</v>
      </c>
      <c r="B272" s="298" t="s">
        <v>55</v>
      </c>
      <c r="C272" s="299" t="s">
        <v>57</v>
      </c>
      <c r="D272" s="298" t="s">
        <v>61</v>
      </c>
      <c r="E272" s="304" t="s">
        <v>5487</v>
      </c>
      <c r="F272" s="298" t="s">
        <v>62</v>
      </c>
      <c r="G272" s="300" t="s">
        <v>62</v>
      </c>
      <c r="H272" s="302" t="s">
        <v>5073</v>
      </c>
      <c r="I272" s="331">
        <v>19048225</v>
      </c>
      <c r="J272" s="299"/>
      <c r="K272" s="305"/>
      <c r="L272" s="307"/>
      <c r="M272" s="327">
        <v>19048225</v>
      </c>
      <c r="N272" s="311">
        <v>22009602</v>
      </c>
      <c r="O272" s="338" t="s">
        <v>5488</v>
      </c>
      <c r="P272" s="303" t="s">
        <v>6516</v>
      </c>
      <c r="Q272" s="341">
        <v>44967</v>
      </c>
      <c r="R272" s="315">
        <v>44967</v>
      </c>
      <c r="S272" s="315">
        <v>45275</v>
      </c>
      <c r="T272" s="317"/>
      <c r="U272" s="318"/>
      <c r="V272" s="331">
        <v>3628234</v>
      </c>
      <c r="W272" s="331">
        <v>15419991</v>
      </c>
      <c r="X272" s="320">
        <v>0.19047622547507709</v>
      </c>
      <c r="Y272" s="300">
        <v>12545859</v>
      </c>
      <c r="Z272" s="305" t="s">
        <v>5075</v>
      </c>
      <c r="AA272" s="299" t="s">
        <v>120</v>
      </c>
      <c r="AB272" s="299" t="s">
        <v>120</v>
      </c>
      <c r="AC272" s="299" t="s">
        <v>120</v>
      </c>
      <c r="AD272" s="321" t="s">
        <v>5489</v>
      </c>
      <c r="AE272" s="299" t="s">
        <v>122</v>
      </c>
      <c r="AF272" s="299"/>
    </row>
    <row r="273" spans="1:32">
      <c r="A273" s="298">
        <v>891780274</v>
      </c>
      <c r="B273" s="298" t="s">
        <v>55</v>
      </c>
      <c r="C273" s="299" t="s">
        <v>57</v>
      </c>
      <c r="D273" s="298" t="s">
        <v>61</v>
      </c>
      <c r="E273" s="302" t="s">
        <v>5490</v>
      </c>
      <c r="F273" s="298" t="s">
        <v>62</v>
      </c>
      <c r="G273" s="300" t="s">
        <v>62</v>
      </c>
      <c r="H273" s="302" t="s">
        <v>5073</v>
      </c>
      <c r="I273" s="331">
        <v>19425415</v>
      </c>
      <c r="J273" s="299"/>
      <c r="K273" s="305"/>
      <c r="L273" s="307"/>
      <c r="M273" s="327">
        <v>19425415</v>
      </c>
      <c r="N273" s="311">
        <v>52856372</v>
      </c>
      <c r="O273" s="338" t="s">
        <v>5491</v>
      </c>
      <c r="P273" s="303" t="s">
        <v>6518</v>
      </c>
      <c r="Q273" s="341">
        <v>44967</v>
      </c>
      <c r="R273" s="315">
        <v>44967</v>
      </c>
      <c r="S273" s="315">
        <v>45275</v>
      </c>
      <c r="T273" s="317"/>
      <c r="U273" s="318"/>
      <c r="V273" s="331">
        <v>3700080</v>
      </c>
      <c r="W273" s="331">
        <v>15725335</v>
      </c>
      <c r="X273" s="320">
        <v>0.19047623950376349</v>
      </c>
      <c r="Y273" s="300">
        <v>12545859</v>
      </c>
      <c r="Z273" s="305" t="s">
        <v>5075</v>
      </c>
      <c r="AA273" s="299" t="s">
        <v>120</v>
      </c>
      <c r="AB273" s="299" t="s">
        <v>120</v>
      </c>
      <c r="AC273" s="299" t="s">
        <v>120</v>
      </c>
      <c r="AD273" s="321" t="s">
        <v>5492</v>
      </c>
      <c r="AE273" s="299" t="s">
        <v>122</v>
      </c>
      <c r="AF273" s="299"/>
    </row>
    <row r="274" spans="1:32">
      <c r="A274" s="298">
        <v>891780275</v>
      </c>
      <c r="B274" s="298" t="s">
        <v>55</v>
      </c>
      <c r="C274" s="299" t="s">
        <v>57</v>
      </c>
      <c r="D274" s="298" t="s">
        <v>61</v>
      </c>
      <c r="E274" s="304" t="s">
        <v>5493</v>
      </c>
      <c r="F274" s="298" t="s">
        <v>62</v>
      </c>
      <c r="G274" s="300" t="s">
        <v>62</v>
      </c>
      <c r="H274" s="302" t="s">
        <v>5073</v>
      </c>
      <c r="I274" s="331">
        <v>19425415</v>
      </c>
      <c r="J274" s="299"/>
      <c r="K274" s="305"/>
      <c r="L274" s="307"/>
      <c r="M274" s="327">
        <v>19425415</v>
      </c>
      <c r="N274" s="311">
        <v>1054568963</v>
      </c>
      <c r="O274" s="338" t="s">
        <v>5494</v>
      </c>
      <c r="P274" s="303" t="s">
        <v>6518</v>
      </c>
      <c r="Q274" s="341">
        <v>44967</v>
      </c>
      <c r="R274" s="315">
        <v>44967</v>
      </c>
      <c r="S274" s="315">
        <v>45275</v>
      </c>
      <c r="T274" s="317"/>
      <c r="U274" s="318"/>
      <c r="V274" s="331">
        <v>3700080</v>
      </c>
      <c r="W274" s="331">
        <v>15725335</v>
      </c>
      <c r="X274" s="320">
        <v>0.19047623950376349</v>
      </c>
      <c r="Y274" s="300">
        <v>12545859</v>
      </c>
      <c r="Z274" s="305" t="s">
        <v>5075</v>
      </c>
      <c r="AA274" s="299" t="s">
        <v>120</v>
      </c>
      <c r="AB274" s="299" t="s">
        <v>120</v>
      </c>
      <c r="AC274" s="299" t="s">
        <v>120</v>
      </c>
      <c r="AD274" s="321" t="s">
        <v>5495</v>
      </c>
      <c r="AE274" s="299" t="s">
        <v>122</v>
      </c>
      <c r="AF274" s="299"/>
    </row>
    <row r="275" spans="1:32">
      <c r="A275" s="298">
        <v>891780276</v>
      </c>
      <c r="B275" s="298" t="s">
        <v>55</v>
      </c>
      <c r="C275" s="299" t="s">
        <v>57</v>
      </c>
      <c r="D275" s="298" t="s">
        <v>61</v>
      </c>
      <c r="E275" s="302" t="s">
        <v>5496</v>
      </c>
      <c r="F275" s="298" t="s">
        <v>62</v>
      </c>
      <c r="G275" s="300" t="s">
        <v>62</v>
      </c>
      <c r="H275" s="302" t="s">
        <v>5073</v>
      </c>
      <c r="I275" s="331">
        <v>19425415</v>
      </c>
      <c r="J275" s="299"/>
      <c r="K275" s="305"/>
      <c r="L275" s="307"/>
      <c r="M275" s="327">
        <v>19425415</v>
      </c>
      <c r="N275" s="311">
        <v>37688465</v>
      </c>
      <c r="O275" s="338" t="s">
        <v>5497</v>
      </c>
      <c r="P275" s="303" t="s">
        <v>6518</v>
      </c>
      <c r="Q275" s="341">
        <v>44967</v>
      </c>
      <c r="R275" s="315">
        <v>44967</v>
      </c>
      <c r="S275" s="315">
        <v>45275</v>
      </c>
      <c r="T275" s="317"/>
      <c r="U275" s="318"/>
      <c r="V275" s="331">
        <v>3700080</v>
      </c>
      <c r="W275" s="331">
        <v>15725335</v>
      </c>
      <c r="X275" s="320">
        <v>0.19047623950376349</v>
      </c>
      <c r="Y275" s="300">
        <v>12545859</v>
      </c>
      <c r="Z275" s="305" t="s">
        <v>5075</v>
      </c>
      <c r="AA275" s="299" t="s">
        <v>120</v>
      </c>
      <c r="AB275" s="299" t="s">
        <v>120</v>
      </c>
      <c r="AC275" s="299" t="s">
        <v>120</v>
      </c>
      <c r="AD275" s="321" t="s">
        <v>5498</v>
      </c>
      <c r="AE275" s="299" t="s">
        <v>122</v>
      </c>
      <c r="AF275" s="299"/>
    </row>
    <row r="276" spans="1:32">
      <c r="A276" s="298">
        <v>891780277</v>
      </c>
      <c r="B276" s="298" t="s">
        <v>55</v>
      </c>
      <c r="C276" s="299" t="s">
        <v>57</v>
      </c>
      <c r="D276" s="298" t="s">
        <v>61</v>
      </c>
      <c r="E276" s="304" t="s">
        <v>5499</v>
      </c>
      <c r="F276" s="298" t="s">
        <v>62</v>
      </c>
      <c r="G276" s="300" t="s">
        <v>62</v>
      </c>
      <c r="H276" s="302" t="s">
        <v>5073</v>
      </c>
      <c r="I276" s="331">
        <v>19425415</v>
      </c>
      <c r="J276" s="299"/>
      <c r="K276" s="305"/>
      <c r="L276" s="307"/>
      <c r="M276" s="327">
        <v>19425415</v>
      </c>
      <c r="N276" s="311">
        <v>43654399</v>
      </c>
      <c r="O276" s="338" t="s">
        <v>5500</v>
      </c>
      <c r="P276" s="303" t="s">
        <v>6518</v>
      </c>
      <c r="Q276" s="341">
        <v>44967</v>
      </c>
      <c r="R276" s="315">
        <v>44967</v>
      </c>
      <c r="S276" s="315">
        <v>45275</v>
      </c>
      <c r="T276" s="317"/>
      <c r="U276" s="318"/>
      <c r="V276" s="331">
        <v>3700080</v>
      </c>
      <c r="W276" s="331">
        <v>15725335</v>
      </c>
      <c r="X276" s="320">
        <v>0.19047623950376349</v>
      </c>
      <c r="Y276" s="300">
        <v>12545859</v>
      </c>
      <c r="Z276" s="305" t="s">
        <v>5075</v>
      </c>
      <c r="AA276" s="299" t="s">
        <v>120</v>
      </c>
      <c r="AB276" s="299" t="s">
        <v>120</v>
      </c>
      <c r="AC276" s="299" t="s">
        <v>120</v>
      </c>
      <c r="AD276" s="321" t="s">
        <v>5501</v>
      </c>
      <c r="AE276" s="299" t="s">
        <v>122</v>
      </c>
      <c r="AF276" s="299"/>
    </row>
    <row r="277" spans="1:32">
      <c r="A277" s="298">
        <v>891780182</v>
      </c>
      <c r="B277" s="298" t="s">
        <v>55</v>
      </c>
      <c r="C277" s="299" t="s">
        <v>57</v>
      </c>
      <c r="D277" s="298" t="s">
        <v>61</v>
      </c>
      <c r="E277" s="302" t="s">
        <v>5502</v>
      </c>
      <c r="F277" s="298" t="s">
        <v>62</v>
      </c>
      <c r="G277" s="300" t="s">
        <v>62</v>
      </c>
      <c r="H277" s="302" t="s">
        <v>5073</v>
      </c>
      <c r="I277" s="331">
        <v>19425415</v>
      </c>
      <c r="J277" s="299"/>
      <c r="K277" s="305"/>
      <c r="L277" s="307"/>
      <c r="M277" s="327">
        <v>19425415</v>
      </c>
      <c r="N277" s="311">
        <v>1096189855</v>
      </c>
      <c r="O277" s="338" t="s">
        <v>5503</v>
      </c>
      <c r="P277" s="303" t="s">
        <v>6518</v>
      </c>
      <c r="Q277" s="341">
        <v>44967</v>
      </c>
      <c r="R277" s="315">
        <v>44967</v>
      </c>
      <c r="S277" s="315">
        <v>45275</v>
      </c>
      <c r="T277" s="317"/>
      <c r="U277" s="318"/>
      <c r="V277" s="331">
        <v>3700080</v>
      </c>
      <c r="W277" s="331">
        <v>15725335</v>
      </c>
      <c r="X277" s="320">
        <v>0.19047623950376349</v>
      </c>
      <c r="Y277" s="300">
        <v>12545859</v>
      </c>
      <c r="Z277" s="305" t="s">
        <v>5075</v>
      </c>
      <c r="AA277" s="299" t="s">
        <v>120</v>
      </c>
      <c r="AB277" s="299" t="s">
        <v>120</v>
      </c>
      <c r="AC277" s="299" t="s">
        <v>120</v>
      </c>
      <c r="AD277" s="321" t="s">
        <v>5504</v>
      </c>
      <c r="AE277" s="299" t="s">
        <v>122</v>
      </c>
      <c r="AF277" s="299"/>
    </row>
    <row r="278" spans="1:32">
      <c r="A278" s="298">
        <v>891780051</v>
      </c>
      <c r="B278" s="298" t="s">
        <v>55</v>
      </c>
      <c r="C278" s="299" t="s">
        <v>57</v>
      </c>
      <c r="D278" s="298" t="s">
        <v>61</v>
      </c>
      <c r="E278" s="304" t="s">
        <v>5505</v>
      </c>
      <c r="F278" s="298" t="s">
        <v>62</v>
      </c>
      <c r="G278" s="300" t="s">
        <v>62</v>
      </c>
      <c r="H278" s="302" t="s">
        <v>5073</v>
      </c>
      <c r="I278" s="331">
        <v>19425415</v>
      </c>
      <c r="J278" s="299"/>
      <c r="K278" s="305"/>
      <c r="L278" s="307"/>
      <c r="M278" s="327">
        <v>19425415</v>
      </c>
      <c r="N278" s="311">
        <v>1056774767</v>
      </c>
      <c r="O278" s="338" t="s">
        <v>5506</v>
      </c>
      <c r="P278" s="303" t="s">
        <v>6518</v>
      </c>
      <c r="Q278" s="341">
        <v>44967</v>
      </c>
      <c r="R278" s="315">
        <v>44967</v>
      </c>
      <c r="S278" s="315">
        <v>45275</v>
      </c>
      <c r="T278" s="317"/>
      <c r="U278" s="318"/>
      <c r="V278" s="331">
        <v>3700080</v>
      </c>
      <c r="W278" s="331">
        <v>15725335</v>
      </c>
      <c r="X278" s="320">
        <v>0.19047623950376349</v>
      </c>
      <c r="Y278" s="300">
        <v>12545859</v>
      </c>
      <c r="Z278" s="305" t="s">
        <v>5075</v>
      </c>
      <c r="AA278" s="299" t="s">
        <v>120</v>
      </c>
      <c r="AB278" s="299" t="s">
        <v>120</v>
      </c>
      <c r="AC278" s="299" t="s">
        <v>120</v>
      </c>
      <c r="AD278" s="321" t="s">
        <v>5507</v>
      </c>
      <c r="AE278" s="299" t="s">
        <v>122</v>
      </c>
      <c r="AF278" s="299"/>
    </row>
    <row r="279" spans="1:32">
      <c r="A279" s="298">
        <v>891780052</v>
      </c>
      <c r="B279" s="298" t="s">
        <v>55</v>
      </c>
      <c r="C279" s="299" t="s">
        <v>57</v>
      </c>
      <c r="D279" s="298" t="s">
        <v>61</v>
      </c>
      <c r="E279" s="302" t="s">
        <v>5508</v>
      </c>
      <c r="F279" s="298" t="s">
        <v>62</v>
      </c>
      <c r="G279" s="300" t="s">
        <v>62</v>
      </c>
      <c r="H279" s="302" t="s">
        <v>5073</v>
      </c>
      <c r="I279" s="331">
        <v>21029244</v>
      </c>
      <c r="J279" s="299"/>
      <c r="K279" s="305"/>
      <c r="L279" s="307"/>
      <c r="M279" s="327">
        <v>21029244</v>
      </c>
      <c r="N279" s="311">
        <v>1054553214</v>
      </c>
      <c r="O279" s="338" t="s">
        <v>5509</v>
      </c>
      <c r="P279" s="303" t="s">
        <v>6518</v>
      </c>
      <c r="Q279" s="341">
        <v>44967</v>
      </c>
      <c r="R279" s="315">
        <v>44967</v>
      </c>
      <c r="S279" s="315">
        <v>45275</v>
      </c>
      <c r="T279" s="317"/>
      <c r="U279" s="318"/>
      <c r="V279" s="331">
        <v>4005570</v>
      </c>
      <c r="W279" s="331">
        <v>17023674</v>
      </c>
      <c r="X279" s="320">
        <v>0.1904761768896685</v>
      </c>
      <c r="Y279" s="300">
        <v>12545859</v>
      </c>
      <c r="Z279" s="305" t="s">
        <v>5075</v>
      </c>
      <c r="AA279" s="299" t="s">
        <v>120</v>
      </c>
      <c r="AB279" s="299" t="s">
        <v>120</v>
      </c>
      <c r="AC279" s="299" t="s">
        <v>120</v>
      </c>
      <c r="AD279" s="321" t="s">
        <v>5510</v>
      </c>
      <c r="AE279" s="299" t="s">
        <v>122</v>
      </c>
      <c r="AF279" s="299"/>
    </row>
    <row r="280" spans="1:32">
      <c r="A280" s="298">
        <v>891780053</v>
      </c>
      <c r="B280" s="298" t="s">
        <v>55</v>
      </c>
      <c r="C280" s="299" t="s">
        <v>57</v>
      </c>
      <c r="D280" s="298" t="s">
        <v>61</v>
      </c>
      <c r="E280" s="304" t="s">
        <v>5511</v>
      </c>
      <c r="F280" s="298" t="s">
        <v>62</v>
      </c>
      <c r="G280" s="300" t="s">
        <v>62</v>
      </c>
      <c r="H280" s="302" t="s">
        <v>5073</v>
      </c>
      <c r="I280" s="331">
        <v>19048225</v>
      </c>
      <c r="J280" s="299"/>
      <c r="K280" s="305"/>
      <c r="L280" s="307"/>
      <c r="M280" s="327">
        <v>19048225</v>
      </c>
      <c r="N280" s="311">
        <v>3984762</v>
      </c>
      <c r="O280" s="338" t="s">
        <v>5512</v>
      </c>
      <c r="P280" s="303" t="s">
        <v>6516</v>
      </c>
      <c r="Q280" s="341">
        <v>44967</v>
      </c>
      <c r="R280" s="315">
        <v>44967</v>
      </c>
      <c r="S280" s="315">
        <v>45275</v>
      </c>
      <c r="T280" s="317"/>
      <c r="U280" s="318"/>
      <c r="V280" s="331">
        <v>3628234</v>
      </c>
      <c r="W280" s="331">
        <v>15419991</v>
      </c>
      <c r="X280" s="320">
        <v>0.19047622547507709</v>
      </c>
      <c r="Y280" s="300">
        <v>12545859</v>
      </c>
      <c r="Z280" s="305" t="s">
        <v>5075</v>
      </c>
      <c r="AA280" s="299" t="s">
        <v>120</v>
      </c>
      <c r="AB280" s="299" t="s">
        <v>120</v>
      </c>
      <c r="AC280" s="299" t="s">
        <v>120</v>
      </c>
      <c r="AD280" s="321" t="s">
        <v>5513</v>
      </c>
      <c r="AE280" s="299" t="s">
        <v>122</v>
      </c>
      <c r="AF280" s="299"/>
    </row>
    <row r="281" spans="1:32">
      <c r="A281" s="298">
        <v>891780054</v>
      </c>
      <c r="B281" s="298" t="s">
        <v>55</v>
      </c>
      <c r="C281" s="299" t="s">
        <v>57</v>
      </c>
      <c r="D281" s="298" t="s">
        <v>61</v>
      </c>
      <c r="E281" s="302" t="s">
        <v>5514</v>
      </c>
      <c r="F281" s="298" t="s">
        <v>62</v>
      </c>
      <c r="G281" s="300" t="s">
        <v>62</v>
      </c>
      <c r="H281" s="302" t="s">
        <v>5073</v>
      </c>
      <c r="I281" s="331">
        <v>19425415</v>
      </c>
      <c r="J281" s="299"/>
      <c r="K281" s="305"/>
      <c r="L281" s="307"/>
      <c r="M281" s="327">
        <v>19425415</v>
      </c>
      <c r="N281" s="309">
        <v>1062908165</v>
      </c>
      <c r="O281" s="338" t="s">
        <v>5515</v>
      </c>
      <c r="P281" s="303" t="s">
        <v>6518</v>
      </c>
      <c r="Q281" s="341">
        <v>44967</v>
      </c>
      <c r="R281" s="315">
        <v>44967</v>
      </c>
      <c r="S281" s="315">
        <v>45275</v>
      </c>
      <c r="T281" s="317"/>
      <c r="U281" s="318"/>
      <c r="V281" s="331">
        <v>1850040</v>
      </c>
      <c r="W281" s="331">
        <v>17575375</v>
      </c>
      <c r="X281" s="320">
        <v>9.5238119751881747E-2</v>
      </c>
      <c r="Y281" s="300">
        <v>12545859</v>
      </c>
      <c r="Z281" s="305" t="s">
        <v>5075</v>
      </c>
      <c r="AA281" s="299" t="s">
        <v>120</v>
      </c>
      <c r="AB281" s="299" t="s">
        <v>120</v>
      </c>
      <c r="AC281" s="299" t="s">
        <v>120</v>
      </c>
      <c r="AD281" s="321" t="s">
        <v>5516</v>
      </c>
      <c r="AE281" s="299" t="s">
        <v>122</v>
      </c>
      <c r="AF281" s="299"/>
    </row>
    <row r="282" spans="1:32">
      <c r="A282" s="298">
        <v>891780055</v>
      </c>
      <c r="B282" s="298" t="s">
        <v>55</v>
      </c>
      <c r="C282" s="299" t="s">
        <v>57</v>
      </c>
      <c r="D282" s="298" t="s">
        <v>61</v>
      </c>
      <c r="E282" s="304" t="s">
        <v>5517</v>
      </c>
      <c r="F282" s="298" t="s">
        <v>62</v>
      </c>
      <c r="G282" s="300" t="s">
        <v>62</v>
      </c>
      <c r="H282" s="302" t="s">
        <v>5073</v>
      </c>
      <c r="I282" s="331">
        <v>21029244</v>
      </c>
      <c r="J282" s="299"/>
      <c r="K282" s="305"/>
      <c r="L282" s="307"/>
      <c r="M282" s="327">
        <v>21029244</v>
      </c>
      <c r="N282" s="311">
        <v>1063560382</v>
      </c>
      <c r="O282" s="338" t="s">
        <v>5518</v>
      </c>
      <c r="P282" s="303" t="s">
        <v>6518</v>
      </c>
      <c r="Q282" s="341">
        <v>44967</v>
      </c>
      <c r="R282" s="315">
        <v>44967</v>
      </c>
      <c r="S282" s="315">
        <v>45275</v>
      </c>
      <c r="T282" s="317"/>
      <c r="U282" s="318"/>
      <c r="V282" s="331">
        <v>4005570</v>
      </c>
      <c r="W282" s="331">
        <v>17023674</v>
      </c>
      <c r="X282" s="320">
        <v>0.1904761768896685</v>
      </c>
      <c r="Y282" s="300">
        <v>12545859</v>
      </c>
      <c r="Z282" s="305" t="s">
        <v>5075</v>
      </c>
      <c r="AA282" s="299" t="s">
        <v>120</v>
      </c>
      <c r="AB282" s="299" t="s">
        <v>120</v>
      </c>
      <c r="AC282" s="299" t="s">
        <v>120</v>
      </c>
      <c r="AD282" s="321" t="s">
        <v>5519</v>
      </c>
      <c r="AE282" s="299" t="s">
        <v>122</v>
      </c>
      <c r="AF282" s="299"/>
    </row>
    <row r="283" spans="1:32">
      <c r="A283" s="298">
        <v>891780056</v>
      </c>
      <c r="B283" s="298" t="s">
        <v>55</v>
      </c>
      <c r="C283" s="299" t="s">
        <v>57</v>
      </c>
      <c r="D283" s="298" t="s">
        <v>61</v>
      </c>
      <c r="E283" s="302" t="s">
        <v>5520</v>
      </c>
      <c r="F283" s="298" t="s">
        <v>62</v>
      </c>
      <c r="G283" s="300" t="s">
        <v>62</v>
      </c>
      <c r="H283" s="302" t="s">
        <v>5073</v>
      </c>
      <c r="I283" s="331">
        <v>19425415</v>
      </c>
      <c r="J283" s="299"/>
      <c r="K283" s="305"/>
      <c r="L283" s="307"/>
      <c r="M283" s="327">
        <v>19425415</v>
      </c>
      <c r="N283" s="311">
        <v>1096244848</v>
      </c>
      <c r="O283" s="338" t="s">
        <v>5521</v>
      </c>
      <c r="P283" s="303" t="s">
        <v>6517</v>
      </c>
      <c r="Q283" s="341">
        <v>44967</v>
      </c>
      <c r="R283" s="315">
        <v>44967</v>
      </c>
      <c r="S283" s="315">
        <v>45275</v>
      </c>
      <c r="T283" s="317"/>
      <c r="U283" s="318"/>
      <c r="V283" s="331">
        <v>3700080</v>
      </c>
      <c r="W283" s="331">
        <v>15725335</v>
      </c>
      <c r="X283" s="320">
        <v>0.19047623950376349</v>
      </c>
      <c r="Y283" s="300">
        <v>12545859</v>
      </c>
      <c r="Z283" s="305" t="s">
        <v>5075</v>
      </c>
      <c r="AA283" s="299" t="s">
        <v>120</v>
      </c>
      <c r="AB283" s="299" t="s">
        <v>120</v>
      </c>
      <c r="AC283" s="299" t="s">
        <v>120</v>
      </c>
      <c r="AD283" s="321" t="s">
        <v>5522</v>
      </c>
      <c r="AE283" s="299" t="s">
        <v>122</v>
      </c>
      <c r="AF283" s="299"/>
    </row>
    <row r="284" spans="1:32">
      <c r="A284" s="298">
        <v>891780057</v>
      </c>
      <c r="B284" s="298" t="s">
        <v>55</v>
      </c>
      <c r="C284" s="299" t="s">
        <v>57</v>
      </c>
      <c r="D284" s="298" t="s">
        <v>61</v>
      </c>
      <c r="E284" s="304" t="s">
        <v>5523</v>
      </c>
      <c r="F284" s="298" t="s">
        <v>62</v>
      </c>
      <c r="G284" s="300" t="s">
        <v>62</v>
      </c>
      <c r="H284" s="302" t="s">
        <v>5073</v>
      </c>
      <c r="I284" s="331">
        <v>19425415</v>
      </c>
      <c r="J284" s="299"/>
      <c r="K284" s="305"/>
      <c r="L284" s="307"/>
      <c r="M284" s="327">
        <v>19425415</v>
      </c>
      <c r="N284" s="311">
        <v>1073248007</v>
      </c>
      <c r="O284" s="338" t="s">
        <v>5524</v>
      </c>
      <c r="P284" s="303" t="s">
        <v>6517</v>
      </c>
      <c r="Q284" s="341">
        <v>44967</v>
      </c>
      <c r="R284" s="315">
        <v>44967</v>
      </c>
      <c r="S284" s="315">
        <v>45275</v>
      </c>
      <c r="T284" s="317"/>
      <c r="U284" s="318"/>
      <c r="V284" s="331">
        <v>3700080</v>
      </c>
      <c r="W284" s="331">
        <v>15725335</v>
      </c>
      <c r="X284" s="320">
        <v>0.19047623950376349</v>
      </c>
      <c r="Y284" s="300">
        <v>12545859</v>
      </c>
      <c r="Z284" s="305" t="s">
        <v>5075</v>
      </c>
      <c r="AA284" s="299" t="s">
        <v>120</v>
      </c>
      <c r="AB284" s="299" t="s">
        <v>120</v>
      </c>
      <c r="AC284" s="299" t="s">
        <v>120</v>
      </c>
      <c r="AD284" s="321" t="s">
        <v>5525</v>
      </c>
      <c r="AE284" s="299" t="s">
        <v>122</v>
      </c>
      <c r="AF284" s="299"/>
    </row>
    <row r="285" spans="1:32">
      <c r="A285" s="298">
        <v>891780058</v>
      </c>
      <c r="B285" s="298" t="s">
        <v>55</v>
      </c>
      <c r="C285" s="299" t="s">
        <v>57</v>
      </c>
      <c r="D285" s="298" t="s">
        <v>61</v>
      </c>
      <c r="E285" s="302" t="s">
        <v>5526</v>
      </c>
      <c r="F285" s="298" t="s">
        <v>62</v>
      </c>
      <c r="G285" s="300" t="s">
        <v>62</v>
      </c>
      <c r="H285" s="302" t="s">
        <v>5073</v>
      </c>
      <c r="I285" s="331">
        <v>19048225</v>
      </c>
      <c r="J285" s="299"/>
      <c r="K285" s="305"/>
      <c r="L285" s="307"/>
      <c r="M285" s="327">
        <v>19048225</v>
      </c>
      <c r="N285" s="311">
        <v>13108443</v>
      </c>
      <c r="O285" s="338" t="s">
        <v>5527</v>
      </c>
      <c r="P285" s="303" t="s">
        <v>6516</v>
      </c>
      <c r="Q285" s="341">
        <v>44967</v>
      </c>
      <c r="R285" s="315">
        <v>44967</v>
      </c>
      <c r="S285" s="315">
        <v>45275</v>
      </c>
      <c r="T285" s="317"/>
      <c r="U285" s="318"/>
      <c r="V285" s="331">
        <v>3628234</v>
      </c>
      <c r="W285" s="331">
        <v>15419991</v>
      </c>
      <c r="X285" s="320">
        <v>0.19047622547507709</v>
      </c>
      <c r="Y285" s="300">
        <v>12545859</v>
      </c>
      <c r="Z285" s="305" t="s">
        <v>5075</v>
      </c>
      <c r="AA285" s="299" t="s">
        <v>120</v>
      </c>
      <c r="AB285" s="299" t="s">
        <v>120</v>
      </c>
      <c r="AC285" s="299" t="s">
        <v>120</v>
      </c>
      <c r="AD285" s="321" t="s">
        <v>5528</v>
      </c>
      <c r="AE285" s="299" t="s">
        <v>122</v>
      </c>
      <c r="AF285" s="299"/>
    </row>
    <row r="286" spans="1:32">
      <c r="A286" s="298">
        <v>891780059</v>
      </c>
      <c r="B286" s="298" t="s">
        <v>55</v>
      </c>
      <c r="C286" s="299" t="s">
        <v>57</v>
      </c>
      <c r="D286" s="298" t="s">
        <v>61</v>
      </c>
      <c r="E286" s="304" t="s">
        <v>5529</v>
      </c>
      <c r="F286" s="298" t="s">
        <v>62</v>
      </c>
      <c r="G286" s="300" t="s">
        <v>62</v>
      </c>
      <c r="H286" s="302" t="s">
        <v>5073</v>
      </c>
      <c r="I286" s="331">
        <v>19048225</v>
      </c>
      <c r="J286" s="299"/>
      <c r="K286" s="305"/>
      <c r="L286" s="307"/>
      <c r="M286" s="327">
        <v>19048225</v>
      </c>
      <c r="N286" s="311">
        <v>1007857355</v>
      </c>
      <c r="O286" s="338" t="s">
        <v>5530</v>
      </c>
      <c r="P286" s="303" t="s">
        <v>6516</v>
      </c>
      <c r="Q286" s="341">
        <v>44967</v>
      </c>
      <c r="R286" s="315">
        <v>44967</v>
      </c>
      <c r="S286" s="315">
        <v>45275</v>
      </c>
      <c r="T286" s="317"/>
      <c r="U286" s="318"/>
      <c r="V286" s="331">
        <v>3628234</v>
      </c>
      <c r="W286" s="331">
        <v>15419991</v>
      </c>
      <c r="X286" s="320">
        <v>0.19047622547507709</v>
      </c>
      <c r="Y286" s="300">
        <v>12545859</v>
      </c>
      <c r="Z286" s="305" t="s">
        <v>5075</v>
      </c>
      <c r="AA286" s="299" t="s">
        <v>120</v>
      </c>
      <c r="AB286" s="299" t="s">
        <v>120</v>
      </c>
      <c r="AC286" s="299" t="s">
        <v>120</v>
      </c>
      <c r="AD286" s="321" t="s">
        <v>5531</v>
      </c>
      <c r="AE286" s="299" t="s">
        <v>122</v>
      </c>
      <c r="AF286" s="299"/>
    </row>
    <row r="287" spans="1:32">
      <c r="A287" s="298">
        <v>891780060</v>
      </c>
      <c r="B287" s="298" t="s">
        <v>55</v>
      </c>
      <c r="C287" s="299" t="s">
        <v>57</v>
      </c>
      <c r="D287" s="298" t="s">
        <v>61</v>
      </c>
      <c r="E287" s="302" t="s">
        <v>5532</v>
      </c>
      <c r="F287" s="298" t="s">
        <v>62</v>
      </c>
      <c r="G287" s="300" t="s">
        <v>62</v>
      </c>
      <c r="H287" s="302" t="s">
        <v>5073</v>
      </c>
      <c r="I287" s="331">
        <v>19048225</v>
      </c>
      <c r="J287" s="299"/>
      <c r="K287" s="305"/>
      <c r="L287" s="307"/>
      <c r="M287" s="327">
        <v>19048225</v>
      </c>
      <c r="N287" s="311">
        <v>1064489627</v>
      </c>
      <c r="O287" s="338" t="s">
        <v>5533</v>
      </c>
      <c r="P287" s="303" t="s">
        <v>6516</v>
      </c>
      <c r="Q287" s="341">
        <v>44967</v>
      </c>
      <c r="R287" s="315">
        <v>44967</v>
      </c>
      <c r="S287" s="315">
        <v>45275</v>
      </c>
      <c r="T287" s="317"/>
      <c r="U287" s="318"/>
      <c r="V287" s="331">
        <v>3628234</v>
      </c>
      <c r="W287" s="331">
        <v>15419991</v>
      </c>
      <c r="X287" s="320">
        <v>0.19047622547507709</v>
      </c>
      <c r="Y287" s="300">
        <v>12545859</v>
      </c>
      <c r="Z287" s="305" t="s">
        <v>5075</v>
      </c>
      <c r="AA287" s="299" t="s">
        <v>120</v>
      </c>
      <c r="AB287" s="299" t="s">
        <v>120</v>
      </c>
      <c r="AC287" s="299" t="s">
        <v>120</v>
      </c>
      <c r="AD287" s="321" t="s">
        <v>5534</v>
      </c>
      <c r="AE287" s="299" t="s">
        <v>122</v>
      </c>
      <c r="AF287" s="299"/>
    </row>
    <row r="288" spans="1:32">
      <c r="A288" s="298">
        <v>891780061</v>
      </c>
      <c r="B288" s="298" t="s">
        <v>55</v>
      </c>
      <c r="C288" s="299" t="s">
        <v>57</v>
      </c>
      <c r="D288" s="298" t="s">
        <v>61</v>
      </c>
      <c r="E288" s="304" t="s">
        <v>5535</v>
      </c>
      <c r="F288" s="298" t="s">
        <v>62</v>
      </c>
      <c r="G288" s="300" t="s">
        <v>62</v>
      </c>
      <c r="H288" s="302" t="s">
        <v>5073</v>
      </c>
      <c r="I288" s="331">
        <v>19048225</v>
      </c>
      <c r="J288" s="299"/>
      <c r="K288" s="305"/>
      <c r="L288" s="307"/>
      <c r="M288" s="327">
        <v>19048225</v>
      </c>
      <c r="N288" s="311">
        <v>76276987</v>
      </c>
      <c r="O288" s="338" t="s">
        <v>5536</v>
      </c>
      <c r="P288" s="303" t="s">
        <v>6516</v>
      </c>
      <c r="Q288" s="341">
        <v>44967</v>
      </c>
      <c r="R288" s="315">
        <v>44967</v>
      </c>
      <c r="S288" s="315">
        <v>45275</v>
      </c>
      <c r="T288" s="317"/>
      <c r="U288" s="318"/>
      <c r="V288" s="331">
        <v>3628234</v>
      </c>
      <c r="W288" s="331">
        <v>15419991</v>
      </c>
      <c r="X288" s="320">
        <v>0.19047622547507709</v>
      </c>
      <c r="Y288" s="300">
        <v>12545859</v>
      </c>
      <c r="Z288" s="305" t="s">
        <v>5075</v>
      </c>
      <c r="AA288" s="299" t="s">
        <v>120</v>
      </c>
      <c r="AB288" s="299" t="s">
        <v>120</v>
      </c>
      <c r="AC288" s="299" t="s">
        <v>120</v>
      </c>
      <c r="AD288" s="321" t="s">
        <v>5537</v>
      </c>
      <c r="AE288" s="299" t="s">
        <v>122</v>
      </c>
      <c r="AF288" s="299"/>
    </row>
    <row r="289" spans="1:32">
      <c r="A289" s="298">
        <v>891780062</v>
      </c>
      <c r="B289" s="298" t="s">
        <v>55</v>
      </c>
      <c r="C289" s="299" t="s">
        <v>57</v>
      </c>
      <c r="D289" s="298" t="s">
        <v>61</v>
      </c>
      <c r="E289" s="302" t="s">
        <v>5538</v>
      </c>
      <c r="F289" s="298" t="s">
        <v>62</v>
      </c>
      <c r="G289" s="300" t="s">
        <v>62</v>
      </c>
      <c r="H289" s="302" t="s">
        <v>5073</v>
      </c>
      <c r="I289" s="331">
        <v>19425415</v>
      </c>
      <c r="J289" s="299"/>
      <c r="K289" s="305"/>
      <c r="L289" s="307"/>
      <c r="M289" s="327">
        <v>19425415</v>
      </c>
      <c r="N289" s="311">
        <v>1089003034</v>
      </c>
      <c r="O289" s="338" t="s">
        <v>5539</v>
      </c>
      <c r="P289" s="303" t="s">
        <v>6521</v>
      </c>
      <c r="Q289" s="341">
        <v>44967</v>
      </c>
      <c r="R289" s="315">
        <v>44967</v>
      </c>
      <c r="S289" s="315">
        <v>45275</v>
      </c>
      <c r="T289" s="317"/>
      <c r="U289" s="318"/>
      <c r="V289" s="331">
        <v>3700080</v>
      </c>
      <c r="W289" s="331">
        <v>15725335</v>
      </c>
      <c r="X289" s="320">
        <v>0.19047623950376349</v>
      </c>
      <c r="Y289" s="300">
        <v>12545859</v>
      </c>
      <c r="Z289" s="305" t="s">
        <v>5075</v>
      </c>
      <c r="AA289" s="299" t="s">
        <v>120</v>
      </c>
      <c r="AB289" s="299" t="s">
        <v>120</v>
      </c>
      <c r="AC289" s="299" t="s">
        <v>120</v>
      </c>
      <c r="AD289" s="321" t="s">
        <v>5540</v>
      </c>
      <c r="AE289" s="299" t="s">
        <v>122</v>
      </c>
      <c r="AF289" s="299"/>
    </row>
    <row r="290" spans="1:32">
      <c r="A290" s="298">
        <v>891780063</v>
      </c>
      <c r="B290" s="298" t="s">
        <v>55</v>
      </c>
      <c r="C290" s="299" t="s">
        <v>57</v>
      </c>
      <c r="D290" s="298" t="s">
        <v>61</v>
      </c>
      <c r="E290" s="304" t="s">
        <v>5541</v>
      </c>
      <c r="F290" s="298" t="s">
        <v>62</v>
      </c>
      <c r="G290" s="300" t="s">
        <v>62</v>
      </c>
      <c r="H290" s="302" t="s">
        <v>5073</v>
      </c>
      <c r="I290" s="331">
        <v>19048225</v>
      </c>
      <c r="J290" s="299"/>
      <c r="K290" s="305"/>
      <c r="L290" s="307"/>
      <c r="M290" s="327">
        <v>19048225</v>
      </c>
      <c r="N290" s="311">
        <v>1151445611</v>
      </c>
      <c r="O290" s="338" t="s">
        <v>5542</v>
      </c>
      <c r="P290" s="303" t="s">
        <v>6516</v>
      </c>
      <c r="Q290" s="341">
        <v>44967</v>
      </c>
      <c r="R290" s="315">
        <v>44967</v>
      </c>
      <c r="S290" s="315">
        <v>45275</v>
      </c>
      <c r="T290" s="317"/>
      <c r="U290" s="318"/>
      <c r="V290" s="331">
        <v>3628234</v>
      </c>
      <c r="W290" s="331">
        <v>15419991</v>
      </c>
      <c r="X290" s="320">
        <v>0.19047622547507709</v>
      </c>
      <c r="Y290" s="300">
        <v>12545859</v>
      </c>
      <c r="Z290" s="305" t="s">
        <v>5075</v>
      </c>
      <c r="AA290" s="299" t="s">
        <v>120</v>
      </c>
      <c r="AB290" s="299" t="s">
        <v>120</v>
      </c>
      <c r="AC290" s="299" t="s">
        <v>120</v>
      </c>
      <c r="AD290" s="321" t="s">
        <v>5543</v>
      </c>
      <c r="AE290" s="299" t="s">
        <v>122</v>
      </c>
      <c r="AF290" s="299"/>
    </row>
    <row r="291" spans="1:32">
      <c r="A291" s="298">
        <v>891780064</v>
      </c>
      <c r="B291" s="298" t="s">
        <v>55</v>
      </c>
      <c r="C291" s="299" t="s">
        <v>57</v>
      </c>
      <c r="D291" s="298" t="s">
        <v>61</v>
      </c>
      <c r="E291" s="302" t="s">
        <v>5544</v>
      </c>
      <c r="F291" s="298" t="s">
        <v>62</v>
      </c>
      <c r="G291" s="300" t="s">
        <v>62</v>
      </c>
      <c r="H291" s="302" t="s">
        <v>5073</v>
      </c>
      <c r="I291" s="331">
        <v>19425415</v>
      </c>
      <c r="J291" s="299"/>
      <c r="K291" s="305"/>
      <c r="L291" s="307"/>
      <c r="M291" s="327">
        <v>19425415</v>
      </c>
      <c r="N291" s="311">
        <v>16487096</v>
      </c>
      <c r="O291" s="338" t="s">
        <v>5545</v>
      </c>
      <c r="P291" s="303" t="s">
        <v>6518</v>
      </c>
      <c r="Q291" s="341">
        <v>44967</v>
      </c>
      <c r="R291" s="315">
        <v>44967</v>
      </c>
      <c r="S291" s="315">
        <v>45275</v>
      </c>
      <c r="T291" s="317"/>
      <c r="U291" s="318"/>
      <c r="V291" s="331">
        <v>3700080</v>
      </c>
      <c r="W291" s="331">
        <v>15725335</v>
      </c>
      <c r="X291" s="320">
        <v>0.19047623950376349</v>
      </c>
      <c r="Y291" s="300">
        <v>12545859</v>
      </c>
      <c r="Z291" s="305" t="s">
        <v>5075</v>
      </c>
      <c r="AA291" s="299" t="s">
        <v>120</v>
      </c>
      <c r="AB291" s="299" t="s">
        <v>120</v>
      </c>
      <c r="AC291" s="299" t="s">
        <v>120</v>
      </c>
      <c r="AD291" s="321" t="s">
        <v>5546</v>
      </c>
      <c r="AE291" s="299" t="s">
        <v>122</v>
      </c>
      <c r="AF291" s="299"/>
    </row>
    <row r="292" spans="1:32">
      <c r="A292" s="298">
        <v>891780065</v>
      </c>
      <c r="B292" s="298" t="s">
        <v>55</v>
      </c>
      <c r="C292" s="299" t="s">
        <v>57</v>
      </c>
      <c r="D292" s="298" t="s">
        <v>61</v>
      </c>
      <c r="E292" s="304" t="s">
        <v>5547</v>
      </c>
      <c r="F292" s="298" t="s">
        <v>62</v>
      </c>
      <c r="G292" s="300" t="s">
        <v>62</v>
      </c>
      <c r="H292" s="302" t="s">
        <v>5073</v>
      </c>
      <c r="I292" s="331">
        <v>19048225</v>
      </c>
      <c r="J292" s="299"/>
      <c r="K292" s="305"/>
      <c r="L292" s="307"/>
      <c r="M292" s="327">
        <v>19048225</v>
      </c>
      <c r="N292" s="311">
        <v>1059450944</v>
      </c>
      <c r="O292" s="338" t="s">
        <v>5548</v>
      </c>
      <c r="P292" s="303" t="s">
        <v>6516</v>
      </c>
      <c r="Q292" s="341">
        <v>44967</v>
      </c>
      <c r="R292" s="315">
        <v>44967</v>
      </c>
      <c r="S292" s="315">
        <v>45275</v>
      </c>
      <c r="T292" s="317"/>
      <c r="U292" s="318"/>
      <c r="V292" s="331">
        <v>3628234</v>
      </c>
      <c r="W292" s="331">
        <v>15419991</v>
      </c>
      <c r="X292" s="320">
        <v>0.19047622547507709</v>
      </c>
      <c r="Y292" s="300">
        <v>12545859</v>
      </c>
      <c r="Z292" s="305" t="s">
        <v>5075</v>
      </c>
      <c r="AA292" s="299" t="s">
        <v>120</v>
      </c>
      <c r="AB292" s="299" t="s">
        <v>120</v>
      </c>
      <c r="AC292" s="299" t="s">
        <v>120</v>
      </c>
      <c r="AD292" s="321" t="s">
        <v>5549</v>
      </c>
      <c r="AE292" s="299" t="s">
        <v>122</v>
      </c>
      <c r="AF292" s="299"/>
    </row>
    <row r="293" spans="1:32">
      <c r="A293" s="298">
        <v>891780066</v>
      </c>
      <c r="B293" s="298" t="s">
        <v>55</v>
      </c>
      <c r="C293" s="299" t="s">
        <v>57</v>
      </c>
      <c r="D293" s="298" t="s">
        <v>61</v>
      </c>
      <c r="E293" s="302" t="s">
        <v>5550</v>
      </c>
      <c r="F293" s="298" t="s">
        <v>62</v>
      </c>
      <c r="G293" s="300" t="s">
        <v>62</v>
      </c>
      <c r="H293" s="302" t="s">
        <v>5073</v>
      </c>
      <c r="I293" s="331">
        <v>19048225</v>
      </c>
      <c r="J293" s="299"/>
      <c r="K293" s="305"/>
      <c r="L293" s="307"/>
      <c r="M293" s="327">
        <v>19048225</v>
      </c>
      <c r="N293" s="311">
        <v>1089796625</v>
      </c>
      <c r="O293" s="338" t="s">
        <v>5551</v>
      </c>
      <c r="P293" s="303" t="s">
        <v>6516</v>
      </c>
      <c r="Q293" s="341">
        <v>44967</v>
      </c>
      <c r="R293" s="315">
        <v>44967</v>
      </c>
      <c r="S293" s="315">
        <v>45275</v>
      </c>
      <c r="T293" s="317"/>
      <c r="U293" s="318"/>
      <c r="V293" s="331">
        <v>3628234</v>
      </c>
      <c r="W293" s="331">
        <v>15419991</v>
      </c>
      <c r="X293" s="320">
        <v>0.19047622547507709</v>
      </c>
      <c r="Y293" s="300">
        <v>12545859</v>
      </c>
      <c r="Z293" s="305" t="s">
        <v>5075</v>
      </c>
      <c r="AA293" s="299" t="s">
        <v>120</v>
      </c>
      <c r="AB293" s="299" t="s">
        <v>120</v>
      </c>
      <c r="AC293" s="299" t="s">
        <v>120</v>
      </c>
      <c r="AD293" s="321" t="s">
        <v>5552</v>
      </c>
      <c r="AE293" s="299" t="s">
        <v>122</v>
      </c>
      <c r="AF293" s="299"/>
    </row>
    <row r="294" spans="1:32">
      <c r="A294" s="298">
        <v>891780067</v>
      </c>
      <c r="B294" s="298" t="s">
        <v>55</v>
      </c>
      <c r="C294" s="299" t="s">
        <v>57</v>
      </c>
      <c r="D294" s="298" t="s">
        <v>61</v>
      </c>
      <c r="E294" s="304" t="s">
        <v>5553</v>
      </c>
      <c r="F294" s="298" t="s">
        <v>62</v>
      </c>
      <c r="G294" s="300" t="s">
        <v>62</v>
      </c>
      <c r="H294" s="302" t="s">
        <v>5073</v>
      </c>
      <c r="I294" s="331">
        <v>19425415</v>
      </c>
      <c r="J294" s="299"/>
      <c r="K294" s="305"/>
      <c r="L294" s="307"/>
      <c r="M294" s="327">
        <v>19425415</v>
      </c>
      <c r="N294" s="311">
        <v>1006186749</v>
      </c>
      <c r="O294" s="338" t="s">
        <v>5554</v>
      </c>
      <c r="P294" s="303" t="s">
        <v>6518</v>
      </c>
      <c r="Q294" s="341">
        <v>44967</v>
      </c>
      <c r="R294" s="315">
        <v>44967</v>
      </c>
      <c r="S294" s="315">
        <v>45275</v>
      </c>
      <c r="T294" s="317"/>
      <c r="U294" s="318"/>
      <c r="V294" s="331">
        <v>3700080</v>
      </c>
      <c r="W294" s="331">
        <v>15725335</v>
      </c>
      <c r="X294" s="320">
        <v>0.19047623950376349</v>
      </c>
      <c r="Y294" s="300">
        <v>12545859</v>
      </c>
      <c r="Z294" s="305" t="s">
        <v>5075</v>
      </c>
      <c r="AA294" s="299" t="s">
        <v>120</v>
      </c>
      <c r="AB294" s="299" t="s">
        <v>120</v>
      </c>
      <c r="AC294" s="299" t="s">
        <v>120</v>
      </c>
      <c r="AD294" s="321" t="s">
        <v>5555</v>
      </c>
      <c r="AE294" s="299" t="s">
        <v>122</v>
      </c>
      <c r="AF294" s="299"/>
    </row>
    <row r="295" spans="1:32">
      <c r="A295" s="298">
        <v>891780068</v>
      </c>
      <c r="B295" s="298" t="s">
        <v>55</v>
      </c>
      <c r="C295" s="299" t="s">
        <v>57</v>
      </c>
      <c r="D295" s="298" t="s">
        <v>61</v>
      </c>
      <c r="E295" s="302" t="s">
        <v>5556</v>
      </c>
      <c r="F295" s="298" t="s">
        <v>62</v>
      </c>
      <c r="G295" s="300" t="s">
        <v>62</v>
      </c>
      <c r="H295" s="302" t="s">
        <v>5073</v>
      </c>
      <c r="I295" s="331">
        <v>19048225</v>
      </c>
      <c r="J295" s="299"/>
      <c r="K295" s="305"/>
      <c r="L295" s="307"/>
      <c r="M295" s="327">
        <v>19048225</v>
      </c>
      <c r="N295" s="311">
        <v>1028181272</v>
      </c>
      <c r="O295" s="338" t="s">
        <v>5557</v>
      </c>
      <c r="P295" s="303" t="s">
        <v>6516</v>
      </c>
      <c r="Q295" s="341">
        <v>44967</v>
      </c>
      <c r="R295" s="315">
        <v>44967</v>
      </c>
      <c r="S295" s="315">
        <v>45275</v>
      </c>
      <c r="T295" s="317"/>
      <c r="U295" s="318"/>
      <c r="V295" s="331">
        <v>3628234</v>
      </c>
      <c r="W295" s="331">
        <v>15419991</v>
      </c>
      <c r="X295" s="320">
        <v>0.19047622547507709</v>
      </c>
      <c r="Y295" s="300">
        <v>12545859</v>
      </c>
      <c r="Z295" s="305" t="s">
        <v>5075</v>
      </c>
      <c r="AA295" s="299" t="s">
        <v>120</v>
      </c>
      <c r="AB295" s="299" t="s">
        <v>120</v>
      </c>
      <c r="AC295" s="299" t="s">
        <v>120</v>
      </c>
      <c r="AD295" s="321" t="s">
        <v>5558</v>
      </c>
      <c r="AE295" s="299" t="s">
        <v>122</v>
      </c>
      <c r="AF295" s="299"/>
    </row>
    <row r="296" spans="1:32">
      <c r="A296" s="298">
        <v>891780069</v>
      </c>
      <c r="B296" s="298" t="s">
        <v>55</v>
      </c>
      <c r="C296" s="299" t="s">
        <v>57</v>
      </c>
      <c r="D296" s="298" t="s">
        <v>61</v>
      </c>
      <c r="E296" s="304" t="s">
        <v>5559</v>
      </c>
      <c r="F296" s="298" t="s">
        <v>62</v>
      </c>
      <c r="G296" s="300" t="s">
        <v>62</v>
      </c>
      <c r="H296" s="302" t="s">
        <v>5073</v>
      </c>
      <c r="I296" s="331">
        <v>19048225</v>
      </c>
      <c r="J296" s="299"/>
      <c r="K296" s="305"/>
      <c r="L296" s="307"/>
      <c r="M296" s="327">
        <v>19048225</v>
      </c>
      <c r="N296" s="311">
        <v>1007871133</v>
      </c>
      <c r="O296" s="338" t="s">
        <v>5560</v>
      </c>
      <c r="P296" s="303" t="s">
        <v>6516</v>
      </c>
      <c r="Q296" s="341">
        <v>44967</v>
      </c>
      <c r="R296" s="315">
        <v>44967</v>
      </c>
      <c r="S296" s="315">
        <v>45275</v>
      </c>
      <c r="T296" s="317"/>
      <c r="U296" s="318"/>
      <c r="V296" s="331">
        <v>3628234</v>
      </c>
      <c r="W296" s="331">
        <v>15419991</v>
      </c>
      <c r="X296" s="320">
        <v>0.19047622547507709</v>
      </c>
      <c r="Y296" s="300">
        <v>12545859</v>
      </c>
      <c r="Z296" s="305" t="s">
        <v>5075</v>
      </c>
      <c r="AA296" s="299" t="s">
        <v>120</v>
      </c>
      <c r="AB296" s="299" t="s">
        <v>120</v>
      </c>
      <c r="AC296" s="299" t="s">
        <v>120</v>
      </c>
      <c r="AD296" s="321" t="s">
        <v>5561</v>
      </c>
      <c r="AE296" s="299" t="s">
        <v>122</v>
      </c>
      <c r="AF296" s="299"/>
    </row>
    <row r="297" spans="1:32">
      <c r="A297" s="298">
        <v>891780070</v>
      </c>
      <c r="B297" s="298" t="s">
        <v>55</v>
      </c>
      <c r="C297" s="299" t="s">
        <v>57</v>
      </c>
      <c r="D297" s="298" t="s">
        <v>61</v>
      </c>
      <c r="E297" s="302" t="s">
        <v>5562</v>
      </c>
      <c r="F297" s="298" t="s">
        <v>62</v>
      </c>
      <c r="G297" s="300" t="s">
        <v>62</v>
      </c>
      <c r="H297" s="302" t="s">
        <v>5073</v>
      </c>
      <c r="I297" s="331">
        <v>19048225</v>
      </c>
      <c r="J297" s="299"/>
      <c r="K297" s="305"/>
      <c r="L297" s="307"/>
      <c r="M297" s="327">
        <v>19048225</v>
      </c>
      <c r="N297" s="311">
        <v>87941793</v>
      </c>
      <c r="O297" s="338" t="s">
        <v>5563</v>
      </c>
      <c r="P297" s="303" t="s">
        <v>6516</v>
      </c>
      <c r="Q297" s="341">
        <v>44967</v>
      </c>
      <c r="R297" s="315">
        <v>44967</v>
      </c>
      <c r="S297" s="315">
        <v>45275</v>
      </c>
      <c r="T297" s="317"/>
      <c r="U297" s="318"/>
      <c r="V297" s="331">
        <v>3628234</v>
      </c>
      <c r="W297" s="331">
        <v>15419991</v>
      </c>
      <c r="X297" s="320">
        <v>0.19047622547507709</v>
      </c>
      <c r="Y297" s="300">
        <v>12545859</v>
      </c>
      <c r="Z297" s="305" t="s">
        <v>5075</v>
      </c>
      <c r="AA297" s="299" t="s">
        <v>120</v>
      </c>
      <c r="AB297" s="299" t="s">
        <v>120</v>
      </c>
      <c r="AC297" s="299" t="s">
        <v>120</v>
      </c>
      <c r="AD297" s="321" t="s">
        <v>5564</v>
      </c>
      <c r="AE297" s="299" t="s">
        <v>122</v>
      </c>
      <c r="AF297" s="299"/>
    </row>
    <row r="298" spans="1:32">
      <c r="A298" s="298">
        <v>891780071</v>
      </c>
      <c r="B298" s="298" t="s">
        <v>55</v>
      </c>
      <c r="C298" s="299" t="s">
        <v>57</v>
      </c>
      <c r="D298" s="298" t="s">
        <v>61</v>
      </c>
      <c r="E298" s="304" t="s">
        <v>5565</v>
      </c>
      <c r="F298" s="298" t="s">
        <v>62</v>
      </c>
      <c r="G298" s="300" t="s">
        <v>62</v>
      </c>
      <c r="H298" s="302" t="s">
        <v>5073</v>
      </c>
      <c r="I298" s="331">
        <v>21029244</v>
      </c>
      <c r="J298" s="299"/>
      <c r="K298" s="305"/>
      <c r="L298" s="307"/>
      <c r="M298" s="327">
        <v>21029244</v>
      </c>
      <c r="N298" s="311">
        <v>1024461712</v>
      </c>
      <c r="O298" s="338" t="s">
        <v>5566</v>
      </c>
      <c r="P298" s="303" t="s">
        <v>6518</v>
      </c>
      <c r="Q298" s="341">
        <v>44967</v>
      </c>
      <c r="R298" s="315">
        <v>44967</v>
      </c>
      <c r="S298" s="315">
        <v>45275</v>
      </c>
      <c r="T298" s="317"/>
      <c r="U298" s="318"/>
      <c r="V298" s="331">
        <v>4005570</v>
      </c>
      <c r="W298" s="331">
        <v>17023674</v>
      </c>
      <c r="X298" s="320">
        <v>0.1904761768896685</v>
      </c>
      <c r="Y298" s="300">
        <v>12545859</v>
      </c>
      <c r="Z298" s="305" t="s">
        <v>5075</v>
      </c>
      <c r="AA298" s="299" t="s">
        <v>120</v>
      </c>
      <c r="AB298" s="299" t="s">
        <v>120</v>
      </c>
      <c r="AC298" s="299" t="s">
        <v>120</v>
      </c>
      <c r="AD298" s="321" t="s">
        <v>5567</v>
      </c>
      <c r="AE298" s="299" t="s">
        <v>122</v>
      </c>
      <c r="AF298" s="299"/>
    </row>
    <row r="299" spans="1:32">
      <c r="A299" s="298">
        <v>891780072</v>
      </c>
      <c r="B299" s="298" t="s">
        <v>55</v>
      </c>
      <c r="C299" s="299" t="s">
        <v>57</v>
      </c>
      <c r="D299" s="298" t="s">
        <v>61</v>
      </c>
      <c r="E299" s="302" t="s">
        <v>5568</v>
      </c>
      <c r="F299" s="298" t="s">
        <v>62</v>
      </c>
      <c r="G299" s="300" t="s">
        <v>62</v>
      </c>
      <c r="H299" s="302" t="s">
        <v>5073</v>
      </c>
      <c r="I299" s="331">
        <v>19425415</v>
      </c>
      <c r="J299" s="299"/>
      <c r="K299" s="305"/>
      <c r="L299" s="307"/>
      <c r="M299" s="327">
        <v>19425415</v>
      </c>
      <c r="N299" s="311">
        <v>1087119959</v>
      </c>
      <c r="O299" s="338" t="s">
        <v>5569</v>
      </c>
      <c r="P299" s="303" t="s">
        <v>6518</v>
      </c>
      <c r="Q299" s="341">
        <v>44967</v>
      </c>
      <c r="R299" s="315">
        <v>44967</v>
      </c>
      <c r="S299" s="315">
        <v>45275</v>
      </c>
      <c r="T299" s="317"/>
      <c r="U299" s="318"/>
      <c r="V299" s="331">
        <v>3700080</v>
      </c>
      <c r="W299" s="331">
        <v>15725335</v>
      </c>
      <c r="X299" s="320">
        <v>0.19047623950376349</v>
      </c>
      <c r="Y299" s="300">
        <v>12545859</v>
      </c>
      <c r="Z299" s="305" t="s">
        <v>5075</v>
      </c>
      <c r="AA299" s="299" t="s">
        <v>120</v>
      </c>
      <c r="AB299" s="299" t="s">
        <v>120</v>
      </c>
      <c r="AC299" s="299" t="s">
        <v>120</v>
      </c>
      <c r="AD299" s="321" t="s">
        <v>5570</v>
      </c>
      <c r="AE299" s="299" t="s">
        <v>122</v>
      </c>
      <c r="AF299" s="299"/>
    </row>
    <row r="300" spans="1:32">
      <c r="A300" s="298">
        <v>891780073</v>
      </c>
      <c r="B300" s="298" t="s">
        <v>55</v>
      </c>
      <c r="C300" s="299" t="s">
        <v>57</v>
      </c>
      <c r="D300" s="298" t="s">
        <v>61</v>
      </c>
      <c r="E300" s="304" t="s">
        <v>5571</v>
      </c>
      <c r="F300" s="298" t="s">
        <v>62</v>
      </c>
      <c r="G300" s="300" t="s">
        <v>62</v>
      </c>
      <c r="H300" s="302" t="s">
        <v>5073</v>
      </c>
      <c r="I300" s="331">
        <v>19425415</v>
      </c>
      <c r="J300" s="299"/>
      <c r="K300" s="305"/>
      <c r="L300" s="307"/>
      <c r="M300" s="327">
        <v>19425415</v>
      </c>
      <c r="N300" s="311">
        <v>1087109679</v>
      </c>
      <c r="O300" s="338" t="s">
        <v>5572</v>
      </c>
      <c r="P300" s="303" t="s">
        <v>6518</v>
      </c>
      <c r="Q300" s="341">
        <v>44967</v>
      </c>
      <c r="R300" s="315">
        <v>44967</v>
      </c>
      <c r="S300" s="315">
        <v>45275</v>
      </c>
      <c r="T300" s="317"/>
      <c r="U300" s="318"/>
      <c r="V300" s="331">
        <v>3700080</v>
      </c>
      <c r="W300" s="331">
        <v>15725335</v>
      </c>
      <c r="X300" s="320">
        <v>0.19047623950376349</v>
      </c>
      <c r="Y300" s="300">
        <v>12545859</v>
      </c>
      <c r="Z300" s="305" t="s">
        <v>5075</v>
      </c>
      <c r="AA300" s="299" t="s">
        <v>120</v>
      </c>
      <c r="AB300" s="299" t="s">
        <v>120</v>
      </c>
      <c r="AC300" s="299" t="s">
        <v>120</v>
      </c>
      <c r="AD300" s="321" t="s">
        <v>5573</v>
      </c>
      <c r="AE300" s="299" t="s">
        <v>122</v>
      </c>
      <c r="AF300" s="299"/>
    </row>
    <row r="301" spans="1:32">
      <c r="A301" s="298">
        <v>891780074</v>
      </c>
      <c r="B301" s="298" t="s">
        <v>55</v>
      </c>
      <c r="C301" s="299" t="s">
        <v>57</v>
      </c>
      <c r="D301" s="298" t="s">
        <v>61</v>
      </c>
      <c r="E301" s="302" t="s">
        <v>5574</v>
      </c>
      <c r="F301" s="298" t="s">
        <v>62</v>
      </c>
      <c r="G301" s="300" t="s">
        <v>62</v>
      </c>
      <c r="H301" s="302" t="s">
        <v>5073</v>
      </c>
      <c r="I301" s="331">
        <v>19425415</v>
      </c>
      <c r="J301" s="299"/>
      <c r="K301" s="305"/>
      <c r="L301" s="307"/>
      <c r="M301" s="327">
        <v>19425415</v>
      </c>
      <c r="N301" s="311">
        <v>1111793216</v>
      </c>
      <c r="O301" s="338" t="s">
        <v>5575</v>
      </c>
      <c r="P301" s="303" t="s">
        <v>6516</v>
      </c>
      <c r="Q301" s="341">
        <v>44967</v>
      </c>
      <c r="R301" s="315">
        <v>44967</v>
      </c>
      <c r="S301" s="315">
        <v>45275</v>
      </c>
      <c r="T301" s="317"/>
      <c r="U301" s="318"/>
      <c r="V301" s="331">
        <v>3700080</v>
      </c>
      <c r="W301" s="331">
        <v>15725335</v>
      </c>
      <c r="X301" s="320">
        <v>0.19047623950376349</v>
      </c>
      <c r="Y301" s="300">
        <v>12545859</v>
      </c>
      <c r="Z301" s="305" t="s">
        <v>5075</v>
      </c>
      <c r="AA301" s="299" t="s">
        <v>120</v>
      </c>
      <c r="AB301" s="299" t="s">
        <v>120</v>
      </c>
      <c r="AC301" s="299" t="s">
        <v>120</v>
      </c>
      <c r="AD301" s="321" t="s">
        <v>5576</v>
      </c>
      <c r="AE301" s="299" t="s">
        <v>122</v>
      </c>
      <c r="AF301" s="299"/>
    </row>
    <row r="302" spans="1:32">
      <c r="A302" s="298">
        <v>891780075</v>
      </c>
      <c r="B302" s="298" t="s">
        <v>55</v>
      </c>
      <c r="C302" s="299" t="s">
        <v>57</v>
      </c>
      <c r="D302" s="298" t="s">
        <v>61</v>
      </c>
      <c r="E302" s="304" t="s">
        <v>5577</v>
      </c>
      <c r="F302" s="298" t="s">
        <v>62</v>
      </c>
      <c r="G302" s="300" t="s">
        <v>62</v>
      </c>
      <c r="H302" s="302" t="s">
        <v>5073</v>
      </c>
      <c r="I302" s="331">
        <v>19048225</v>
      </c>
      <c r="J302" s="299"/>
      <c r="K302" s="305"/>
      <c r="L302" s="307"/>
      <c r="M302" s="327">
        <v>19048225</v>
      </c>
      <c r="N302" s="311">
        <v>1087209321</v>
      </c>
      <c r="O302" s="338" t="s">
        <v>5578</v>
      </c>
      <c r="P302" s="303" t="s">
        <v>6516</v>
      </c>
      <c r="Q302" s="341">
        <v>44967</v>
      </c>
      <c r="R302" s="315">
        <v>44967</v>
      </c>
      <c r="S302" s="315">
        <v>45275</v>
      </c>
      <c r="T302" s="317"/>
      <c r="U302" s="318"/>
      <c r="V302" s="331">
        <v>3628234</v>
      </c>
      <c r="W302" s="331">
        <v>15419991</v>
      </c>
      <c r="X302" s="320">
        <v>0.19047622547507709</v>
      </c>
      <c r="Y302" s="300">
        <v>12545859</v>
      </c>
      <c r="Z302" s="305" t="s">
        <v>5075</v>
      </c>
      <c r="AA302" s="299" t="s">
        <v>120</v>
      </c>
      <c r="AB302" s="299" t="s">
        <v>120</v>
      </c>
      <c r="AC302" s="299" t="s">
        <v>120</v>
      </c>
      <c r="AD302" s="321" t="s">
        <v>5579</v>
      </c>
      <c r="AE302" s="299" t="s">
        <v>122</v>
      </c>
      <c r="AF302" s="299"/>
    </row>
    <row r="303" spans="1:32">
      <c r="A303" s="298">
        <v>891780076</v>
      </c>
      <c r="B303" s="298" t="s">
        <v>55</v>
      </c>
      <c r="C303" s="299" t="s">
        <v>57</v>
      </c>
      <c r="D303" s="298" t="s">
        <v>61</v>
      </c>
      <c r="E303" s="302" t="s">
        <v>5580</v>
      </c>
      <c r="F303" s="298" t="s">
        <v>62</v>
      </c>
      <c r="G303" s="300" t="s">
        <v>62</v>
      </c>
      <c r="H303" s="302" t="s">
        <v>5073</v>
      </c>
      <c r="I303" s="331">
        <v>19048225</v>
      </c>
      <c r="J303" s="299"/>
      <c r="K303" s="305"/>
      <c r="L303" s="307"/>
      <c r="M303" s="327">
        <v>19048225</v>
      </c>
      <c r="N303" s="311">
        <v>1079035291</v>
      </c>
      <c r="O303" s="338" t="s">
        <v>5581</v>
      </c>
      <c r="P303" s="303" t="s">
        <v>6516</v>
      </c>
      <c r="Q303" s="341">
        <v>44967</v>
      </c>
      <c r="R303" s="315">
        <v>44967</v>
      </c>
      <c r="S303" s="315">
        <v>45275</v>
      </c>
      <c r="T303" s="317"/>
      <c r="U303" s="318"/>
      <c r="V303" s="331">
        <v>3628234</v>
      </c>
      <c r="W303" s="331">
        <v>15419991</v>
      </c>
      <c r="X303" s="320">
        <v>0.19047622547507709</v>
      </c>
      <c r="Y303" s="300">
        <v>12545859</v>
      </c>
      <c r="Z303" s="305" t="s">
        <v>5075</v>
      </c>
      <c r="AA303" s="299" t="s">
        <v>120</v>
      </c>
      <c r="AB303" s="299" t="s">
        <v>120</v>
      </c>
      <c r="AC303" s="299" t="s">
        <v>120</v>
      </c>
      <c r="AD303" s="321" t="s">
        <v>5582</v>
      </c>
      <c r="AE303" s="299" t="s">
        <v>122</v>
      </c>
      <c r="AF303" s="299"/>
    </row>
    <row r="304" spans="1:32">
      <c r="A304" s="298">
        <v>891780077</v>
      </c>
      <c r="B304" s="298" t="s">
        <v>55</v>
      </c>
      <c r="C304" s="299" t="s">
        <v>57</v>
      </c>
      <c r="D304" s="298" t="s">
        <v>61</v>
      </c>
      <c r="E304" s="304" t="s">
        <v>5583</v>
      </c>
      <c r="F304" s="298" t="s">
        <v>62</v>
      </c>
      <c r="G304" s="300" t="s">
        <v>62</v>
      </c>
      <c r="H304" s="302" t="s">
        <v>5073</v>
      </c>
      <c r="I304" s="331">
        <v>19425415</v>
      </c>
      <c r="J304" s="299"/>
      <c r="K304" s="305"/>
      <c r="L304" s="307"/>
      <c r="M304" s="327">
        <v>19425415</v>
      </c>
      <c r="N304" s="311">
        <v>1111779001</v>
      </c>
      <c r="O304" s="338" t="s">
        <v>5584</v>
      </c>
      <c r="P304" s="303" t="s">
        <v>6516</v>
      </c>
      <c r="Q304" s="341">
        <v>44967</v>
      </c>
      <c r="R304" s="315">
        <v>44967</v>
      </c>
      <c r="S304" s="315">
        <v>45275</v>
      </c>
      <c r="T304" s="317"/>
      <c r="U304" s="318"/>
      <c r="V304" s="331">
        <v>3700080</v>
      </c>
      <c r="W304" s="331">
        <v>15725335</v>
      </c>
      <c r="X304" s="320">
        <v>0.19047623950376349</v>
      </c>
      <c r="Y304" s="300">
        <v>12545859</v>
      </c>
      <c r="Z304" s="305" t="s">
        <v>5075</v>
      </c>
      <c r="AA304" s="299" t="s">
        <v>120</v>
      </c>
      <c r="AB304" s="299" t="s">
        <v>120</v>
      </c>
      <c r="AC304" s="299" t="s">
        <v>120</v>
      </c>
      <c r="AD304" s="321" t="s">
        <v>5585</v>
      </c>
      <c r="AE304" s="299" t="s">
        <v>122</v>
      </c>
      <c r="AF304" s="299"/>
    </row>
    <row r="305" spans="1:32">
      <c r="A305" s="298">
        <v>891780078</v>
      </c>
      <c r="B305" s="298" t="s">
        <v>55</v>
      </c>
      <c r="C305" s="299" t="s">
        <v>57</v>
      </c>
      <c r="D305" s="298" t="s">
        <v>61</v>
      </c>
      <c r="E305" s="302" t="s">
        <v>5586</v>
      </c>
      <c r="F305" s="298" t="s">
        <v>62</v>
      </c>
      <c r="G305" s="300" t="s">
        <v>62</v>
      </c>
      <c r="H305" s="302" t="s">
        <v>5073</v>
      </c>
      <c r="I305" s="331">
        <v>19425415</v>
      </c>
      <c r="J305" s="299"/>
      <c r="K305" s="305"/>
      <c r="L305" s="307"/>
      <c r="M305" s="327">
        <v>19425415</v>
      </c>
      <c r="N305" s="311">
        <v>1111771690</v>
      </c>
      <c r="O305" s="338" t="s">
        <v>5587</v>
      </c>
      <c r="P305" s="303" t="s">
        <v>6518</v>
      </c>
      <c r="Q305" s="341">
        <v>44967</v>
      </c>
      <c r="R305" s="315">
        <v>44967</v>
      </c>
      <c r="S305" s="315">
        <v>45275</v>
      </c>
      <c r="T305" s="317"/>
      <c r="U305" s="318"/>
      <c r="V305" s="331">
        <v>3700080</v>
      </c>
      <c r="W305" s="331">
        <v>15725335</v>
      </c>
      <c r="X305" s="320">
        <v>0.19047623950376349</v>
      </c>
      <c r="Y305" s="300">
        <v>12545859</v>
      </c>
      <c r="Z305" s="305" t="s">
        <v>5075</v>
      </c>
      <c r="AA305" s="299" t="s">
        <v>120</v>
      </c>
      <c r="AB305" s="299" t="s">
        <v>120</v>
      </c>
      <c r="AC305" s="299" t="s">
        <v>120</v>
      </c>
      <c r="AD305" s="321" t="s">
        <v>5588</v>
      </c>
      <c r="AE305" s="299" t="s">
        <v>122</v>
      </c>
      <c r="AF305" s="299"/>
    </row>
    <row r="306" spans="1:32">
      <c r="A306" s="298">
        <v>891780079</v>
      </c>
      <c r="B306" s="298" t="s">
        <v>55</v>
      </c>
      <c r="C306" s="299" t="s">
        <v>57</v>
      </c>
      <c r="D306" s="298" t="s">
        <v>61</v>
      </c>
      <c r="E306" s="304" t="s">
        <v>5589</v>
      </c>
      <c r="F306" s="298" t="s">
        <v>62</v>
      </c>
      <c r="G306" s="300" t="s">
        <v>62</v>
      </c>
      <c r="H306" s="302" t="s">
        <v>5073</v>
      </c>
      <c r="I306" s="331">
        <v>19048225</v>
      </c>
      <c r="J306" s="299"/>
      <c r="K306" s="305"/>
      <c r="L306" s="307"/>
      <c r="M306" s="327">
        <v>19048225</v>
      </c>
      <c r="N306" s="311">
        <v>1003152495</v>
      </c>
      <c r="O306" s="338" t="s">
        <v>5590</v>
      </c>
      <c r="P306" s="303" t="s">
        <v>6516</v>
      </c>
      <c r="Q306" s="341">
        <v>44967</v>
      </c>
      <c r="R306" s="315">
        <v>44967</v>
      </c>
      <c r="S306" s="315">
        <v>45275</v>
      </c>
      <c r="T306" s="317"/>
      <c r="U306" s="318"/>
      <c r="V306" s="331">
        <v>3628234</v>
      </c>
      <c r="W306" s="331">
        <v>15419991</v>
      </c>
      <c r="X306" s="320">
        <v>0.19047622547507709</v>
      </c>
      <c r="Y306" s="300">
        <v>12545859</v>
      </c>
      <c r="Z306" s="305" t="s">
        <v>5075</v>
      </c>
      <c r="AA306" s="299" t="s">
        <v>120</v>
      </c>
      <c r="AB306" s="299" t="s">
        <v>120</v>
      </c>
      <c r="AC306" s="299" t="s">
        <v>120</v>
      </c>
      <c r="AD306" s="321" t="s">
        <v>5591</v>
      </c>
      <c r="AE306" s="299" t="s">
        <v>122</v>
      </c>
      <c r="AF306" s="299"/>
    </row>
    <row r="307" spans="1:32">
      <c r="A307" s="298">
        <v>891780080</v>
      </c>
      <c r="B307" s="298" t="s">
        <v>55</v>
      </c>
      <c r="C307" s="299" t="s">
        <v>57</v>
      </c>
      <c r="D307" s="298" t="s">
        <v>61</v>
      </c>
      <c r="E307" s="302" t="s">
        <v>5592</v>
      </c>
      <c r="F307" s="298" t="s">
        <v>62</v>
      </c>
      <c r="G307" s="300" t="s">
        <v>62</v>
      </c>
      <c r="H307" s="302" t="s">
        <v>5073</v>
      </c>
      <c r="I307" s="331">
        <v>19425415</v>
      </c>
      <c r="J307" s="299"/>
      <c r="K307" s="305"/>
      <c r="L307" s="307"/>
      <c r="M307" s="327">
        <v>19425415</v>
      </c>
      <c r="N307" s="311">
        <v>38469252</v>
      </c>
      <c r="O307" s="338" t="s">
        <v>5593</v>
      </c>
      <c r="P307" s="303" t="s">
        <v>6518</v>
      </c>
      <c r="Q307" s="341">
        <v>44967</v>
      </c>
      <c r="R307" s="315">
        <v>44967</v>
      </c>
      <c r="S307" s="315">
        <v>45275</v>
      </c>
      <c r="T307" s="317"/>
      <c r="U307" s="318"/>
      <c r="V307" s="331">
        <v>3700080</v>
      </c>
      <c r="W307" s="331">
        <v>15725335</v>
      </c>
      <c r="X307" s="320">
        <v>0.19047623950376349</v>
      </c>
      <c r="Y307" s="300">
        <v>12545859</v>
      </c>
      <c r="Z307" s="305" t="s">
        <v>5075</v>
      </c>
      <c r="AA307" s="299" t="s">
        <v>120</v>
      </c>
      <c r="AB307" s="299" t="s">
        <v>120</v>
      </c>
      <c r="AC307" s="299" t="s">
        <v>120</v>
      </c>
      <c r="AD307" s="321" t="s">
        <v>5594</v>
      </c>
      <c r="AE307" s="299" t="s">
        <v>122</v>
      </c>
      <c r="AF307" s="299"/>
    </row>
    <row r="308" spans="1:32">
      <c r="A308" s="298">
        <v>891780081</v>
      </c>
      <c r="B308" s="298" t="s">
        <v>55</v>
      </c>
      <c r="C308" s="299" t="s">
        <v>57</v>
      </c>
      <c r="D308" s="298" t="s">
        <v>61</v>
      </c>
      <c r="E308" s="304" t="s">
        <v>5595</v>
      </c>
      <c r="F308" s="298" t="s">
        <v>62</v>
      </c>
      <c r="G308" s="300" t="s">
        <v>62</v>
      </c>
      <c r="H308" s="302" t="s">
        <v>5073</v>
      </c>
      <c r="I308" s="331">
        <v>19048225</v>
      </c>
      <c r="J308" s="299"/>
      <c r="K308" s="305"/>
      <c r="L308" s="307"/>
      <c r="M308" s="327">
        <v>19048225</v>
      </c>
      <c r="N308" s="311">
        <v>1087116192</v>
      </c>
      <c r="O308" s="338" t="s">
        <v>5596</v>
      </c>
      <c r="P308" s="303" t="s">
        <v>6516</v>
      </c>
      <c r="Q308" s="341">
        <v>44967</v>
      </c>
      <c r="R308" s="315">
        <v>44967</v>
      </c>
      <c r="S308" s="315">
        <v>45275</v>
      </c>
      <c r="T308" s="317"/>
      <c r="U308" s="318"/>
      <c r="V308" s="331">
        <v>1814117</v>
      </c>
      <c r="W308" s="331">
        <v>17234108</v>
      </c>
      <c r="X308" s="320">
        <v>9.5238112737538544E-2</v>
      </c>
      <c r="Y308" s="300">
        <v>12545859</v>
      </c>
      <c r="Z308" s="305" t="s">
        <v>5075</v>
      </c>
      <c r="AA308" s="299" t="s">
        <v>120</v>
      </c>
      <c r="AB308" s="299" t="s">
        <v>120</v>
      </c>
      <c r="AC308" s="299" t="s">
        <v>120</v>
      </c>
      <c r="AD308" s="321" t="s">
        <v>5597</v>
      </c>
      <c r="AE308" s="299" t="s">
        <v>122</v>
      </c>
      <c r="AF308" s="299"/>
    </row>
    <row r="309" spans="1:32">
      <c r="A309" s="298">
        <v>891780082</v>
      </c>
      <c r="B309" s="298" t="s">
        <v>55</v>
      </c>
      <c r="C309" s="299" t="s">
        <v>57</v>
      </c>
      <c r="D309" s="298" t="s">
        <v>61</v>
      </c>
      <c r="E309" s="302" t="s">
        <v>5598</v>
      </c>
      <c r="F309" s="298" t="s">
        <v>62</v>
      </c>
      <c r="G309" s="300" t="s">
        <v>62</v>
      </c>
      <c r="H309" s="302" t="s">
        <v>5073</v>
      </c>
      <c r="I309" s="331">
        <v>19048225</v>
      </c>
      <c r="J309" s="299"/>
      <c r="K309" s="305"/>
      <c r="L309" s="307"/>
      <c r="M309" s="327">
        <v>19048225</v>
      </c>
      <c r="N309" s="311">
        <v>1111781674</v>
      </c>
      <c r="O309" s="338" t="s">
        <v>5599</v>
      </c>
      <c r="P309" s="303" t="s">
        <v>6516</v>
      </c>
      <c r="Q309" s="341">
        <v>44967</v>
      </c>
      <c r="R309" s="315">
        <v>44967</v>
      </c>
      <c r="S309" s="315">
        <v>45275</v>
      </c>
      <c r="T309" s="317"/>
      <c r="U309" s="318"/>
      <c r="V309" s="331">
        <v>3628234</v>
      </c>
      <c r="W309" s="331">
        <v>15419991</v>
      </c>
      <c r="X309" s="320">
        <v>0.19047622547507709</v>
      </c>
      <c r="Y309" s="300">
        <v>12545859</v>
      </c>
      <c r="Z309" s="305" t="s">
        <v>5075</v>
      </c>
      <c r="AA309" s="299" t="s">
        <v>120</v>
      </c>
      <c r="AB309" s="299" t="s">
        <v>120</v>
      </c>
      <c r="AC309" s="299" t="s">
        <v>120</v>
      </c>
      <c r="AD309" s="321" t="s">
        <v>5600</v>
      </c>
      <c r="AE309" s="299" t="s">
        <v>122</v>
      </c>
      <c r="AF309" s="299"/>
    </row>
    <row r="310" spans="1:32">
      <c r="A310" s="298">
        <v>891780083</v>
      </c>
      <c r="B310" s="298" t="s">
        <v>55</v>
      </c>
      <c r="C310" s="299" t="s">
        <v>57</v>
      </c>
      <c r="D310" s="298" t="s">
        <v>61</v>
      </c>
      <c r="E310" s="304" t="s">
        <v>5601</v>
      </c>
      <c r="F310" s="298" t="s">
        <v>62</v>
      </c>
      <c r="G310" s="300" t="s">
        <v>62</v>
      </c>
      <c r="H310" s="302" t="s">
        <v>5073</v>
      </c>
      <c r="I310" s="331">
        <v>27280225</v>
      </c>
      <c r="J310" s="299"/>
      <c r="K310" s="305"/>
      <c r="L310" s="307"/>
      <c r="M310" s="327">
        <v>27280225</v>
      </c>
      <c r="N310" s="311">
        <v>1028182964</v>
      </c>
      <c r="O310" s="338" t="s">
        <v>5602</v>
      </c>
      <c r="P310" s="303" t="s">
        <v>6521</v>
      </c>
      <c r="Q310" s="341">
        <v>44967</v>
      </c>
      <c r="R310" s="315">
        <v>44967</v>
      </c>
      <c r="S310" s="315">
        <v>45275</v>
      </c>
      <c r="T310" s="317"/>
      <c r="U310" s="318"/>
      <c r="V310" s="331">
        <v>5196234</v>
      </c>
      <c r="W310" s="331">
        <v>22083991</v>
      </c>
      <c r="X310" s="320">
        <v>0.19047621491391659</v>
      </c>
      <c r="Y310" s="300">
        <v>12545859</v>
      </c>
      <c r="Z310" s="305" t="s">
        <v>5075</v>
      </c>
      <c r="AA310" s="299" t="s">
        <v>120</v>
      </c>
      <c r="AB310" s="299" t="s">
        <v>120</v>
      </c>
      <c r="AC310" s="299" t="s">
        <v>120</v>
      </c>
      <c r="AD310" s="321" t="s">
        <v>5603</v>
      </c>
      <c r="AE310" s="299" t="s">
        <v>122</v>
      </c>
      <c r="AF310" s="299"/>
    </row>
    <row r="311" spans="1:32">
      <c r="A311" s="298">
        <v>891780084</v>
      </c>
      <c r="B311" s="298" t="s">
        <v>55</v>
      </c>
      <c r="C311" s="299" t="s">
        <v>57</v>
      </c>
      <c r="D311" s="298" t="s">
        <v>61</v>
      </c>
      <c r="E311" s="302" t="s">
        <v>5604</v>
      </c>
      <c r="F311" s="298" t="s">
        <v>62</v>
      </c>
      <c r="G311" s="300" t="s">
        <v>62</v>
      </c>
      <c r="H311" s="302" t="s">
        <v>5073</v>
      </c>
      <c r="I311" s="331">
        <v>19236820</v>
      </c>
      <c r="J311" s="299"/>
      <c r="K311" s="305"/>
      <c r="L311" s="307"/>
      <c r="M311" s="327">
        <v>19236820</v>
      </c>
      <c r="N311" s="311">
        <v>34678739</v>
      </c>
      <c r="O311" s="338" t="s">
        <v>5605</v>
      </c>
      <c r="P311" s="303" t="s">
        <v>6516</v>
      </c>
      <c r="Q311" s="341">
        <v>44967</v>
      </c>
      <c r="R311" s="315">
        <v>44967</v>
      </c>
      <c r="S311" s="315">
        <v>45275</v>
      </c>
      <c r="T311" s="317"/>
      <c r="U311" s="318"/>
      <c r="V311" s="331">
        <v>3664156</v>
      </c>
      <c r="W311" s="331">
        <v>15572664</v>
      </c>
      <c r="X311" s="320">
        <v>0.19047618057454402</v>
      </c>
      <c r="Y311" s="300">
        <v>12545859</v>
      </c>
      <c r="Z311" s="305" t="s">
        <v>5075</v>
      </c>
      <c r="AA311" s="299" t="s">
        <v>120</v>
      </c>
      <c r="AB311" s="299" t="s">
        <v>120</v>
      </c>
      <c r="AC311" s="299" t="s">
        <v>120</v>
      </c>
      <c r="AD311" s="321" t="s">
        <v>5606</v>
      </c>
      <c r="AE311" s="299" t="s">
        <v>122</v>
      </c>
      <c r="AF311" s="299"/>
    </row>
    <row r="312" spans="1:32">
      <c r="A312" s="298">
        <v>891780085</v>
      </c>
      <c r="B312" s="298" t="s">
        <v>55</v>
      </c>
      <c r="C312" s="299" t="s">
        <v>57</v>
      </c>
      <c r="D312" s="298" t="s">
        <v>61</v>
      </c>
      <c r="E312" s="304" t="s">
        <v>5607</v>
      </c>
      <c r="F312" s="298" t="s">
        <v>62</v>
      </c>
      <c r="G312" s="300" t="s">
        <v>62</v>
      </c>
      <c r="H312" s="302" t="s">
        <v>5073</v>
      </c>
      <c r="I312" s="331">
        <v>19425415</v>
      </c>
      <c r="J312" s="299"/>
      <c r="K312" s="305"/>
      <c r="L312" s="307"/>
      <c r="M312" s="327">
        <v>19425415</v>
      </c>
      <c r="N312" s="311">
        <v>16496548</v>
      </c>
      <c r="O312" s="338" t="s">
        <v>5608</v>
      </c>
      <c r="P312" s="303" t="s">
        <v>6518</v>
      </c>
      <c r="Q312" s="341">
        <v>44967</v>
      </c>
      <c r="R312" s="315">
        <v>44967</v>
      </c>
      <c r="S312" s="315">
        <v>45275</v>
      </c>
      <c r="T312" s="317"/>
      <c r="U312" s="318"/>
      <c r="V312" s="331">
        <v>3700080</v>
      </c>
      <c r="W312" s="331">
        <v>15725335</v>
      </c>
      <c r="X312" s="320">
        <v>0.19047623950376349</v>
      </c>
      <c r="Y312" s="300">
        <v>12545859</v>
      </c>
      <c r="Z312" s="305" t="s">
        <v>5075</v>
      </c>
      <c r="AA312" s="299" t="s">
        <v>120</v>
      </c>
      <c r="AB312" s="299" t="s">
        <v>120</v>
      </c>
      <c r="AC312" s="299" t="s">
        <v>120</v>
      </c>
      <c r="AD312" s="321" t="s">
        <v>5606</v>
      </c>
      <c r="AE312" s="299" t="s">
        <v>122</v>
      </c>
      <c r="AF312" s="299"/>
    </row>
    <row r="313" spans="1:32">
      <c r="A313" s="298">
        <v>891780086</v>
      </c>
      <c r="B313" s="298" t="s">
        <v>55</v>
      </c>
      <c r="C313" s="299" t="s">
        <v>57</v>
      </c>
      <c r="D313" s="298" t="s">
        <v>61</v>
      </c>
      <c r="E313" s="302" t="s">
        <v>5609</v>
      </c>
      <c r="F313" s="298" t="s">
        <v>62</v>
      </c>
      <c r="G313" s="300" t="s">
        <v>62</v>
      </c>
      <c r="H313" s="302" t="s">
        <v>5135</v>
      </c>
      <c r="I313" s="331">
        <v>53762824</v>
      </c>
      <c r="J313" s="299">
        <v>1</v>
      </c>
      <c r="K313" s="305"/>
      <c r="L313" s="327">
        <v>14250001</v>
      </c>
      <c r="M313" s="327">
        <v>39512823</v>
      </c>
      <c r="N313" s="311">
        <v>1111769345</v>
      </c>
      <c r="O313" s="338" t="s">
        <v>5610</v>
      </c>
      <c r="P313" s="303" t="s">
        <v>6536</v>
      </c>
      <c r="Q313" s="341">
        <v>44967</v>
      </c>
      <c r="R313" s="315">
        <v>44967</v>
      </c>
      <c r="S313" s="315">
        <v>45275</v>
      </c>
      <c r="T313" s="317"/>
      <c r="U313" s="318">
        <v>1</v>
      </c>
      <c r="V313" s="331">
        <v>9469714</v>
      </c>
      <c r="W313" s="331">
        <v>40246285</v>
      </c>
      <c r="X313" s="320">
        <v>0.23966179283115255</v>
      </c>
      <c r="Y313" s="300">
        <v>12545859</v>
      </c>
      <c r="Z313" s="305" t="s">
        <v>5075</v>
      </c>
      <c r="AA313" s="299" t="s">
        <v>120</v>
      </c>
      <c r="AB313" s="299" t="s">
        <v>120</v>
      </c>
      <c r="AC313" s="299" t="s">
        <v>120</v>
      </c>
      <c r="AD313" s="321" t="s">
        <v>5611</v>
      </c>
      <c r="AE313" s="299" t="s">
        <v>122</v>
      </c>
      <c r="AF313" s="299"/>
    </row>
    <row r="314" spans="1:32">
      <c r="A314" s="298">
        <v>891780087</v>
      </c>
      <c r="B314" s="298" t="s">
        <v>55</v>
      </c>
      <c r="C314" s="299" t="s">
        <v>57</v>
      </c>
      <c r="D314" s="298" t="s">
        <v>61</v>
      </c>
      <c r="E314" s="304" t="s">
        <v>5612</v>
      </c>
      <c r="F314" s="298" t="s">
        <v>62</v>
      </c>
      <c r="G314" s="300" t="s">
        <v>62</v>
      </c>
      <c r="H314" s="302" t="s">
        <v>5073</v>
      </c>
      <c r="I314" s="331">
        <v>19425415</v>
      </c>
      <c r="J314" s="299"/>
      <c r="K314" s="305"/>
      <c r="L314" s="307"/>
      <c r="M314" s="327">
        <v>19425415</v>
      </c>
      <c r="N314" s="311">
        <v>1089802320</v>
      </c>
      <c r="O314" s="338" t="s">
        <v>5613</v>
      </c>
      <c r="P314" s="303" t="s">
        <v>6518</v>
      </c>
      <c r="Q314" s="341">
        <v>44967</v>
      </c>
      <c r="R314" s="315">
        <v>44967</v>
      </c>
      <c r="S314" s="315">
        <v>45275</v>
      </c>
      <c r="T314" s="317"/>
      <c r="U314" s="318"/>
      <c r="V314" s="331">
        <v>3700080</v>
      </c>
      <c r="W314" s="331">
        <v>15725335</v>
      </c>
      <c r="X314" s="320">
        <v>0.19047623950376349</v>
      </c>
      <c r="Y314" s="300">
        <v>12545859</v>
      </c>
      <c r="Z314" s="305" t="s">
        <v>5075</v>
      </c>
      <c r="AA314" s="299" t="s">
        <v>120</v>
      </c>
      <c r="AB314" s="299" t="s">
        <v>120</v>
      </c>
      <c r="AC314" s="299" t="s">
        <v>120</v>
      </c>
      <c r="AD314" s="321" t="s">
        <v>5614</v>
      </c>
      <c r="AE314" s="299" t="s">
        <v>122</v>
      </c>
      <c r="AF314" s="299"/>
    </row>
    <row r="315" spans="1:32">
      <c r="A315" s="298">
        <v>891780088</v>
      </c>
      <c r="B315" s="298" t="s">
        <v>55</v>
      </c>
      <c r="C315" s="299" t="s">
        <v>57</v>
      </c>
      <c r="D315" s="298" t="s">
        <v>61</v>
      </c>
      <c r="E315" s="302" t="s">
        <v>5615</v>
      </c>
      <c r="F315" s="298" t="s">
        <v>62</v>
      </c>
      <c r="G315" s="300" t="s">
        <v>62</v>
      </c>
      <c r="H315" s="302" t="s">
        <v>5073</v>
      </c>
      <c r="I315" s="331">
        <v>19425415</v>
      </c>
      <c r="J315" s="299"/>
      <c r="K315" s="305"/>
      <c r="L315" s="307"/>
      <c r="M315" s="327">
        <v>19425415</v>
      </c>
      <c r="N315" s="311">
        <v>87945062</v>
      </c>
      <c r="O315" s="338" t="s">
        <v>5616</v>
      </c>
      <c r="P315" s="303" t="s">
        <v>6518</v>
      </c>
      <c r="Q315" s="341">
        <v>44967</v>
      </c>
      <c r="R315" s="315">
        <v>44967</v>
      </c>
      <c r="S315" s="315">
        <v>45275</v>
      </c>
      <c r="T315" s="317"/>
      <c r="U315" s="318"/>
      <c r="V315" s="331">
        <v>3700080</v>
      </c>
      <c r="W315" s="331">
        <v>15725335</v>
      </c>
      <c r="X315" s="320">
        <v>0.19047623950376349</v>
      </c>
      <c r="Y315" s="300">
        <v>12545859</v>
      </c>
      <c r="Z315" s="305" t="s">
        <v>5075</v>
      </c>
      <c r="AA315" s="299" t="s">
        <v>120</v>
      </c>
      <c r="AB315" s="299" t="s">
        <v>120</v>
      </c>
      <c r="AC315" s="299" t="s">
        <v>120</v>
      </c>
      <c r="AD315" s="321" t="s">
        <v>5617</v>
      </c>
      <c r="AE315" s="299" t="s">
        <v>122</v>
      </c>
      <c r="AF315" s="299"/>
    </row>
    <row r="316" spans="1:32">
      <c r="A316" s="298">
        <v>891780089</v>
      </c>
      <c r="B316" s="298" t="s">
        <v>55</v>
      </c>
      <c r="C316" s="299" t="s">
        <v>57</v>
      </c>
      <c r="D316" s="298" t="s">
        <v>61</v>
      </c>
      <c r="E316" s="302" t="s">
        <v>5618</v>
      </c>
      <c r="F316" s="298" t="s">
        <v>62</v>
      </c>
      <c r="G316" s="300" t="s">
        <v>62</v>
      </c>
      <c r="H316" s="302" t="s">
        <v>5073</v>
      </c>
      <c r="I316" s="331">
        <v>15725336</v>
      </c>
      <c r="J316" s="299"/>
      <c r="K316" s="305"/>
      <c r="L316" s="307"/>
      <c r="M316" s="327">
        <v>15725336</v>
      </c>
      <c r="N316" s="311">
        <v>1005190463</v>
      </c>
      <c r="O316" s="338" t="s">
        <v>5619</v>
      </c>
      <c r="P316" s="302" t="s">
        <v>6533</v>
      </c>
      <c r="Q316" s="341">
        <v>44967</v>
      </c>
      <c r="R316" s="315">
        <v>44967</v>
      </c>
      <c r="S316" s="315">
        <v>45214</v>
      </c>
      <c r="T316" s="317"/>
      <c r="U316" s="318"/>
      <c r="V316" s="331">
        <v>3700080</v>
      </c>
      <c r="W316" s="331">
        <v>12025256</v>
      </c>
      <c r="X316" s="320">
        <v>0.23529417749801976</v>
      </c>
      <c r="Y316" s="300">
        <v>12545859</v>
      </c>
      <c r="Z316" s="305" t="s">
        <v>5075</v>
      </c>
      <c r="AA316" s="299" t="s">
        <v>120</v>
      </c>
      <c r="AB316" s="299" t="s">
        <v>120</v>
      </c>
      <c r="AC316" s="299" t="s">
        <v>120</v>
      </c>
      <c r="AD316" s="321" t="s">
        <v>5620</v>
      </c>
      <c r="AE316" s="299" t="s">
        <v>122</v>
      </c>
      <c r="AF316" s="299"/>
    </row>
    <row r="317" spans="1:32">
      <c r="A317" s="298">
        <v>891780090</v>
      </c>
      <c r="B317" s="298" t="s">
        <v>55</v>
      </c>
      <c r="C317" s="299" t="s">
        <v>57</v>
      </c>
      <c r="D317" s="298" t="s">
        <v>61</v>
      </c>
      <c r="E317" s="304" t="s">
        <v>5621</v>
      </c>
      <c r="F317" s="298" t="s">
        <v>62</v>
      </c>
      <c r="G317" s="300" t="s">
        <v>62</v>
      </c>
      <c r="H317" s="302" t="s">
        <v>5073</v>
      </c>
      <c r="I317" s="331">
        <v>15725336</v>
      </c>
      <c r="J317" s="299"/>
      <c r="K317" s="305"/>
      <c r="L317" s="307"/>
      <c r="M317" s="327">
        <v>15725336</v>
      </c>
      <c r="N317" s="311">
        <v>1086550039</v>
      </c>
      <c r="O317" s="338" t="s">
        <v>5622</v>
      </c>
      <c r="P317" s="303" t="s">
        <v>6533</v>
      </c>
      <c r="Q317" s="341">
        <v>44967</v>
      </c>
      <c r="R317" s="315">
        <v>44967</v>
      </c>
      <c r="S317" s="315">
        <v>45214</v>
      </c>
      <c r="T317" s="317"/>
      <c r="U317" s="318"/>
      <c r="V317" s="331">
        <v>3700080</v>
      </c>
      <c r="W317" s="331">
        <v>12025256</v>
      </c>
      <c r="X317" s="320">
        <v>0.23529417749801976</v>
      </c>
      <c r="Y317" s="300">
        <v>12545859</v>
      </c>
      <c r="Z317" s="305" t="s">
        <v>5075</v>
      </c>
      <c r="AA317" s="299" t="s">
        <v>120</v>
      </c>
      <c r="AB317" s="299" t="s">
        <v>120</v>
      </c>
      <c r="AC317" s="299" t="s">
        <v>120</v>
      </c>
      <c r="AD317" s="321" t="s">
        <v>5623</v>
      </c>
      <c r="AE317" s="299" t="s">
        <v>122</v>
      </c>
      <c r="AF317" s="299"/>
    </row>
    <row r="318" spans="1:32">
      <c r="A318" s="298">
        <v>891780091</v>
      </c>
      <c r="B318" s="298" t="s">
        <v>55</v>
      </c>
      <c r="C318" s="299" t="s">
        <v>57</v>
      </c>
      <c r="D318" s="298" t="s">
        <v>61</v>
      </c>
      <c r="E318" s="302" t="s">
        <v>5624</v>
      </c>
      <c r="F318" s="298" t="s">
        <v>62</v>
      </c>
      <c r="G318" s="300" t="s">
        <v>62</v>
      </c>
      <c r="H318" s="302" t="s">
        <v>5135</v>
      </c>
      <c r="I318" s="331">
        <v>15725336</v>
      </c>
      <c r="J318" s="299"/>
      <c r="K318" s="305"/>
      <c r="L318" s="307"/>
      <c r="M318" s="327">
        <v>15725336</v>
      </c>
      <c r="N318" s="311">
        <v>78757699</v>
      </c>
      <c r="O318" s="338" t="s">
        <v>5625</v>
      </c>
      <c r="P318" s="303" t="s">
        <v>6533</v>
      </c>
      <c r="Q318" s="341">
        <v>44967</v>
      </c>
      <c r="R318" s="315">
        <v>44967</v>
      </c>
      <c r="S318" s="315">
        <v>45214</v>
      </c>
      <c r="T318" s="317"/>
      <c r="U318" s="318"/>
      <c r="V318" s="331">
        <v>3700080</v>
      </c>
      <c r="W318" s="331">
        <v>12025256</v>
      </c>
      <c r="X318" s="320">
        <v>0.23529417749801976</v>
      </c>
      <c r="Y318" s="300">
        <v>12545859</v>
      </c>
      <c r="Z318" s="305" t="s">
        <v>5075</v>
      </c>
      <c r="AA318" s="299" t="s">
        <v>120</v>
      </c>
      <c r="AB318" s="299" t="s">
        <v>120</v>
      </c>
      <c r="AC318" s="299" t="s">
        <v>120</v>
      </c>
      <c r="AD318" s="321" t="s">
        <v>5626</v>
      </c>
      <c r="AE318" s="299" t="s">
        <v>122</v>
      </c>
      <c r="AF318" s="299"/>
    </row>
    <row r="319" spans="1:32">
      <c r="A319" s="298">
        <v>891780092</v>
      </c>
      <c r="B319" s="298" t="s">
        <v>55</v>
      </c>
      <c r="C319" s="299" t="s">
        <v>57</v>
      </c>
      <c r="D319" s="298" t="s">
        <v>61</v>
      </c>
      <c r="E319" s="302" t="s">
        <v>5627</v>
      </c>
      <c r="F319" s="298" t="s">
        <v>62</v>
      </c>
      <c r="G319" s="300" t="s">
        <v>62</v>
      </c>
      <c r="H319" s="302" t="s">
        <v>5135</v>
      </c>
      <c r="I319" s="331">
        <v>15725336</v>
      </c>
      <c r="J319" s="299"/>
      <c r="K319" s="305"/>
      <c r="L319" s="307"/>
      <c r="M319" s="327">
        <v>15725336</v>
      </c>
      <c r="N319" s="311">
        <v>1085170561</v>
      </c>
      <c r="O319" s="338" t="s">
        <v>5628</v>
      </c>
      <c r="P319" s="303" t="s">
        <v>6533</v>
      </c>
      <c r="Q319" s="341">
        <v>44967</v>
      </c>
      <c r="R319" s="315">
        <v>44967</v>
      </c>
      <c r="S319" s="315">
        <v>45214</v>
      </c>
      <c r="T319" s="317"/>
      <c r="U319" s="318"/>
      <c r="V319" s="331">
        <v>3700080</v>
      </c>
      <c r="W319" s="331">
        <v>12025256</v>
      </c>
      <c r="X319" s="320">
        <v>0.23529417749801976</v>
      </c>
      <c r="Y319" s="300">
        <v>12545859</v>
      </c>
      <c r="Z319" s="305" t="s">
        <v>5075</v>
      </c>
      <c r="AA319" s="299" t="s">
        <v>120</v>
      </c>
      <c r="AB319" s="299" t="s">
        <v>120</v>
      </c>
      <c r="AC319" s="299" t="s">
        <v>120</v>
      </c>
      <c r="AD319" s="321" t="s">
        <v>5629</v>
      </c>
      <c r="AE319" s="299" t="s">
        <v>122</v>
      </c>
      <c r="AF319" s="299"/>
    </row>
    <row r="320" spans="1:32">
      <c r="A320" s="298">
        <v>891780093</v>
      </c>
      <c r="B320" s="298" t="s">
        <v>55</v>
      </c>
      <c r="C320" s="299" t="s">
        <v>57</v>
      </c>
      <c r="D320" s="298" t="s">
        <v>61</v>
      </c>
      <c r="E320" s="304" t="s">
        <v>5630</v>
      </c>
      <c r="F320" s="298" t="s">
        <v>62</v>
      </c>
      <c r="G320" s="300" t="s">
        <v>62</v>
      </c>
      <c r="H320" s="302" t="s">
        <v>5073</v>
      </c>
      <c r="I320" s="331">
        <v>23588009</v>
      </c>
      <c r="J320" s="299"/>
      <c r="K320" s="305"/>
      <c r="L320" s="307"/>
      <c r="M320" s="327">
        <v>23588009</v>
      </c>
      <c r="N320" s="311">
        <v>80763650</v>
      </c>
      <c r="O320" s="338" t="s">
        <v>5631</v>
      </c>
      <c r="P320" s="303" t="s">
        <v>6537</v>
      </c>
      <c r="Q320" s="341">
        <v>44967</v>
      </c>
      <c r="R320" s="315">
        <v>44967</v>
      </c>
      <c r="S320" s="315">
        <v>45214</v>
      </c>
      <c r="T320" s="317"/>
      <c r="U320" s="318"/>
      <c r="V320" s="331">
        <v>5550120</v>
      </c>
      <c r="W320" s="331">
        <v>18037889</v>
      </c>
      <c r="X320" s="320">
        <v>0.23529412762221685</v>
      </c>
      <c r="Y320" s="300">
        <v>12545859</v>
      </c>
      <c r="Z320" s="305" t="s">
        <v>5075</v>
      </c>
      <c r="AA320" s="299" t="s">
        <v>120</v>
      </c>
      <c r="AB320" s="299" t="s">
        <v>120</v>
      </c>
      <c r="AC320" s="299" t="s">
        <v>120</v>
      </c>
      <c r="AD320" s="321" t="s">
        <v>5632</v>
      </c>
      <c r="AE320" s="299" t="s">
        <v>122</v>
      </c>
      <c r="AF320" s="299"/>
    </row>
    <row r="321" spans="1:32">
      <c r="A321" s="298">
        <v>891780094</v>
      </c>
      <c r="B321" s="298" t="s">
        <v>55</v>
      </c>
      <c r="C321" s="299" t="s">
        <v>57</v>
      </c>
      <c r="D321" s="298" t="s">
        <v>61</v>
      </c>
      <c r="E321" s="302" t="s">
        <v>5633</v>
      </c>
      <c r="F321" s="298" t="s">
        <v>62</v>
      </c>
      <c r="G321" s="300" t="s">
        <v>62</v>
      </c>
      <c r="H321" s="302" t="s">
        <v>5073</v>
      </c>
      <c r="I321" s="331">
        <v>15725336</v>
      </c>
      <c r="J321" s="299"/>
      <c r="K321" s="305"/>
      <c r="L321" s="307"/>
      <c r="M321" s="327">
        <v>15725336</v>
      </c>
      <c r="N321" s="311">
        <v>98671471</v>
      </c>
      <c r="O321" s="338" t="s">
        <v>5634</v>
      </c>
      <c r="P321" s="303" t="s">
        <v>6533</v>
      </c>
      <c r="Q321" s="341">
        <v>44967</v>
      </c>
      <c r="R321" s="315">
        <v>44967</v>
      </c>
      <c r="S321" s="315">
        <v>45214</v>
      </c>
      <c r="T321" s="317"/>
      <c r="U321" s="318"/>
      <c r="V321" s="331">
        <v>3700080</v>
      </c>
      <c r="W321" s="331">
        <v>12025256</v>
      </c>
      <c r="X321" s="320">
        <v>0.23529417749801976</v>
      </c>
      <c r="Y321" s="300">
        <v>12545859</v>
      </c>
      <c r="Z321" s="305" t="s">
        <v>5075</v>
      </c>
      <c r="AA321" s="299" t="s">
        <v>120</v>
      </c>
      <c r="AB321" s="299" t="s">
        <v>120</v>
      </c>
      <c r="AC321" s="299" t="s">
        <v>120</v>
      </c>
      <c r="AD321" s="321" t="s">
        <v>5635</v>
      </c>
      <c r="AE321" s="299" t="s">
        <v>122</v>
      </c>
      <c r="AF321" s="299"/>
    </row>
    <row r="322" spans="1:32">
      <c r="A322" s="298">
        <v>891780095</v>
      </c>
      <c r="B322" s="298" t="s">
        <v>55</v>
      </c>
      <c r="C322" s="299" t="s">
        <v>57</v>
      </c>
      <c r="D322" s="298" t="s">
        <v>61</v>
      </c>
      <c r="E322" s="302" t="s">
        <v>5636</v>
      </c>
      <c r="F322" s="298" t="s">
        <v>62</v>
      </c>
      <c r="G322" s="300" t="s">
        <v>62</v>
      </c>
      <c r="H322" s="302" t="s">
        <v>5073</v>
      </c>
      <c r="I322" s="331">
        <v>15725336</v>
      </c>
      <c r="J322" s="299"/>
      <c r="K322" s="305"/>
      <c r="L322" s="307"/>
      <c r="M322" s="327">
        <v>15725336</v>
      </c>
      <c r="N322" s="311">
        <v>94540886</v>
      </c>
      <c r="O322" s="338" t="s">
        <v>5637</v>
      </c>
      <c r="P322" s="303" t="s">
        <v>6533</v>
      </c>
      <c r="Q322" s="341">
        <v>44967</v>
      </c>
      <c r="R322" s="315">
        <v>44967</v>
      </c>
      <c r="S322" s="315">
        <v>45214</v>
      </c>
      <c r="T322" s="317"/>
      <c r="U322" s="318"/>
      <c r="V322" s="331">
        <v>3700080</v>
      </c>
      <c r="W322" s="331">
        <v>12025256</v>
      </c>
      <c r="X322" s="320">
        <v>0.23529417749801976</v>
      </c>
      <c r="Y322" s="300">
        <v>12545859</v>
      </c>
      <c r="Z322" s="305" t="s">
        <v>5075</v>
      </c>
      <c r="AA322" s="299" t="s">
        <v>120</v>
      </c>
      <c r="AB322" s="299" t="s">
        <v>120</v>
      </c>
      <c r="AC322" s="299" t="s">
        <v>120</v>
      </c>
      <c r="AD322" s="321" t="s">
        <v>5638</v>
      </c>
      <c r="AE322" s="299" t="s">
        <v>122</v>
      </c>
      <c r="AF322" s="299"/>
    </row>
    <row r="323" spans="1:32">
      <c r="A323" s="298">
        <v>891780096</v>
      </c>
      <c r="B323" s="298" t="s">
        <v>55</v>
      </c>
      <c r="C323" s="299" t="s">
        <v>57</v>
      </c>
      <c r="D323" s="298" t="s">
        <v>61</v>
      </c>
      <c r="E323" s="304" t="s">
        <v>5639</v>
      </c>
      <c r="F323" s="298" t="s">
        <v>62</v>
      </c>
      <c r="G323" s="300" t="s">
        <v>62</v>
      </c>
      <c r="H323" s="302" t="s">
        <v>5135</v>
      </c>
      <c r="I323" s="331">
        <v>37292362</v>
      </c>
      <c r="J323" s="299"/>
      <c r="K323" s="305"/>
      <c r="L323" s="307"/>
      <c r="M323" s="327">
        <v>37292362</v>
      </c>
      <c r="N323" s="311">
        <v>36559849</v>
      </c>
      <c r="O323" s="338" t="s">
        <v>5640</v>
      </c>
      <c r="P323" s="303" t="s">
        <v>6538</v>
      </c>
      <c r="Q323" s="341">
        <v>44967</v>
      </c>
      <c r="R323" s="315">
        <v>44967</v>
      </c>
      <c r="S323" s="315">
        <v>45275</v>
      </c>
      <c r="T323" s="317"/>
      <c r="U323" s="318"/>
      <c r="V323" s="331">
        <v>7103308</v>
      </c>
      <c r="W323" s="331">
        <v>30189054</v>
      </c>
      <c r="X323" s="320">
        <v>0.19047621601442138</v>
      </c>
      <c r="Y323" s="300">
        <v>12545859</v>
      </c>
      <c r="Z323" s="305" t="s">
        <v>5075</v>
      </c>
      <c r="AA323" s="299" t="s">
        <v>120</v>
      </c>
      <c r="AB323" s="299" t="s">
        <v>120</v>
      </c>
      <c r="AC323" s="299" t="s">
        <v>120</v>
      </c>
      <c r="AD323" s="321" t="s">
        <v>5641</v>
      </c>
      <c r="AE323" s="299" t="s">
        <v>122</v>
      </c>
      <c r="AF323" s="299"/>
    </row>
    <row r="324" spans="1:32">
      <c r="A324" s="298">
        <v>891780097</v>
      </c>
      <c r="B324" s="298" t="s">
        <v>55</v>
      </c>
      <c r="C324" s="299" t="s">
        <v>57</v>
      </c>
      <c r="D324" s="298" t="s">
        <v>61</v>
      </c>
      <c r="E324" s="302" t="s">
        <v>5642</v>
      </c>
      <c r="F324" s="298" t="s">
        <v>62</v>
      </c>
      <c r="G324" s="300" t="s">
        <v>62</v>
      </c>
      <c r="H324" s="302" t="s">
        <v>5135</v>
      </c>
      <c r="I324" s="331">
        <v>31616929</v>
      </c>
      <c r="J324" s="299"/>
      <c r="K324" s="305"/>
      <c r="L324" s="307"/>
      <c r="M324" s="327">
        <v>31616929</v>
      </c>
      <c r="N324" s="311">
        <v>39048264</v>
      </c>
      <c r="O324" s="338" t="s">
        <v>5643</v>
      </c>
      <c r="P324" s="303" t="s">
        <v>6539</v>
      </c>
      <c r="Q324" s="341">
        <v>44967</v>
      </c>
      <c r="R324" s="315">
        <v>44967</v>
      </c>
      <c r="S324" s="315">
        <v>45214</v>
      </c>
      <c r="T324" s="317"/>
      <c r="U324" s="318"/>
      <c r="V324" s="331">
        <v>7439278</v>
      </c>
      <c r="W324" s="331">
        <v>24177651</v>
      </c>
      <c r="X324" s="320">
        <v>0.23529413625213252</v>
      </c>
      <c r="Y324" s="300">
        <v>12545859</v>
      </c>
      <c r="Z324" s="305" t="s">
        <v>5075</v>
      </c>
      <c r="AA324" s="299" t="s">
        <v>120</v>
      </c>
      <c r="AB324" s="299" t="s">
        <v>120</v>
      </c>
      <c r="AC324" s="299" t="s">
        <v>120</v>
      </c>
      <c r="AD324" s="321" t="s">
        <v>5644</v>
      </c>
      <c r="AE324" s="299" t="s">
        <v>122</v>
      </c>
      <c r="AF324" s="299"/>
    </row>
    <row r="325" spans="1:32">
      <c r="A325" s="298">
        <v>891780098</v>
      </c>
      <c r="B325" s="298" t="s">
        <v>55</v>
      </c>
      <c r="C325" s="299" t="s">
        <v>57</v>
      </c>
      <c r="D325" s="298" t="s">
        <v>61</v>
      </c>
      <c r="E325" s="302" t="s">
        <v>5645</v>
      </c>
      <c r="F325" s="298" t="s">
        <v>62</v>
      </c>
      <c r="G325" s="300" t="s">
        <v>62</v>
      </c>
      <c r="H325" s="302" t="s">
        <v>5073</v>
      </c>
      <c r="I325" s="331">
        <v>15725336</v>
      </c>
      <c r="J325" s="299"/>
      <c r="K325" s="305"/>
      <c r="L325" s="307"/>
      <c r="M325" s="327">
        <v>15725336</v>
      </c>
      <c r="N325" s="311">
        <v>36669639</v>
      </c>
      <c r="O325" s="338" t="s">
        <v>5646</v>
      </c>
      <c r="P325" s="303" t="s">
        <v>6533</v>
      </c>
      <c r="Q325" s="341">
        <v>44967</v>
      </c>
      <c r="R325" s="315">
        <v>44967</v>
      </c>
      <c r="S325" s="315">
        <v>45214</v>
      </c>
      <c r="T325" s="317"/>
      <c r="U325" s="318"/>
      <c r="V325" s="331">
        <v>3700080</v>
      </c>
      <c r="W325" s="331">
        <v>12025256</v>
      </c>
      <c r="X325" s="320">
        <v>0.23529417749801976</v>
      </c>
      <c r="Y325" s="300">
        <v>12545859</v>
      </c>
      <c r="Z325" s="305" t="s">
        <v>5075</v>
      </c>
      <c r="AA325" s="299" t="s">
        <v>120</v>
      </c>
      <c r="AB325" s="299" t="s">
        <v>120</v>
      </c>
      <c r="AC325" s="299" t="s">
        <v>120</v>
      </c>
      <c r="AD325" s="321" t="s">
        <v>5647</v>
      </c>
      <c r="AE325" s="299" t="s">
        <v>122</v>
      </c>
      <c r="AF325" s="299"/>
    </row>
    <row r="326" spans="1:32">
      <c r="A326" s="298">
        <v>891780099</v>
      </c>
      <c r="B326" s="298" t="s">
        <v>55</v>
      </c>
      <c r="C326" s="299" t="s">
        <v>57</v>
      </c>
      <c r="D326" s="298" t="s">
        <v>61</v>
      </c>
      <c r="E326" s="304" t="s">
        <v>5648</v>
      </c>
      <c r="F326" s="298" t="s">
        <v>62</v>
      </c>
      <c r="G326" s="300" t="s">
        <v>62</v>
      </c>
      <c r="H326" s="302" t="s">
        <v>5073</v>
      </c>
      <c r="I326" s="331">
        <v>15725336</v>
      </c>
      <c r="J326" s="299"/>
      <c r="K326" s="305"/>
      <c r="L326" s="307"/>
      <c r="M326" s="327">
        <v>15725336</v>
      </c>
      <c r="N326" s="311">
        <v>18505463</v>
      </c>
      <c r="O326" s="338" t="s">
        <v>5649</v>
      </c>
      <c r="P326" s="303" t="s">
        <v>6533</v>
      </c>
      <c r="Q326" s="341">
        <v>44967</v>
      </c>
      <c r="R326" s="315">
        <v>44967</v>
      </c>
      <c r="S326" s="315">
        <v>45214</v>
      </c>
      <c r="T326" s="317"/>
      <c r="U326" s="318"/>
      <c r="V326" s="331">
        <v>3700080</v>
      </c>
      <c r="W326" s="331">
        <v>12025256</v>
      </c>
      <c r="X326" s="320">
        <v>0.23529417749801976</v>
      </c>
      <c r="Y326" s="300">
        <v>12545859</v>
      </c>
      <c r="Z326" s="305" t="s">
        <v>5075</v>
      </c>
      <c r="AA326" s="299" t="s">
        <v>120</v>
      </c>
      <c r="AB326" s="299" t="s">
        <v>120</v>
      </c>
      <c r="AC326" s="299" t="s">
        <v>120</v>
      </c>
      <c r="AD326" s="321" t="s">
        <v>5650</v>
      </c>
      <c r="AE326" s="299" t="s">
        <v>122</v>
      </c>
      <c r="AF326" s="299"/>
    </row>
    <row r="327" spans="1:32">
      <c r="A327" s="298">
        <v>891780100</v>
      </c>
      <c r="B327" s="298" t="s">
        <v>55</v>
      </c>
      <c r="C327" s="299" t="s">
        <v>57</v>
      </c>
      <c r="D327" s="298" t="s">
        <v>61</v>
      </c>
      <c r="E327" s="302" t="s">
        <v>5651</v>
      </c>
      <c r="F327" s="298" t="s">
        <v>62</v>
      </c>
      <c r="G327" s="300" t="s">
        <v>62</v>
      </c>
      <c r="H327" s="302" t="s">
        <v>5073</v>
      </c>
      <c r="I327" s="331">
        <v>15725336</v>
      </c>
      <c r="J327" s="299"/>
      <c r="K327" s="305"/>
      <c r="L327" s="307"/>
      <c r="M327" s="327">
        <v>15725336</v>
      </c>
      <c r="N327" s="311">
        <v>59666037</v>
      </c>
      <c r="O327" s="338" t="s">
        <v>5652</v>
      </c>
      <c r="P327" s="303" t="s">
        <v>6533</v>
      </c>
      <c r="Q327" s="341">
        <v>44967</v>
      </c>
      <c r="R327" s="315">
        <v>44967</v>
      </c>
      <c r="S327" s="315">
        <v>45214</v>
      </c>
      <c r="T327" s="317"/>
      <c r="U327" s="318"/>
      <c r="V327" s="331">
        <v>3700080</v>
      </c>
      <c r="W327" s="331">
        <v>12025256</v>
      </c>
      <c r="X327" s="320">
        <v>0.23529417749801976</v>
      </c>
      <c r="Y327" s="300">
        <v>12545859</v>
      </c>
      <c r="Z327" s="305" t="s">
        <v>5075</v>
      </c>
      <c r="AA327" s="299" t="s">
        <v>120</v>
      </c>
      <c r="AB327" s="299" t="s">
        <v>120</v>
      </c>
      <c r="AC327" s="299" t="s">
        <v>120</v>
      </c>
      <c r="AD327" s="321" t="s">
        <v>5653</v>
      </c>
      <c r="AE327" s="299" t="s">
        <v>122</v>
      </c>
      <c r="AF327" s="299"/>
    </row>
    <row r="328" spans="1:32">
      <c r="A328" s="298">
        <v>891780101</v>
      </c>
      <c r="B328" s="298" t="s">
        <v>55</v>
      </c>
      <c r="C328" s="299" t="s">
        <v>57</v>
      </c>
      <c r="D328" s="298" t="s">
        <v>61</v>
      </c>
      <c r="E328" s="302" t="s">
        <v>5654</v>
      </c>
      <c r="F328" s="298" t="s">
        <v>62</v>
      </c>
      <c r="G328" s="300" t="s">
        <v>62</v>
      </c>
      <c r="H328" s="302" t="s">
        <v>5135</v>
      </c>
      <c r="I328" s="331">
        <v>15725336</v>
      </c>
      <c r="J328" s="299"/>
      <c r="K328" s="305"/>
      <c r="L328" s="307"/>
      <c r="M328" s="327">
        <v>15725336</v>
      </c>
      <c r="N328" s="311">
        <v>1121879687</v>
      </c>
      <c r="O328" s="338" t="s">
        <v>5655</v>
      </c>
      <c r="P328" s="303" t="s">
        <v>6533</v>
      </c>
      <c r="Q328" s="341">
        <v>44967</v>
      </c>
      <c r="R328" s="315">
        <v>44967</v>
      </c>
      <c r="S328" s="315">
        <v>45214</v>
      </c>
      <c r="T328" s="317"/>
      <c r="U328" s="318"/>
      <c r="V328" s="331">
        <v>3700080</v>
      </c>
      <c r="W328" s="331">
        <v>12025256</v>
      </c>
      <c r="X328" s="320">
        <v>0.23529417749801976</v>
      </c>
      <c r="Y328" s="300">
        <v>12545859</v>
      </c>
      <c r="Z328" s="305" t="s">
        <v>5075</v>
      </c>
      <c r="AA328" s="299" t="s">
        <v>120</v>
      </c>
      <c r="AB328" s="299" t="s">
        <v>120</v>
      </c>
      <c r="AC328" s="299" t="s">
        <v>120</v>
      </c>
      <c r="AD328" s="321" t="s">
        <v>5656</v>
      </c>
      <c r="AE328" s="299" t="s">
        <v>122</v>
      </c>
      <c r="AF328" s="299"/>
    </row>
    <row r="329" spans="1:32">
      <c r="A329" s="298">
        <v>891780102</v>
      </c>
      <c r="B329" s="298" t="s">
        <v>55</v>
      </c>
      <c r="C329" s="299" t="s">
        <v>57</v>
      </c>
      <c r="D329" s="298" t="s">
        <v>61</v>
      </c>
      <c r="E329" s="304" t="s">
        <v>5657</v>
      </c>
      <c r="F329" s="298" t="s">
        <v>62</v>
      </c>
      <c r="G329" s="300" t="s">
        <v>62</v>
      </c>
      <c r="H329" s="302" t="s">
        <v>5073</v>
      </c>
      <c r="I329" s="331">
        <v>19048225</v>
      </c>
      <c r="J329" s="299"/>
      <c r="K329" s="305"/>
      <c r="L329" s="307"/>
      <c r="M329" s="327">
        <v>19048225</v>
      </c>
      <c r="N329" s="311">
        <v>1003944780</v>
      </c>
      <c r="O329" s="338" t="s">
        <v>5658</v>
      </c>
      <c r="P329" s="303" t="s">
        <v>6516</v>
      </c>
      <c r="Q329" s="341">
        <v>44967</v>
      </c>
      <c r="R329" s="315">
        <v>44967</v>
      </c>
      <c r="S329" s="315">
        <v>45275</v>
      </c>
      <c r="T329" s="317"/>
      <c r="U329" s="318"/>
      <c r="V329" s="331">
        <v>3628234</v>
      </c>
      <c r="W329" s="331">
        <v>15419991</v>
      </c>
      <c r="X329" s="320">
        <v>0.19047622547507709</v>
      </c>
      <c r="Y329" s="300">
        <v>12545859</v>
      </c>
      <c r="Z329" s="305" t="s">
        <v>5075</v>
      </c>
      <c r="AA329" s="299" t="s">
        <v>120</v>
      </c>
      <c r="AB329" s="299" t="s">
        <v>120</v>
      </c>
      <c r="AC329" s="299" t="s">
        <v>120</v>
      </c>
      <c r="AD329" s="321" t="s">
        <v>5659</v>
      </c>
      <c r="AE329" s="299" t="s">
        <v>122</v>
      </c>
      <c r="AF329" s="299"/>
    </row>
    <row r="330" spans="1:32">
      <c r="A330" s="298">
        <v>891780103</v>
      </c>
      <c r="B330" s="298" t="s">
        <v>55</v>
      </c>
      <c r="C330" s="299" t="s">
        <v>57</v>
      </c>
      <c r="D330" s="298" t="s">
        <v>61</v>
      </c>
      <c r="E330" s="302" t="s">
        <v>5660</v>
      </c>
      <c r="F330" s="298" t="s">
        <v>62</v>
      </c>
      <c r="G330" s="300" t="s">
        <v>62</v>
      </c>
      <c r="H330" s="302" t="s">
        <v>5073</v>
      </c>
      <c r="I330" s="331">
        <v>19425415</v>
      </c>
      <c r="J330" s="299"/>
      <c r="K330" s="305"/>
      <c r="L330" s="307"/>
      <c r="M330" s="327">
        <v>19425415</v>
      </c>
      <c r="N330" s="311">
        <v>26366809</v>
      </c>
      <c r="O330" s="338" t="s">
        <v>5661</v>
      </c>
      <c r="P330" s="303" t="s">
        <v>6518</v>
      </c>
      <c r="Q330" s="341">
        <v>44967</v>
      </c>
      <c r="R330" s="315">
        <v>44967</v>
      </c>
      <c r="S330" s="315">
        <v>45275</v>
      </c>
      <c r="T330" s="317"/>
      <c r="U330" s="318"/>
      <c r="V330" s="331">
        <v>3700080</v>
      </c>
      <c r="W330" s="331">
        <v>15725335</v>
      </c>
      <c r="X330" s="320">
        <v>0.19047623950376349</v>
      </c>
      <c r="Y330" s="300">
        <v>12545859</v>
      </c>
      <c r="Z330" s="305" t="s">
        <v>5075</v>
      </c>
      <c r="AA330" s="299" t="s">
        <v>120</v>
      </c>
      <c r="AB330" s="299" t="s">
        <v>120</v>
      </c>
      <c r="AC330" s="299" t="s">
        <v>120</v>
      </c>
      <c r="AD330" s="321" t="s">
        <v>5662</v>
      </c>
      <c r="AE330" s="299" t="s">
        <v>122</v>
      </c>
      <c r="AF330" s="299"/>
    </row>
    <row r="331" spans="1:32">
      <c r="A331" s="298">
        <v>891780104</v>
      </c>
      <c r="B331" s="298" t="s">
        <v>55</v>
      </c>
      <c r="C331" s="299" t="s">
        <v>57</v>
      </c>
      <c r="D331" s="298" t="s">
        <v>61</v>
      </c>
      <c r="E331" s="302" t="s">
        <v>5663</v>
      </c>
      <c r="F331" s="298" t="s">
        <v>62</v>
      </c>
      <c r="G331" s="300" t="s">
        <v>62</v>
      </c>
      <c r="H331" s="302" t="s">
        <v>5073</v>
      </c>
      <c r="I331" s="331">
        <v>19425415</v>
      </c>
      <c r="J331" s="299"/>
      <c r="K331" s="305"/>
      <c r="L331" s="307"/>
      <c r="M331" s="327">
        <v>19425415</v>
      </c>
      <c r="N331" s="311">
        <v>1079359625</v>
      </c>
      <c r="O331" s="338" t="s">
        <v>5664</v>
      </c>
      <c r="P331" s="303" t="s">
        <v>6518</v>
      </c>
      <c r="Q331" s="341">
        <v>44967</v>
      </c>
      <c r="R331" s="315">
        <v>44967</v>
      </c>
      <c r="S331" s="315">
        <v>45275</v>
      </c>
      <c r="T331" s="317"/>
      <c r="U331" s="318"/>
      <c r="V331" s="331">
        <v>3628234</v>
      </c>
      <c r="W331" s="331">
        <v>15797181</v>
      </c>
      <c r="X331" s="320">
        <v>0.18677768274191311</v>
      </c>
      <c r="Y331" s="300">
        <v>12545859</v>
      </c>
      <c r="Z331" s="305" t="s">
        <v>5075</v>
      </c>
      <c r="AA331" s="299" t="s">
        <v>120</v>
      </c>
      <c r="AB331" s="299" t="s">
        <v>120</v>
      </c>
      <c r="AC331" s="299" t="s">
        <v>120</v>
      </c>
      <c r="AD331" s="321" t="s">
        <v>5665</v>
      </c>
      <c r="AE331" s="299" t="s">
        <v>122</v>
      </c>
      <c r="AF331" s="299"/>
    </row>
    <row r="332" spans="1:32">
      <c r="A332" s="298">
        <v>891780105</v>
      </c>
      <c r="B332" s="298" t="s">
        <v>55</v>
      </c>
      <c r="C332" s="299" t="s">
        <v>57</v>
      </c>
      <c r="D332" s="298" t="s">
        <v>61</v>
      </c>
      <c r="E332" s="304" t="s">
        <v>5666</v>
      </c>
      <c r="F332" s="298" t="s">
        <v>62</v>
      </c>
      <c r="G332" s="300" t="s">
        <v>62</v>
      </c>
      <c r="H332" s="302" t="s">
        <v>5073</v>
      </c>
      <c r="I332" s="331">
        <v>19048225</v>
      </c>
      <c r="J332" s="299"/>
      <c r="K332" s="305"/>
      <c r="L332" s="307"/>
      <c r="M332" s="327">
        <v>19048225</v>
      </c>
      <c r="N332" s="311">
        <v>4816533</v>
      </c>
      <c r="O332" s="338" t="s">
        <v>5667</v>
      </c>
      <c r="P332" s="303" t="s">
        <v>6516</v>
      </c>
      <c r="Q332" s="341">
        <v>44967</v>
      </c>
      <c r="R332" s="315">
        <v>44967</v>
      </c>
      <c r="S332" s="315">
        <v>45275</v>
      </c>
      <c r="T332" s="317"/>
      <c r="U332" s="318"/>
      <c r="V332" s="331">
        <v>3628234</v>
      </c>
      <c r="W332" s="331">
        <v>15419991</v>
      </c>
      <c r="X332" s="320">
        <v>0.19047622547507709</v>
      </c>
      <c r="Y332" s="300">
        <v>12545859</v>
      </c>
      <c r="Z332" s="305" t="s">
        <v>5075</v>
      </c>
      <c r="AA332" s="299" t="s">
        <v>120</v>
      </c>
      <c r="AB332" s="299" t="s">
        <v>120</v>
      </c>
      <c r="AC332" s="299" t="s">
        <v>120</v>
      </c>
      <c r="AD332" s="321" t="s">
        <v>5668</v>
      </c>
      <c r="AE332" s="299" t="s">
        <v>122</v>
      </c>
      <c r="AF332" s="299"/>
    </row>
    <row r="333" spans="1:32">
      <c r="A333" s="298">
        <v>891780106</v>
      </c>
      <c r="B333" s="298" t="s">
        <v>55</v>
      </c>
      <c r="C333" s="299" t="s">
        <v>57</v>
      </c>
      <c r="D333" s="298" t="s">
        <v>61</v>
      </c>
      <c r="E333" s="302" t="s">
        <v>5669</v>
      </c>
      <c r="F333" s="298" t="s">
        <v>62</v>
      </c>
      <c r="G333" s="300" t="s">
        <v>62</v>
      </c>
      <c r="H333" s="302" t="s">
        <v>5135</v>
      </c>
      <c r="I333" s="331">
        <v>53762824</v>
      </c>
      <c r="J333" s="299"/>
      <c r="K333" s="305"/>
      <c r="L333" s="307"/>
      <c r="M333" s="327">
        <v>53762824</v>
      </c>
      <c r="N333" s="311">
        <v>1053851308</v>
      </c>
      <c r="O333" s="338" t="s">
        <v>5670</v>
      </c>
      <c r="P333" s="303" t="s">
        <v>6536</v>
      </c>
      <c r="Q333" s="341">
        <v>44967</v>
      </c>
      <c r="R333" s="315">
        <v>44967</v>
      </c>
      <c r="S333" s="315">
        <v>45275</v>
      </c>
      <c r="T333" s="317"/>
      <c r="U333" s="318"/>
      <c r="V333" s="331">
        <v>7526252</v>
      </c>
      <c r="W333" s="331">
        <v>46236572</v>
      </c>
      <c r="X333" s="320">
        <v>0.13998989338804077</v>
      </c>
      <c r="Y333" s="300">
        <v>12545859</v>
      </c>
      <c r="Z333" s="305" t="s">
        <v>5075</v>
      </c>
      <c r="AA333" s="299" t="s">
        <v>120</v>
      </c>
      <c r="AB333" s="299" t="s">
        <v>120</v>
      </c>
      <c r="AC333" s="299" t="s">
        <v>120</v>
      </c>
      <c r="AD333" s="321" t="s">
        <v>5671</v>
      </c>
      <c r="AE333" s="299" t="s">
        <v>122</v>
      </c>
      <c r="AF333" s="299"/>
    </row>
    <row r="334" spans="1:32">
      <c r="A334" s="298">
        <v>891780107</v>
      </c>
      <c r="B334" s="298" t="s">
        <v>55</v>
      </c>
      <c r="C334" s="299" t="s">
        <v>57</v>
      </c>
      <c r="D334" s="298" t="s">
        <v>61</v>
      </c>
      <c r="E334" s="302" t="s">
        <v>5672</v>
      </c>
      <c r="F334" s="298" t="s">
        <v>62</v>
      </c>
      <c r="G334" s="300" t="s">
        <v>62</v>
      </c>
      <c r="H334" s="302" t="s">
        <v>5073</v>
      </c>
      <c r="I334" s="331">
        <v>19425415</v>
      </c>
      <c r="J334" s="299"/>
      <c r="K334" s="305"/>
      <c r="L334" s="307"/>
      <c r="M334" s="327">
        <v>19425415</v>
      </c>
      <c r="N334" s="311">
        <v>26363262</v>
      </c>
      <c r="O334" s="338" t="s">
        <v>5673</v>
      </c>
      <c r="P334" s="303" t="s">
        <v>6518</v>
      </c>
      <c r="Q334" s="341">
        <v>44967</v>
      </c>
      <c r="R334" s="315">
        <v>44967</v>
      </c>
      <c r="S334" s="315">
        <v>45275</v>
      </c>
      <c r="T334" s="317"/>
      <c r="U334" s="318"/>
      <c r="V334" s="331">
        <v>3700080</v>
      </c>
      <c r="W334" s="331">
        <v>15725335</v>
      </c>
      <c r="X334" s="320">
        <v>0.19047623950376349</v>
      </c>
      <c r="Y334" s="300">
        <v>12545859</v>
      </c>
      <c r="Z334" s="305" t="s">
        <v>5075</v>
      </c>
      <c r="AA334" s="299" t="s">
        <v>120</v>
      </c>
      <c r="AB334" s="299" t="s">
        <v>120</v>
      </c>
      <c r="AC334" s="299" t="s">
        <v>120</v>
      </c>
      <c r="AD334" s="321" t="s">
        <v>5674</v>
      </c>
      <c r="AE334" s="299" t="s">
        <v>122</v>
      </c>
      <c r="AF334" s="299"/>
    </row>
    <row r="335" spans="1:32">
      <c r="A335" s="298">
        <v>891780108</v>
      </c>
      <c r="B335" s="298" t="s">
        <v>55</v>
      </c>
      <c r="C335" s="299" t="s">
        <v>57</v>
      </c>
      <c r="D335" s="298" t="s">
        <v>61</v>
      </c>
      <c r="E335" s="304" t="s">
        <v>5675</v>
      </c>
      <c r="F335" s="298" t="s">
        <v>62</v>
      </c>
      <c r="G335" s="300" t="s">
        <v>62</v>
      </c>
      <c r="H335" s="302" t="s">
        <v>5073</v>
      </c>
      <c r="I335" s="331">
        <v>19048225</v>
      </c>
      <c r="J335" s="299"/>
      <c r="K335" s="305"/>
      <c r="L335" s="307"/>
      <c r="M335" s="327">
        <v>19048225</v>
      </c>
      <c r="N335" s="309">
        <v>1079359335</v>
      </c>
      <c r="O335" s="338" t="s">
        <v>5676</v>
      </c>
      <c r="P335" s="303" t="s">
        <v>6516</v>
      </c>
      <c r="Q335" s="341">
        <v>44967</v>
      </c>
      <c r="R335" s="315">
        <v>44967</v>
      </c>
      <c r="S335" s="315">
        <v>45275</v>
      </c>
      <c r="T335" s="317"/>
      <c r="U335" s="318"/>
      <c r="V335" s="331">
        <v>3628234</v>
      </c>
      <c r="W335" s="331">
        <v>15419991</v>
      </c>
      <c r="X335" s="320">
        <v>0.19047622547507709</v>
      </c>
      <c r="Y335" s="300">
        <v>12545859</v>
      </c>
      <c r="Z335" s="305" t="s">
        <v>5075</v>
      </c>
      <c r="AA335" s="299" t="s">
        <v>120</v>
      </c>
      <c r="AB335" s="299" t="s">
        <v>120</v>
      </c>
      <c r="AC335" s="299" t="s">
        <v>120</v>
      </c>
      <c r="AD335" s="321" t="s">
        <v>5677</v>
      </c>
      <c r="AE335" s="299" t="s">
        <v>122</v>
      </c>
      <c r="AF335" s="299"/>
    </row>
    <row r="336" spans="1:32">
      <c r="A336" s="298">
        <v>891780109</v>
      </c>
      <c r="B336" s="298" t="s">
        <v>55</v>
      </c>
      <c r="C336" s="299" t="s">
        <v>57</v>
      </c>
      <c r="D336" s="298" t="s">
        <v>61</v>
      </c>
      <c r="E336" s="302" t="s">
        <v>5678</v>
      </c>
      <c r="F336" s="298" t="s">
        <v>62</v>
      </c>
      <c r="G336" s="300" t="s">
        <v>62</v>
      </c>
      <c r="H336" s="302" t="s">
        <v>5073</v>
      </c>
      <c r="I336" s="331">
        <v>19048225</v>
      </c>
      <c r="J336" s="299"/>
      <c r="K336" s="305"/>
      <c r="L336" s="307"/>
      <c r="M336" s="327">
        <v>19048225</v>
      </c>
      <c r="N336" s="311">
        <v>1003944745</v>
      </c>
      <c r="O336" s="338" t="s">
        <v>5679</v>
      </c>
      <c r="P336" s="303" t="s">
        <v>6516</v>
      </c>
      <c r="Q336" s="341">
        <v>44967</v>
      </c>
      <c r="R336" s="315">
        <v>44967</v>
      </c>
      <c r="S336" s="315">
        <v>45275</v>
      </c>
      <c r="T336" s="317"/>
      <c r="U336" s="318"/>
      <c r="V336" s="331">
        <v>3628234</v>
      </c>
      <c r="W336" s="331">
        <v>15419991</v>
      </c>
      <c r="X336" s="320">
        <v>0.19047622547507709</v>
      </c>
      <c r="Y336" s="300">
        <v>12545859</v>
      </c>
      <c r="Z336" s="305" t="s">
        <v>5075</v>
      </c>
      <c r="AA336" s="299" t="s">
        <v>120</v>
      </c>
      <c r="AB336" s="299" t="s">
        <v>120</v>
      </c>
      <c r="AC336" s="299" t="s">
        <v>120</v>
      </c>
      <c r="AD336" s="321" t="s">
        <v>5680</v>
      </c>
      <c r="AE336" s="299" t="s">
        <v>122</v>
      </c>
      <c r="AF336" s="299"/>
    </row>
    <row r="337" spans="1:32">
      <c r="A337" s="298">
        <v>891780110</v>
      </c>
      <c r="B337" s="298" t="s">
        <v>55</v>
      </c>
      <c r="C337" s="299" t="s">
        <v>57</v>
      </c>
      <c r="D337" s="298" t="s">
        <v>61</v>
      </c>
      <c r="E337" s="302" t="s">
        <v>5681</v>
      </c>
      <c r="F337" s="298" t="s">
        <v>62</v>
      </c>
      <c r="G337" s="300" t="s">
        <v>62</v>
      </c>
      <c r="H337" s="302" t="s">
        <v>5073</v>
      </c>
      <c r="I337" s="331">
        <v>19048225</v>
      </c>
      <c r="J337" s="299"/>
      <c r="K337" s="305"/>
      <c r="L337" s="307"/>
      <c r="M337" s="327">
        <v>19048225</v>
      </c>
      <c r="N337" s="311">
        <v>1144126541</v>
      </c>
      <c r="O337" s="338" t="s">
        <v>5682</v>
      </c>
      <c r="P337" s="303" t="s">
        <v>6516</v>
      </c>
      <c r="Q337" s="341">
        <v>44967</v>
      </c>
      <c r="R337" s="315">
        <v>44967</v>
      </c>
      <c r="S337" s="315">
        <v>45275</v>
      </c>
      <c r="T337" s="317"/>
      <c r="U337" s="318"/>
      <c r="V337" s="331">
        <v>3628234</v>
      </c>
      <c r="W337" s="331">
        <v>15419991</v>
      </c>
      <c r="X337" s="320">
        <v>0.19047622547507709</v>
      </c>
      <c r="Y337" s="300">
        <v>12545859</v>
      </c>
      <c r="Z337" s="305" t="s">
        <v>5075</v>
      </c>
      <c r="AA337" s="299" t="s">
        <v>120</v>
      </c>
      <c r="AB337" s="299" t="s">
        <v>120</v>
      </c>
      <c r="AC337" s="299" t="s">
        <v>120</v>
      </c>
      <c r="AD337" s="321" t="s">
        <v>5683</v>
      </c>
      <c r="AE337" s="299" t="s">
        <v>122</v>
      </c>
      <c r="AF337" s="299"/>
    </row>
    <row r="338" spans="1:32">
      <c r="A338" s="298">
        <v>891780111</v>
      </c>
      <c r="B338" s="298" t="s">
        <v>55</v>
      </c>
      <c r="C338" s="299" t="s">
        <v>57</v>
      </c>
      <c r="D338" s="298" t="s">
        <v>61</v>
      </c>
      <c r="E338" s="304" t="s">
        <v>5684</v>
      </c>
      <c r="F338" s="298" t="s">
        <v>62</v>
      </c>
      <c r="G338" s="300" t="s">
        <v>62</v>
      </c>
      <c r="H338" s="302" t="s">
        <v>5073</v>
      </c>
      <c r="I338" s="331">
        <v>21029244</v>
      </c>
      <c r="J338" s="299"/>
      <c r="K338" s="305"/>
      <c r="L338" s="307"/>
      <c r="M338" s="327">
        <v>21029244</v>
      </c>
      <c r="N338" s="311">
        <v>26430338</v>
      </c>
      <c r="O338" s="338" t="s">
        <v>5685</v>
      </c>
      <c r="P338" s="303" t="s">
        <v>6518</v>
      </c>
      <c r="Q338" s="341">
        <v>44967</v>
      </c>
      <c r="R338" s="315">
        <v>44967</v>
      </c>
      <c r="S338" s="315">
        <v>45275</v>
      </c>
      <c r="T338" s="317"/>
      <c r="U338" s="318"/>
      <c r="V338" s="331">
        <v>4005570</v>
      </c>
      <c r="W338" s="331">
        <v>17023674</v>
      </c>
      <c r="X338" s="320">
        <v>0.1904761768896685</v>
      </c>
      <c r="Y338" s="300">
        <v>12545859</v>
      </c>
      <c r="Z338" s="305" t="s">
        <v>5075</v>
      </c>
      <c r="AA338" s="299" t="s">
        <v>120</v>
      </c>
      <c r="AB338" s="299" t="s">
        <v>120</v>
      </c>
      <c r="AC338" s="299" t="s">
        <v>120</v>
      </c>
      <c r="AD338" s="321" t="s">
        <v>5686</v>
      </c>
      <c r="AE338" s="299" t="s">
        <v>122</v>
      </c>
      <c r="AF338" s="299"/>
    </row>
    <row r="339" spans="1:32">
      <c r="A339" s="298">
        <v>891780112</v>
      </c>
      <c r="B339" s="298" t="s">
        <v>55</v>
      </c>
      <c r="C339" s="299" t="s">
        <v>57</v>
      </c>
      <c r="D339" s="298" t="s">
        <v>61</v>
      </c>
      <c r="E339" s="302" t="s">
        <v>5687</v>
      </c>
      <c r="F339" s="298" t="s">
        <v>62</v>
      </c>
      <c r="G339" s="300" t="s">
        <v>62</v>
      </c>
      <c r="H339" s="302" t="s">
        <v>5135</v>
      </c>
      <c r="I339" s="331">
        <v>64313108</v>
      </c>
      <c r="J339" s="299">
        <v>1</v>
      </c>
      <c r="K339" s="305"/>
      <c r="L339" s="327">
        <v>14250001</v>
      </c>
      <c r="M339" s="327">
        <v>50063107</v>
      </c>
      <c r="N339" s="311">
        <v>91437155</v>
      </c>
      <c r="O339" s="338" t="s">
        <v>5688</v>
      </c>
      <c r="P339" s="303" t="s">
        <v>6540</v>
      </c>
      <c r="Q339" s="341">
        <v>44967</v>
      </c>
      <c r="R339" s="315">
        <v>44967</v>
      </c>
      <c r="S339" s="315">
        <v>45275</v>
      </c>
      <c r="T339" s="317"/>
      <c r="U339" s="318"/>
      <c r="V339" s="331">
        <v>9535830</v>
      </c>
      <c r="W339" s="331">
        <v>40527277</v>
      </c>
      <c r="X339" s="320">
        <v>0.19047619237855135</v>
      </c>
      <c r="Y339" s="300">
        <v>12545859</v>
      </c>
      <c r="Z339" s="305" t="s">
        <v>5075</v>
      </c>
      <c r="AA339" s="299" t="s">
        <v>120</v>
      </c>
      <c r="AB339" s="299" t="s">
        <v>120</v>
      </c>
      <c r="AC339" s="299" t="s">
        <v>120</v>
      </c>
      <c r="AD339" s="321" t="s">
        <v>5689</v>
      </c>
      <c r="AE339" s="299" t="s">
        <v>122</v>
      </c>
      <c r="AF339" s="299"/>
    </row>
    <row r="340" spans="1:32">
      <c r="A340" s="298">
        <v>891780113</v>
      </c>
      <c r="B340" s="298" t="s">
        <v>55</v>
      </c>
      <c r="C340" s="299" t="s">
        <v>57</v>
      </c>
      <c r="D340" s="298" t="s">
        <v>61</v>
      </c>
      <c r="E340" s="302" t="s">
        <v>5690</v>
      </c>
      <c r="F340" s="298" t="s">
        <v>62</v>
      </c>
      <c r="G340" s="300" t="s">
        <v>62</v>
      </c>
      <c r="H340" s="302" t="s">
        <v>5073</v>
      </c>
      <c r="I340" s="331">
        <v>19425415</v>
      </c>
      <c r="J340" s="299"/>
      <c r="K340" s="305"/>
      <c r="L340" s="307"/>
      <c r="M340" s="327">
        <v>19425415</v>
      </c>
      <c r="N340" s="309">
        <v>1060593249</v>
      </c>
      <c r="O340" s="338" t="s">
        <v>5691</v>
      </c>
      <c r="P340" s="303" t="s">
        <v>6518</v>
      </c>
      <c r="Q340" s="341">
        <v>44967</v>
      </c>
      <c r="R340" s="315">
        <v>44967</v>
      </c>
      <c r="S340" s="315">
        <v>45275</v>
      </c>
      <c r="T340" s="317"/>
      <c r="U340" s="318"/>
      <c r="V340" s="331">
        <v>5550119</v>
      </c>
      <c r="W340" s="331">
        <v>13875296</v>
      </c>
      <c r="X340" s="320">
        <v>0.2857143077766936</v>
      </c>
      <c r="Y340" s="300">
        <v>12545859</v>
      </c>
      <c r="Z340" s="305" t="s">
        <v>5075</v>
      </c>
      <c r="AA340" s="299" t="s">
        <v>120</v>
      </c>
      <c r="AB340" s="299" t="s">
        <v>120</v>
      </c>
      <c r="AC340" s="299" t="s">
        <v>120</v>
      </c>
      <c r="AD340" s="321" t="s">
        <v>5692</v>
      </c>
      <c r="AE340" s="299" t="s">
        <v>122</v>
      </c>
      <c r="AF340" s="299"/>
    </row>
    <row r="341" spans="1:32">
      <c r="A341" s="298">
        <v>891780114</v>
      </c>
      <c r="B341" s="298" t="s">
        <v>55</v>
      </c>
      <c r="C341" s="299" t="s">
        <v>57</v>
      </c>
      <c r="D341" s="298" t="s">
        <v>61</v>
      </c>
      <c r="E341" s="304" t="s">
        <v>5693</v>
      </c>
      <c r="F341" s="298" t="s">
        <v>62</v>
      </c>
      <c r="G341" s="300" t="s">
        <v>62</v>
      </c>
      <c r="H341" s="302" t="s">
        <v>5073</v>
      </c>
      <c r="I341" s="331">
        <v>21029244</v>
      </c>
      <c r="J341" s="299"/>
      <c r="K341" s="305"/>
      <c r="L341" s="307"/>
      <c r="M341" s="327">
        <v>21029244</v>
      </c>
      <c r="N341" s="311">
        <v>71190766</v>
      </c>
      <c r="O341" s="338" t="s">
        <v>5694</v>
      </c>
      <c r="P341" s="303" t="s">
        <v>6518</v>
      </c>
      <c r="Q341" s="341">
        <v>44967</v>
      </c>
      <c r="R341" s="315">
        <v>44967</v>
      </c>
      <c r="S341" s="315">
        <v>45275</v>
      </c>
      <c r="T341" s="317"/>
      <c r="U341" s="318"/>
      <c r="V341" s="331">
        <v>4005570</v>
      </c>
      <c r="W341" s="331">
        <v>17023674</v>
      </c>
      <c r="X341" s="320">
        <v>0.1904761768896685</v>
      </c>
      <c r="Y341" s="300">
        <v>12545859</v>
      </c>
      <c r="Z341" s="305" t="s">
        <v>5075</v>
      </c>
      <c r="AA341" s="299" t="s">
        <v>120</v>
      </c>
      <c r="AB341" s="299" t="s">
        <v>120</v>
      </c>
      <c r="AC341" s="299" t="s">
        <v>120</v>
      </c>
      <c r="AD341" s="321" t="s">
        <v>5695</v>
      </c>
      <c r="AE341" s="299" t="s">
        <v>122</v>
      </c>
      <c r="AF341" s="299"/>
    </row>
    <row r="342" spans="1:32">
      <c r="A342" s="298">
        <v>891780115</v>
      </c>
      <c r="B342" s="298" t="s">
        <v>55</v>
      </c>
      <c r="C342" s="299" t="s">
        <v>57</v>
      </c>
      <c r="D342" s="298" t="s">
        <v>61</v>
      </c>
      <c r="E342" s="302" t="s">
        <v>5696</v>
      </c>
      <c r="F342" s="298" t="s">
        <v>62</v>
      </c>
      <c r="G342" s="300" t="s">
        <v>62</v>
      </c>
      <c r="H342" s="302" t="s">
        <v>5073</v>
      </c>
      <c r="I342" s="331">
        <v>21029244</v>
      </c>
      <c r="J342" s="299"/>
      <c r="K342" s="305"/>
      <c r="L342" s="307"/>
      <c r="M342" s="327">
        <v>21029244</v>
      </c>
      <c r="N342" s="311">
        <v>1104130224</v>
      </c>
      <c r="O342" s="338" t="s">
        <v>5697</v>
      </c>
      <c r="P342" s="303" t="s">
        <v>6518</v>
      </c>
      <c r="Q342" s="341">
        <v>44967</v>
      </c>
      <c r="R342" s="315">
        <v>44967</v>
      </c>
      <c r="S342" s="315">
        <v>45275</v>
      </c>
      <c r="T342" s="317"/>
      <c r="U342" s="318"/>
      <c r="V342" s="331">
        <v>4005570</v>
      </c>
      <c r="W342" s="331">
        <v>17023674</v>
      </c>
      <c r="X342" s="320">
        <v>0.1904761768896685</v>
      </c>
      <c r="Y342" s="300">
        <v>12545859</v>
      </c>
      <c r="Z342" s="305" t="s">
        <v>5075</v>
      </c>
      <c r="AA342" s="299" t="s">
        <v>120</v>
      </c>
      <c r="AB342" s="299" t="s">
        <v>120</v>
      </c>
      <c r="AC342" s="299" t="s">
        <v>120</v>
      </c>
      <c r="AD342" s="321" t="s">
        <v>5698</v>
      </c>
      <c r="AE342" s="299" t="s">
        <v>122</v>
      </c>
      <c r="AF342" s="299"/>
    </row>
    <row r="343" spans="1:32">
      <c r="A343" s="298">
        <v>891780116</v>
      </c>
      <c r="B343" s="298" t="s">
        <v>55</v>
      </c>
      <c r="C343" s="299" t="s">
        <v>57</v>
      </c>
      <c r="D343" s="298" t="s">
        <v>61</v>
      </c>
      <c r="E343" s="302" t="s">
        <v>5699</v>
      </c>
      <c r="F343" s="298" t="s">
        <v>62</v>
      </c>
      <c r="G343" s="300" t="s">
        <v>62</v>
      </c>
      <c r="H343" s="302" t="s">
        <v>5073</v>
      </c>
      <c r="I343" s="331">
        <v>19048225</v>
      </c>
      <c r="J343" s="299"/>
      <c r="K343" s="305"/>
      <c r="L343" s="307"/>
      <c r="M343" s="327">
        <v>19048225</v>
      </c>
      <c r="N343" s="311">
        <v>1004712544</v>
      </c>
      <c r="O343" s="338" t="s">
        <v>5700</v>
      </c>
      <c r="P343" s="303" t="s">
        <v>6516</v>
      </c>
      <c r="Q343" s="341">
        <v>44967</v>
      </c>
      <c r="R343" s="315">
        <v>44967</v>
      </c>
      <c r="S343" s="315">
        <v>45275</v>
      </c>
      <c r="T343" s="317"/>
      <c r="U343" s="318"/>
      <c r="V343" s="331">
        <v>3628234</v>
      </c>
      <c r="W343" s="331">
        <v>15419991</v>
      </c>
      <c r="X343" s="320">
        <v>0.19047622547507709</v>
      </c>
      <c r="Y343" s="300">
        <v>12545859</v>
      </c>
      <c r="Z343" s="305" t="s">
        <v>5075</v>
      </c>
      <c r="AA343" s="299" t="s">
        <v>120</v>
      </c>
      <c r="AB343" s="299" t="s">
        <v>120</v>
      </c>
      <c r="AC343" s="299" t="s">
        <v>120</v>
      </c>
      <c r="AD343" s="321" t="s">
        <v>5701</v>
      </c>
      <c r="AE343" s="299" t="s">
        <v>122</v>
      </c>
      <c r="AF343" s="299"/>
    </row>
    <row r="344" spans="1:32">
      <c r="A344" s="298">
        <v>891780117</v>
      </c>
      <c r="B344" s="298" t="s">
        <v>55</v>
      </c>
      <c r="C344" s="299" t="s">
        <v>57</v>
      </c>
      <c r="D344" s="298" t="s">
        <v>61</v>
      </c>
      <c r="E344" s="304" t="s">
        <v>5702</v>
      </c>
      <c r="F344" s="298" t="s">
        <v>62</v>
      </c>
      <c r="G344" s="300" t="s">
        <v>62</v>
      </c>
      <c r="H344" s="302" t="s">
        <v>5073</v>
      </c>
      <c r="I344" s="331">
        <v>19425415</v>
      </c>
      <c r="J344" s="299"/>
      <c r="K344" s="305"/>
      <c r="L344" s="307"/>
      <c r="M344" s="327">
        <v>19425415</v>
      </c>
      <c r="N344" s="311">
        <v>1061198483</v>
      </c>
      <c r="O344" s="338" t="s">
        <v>5703</v>
      </c>
      <c r="P344" s="303" t="s">
        <v>6521</v>
      </c>
      <c r="Q344" s="341">
        <v>44967</v>
      </c>
      <c r="R344" s="315">
        <v>44967</v>
      </c>
      <c r="S344" s="315">
        <v>45275</v>
      </c>
      <c r="T344" s="317"/>
      <c r="U344" s="318"/>
      <c r="V344" s="331">
        <v>3700080</v>
      </c>
      <c r="W344" s="331">
        <v>15725335</v>
      </c>
      <c r="X344" s="320">
        <v>0.19047623950376349</v>
      </c>
      <c r="Y344" s="300">
        <v>12545859</v>
      </c>
      <c r="Z344" s="305" t="s">
        <v>5075</v>
      </c>
      <c r="AA344" s="299" t="s">
        <v>120</v>
      </c>
      <c r="AB344" s="299" t="s">
        <v>120</v>
      </c>
      <c r="AC344" s="299" t="s">
        <v>120</v>
      </c>
      <c r="AD344" s="321" t="s">
        <v>5704</v>
      </c>
      <c r="AE344" s="299" t="s">
        <v>122</v>
      </c>
      <c r="AF344" s="299"/>
    </row>
    <row r="345" spans="1:32">
      <c r="A345" s="298">
        <v>891780118</v>
      </c>
      <c r="B345" s="298" t="s">
        <v>55</v>
      </c>
      <c r="C345" s="299" t="s">
        <v>57</v>
      </c>
      <c r="D345" s="298" t="s">
        <v>61</v>
      </c>
      <c r="E345" s="302" t="s">
        <v>5705</v>
      </c>
      <c r="F345" s="298" t="s">
        <v>62</v>
      </c>
      <c r="G345" s="300" t="s">
        <v>62</v>
      </c>
      <c r="H345" s="302" t="s">
        <v>5135</v>
      </c>
      <c r="I345" s="331">
        <v>67034816</v>
      </c>
      <c r="J345" s="299"/>
      <c r="K345" s="305"/>
      <c r="L345" s="307"/>
      <c r="M345" s="327">
        <v>67034816</v>
      </c>
      <c r="N345" s="311">
        <v>79541443</v>
      </c>
      <c r="O345" s="337" t="s">
        <v>5706</v>
      </c>
      <c r="P345" s="303" t="s">
        <v>6541</v>
      </c>
      <c r="Q345" s="341">
        <v>44967</v>
      </c>
      <c r="R345" s="315">
        <v>44967</v>
      </c>
      <c r="S345" s="315">
        <v>45275</v>
      </c>
      <c r="T345" s="317"/>
      <c r="U345" s="318"/>
      <c r="V345" s="331">
        <v>6384268</v>
      </c>
      <c r="W345" s="331">
        <v>60650548</v>
      </c>
      <c r="X345" s="320">
        <v>9.5238092396643562E-2</v>
      </c>
      <c r="Y345" s="300">
        <v>12545859</v>
      </c>
      <c r="Z345" s="305" t="s">
        <v>5075</v>
      </c>
      <c r="AA345" s="299" t="s">
        <v>120</v>
      </c>
      <c r="AB345" s="299" t="s">
        <v>120</v>
      </c>
      <c r="AC345" s="299" t="s">
        <v>120</v>
      </c>
      <c r="AD345" s="321" t="s">
        <v>5707</v>
      </c>
      <c r="AE345" s="299" t="s">
        <v>122</v>
      </c>
      <c r="AF345" s="299"/>
    </row>
    <row r="346" spans="1:32">
      <c r="A346" s="298">
        <v>891780119</v>
      </c>
      <c r="B346" s="298" t="s">
        <v>55</v>
      </c>
      <c r="C346" s="299" t="s">
        <v>57</v>
      </c>
      <c r="D346" s="298" t="s">
        <v>61</v>
      </c>
      <c r="E346" s="302" t="s">
        <v>5708</v>
      </c>
      <c r="F346" s="298" t="s">
        <v>62</v>
      </c>
      <c r="G346" s="300" t="s">
        <v>62</v>
      </c>
      <c r="H346" s="302" t="s">
        <v>5135</v>
      </c>
      <c r="I346" s="331">
        <v>32375697</v>
      </c>
      <c r="J346" s="299"/>
      <c r="K346" s="305"/>
      <c r="L346" s="307"/>
      <c r="M346" s="327">
        <v>32375697</v>
      </c>
      <c r="N346" s="311">
        <v>1082907260</v>
      </c>
      <c r="O346" s="337" t="s">
        <v>5709</v>
      </c>
      <c r="P346" s="303" t="s">
        <v>6542</v>
      </c>
      <c r="Q346" s="341">
        <v>44967</v>
      </c>
      <c r="R346" s="315">
        <v>44967</v>
      </c>
      <c r="S346" s="315">
        <v>45275</v>
      </c>
      <c r="T346" s="317"/>
      <c r="U346" s="318"/>
      <c r="V346" s="331">
        <v>6166800</v>
      </c>
      <c r="W346" s="331">
        <v>26208897</v>
      </c>
      <c r="X346" s="320">
        <v>0.19047620812611385</v>
      </c>
      <c r="Y346" s="300">
        <v>12545859</v>
      </c>
      <c r="Z346" s="305" t="s">
        <v>5075</v>
      </c>
      <c r="AA346" s="299" t="s">
        <v>120</v>
      </c>
      <c r="AB346" s="299" t="s">
        <v>120</v>
      </c>
      <c r="AC346" s="299" t="s">
        <v>120</v>
      </c>
      <c r="AD346" s="321" t="s">
        <v>5710</v>
      </c>
      <c r="AE346" s="299" t="s">
        <v>122</v>
      </c>
      <c r="AF346" s="299"/>
    </row>
    <row r="347" spans="1:32">
      <c r="A347" s="298">
        <v>891780120</v>
      </c>
      <c r="B347" s="298" t="s">
        <v>55</v>
      </c>
      <c r="C347" s="299" t="s">
        <v>57</v>
      </c>
      <c r="D347" s="298" t="s">
        <v>61</v>
      </c>
      <c r="E347" s="304" t="s">
        <v>5711</v>
      </c>
      <c r="F347" s="298" t="s">
        <v>62</v>
      </c>
      <c r="G347" s="300" t="s">
        <v>62</v>
      </c>
      <c r="H347" s="302" t="s">
        <v>5073</v>
      </c>
      <c r="I347" s="331">
        <v>5528572</v>
      </c>
      <c r="J347" s="299"/>
      <c r="K347" s="305"/>
      <c r="L347" s="307"/>
      <c r="M347" s="327">
        <v>5528572</v>
      </c>
      <c r="N347" s="311">
        <v>1083012957</v>
      </c>
      <c r="O347" s="337" t="s">
        <v>5712</v>
      </c>
      <c r="P347" s="303" t="s">
        <v>6543</v>
      </c>
      <c r="Q347" s="341">
        <v>44967</v>
      </c>
      <c r="R347" s="315">
        <v>44967</v>
      </c>
      <c r="S347" s="315">
        <v>45046</v>
      </c>
      <c r="T347" s="317"/>
      <c r="U347" s="318"/>
      <c r="V347" s="331">
        <v>3685714</v>
      </c>
      <c r="W347" s="331">
        <v>1842858</v>
      </c>
      <c r="X347" s="320">
        <v>0.6666665460809772</v>
      </c>
      <c r="Y347" s="300">
        <v>12545859</v>
      </c>
      <c r="Z347" s="305" t="s">
        <v>5075</v>
      </c>
      <c r="AA347" s="299" t="s">
        <v>120</v>
      </c>
      <c r="AB347" s="299" t="s">
        <v>120</v>
      </c>
      <c r="AC347" s="299" t="s">
        <v>120</v>
      </c>
      <c r="AD347" s="321" t="s">
        <v>5713</v>
      </c>
      <c r="AE347" s="299" t="s">
        <v>122</v>
      </c>
      <c r="AF347" s="299"/>
    </row>
    <row r="348" spans="1:32">
      <c r="A348" s="298">
        <v>891780121</v>
      </c>
      <c r="B348" s="298" t="s">
        <v>55</v>
      </c>
      <c r="C348" s="299" t="s">
        <v>57</v>
      </c>
      <c r="D348" s="298" t="s">
        <v>61</v>
      </c>
      <c r="E348" s="302" t="s">
        <v>5714</v>
      </c>
      <c r="F348" s="298" t="s">
        <v>62</v>
      </c>
      <c r="G348" s="300" t="s">
        <v>62</v>
      </c>
      <c r="H348" s="302" t="s">
        <v>5135</v>
      </c>
      <c r="I348" s="331">
        <v>34965761</v>
      </c>
      <c r="J348" s="299"/>
      <c r="K348" s="305"/>
      <c r="L348" s="307"/>
      <c r="M348" s="327">
        <v>34965761</v>
      </c>
      <c r="N348" s="309">
        <v>1079911413</v>
      </c>
      <c r="O348" s="337" t="s">
        <v>5715</v>
      </c>
      <c r="P348" s="303" t="s">
        <v>6544</v>
      </c>
      <c r="Q348" s="341">
        <v>44967</v>
      </c>
      <c r="R348" s="315">
        <v>44967</v>
      </c>
      <c r="S348" s="315">
        <v>45275</v>
      </c>
      <c r="T348" s="317"/>
      <c r="U348" s="318"/>
      <c r="V348" s="331">
        <v>6660144</v>
      </c>
      <c r="W348" s="331">
        <v>28305617</v>
      </c>
      <c r="X348" s="320">
        <v>0.19047616323866082</v>
      </c>
      <c r="Y348" s="300">
        <v>12545859</v>
      </c>
      <c r="Z348" s="305" t="s">
        <v>5075</v>
      </c>
      <c r="AA348" s="299" t="s">
        <v>120</v>
      </c>
      <c r="AB348" s="299" t="s">
        <v>120</v>
      </c>
      <c r="AC348" s="299" t="s">
        <v>120</v>
      </c>
      <c r="AD348" s="321" t="s">
        <v>5716</v>
      </c>
      <c r="AE348" s="299" t="s">
        <v>122</v>
      </c>
      <c r="AF348" s="299"/>
    </row>
    <row r="349" spans="1:32">
      <c r="A349" s="298">
        <v>891780122</v>
      </c>
      <c r="B349" s="298" t="s">
        <v>55</v>
      </c>
      <c r="C349" s="299" t="s">
        <v>57</v>
      </c>
      <c r="D349" s="298" t="s">
        <v>61</v>
      </c>
      <c r="E349" s="302" t="s">
        <v>5717</v>
      </c>
      <c r="F349" s="298" t="s">
        <v>62</v>
      </c>
      <c r="G349" s="300" t="s">
        <v>62</v>
      </c>
      <c r="H349" s="302" t="s">
        <v>5135</v>
      </c>
      <c r="I349" s="331">
        <v>30576000</v>
      </c>
      <c r="J349" s="299"/>
      <c r="K349" s="305"/>
      <c r="L349" s="307"/>
      <c r="M349" s="327">
        <v>30576000</v>
      </c>
      <c r="N349" s="309" t="s">
        <v>5718</v>
      </c>
      <c r="O349" s="337" t="s">
        <v>5719</v>
      </c>
      <c r="P349" s="303" t="s">
        <v>6545</v>
      </c>
      <c r="Q349" s="341">
        <v>44967</v>
      </c>
      <c r="R349" s="315">
        <v>44967</v>
      </c>
      <c r="S349" s="315">
        <v>45275</v>
      </c>
      <c r="T349" s="317"/>
      <c r="U349" s="318"/>
      <c r="V349" s="331">
        <v>5824000</v>
      </c>
      <c r="W349" s="331">
        <v>24752000</v>
      </c>
      <c r="X349" s="320">
        <v>0.19047619047619047</v>
      </c>
      <c r="Y349" s="300">
        <v>12545859</v>
      </c>
      <c r="Z349" s="305" t="s">
        <v>5075</v>
      </c>
      <c r="AA349" s="299" t="s">
        <v>120</v>
      </c>
      <c r="AB349" s="299" t="s">
        <v>120</v>
      </c>
      <c r="AC349" s="299" t="s">
        <v>120</v>
      </c>
      <c r="AD349" s="321" t="s">
        <v>5720</v>
      </c>
      <c r="AE349" s="299" t="s">
        <v>122</v>
      </c>
      <c r="AF349" s="299"/>
    </row>
    <row r="350" spans="1:32">
      <c r="A350" s="298">
        <v>891780123</v>
      </c>
      <c r="B350" s="298" t="s">
        <v>55</v>
      </c>
      <c r="C350" s="299" t="s">
        <v>57</v>
      </c>
      <c r="D350" s="298" t="s">
        <v>61</v>
      </c>
      <c r="E350" s="304" t="s">
        <v>5721</v>
      </c>
      <c r="F350" s="298" t="s">
        <v>62</v>
      </c>
      <c r="G350" s="300" t="s">
        <v>62</v>
      </c>
      <c r="H350" s="302" t="s">
        <v>5135</v>
      </c>
      <c r="I350" s="331">
        <v>69713840</v>
      </c>
      <c r="J350" s="299"/>
      <c r="K350" s="305"/>
      <c r="L350" s="307"/>
      <c r="M350" s="327">
        <v>69713840</v>
      </c>
      <c r="N350" s="309">
        <v>85465209</v>
      </c>
      <c r="O350" s="337" t="s">
        <v>5722</v>
      </c>
      <c r="P350" s="303" t="s">
        <v>6546</v>
      </c>
      <c r="Q350" s="341">
        <v>44967</v>
      </c>
      <c r="R350" s="315">
        <v>44967</v>
      </c>
      <c r="S350" s="315">
        <v>45275</v>
      </c>
      <c r="T350" s="317"/>
      <c r="U350" s="318"/>
      <c r="V350" s="331">
        <v>13278826</v>
      </c>
      <c r="W350" s="331">
        <v>56435014</v>
      </c>
      <c r="X350" s="320">
        <v>0.1904761809132878</v>
      </c>
      <c r="Y350" s="300">
        <v>12545859</v>
      </c>
      <c r="Z350" s="305" t="s">
        <v>5075</v>
      </c>
      <c r="AA350" s="299" t="s">
        <v>120</v>
      </c>
      <c r="AB350" s="299" t="s">
        <v>120</v>
      </c>
      <c r="AC350" s="299" t="s">
        <v>120</v>
      </c>
      <c r="AD350" s="321" t="s">
        <v>5723</v>
      </c>
      <c r="AE350" s="299" t="s">
        <v>122</v>
      </c>
      <c r="AF350" s="299"/>
    </row>
    <row r="351" spans="1:32">
      <c r="A351" s="298">
        <v>891780124</v>
      </c>
      <c r="B351" s="298" t="s">
        <v>55</v>
      </c>
      <c r="C351" s="299" t="s">
        <v>57</v>
      </c>
      <c r="D351" s="298" t="s">
        <v>61</v>
      </c>
      <c r="E351" s="302" t="s">
        <v>5724</v>
      </c>
      <c r="F351" s="298" t="s">
        <v>62</v>
      </c>
      <c r="G351" s="300" t="s">
        <v>62</v>
      </c>
      <c r="H351" s="302" t="s">
        <v>5135</v>
      </c>
      <c r="I351" s="331">
        <v>17650080</v>
      </c>
      <c r="J351" s="299"/>
      <c r="K351" s="305"/>
      <c r="L351" s="307"/>
      <c r="M351" s="327">
        <v>17650080</v>
      </c>
      <c r="N351" s="309">
        <v>1083000989</v>
      </c>
      <c r="O351" s="337" t="s">
        <v>5725</v>
      </c>
      <c r="P351" s="303" t="s">
        <v>6547</v>
      </c>
      <c r="Q351" s="341">
        <v>44967</v>
      </c>
      <c r="R351" s="315">
        <v>44967</v>
      </c>
      <c r="S351" s="315">
        <v>45199</v>
      </c>
      <c r="T351" s="317"/>
      <c r="U351" s="318"/>
      <c r="V351" s="331">
        <v>4412520</v>
      </c>
      <c r="W351" s="331">
        <v>13237560</v>
      </c>
      <c r="X351" s="320">
        <v>0.25</v>
      </c>
      <c r="Y351" s="300">
        <v>12545859</v>
      </c>
      <c r="Z351" s="305" t="s">
        <v>5075</v>
      </c>
      <c r="AA351" s="299" t="s">
        <v>120</v>
      </c>
      <c r="AB351" s="299" t="s">
        <v>120</v>
      </c>
      <c r="AC351" s="299" t="s">
        <v>120</v>
      </c>
      <c r="AD351" s="321" t="s">
        <v>5726</v>
      </c>
      <c r="AE351" s="299" t="s">
        <v>122</v>
      </c>
      <c r="AF351" s="299"/>
    </row>
    <row r="352" spans="1:32">
      <c r="A352" s="298">
        <v>891780125</v>
      </c>
      <c r="B352" s="298" t="s">
        <v>55</v>
      </c>
      <c r="C352" s="299" t="s">
        <v>57</v>
      </c>
      <c r="D352" s="298" t="s">
        <v>61</v>
      </c>
      <c r="E352" s="304" t="s">
        <v>5727</v>
      </c>
      <c r="F352" s="298" t="s">
        <v>62</v>
      </c>
      <c r="G352" s="300" t="s">
        <v>62</v>
      </c>
      <c r="H352" s="302" t="s">
        <v>5135</v>
      </c>
      <c r="I352" s="331">
        <v>22848000.000000004</v>
      </c>
      <c r="J352" s="299"/>
      <c r="K352" s="305"/>
      <c r="L352" s="307"/>
      <c r="M352" s="327">
        <v>22848000.000000004</v>
      </c>
      <c r="N352" s="311">
        <v>1083014806</v>
      </c>
      <c r="O352" s="337" t="s">
        <v>5728</v>
      </c>
      <c r="P352" s="302" t="s">
        <v>6548</v>
      </c>
      <c r="Q352" s="341">
        <v>44967</v>
      </c>
      <c r="R352" s="315">
        <v>44967</v>
      </c>
      <c r="S352" s="315">
        <v>45214</v>
      </c>
      <c r="T352" s="317"/>
      <c r="U352" s="318"/>
      <c r="V352" s="331">
        <v>5376000</v>
      </c>
      <c r="W352" s="331">
        <v>17472000.000000004</v>
      </c>
      <c r="X352" s="320">
        <v>0.23529411764705879</v>
      </c>
      <c r="Y352" s="300">
        <v>12545859</v>
      </c>
      <c r="Z352" s="305" t="s">
        <v>5075</v>
      </c>
      <c r="AA352" s="299" t="s">
        <v>120</v>
      </c>
      <c r="AB352" s="299" t="s">
        <v>120</v>
      </c>
      <c r="AC352" s="299" t="s">
        <v>120</v>
      </c>
      <c r="AD352" s="321" t="s">
        <v>5729</v>
      </c>
      <c r="AE352" s="299" t="s">
        <v>122</v>
      </c>
      <c r="AF352" s="299"/>
    </row>
    <row r="353" spans="1:32">
      <c r="A353" s="298">
        <v>891780126</v>
      </c>
      <c r="B353" s="298" t="s">
        <v>55</v>
      </c>
      <c r="C353" s="299" t="s">
        <v>57</v>
      </c>
      <c r="D353" s="298" t="s">
        <v>61</v>
      </c>
      <c r="E353" s="304" t="s">
        <v>5730</v>
      </c>
      <c r="F353" s="298" t="s">
        <v>62</v>
      </c>
      <c r="G353" s="300" t="s">
        <v>62</v>
      </c>
      <c r="H353" s="302" t="s">
        <v>5135</v>
      </c>
      <c r="I353" s="331">
        <v>28436240</v>
      </c>
      <c r="J353" s="299"/>
      <c r="K353" s="305"/>
      <c r="L353" s="307"/>
      <c r="M353" s="327">
        <v>28436240</v>
      </c>
      <c r="N353" s="309">
        <v>36695203</v>
      </c>
      <c r="O353" s="337" t="s">
        <v>5731</v>
      </c>
      <c r="P353" s="303" t="s">
        <v>6549</v>
      </c>
      <c r="Q353" s="341">
        <v>44967</v>
      </c>
      <c r="R353" s="315">
        <v>44967</v>
      </c>
      <c r="S353" s="315">
        <v>45199</v>
      </c>
      <c r="T353" s="317"/>
      <c r="U353" s="318"/>
      <c r="V353" s="331">
        <v>7109060</v>
      </c>
      <c r="W353" s="331">
        <v>21327180</v>
      </c>
      <c r="X353" s="320">
        <v>0.25</v>
      </c>
      <c r="Y353" s="300">
        <v>12545859</v>
      </c>
      <c r="Z353" s="305" t="s">
        <v>5075</v>
      </c>
      <c r="AA353" s="299" t="s">
        <v>120</v>
      </c>
      <c r="AB353" s="299" t="s">
        <v>120</v>
      </c>
      <c r="AC353" s="299" t="s">
        <v>120</v>
      </c>
      <c r="AD353" s="321" t="s">
        <v>5732</v>
      </c>
      <c r="AE353" s="299" t="s">
        <v>122</v>
      </c>
      <c r="AF353" s="299"/>
    </row>
    <row r="354" spans="1:32">
      <c r="A354" s="298">
        <v>891780127</v>
      </c>
      <c r="B354" s="298" t="s">
        <v>55</v>
      </c>
      <c r="C354" s="299" t="s">
        <v>57</v>
      </c>
      <c r="D354" s="298" t="s">
        <v>61</v>
      </c>
      <c r="E354" s="302" t="s">
        <v>5733</v>
      </c>
      <c r="F354" s="298" t="s">
        <v>62</v>
      </c>
      <c r="G354" s="300" t="s">
        <v>62</v>
      </c>
      <c r="H354" s="302" t="s">
        <v>5135</v>
      </c>
      <c r="I354" s="331">
        <v>20469885</v>
      </c>
      <c r="J354" s="299"/>
      <c r="K354" s="305"/>
      <c r="L354" s="307"/>
      <c r="M354" s="327">
        <v>20469885</v>
      </c>
      <c r="N354" s="309">
        <v>1110490275</v>
      </c>
      <c r="O354" s="337" t="s">
        <v>5734</v>
      </c>
      <c r="P354" s="303" t="s">
        <v>6550</v>
      </c>
      <c r="Q354" s="341">
        <v>44967</v>
      </c>
      <c r="R354" s="315">
        <v>44967</v>
      </c>
      <c r="S354" s="315">
        <v>45199</v>
      </c>
      <c r="T354" s="317"/>
      <c r="U354" s="318"/>
      <c r="V354" s="331">
        <v>5117472</v>
      </c>
      <c r="W354" s="331">
        <v>15352413</v>
      </c>
      <c r="X354" s="320">
        <v>0.25000003663918974</v>
      </c>
      <c r="Y354" s="300">
        <v>12545859</v>
      </c>
      <c r="Z354" s="305" t="s">
        <v>5075</v>
      </c>
      <c r="AA354" s="299" t="s">
        <v>120</v>
      </c>
      <c r="AB354" s="299" t="s">
        <v>120</v>
      </c>
      <c r="AC354" s="299" t="s">
        <v>120</v>
      </c>
      <c r="AD354" s="321" t="s">
        <v>5735</v>
      </c>
      <c r="AE354" s="299" t="s">
        <v>122</v>
      </c>
      <c r="AF354" s="299"/>
    </row>
    <row r="355" spans="1:32">
      <c r="A355" s="298">
        <v>891780128</v>
      </c>
      <c r="B355" s="298" t="s">
        <v>55</v>
      </c>
      <c r="C355" s="299" t="s">
        <v>57</v>
      </c>
      <c r="D355" s="298" t="s">
        <v>61</v>
      </c>
      <c r="E355" s="302" t="s">
        <v>5736</v>
      </c>
      <c r="F355" s="298" t="s">
        <v>62</v>
      </c>
      <c r="G355" s="300" t="s">
        <v>62</v>
      </c>
      <c r="H355" s="302" t="s">
        <v>5073</v>
      </c>
      <c r="I355" s="331">
        <v>16650356</v>
      </c>
      <c r="J355" s="299"/>
      <c r="K355" s="305"/>
      <c r="L355" s="307"/>
      <c r="M355" s="327">
        <v>16650356</v>
      </c>
      <c r="N355" s="309">
        <v>1122727609</v>
      </c>
      <c r="O355" s="337" t="s">
        <v>5737</v>
      </c>
      <c r="P355" s="303" t="s">
        <v>6551</v>
      </c>
      <c r="Q355" s="341">
        <v>44967</v>
      </c>
      <c r="R355" s="315">
        <v>44967</v>
      </c>
      <c r="S355" s="315">
        <v>45199</v>
      </c>
      <c r="T355" s="317"/>
      <c r="U355" s="318"/>
      <c r="V355" s="331">
        <v>4162588</v>
      </c>
      <c r="W355" s="331">
        <v>12487768</v>
      </c>
      <c r="X355" s="320">
        <v>0.24999993994122408</v>
      </c>
      <c r="Y355" s="300">
        <v>12545859</v>
      </c>
      <c r="Z355" s="305" t="s">
        <v>5075</v>
      </c>
      <c r="AA355" s="299" t="s">
        <v>120</v>
      </c>
      <c r="AB355" s="299" t="s">
        <v>120</v>
      </c>
      <c r="AC355" s="299" t="s">
        <v>120</v>
      </c>
      <c r="AD355" s="321" t="s">
        <v>5738</v>
      </c>
      <c r="AE355" s="299" t="s">
        <v>122</v>
      </c>
      <c r="AF355" s="299"/>
    </row>
    <row r="356" spans="1:32">
      <c r="A356" s="298">
        <v>891780129</v>
      </c>
      <c r="B356" s="298" t="s">
        <v>55</v>
      </c>
      <c r="C356" s="299" t="s">
        <v>57</v>
      </c>
      <c r="D356" s="298" t="s">
        <v>61</v>
      </c>
      <c r="E356" s="304" t="s">
        <v>5739</v>
      </c>
      <c r="F356" s="298" t="s">
        <v>62</v>
      </c>
      <c r="G356" s="300" t="s">
        <v>62</v>
      </c>
      <c r="H356" s="302" t="s">
        <v>5073</v>
      </c>
      <c r="I356" s="331">
        <v>16650356</v>
      </c>
      <c r="J356" s="299"/>
      <c r="K356" s="305"/>
      <c r="L356" s="307"/>
      <c r="M356" s="327">
        <v>16650356</v>
      </c>
      <c r="N356" s="309">
        <v>35263151</v>
      </c>
      <c r="O356" s="337" t="s">
        <v>5740</v>
      </c>
      <c r="P356" s="303" t="s">
        <v>6551</v>
      </c>
      <c r="Q356" s="341">
        <v>44967</v>
      </c>
      <c r="R356" s="315">
        <v>44967</v>
      </c>
      <c r="S356" s="315">
        <v>45199</v>
      </c>
      <c r="T356" s="317"/>
      <c r="U356" s="318"/>
      <c r="V356" s="331">
        <v>4162588</v>
      </c>
      <c r="W356" s="331">
        <v>12487768</v>
      </c>
      <c r="X356" s="320">
        <v>0.24999993994122408</v>
      </c>
      <c r="Y356" s="300">
        <v>12545859</v>
      </c>
      <c r="Z356" s="305" t="s">
        <v>5075</v>
      </c>
      <c r="AA356" s="299" t="s">
        <v>120</v>
      </c>
      <c r="AB356" s="299" t="s">
        <v>120</v>
      </c>
      <c r="AC356" s="299" t="s">
        <v>120</v>
      </c>
      <c r="AD356" s="321" t="s">
        <v>5741</v>
      </c>
      <c r="AE356" s="299" t="s">
        <v>122</v>
      </c>
      <c r="AF356" s="299"/>
    </row>
    <row r="357" spans="1:32">
      <c r="A357" s="298">
        <v>891780130</v>
      </c>
      <c r="B357" s="298" t="s">
        <v>55</v>
      </c>
      <c r="C357" s="299" t="s">
        <v>57</v>
      </c>
      <c r="D357" s="298" t="s">
        <v>61</v>
      </c>
      <c r="E357" s="302" t="s">
        <v>5742</v>
      </c>
      <c r="F357" s="298" t="s">
        <v>62</v>
      </c>
      <c r="G357" s="300" t="s">
        <v>62</v>
      </c>
      <c r="H357" s="302" t="s">
        <v>5073</v>
      </c>
      <c r="I357" s="331">
        <v>16650356</v>
      </c>
      <c r="J357" s="299"/>
      <c r="K357" s="305"/>
      <c r="L357" s="307"/>
      <c r="M357" s="327">
        <v>16650356</v>
      </c>
      <c r="N357" s="309">
        <v>1124829922</v>
      </c>
      <c r="O357" s="337" t="s">
        <v>5743</v>
      </c>
      <c r="P357" s="303" t="s">
        <v>6551</v>
      </c>
      <c r="Q357" s="341">
        <v>44967</v>
      </c>
      <c r="R357" s="315">
        <v>44967</v>
      </c>
      <c r="S357" s="315">
        <v>45199</v>
      </c>
      <c r="T357" s="317"/>
      <c r="U357" s="318"/>
      <c r="V357" s="331">
        <v>4162588</v>
      </c>
      <c r="W357" s="331">
        <v>12487768</v>
      </c>
      <c r="X357" s="320">
        <v>0.24999993994122408</v>
      </c>
      <c r="Y357" s="300">
        <v>12545859</v>
      </c>
      <c r="Z357" s="305" t="s">
        <v>5075</v>
      </c>
      <c r="AA357" s="299" t="s">
        <v>120</v>
      </c>
      <c r="AB357" s="299" t="s">
        <v>120</v>
      </c>
      <c r="AC357" s="299" t="s">
        <v>120</v>
      </c>
      <c r="AD357" s="321" t="s">
        <v>5744</v>
      </c>
      <c r="AE357" s="299" t="s">
        <v>122</v>
      </c>
      <c r="AF357" s="299"/>
    </row>
    <row r="358" spans="1:32">
      <c r="A358" s="298">
        <v>891780131</v>
      </c>
      <c r="B358" s="298" t="s">
        <v>55</v>
      </c>
      <c r="C358" s="299" t="s">
        <v>57</v>
      </c>
      <c r="D358" s="298" t="s">
        <v>61</v>
      </c>
      <c r="E358" s="302" t="s">
        <v>5745</v>
      </c>
      <c r="F358" s="298" t="s">
        <v>62</v>
      </c>
      <c r="G358" s="300" t="s">
        <v>62</v>
      </c>
      <c r="H358" s="302" t="s">
        <v>5073</v>
      </c>
      <c r="I358" s="331">
        <v>22062600</v>
      </c>
      <c r="J358" s="299"/>
      <c r="K358" s="305"/>
      <c r="L358" s="307"/>
      <c r="M358" s="327">
        <v>22062600</v>
      </c>
      <c r="N358" s="309">
        <v>1116802818</v>
      </c>
      <c r="O358" s="337" t="s">
        <v>5746</v>
      </c>
      <c r="P358" s="303" t="s">
        <v>6552</v>
      </c>
      <c r="Q358" s="341">
        <v>44967</v>
      </c>
      <c r="R358" s="315">
        <v>44967</v>
      </c>
      <c r="S358" s="315">
        <v>45214</v>
      </c>
      <c r="T358" s="317"/>
      <c r="U358" s="318"/>
      <c r="V358" s="331">
        <v>5408852</v>
      </c>
      <c r="W358" s="331">
        <v>16653748</v>
      </c>
      <c r="X358" s="320">
        <v>0.2451593193911869</v>
      </c>
      <c r="Y358" s="300">
        <v>12545859</v>
      </c>
      <c r="Z358" s="305" t="s">
        <v>5075</v>
      </c>
      <c r="AA358" s="299" t="s">
        <v>120</v>
      </c>
      <c r="AB358" s="299" t="s">
        <v>120</v>
      </c>
      <c r="AC358" s="299" t="s">
        <v>120</v>
      </c>
      <c r="AD358" s="321" t="s">
        <v>5747</v>
      </c>
      <c r="AE358" s="299" t="s">
        <v>122</v>
      </c>
      <c r="AF358" s="299"/>
    </row>
    <row r="359" spans="1:32">
      <c r="A359" s="298">
        <v>891780132</v>
      </c>
      <c r="B359" s="298" t="s">
        <v>55</v>
      </c>
      <c r="C359" s="299" t="s">
        <v>57</v>
      </c>
      <c r="D359" s="298" t="s">
        <v>61</v>
      </c>
      <c r="E359" s="304" t="s">
        <v>5748</v>
      </c>
      <c r="F359" s="298" t="s">
        <v>62</v>
      </c>
      <c r="G359" s="300" t="s">
        <v>62</v>
      </c>
      <c r="H359" s="302" t="s">
        <v>5073</v>
      </c>
      <c r="I359" s="331">
        <v>16354360</v>
      </c>
      <c r="J359" s="299"/>
      <c r="K359" s="305"/>
      <c r="L359" s="307"/>
      <c r="M359" s="327">
        <v>16354360</v>
      </c>
      <c r="N359" s="311">
        <v>9103222</v>
      </c>
      <c r="O359" s="338" t="s">
        <v>5749</v>
      </c>
      <c r="P359" s="303" t="s">
        <v>6553</v>
      </c>
      <c r="Q359" s="341">
        <v>44967</v>
      </c>
      <c r="R359" s="315">
        <v>44967</v>
      </c>
      <c r="S359" s="315">
        <v>45199</v>
      </c>
      <c r="T359" s="317"/>
      <c r="U359" s="318"/>
      <c r="V359" s="331">
        <v>4088590</v>
      </c>
      <c r="W359" s="331">
        <v>12265770</v>
      </c>
      <c r="X359" s="320">
        <v>0.25</v>
      </c>
      <c r="Y359" s="300">
        <v>12545859</v>
      </c>
      <c r="Z359" s="305" t="s">
        <v>5075</v>
      </c>
      <c r="AA359" s="299" t="s">
        <v>120</v>
      </c>
      <c r="AB359" s="299" t="s">
        <v>120</v>
      </c>
      <c r="AC359" s="299" t="s">
        <v>120</v>
      </c>
      <c r="AD359" s="321" t="s">
        <v>5750</v>
      </c>
      <c r="AE359" s="299" t="s">
        <v>122</v>
      </c>
      <c r="AF359" s="299"/>
    </row>
    <row r="360" spans="1:32">
      <c r="A360" s="298">
        <v>891780133</v>
      </c>
      <c r="B360" s="298" t="s">
        <v>55</v>
      </c>
      <c r="C360" s="299" t="s">
        <v>57</v>
      </c>
      <c r="D360" s="298" t="s">
        <v>61</v>
      </c>
      <c r="E360" s="302" t="s">
        <v>5751</v>
      </c>
      <c r="F360" s="298" t="s">
        <v>62</v>
      </c>
      <c r="G360" s="300" t="s">
        <v>62</v>
      </c>
      <c r="H360" s="302" t="s">
        <v>5073</v>
      </c>
      <c r="I360" s="331">
        <v>16354360</v>
      </c>
      <c r="J360" s="299"/>
      <c r="K360" s="305"/>
      <c r="L360" s="307"/>
      <c r="M360" s="327">
        <v>16354360</v>
      </c>
      <c r="N360" s="311">
        <v>16488500</v>
      </c>
      <c r="O360" s="338" t="s">
        <v>5752</v>
      </c>
      <c r="P360" s="303" t="s">
        <v>6553</v>
      </c>
      <c r="Q360" s="341">
        <v>44967</v>
      </c>
      <c r="R360" s="315">
        <v>44967</v>
      </c>
      <c r="S360" s="315">
        <v>45199</v>
      </c>
      <c r="T360" s="317"/>
      <c r="U360" s="318"/>
      <c r="V360" s="331">
        <v>4088590</v>
      </c>
      <c r="W360" s="331">
        <v>12265770</v>
      </c>
      <c r="X360" s="320">
        <v>0.25</v>
      </c>
      <c r="Y360" s="300">
        <v>12545859</v>
      </c>
      <c r="Z360" s="305" t="s">
        <v>5075</v>
      </c>
      <c r="AA360" s="299" t="s">
        <v>120</v>
      </c>
      <c r="AB360" s="299" t="s">
        <v>120</v>
      </c>
      <c r="AC360" s="299" t="s">
        <v>120</v>
      </c>
      <c r="AD360" s="321" t="s">
        <v>5753</v>
      </c>
      <c r="AE360" s="299" t="s">
        <v>122</v>
      </c>
      <c r="AF360" s="299"/>
    </row>
    <row r="361" spans="1:32">
      <c r="A361" s="298">
        <v>891780134</v>
      </c>
      <c r="B361" s="298" t="s">
        <v>55</v>
      </c>
      <c r="C361" s="299" t="s">
        <v>57</v>
      </c>
      <c r="D361" s="298" t="s">
        <v>61</v>
      </c>
      <c r="E361" s="302" t="s">
        <v>5754</v>
      </c>
      <c r="F361" s="298" t="s">
        <v>62</v>
      </c>
      <c r="G361" s="300" t="s">
        <v>62</v>
      </c>
      <c r="H361" s="302" t="s">
        <v>5073</v>
      </c>
      <c r="I361" s="331">
        <v>16354360</v>
      </c>
      <c r="J361" s="299"/>
      <c r="K361" s="305"/>
      <c r="L361" s="307"/>
      <c r="M361" s="327">
        <v>16354360</v>
      </c>
      <c r="N361" s="311">
        <v>1114729292</v>
      </c>
      <c r="O361" s="338" t="s">
        <v>5755</v>
      </c>
      <c r="P361" s="303" t="s">
        <v>6553</v>
      </c>
      <c r="Q361" s="341">
        <v>44967</v>
      </c>
      <c r="R361" s="315">
        <v>44967</v>
      </c>
      <c r="S361" s="315">
        <v>45199</v>
      </c>
      <c r="T361" s="317"/>
      <c r="U361" s="318"/>
      <c r="V361" s="331">
        <v>4088590</v>
      </c>
      <c r="W361" s="331">
        <v>12265770</v>
      </c>
      <c r="X361" s="320">
        <v>0.25</v>
      </c>
      <c r="Y361" s="300">
        <v>12545859</v>
      </c>
      <c r="Z361" s="305" t="s">
        <v>5075</v>
      </c>
      <c r="AA361" s="299" t="s">
        <v>120</v>
      </c>
      <c r="AB361" s="299" t="s">
        <v>120</v>
      </c>
      <c r="AC361" s="299" t="s">
        <v>120</v>
      </c>
      <c r="AD361" s="321" t="s">
        <v>5756</v>
      </c>
      <c r="AE361" s="299" t="s">
        <v>122</v>
      </c>
      <c r="AF361" s="299"/>
    </row>
    <row r="362" spans="1:32">
      <c r="A362" s="298">
        <v>891780135</v>
      </c>
      <c r="B362" s="298" t="s">
        <v>55</v>
      </c>
      <c r="C362" s="299" t="s">
        <v>57</v>
      </c>
      <c r="D362" s="298" t="s">
        <v>61</v>
      </c>
      <c r="E362" s="304" t="s">
        <v>5757</v>
      </c>
      <c r="F362" s="298" t="s">
        <v>62</v>
      </c>
      <c r="G362" s="300" t="s">
        <v>62</v>
      </c>
      <c r="H362" s="302" t="s">
        <v>5135</v>
      </c>
      <c r="I362" s="331">
        <v>20967115</v>
      </c>
      <c r="J362" s="299"/>
      <c r="K362" s="305"/>
      <c r="L362" s="307"/>
      <c r="M362" s="327">
        <v>20967115</v>
      </c>
      <c r="N362" s="311">
        <v>19431312</v>
      </c>
      <c r="O362" s="338" t="s">
        <v>5758</v>
      </c>
      <c r="P362" s="303" t="s">
        <v>6554</v>
      </c>
      <c r="Q362" s="341">
        <v>44967</v>
      </c>
      <c r="R362" s="315">
        <v>44967</v>
      </c>
      <c r="S362" s="315">
        <v>45199</v>
      </c>
      <c r="T362" s="317"/>
      <c r="U362" s="318"/>
      <c r="V362" s="331">
        <v>4665184</v>
      </c>
      <c r="W362" s="331">
        <v>16301931</v>
      </c>
      <c r="X362" s="320">
        <v>0.22250004352053204</v>
      </c>
      <c r="Y362" s="300">
        <v>12545859</v>
      </c>
      <c r="Z362" s="305" t="s">
        <v>5075</v>
      </c>
      <c r="AA362" s="299" t="s">
        <v>120</v>
      </c>
      <c r="AB362" s="299" t="s">
        <v>120</v>
      </c>
      <c r="AC362" s="299" t="s">
        <v>120</v>
      </c>
      <c r="AD362" s="321" t="s">
        <v>5759</v>
      </c>
      <c r="AE362" s="299" t="s">
        <v>122</v>
      </c>
      <c r="AF362" s="299"/>
    </row>
    <row r="363" spans="1:32">
      <c r="A363" s="298">
        <v>891780136</v>
      </c>
      <c r="B363" s="298" t="s">
        <v>55</v>
      </c>
      <c r="C363" s="299" t="s">
        <v>57</v>
      </c>
      <c r="D363" s="298" t="s">
        <v>61</v>
      </c>
      <c r="E363" s="302" t="s">
        <v>5760</v>
      </c>
      <c r="F363" s="298" t="s">
        <v>62</v>
      </c>
      <c r="G363" s="300" t="s">
        <v>62</v>
      </c>
      <c r="H363" s="302" t="s">
        <v>5073</v>
      </c>
      <c r="I363" s="331">
        <v>28360080</v>
      </c>
      <c r="J363" s="299"/>
      <c r="K363" s="305"/>
      <c r="L363" s="307"/>
      <c r="M363" s="327">
        <v>28360080</v>
      </c>
      <c r="N363" s="311">
        <v>1082961548</v>
      </c>
      <c r="O363" s="338" t="s">
        <v>5761</v>
      </c>
      <c r="P363" s="303" t="s">
        <v>6555</v>
      </c>
      <c r="Q363" s="341">
        <v>44967</v>
      </c>
      <c r="R363" s="315">
        <v>44967</v>
      </c>
      <c r="S363" s="315">
        <v>45199</v>
      </c>
      <c r="T363" s="317"/>
      <c r="U363" s="318"/>
      <c r="V363" s="331">
        <v>5589305</v>
      </c>
      <c r="W363" s="331">
        <v>22770775</v>
      </c>
      <c r="X363" s="320">
        <v>0.19708354137223871</v>
      </c>
      <c r="Y363" s="300">
        <v>12545859</v>
      </c>
      <c r="Z363" s="305" t="s">
        <v>5075</v>
      </c>
      <c r="AA363" s="299" t="s">
        <v>120</v>
      </c>
      <c r="AB363" s="299" t="s">
        <v>120</v>
      </c>
      <c r="AC363" s="299" t="s">
        <v>120</v>
      </c>
      <c r="AD363" s="321" t="s">
        <v>5762</v>
      </c>
      <c r="AE363" s="299" t="s">
        <v>122</v>
      </c>
      <c r="AF363" s="299"/>
    </row>
    <row r="364" spans="1:32">
      <c r="A364" s="298">
        <v>891780137</v>
      </c>
      <c r="B364" s="298" t="s">
        <v>55</v>
      </c>
      <c r="C364" s="299" t="s">
        <v>57</v>
      </c>
      <c r="D364" s="298" t="s">
        <v>61</v>
      </c>
      <c r="E364" s="302" t="s">
        <v>5763</v>
      </c>
      <c r="F364" s="298" t="s">
        <v>62</v>
      </c>
      <c r="G364" s="300" t="s">
        <v>62</v>
      </c>
      <c r="H364" s="302" t="s">
        <v>5073</v>
      </c>
      <c r="I364" s="331">
        <v>16354360</v>
      </c>
      <c r="J364" s="299"/>
      <c r="K364" s="305"/>
      <c r="L364" s="307"/>
      <c r="M364" s="327">
        <v>16354360</v>
      </c>
      <c r="N364" s="311">
        <v>94442853</v>
      </c>
      <c r="O364" s="338" t="s">
        <v>5764</v>
      </c>
      <c r="P364" s="303" t="s">
        <v>6553</v>
      </c>
      <c r="Q364" s="341">
        <v>44967</v>
      </c>
      <c r="R364" s="315">
        <v>44967</v>
      </c>
      <c r="S364" s="315">
        <v>45199</v>
      </c>
      <c r="T364" s="317"/>
      <c r="U364" s="318"/>
      <c r="V364" s="331">
        <v>4088590</v>
      </c>
      <c r="W364" s="331">
        <v>12265770</v>
      </c>
      <c r="X364" s="320">
        <v>0.25</v>
      </c>
      <c r="Y364" s="300">
        <v>12545859</v>
      </c>
      <c r="Z364" s="305" t="s">
        <v>5075</v>
      </c>
      <c r="AA364" s="299" t="s">
        <v>120</v>
      </c>
      <c r="AB364" s="299" t="s">
        <v>120</v>
      </c>
      <c r="AC364" s="299" t="s">
        <v>120</v>
      </c>
      <c r="AD364" s="321" t="s">
        <v>5765</v>
      </c>
      <c r="AE364" s="299" t="s">
        <v>122</v>
      </c>
      <c r="AF364" s="299"/>
    </row>
    <row r="365" spans="1:32">
      <c r="A365" s="298">
        <v>891780138</v>
      </c>
      <c r="B365" s="298" t="s">
        <v>55</v>
      </c>
      <c r="C365" s="299" t="s">
        <v>57</v>
      </c>
      <c r="D365" s="298" t="s">
        <v>61</v>
      </c>
      <c r="E365" s="304" t="s">
        <v>5766</v>
      </c>
      <c r="F365" s="298" t="s">
        <v>62</v>
      </c>
      <c r="G365" s="300" t="s">
        <v>62</v>
      </c>
      <c r="H365" s="302" t="s">
        <v>5073</v>
      </c>
      <c r="I365" s="331">
        <v>16354360</v>
      </c>
      <c r="J365" s="299"/>
      <c r="K365" s="305"/>
      <c r="L365" s="307"/>
      <c r="M365" s="327">
        <v>16354360</v>
      </c>
      <c r="N365" s="311">
        <v>1083002394</v>
      </c>
      <c r="O365" s="338" t="s">
        <v>5767</v>
      </c>
      <c r="P365" s="303" t="s">
        <v>6556</v>
      </c>
      <c r="Q365" s="341">
        <v>44967</v>
      </c>
      <c r="R365" s="315">
        <v>44967</v>
      </c>
      <c r="S365" s="315">
        <v>45199</v>
      </c>
      <c r="T365" s="317"/>
      <c r="U365" s="318"/>
      <c r="V365" s="331">
        <v>4088590</v>
      </c>
      <c r="W365" s="331">
        <v>12265770</v>
      </c>
      <c r="X365" s="320">
        <v>0.25</v>
      </c>
      <c r="Y365" s="300">
        <v>12545859</v>
      </c>
      <c r="Z365" s="305" t="s">
        <v>5075</v>
      </c>
      <c r="AA365" s="299" t="s">
        <v>120</v>
      </c>
      <c r="AB365" s="299" t="s">
        <v>120</v>
      </c>
      <c r="AC365" s="299" t="s">
        <v>120</v>
      </c>
      <c r="AD365" s="321" t="s">
        <v>5768</v>
      </c>
      <c r="AE365" s="299" t="s">
        <v>122</v>
      </c>
      <c r="AF365" s="299"/>
    </row>
    <row r="366" spans="1:32">
      <c r="A366" s="298">
        <v>891780139</v>
      </c>
      <c r="B366" s="298" t="s">
        <v>55</v>
      </c>
      <c r="C366" s="299" t="s">
        <v>57</v>
      </c>
      <c r="D366" s="298" t="s">
        <v>61</v>
      </c>
      <c r="E366" s="302" t="s">
        <v>5769</v>
      </c>
      <c r="F366" s="298" t="s">
        <v>62</v>
      </c>
      <c r="G366" s="300" t="s">
        <v>62</v>
      </c>
      <c r="H366" s="302" t="s">
        <v>5135</v>
      </c>
      <c r="I366" s="331">
        <v>17316381</v>
      </c>
      <c r="J366" s="299"/>
      <c r="K366" s="305"/>
      <c r="L366" s="307"/>
      <c r="M366" s="327">
        <v>17316381</v>
      </c>
      <c r="N366" s="311">
        <v>16702067</v>
      </c>
      <c r="O366" s="338" t="s">
        <v>5770</v>
      </c>
      <c r="P366" s="303" t="s">
        <v>6553</v>
      </c>
      <c r="Q366" s="341">
        <v>44967</v>
      </c>
      <c r="R366" s="315">
        <v>44967</v>
      </c>
      <c r="S366" s="315">
        <v>45199</v>
      </c>
      <c r="T366" s="317"/>
      <c r="U366" s="318"/>
      <c r="V366" s="331">
        <v>4208843</v>
      </c>
      <c r="W366" s="331">
        <v>13107538</v>
      </c>
      <c r="X366" s="320">
        <v>0.24305557841445047</v>
      </c>
      <c r="Y366" s="300">
        <v>12545859</v>
      </c>
      <c r="Z366" s="305" t="s">
        <v>5075</v>
      </c>
      <c r="AA366" s="299" t="s">
        <v>120</v>
      </c>
      <c r="AB366" s="299" t="s">
        <v>120</v>
      </c>
      <c r="AC366" s="299" t="s">
        <v>120</v>
      </c>
      <c r="AD366" s="321" t="s">
        <v>5771</v>
      </c>
      <c r="AE366" s="299" t="s">
        <v>122</v>
      </c>
      <c r="AF366" s="299"/>
    </row>
    <row r="367" spans="1:32">
      <c r="A367" s="298">
        <v>891780140</v>
      </c>
      <c r="B367" s="298" t="s">
        <v>55</v>
      </c>
      <c r="C367" s="299" t="s">
        <v>57</v>
      </c>
      <c r="D367" s="298" t="s">
        <v>61</v>
      </c>
      <c r="E367" s="302" t="s">
        <v>5772</v>
      </c>
      <c r="F367" s="298" t="s">
        <v>62</v>
      </c>
      <c r="G367" s="300" t="s">
        <v>62</v>
      </c>
      <c r="H367" s="302" t="s">
        <v>5073</v>
      </c>
      <c r="I367" s="331">
        <v>19048225</v>
      </c>
      <c r="J367" s="299"/>
      <c r="K367" s="305"/>
      <c r="L367" s="307"/>
      <c r="M367" s="327">
        <v>19048225</v>
      </c>
      <c r="N367" s="311">
        <v>1120332033</v>
      </c>
      <c r="O367" s="337" t="s">
        <v>5773</v>
      </c>
      <c r="P367" s="303" t="s">
        <v>6516</v>
      </c>
      <c r="Q367" s="341">
        <v>44967</v>
      </c>
      <c r="R367" s="315">
        <v>44967</v>
      </c>
      <c r="S367" s="315">
        <v>45275</v>
      </c>
      <c r="T367" s="317"/>
      <c r="U367" s="318"/>
      <c r="V367" s="331">
        <v>3628234</v>
      </c>
      <c r="W367" s="331">
        <v>15419991</v>
      </c>
      <c r="X367" s="320">
        <v>0.19047622547507709</v>
      </c>
      <c r="Y367" s="300">
        <v>12545859</v>
      </c>
      <c r="Z367" s="305" t="s">
        <v>5075</v>
      </c>
      <c r="AA367" s="299" t="s">
        <v>120</v>
      </c>
      <c r="AB367" s="299" t="s">
        <v>120</v>
      </c>
      <c r="AC367" s="299" t="s">
        <v>120</v>
      </c>
      <c r="AD367" s="321" t="s">
        <v>5774</v>
      </c>
      <c r="AE367" s="299" t="s">
        <v>122</v>
      </c>
      <c r="AF367" s="299"/>
    </row>
    <row r="368" spans="1:32">
      <c r="A368" s="298">
        <v>891780141</v>
      </c>
      <c r="B368" s="298" t="s">
        <v>55</v>
      </c>
      <c r="C368" s="299" t="s">
        <v>57</v>
      </c>
      <c r="D368" s="298" t="s">
        <v>61</v>
      </c>
      <c r="E368" s="304" t="s">
        <v>5775</v>
      </c>
      <c r="F368" s="298" t="s">
        <v>62</v>
      </c>
      <c r="G368" s="300" t="s">
        <v>62</v>
      </c>
      <c r="H368" s="302" t="s">
        <v>5135</v>
      </c>
      <c r="I368" s="331">
        <v>19425415</v>
      </c>
      <c r="J368" s="299"/>
      <c r="K368" s="305"/>
      <c r="L368" s="307"/>
      <c r="M368" s="327">
        <v>19425415</v>
      </c>
      <c r="N368" s="311">
        <v>1085266323</v>
      </c>
      <c r="O368" s="337" t="s">
        <v>5776</v>
      </c>
      <c r="P368" s="303" t="s">
        <v>6518</v>
      </c>
      <c r="Q368" s="341">
        <v>44967</v>
      </c>
      <c r="R368" s="315">
        <v>44967</v>
      </c>
      <c r="S368" s="315">
        <v>45275</v>
      </c>
      <c r="T368" s="317"/>
      <c r="U368" s="318"/>
      <c r="V368" s="331">
        <v>3700080</v>
      </c>
      <c r="W368" s="331">
        <v>15725335</v>
      </c>
      <c r="X368" s="320">
        <v>0.19047623950376349</v>
      </c>
      <c r="Y368" s="300">
        <v>12545859</v>
      </c>
      <c r="Z368" s="305" t="s">
        <v>5075</v>
      </c>
      <c r="AA368" s="299" t="s">
        <v>120</v>
      </c>
      <c r="AB368" s="299" t="s">
        <v>120</v>
      </c>
      <c r="AC368" s="299" t="s">
        <v>120</v>
      </c>
      <c r="AD368" s="321" t="s">
        <v>5777</v>
      </c>
      <c r="AE368" s="299" t="s">
        <v>122</v>
      </c>
      <c r="AF368" s="299"/>
    </row>
    <row r="369" spans="1:32">
      <c r="A369" s="298">
        <v>891780142</v>
      </c>
      <c r="B369" s="298" t="s">
        <v>55</v>
      </c>
      <c r="C369" s="299" t="s">
        <v>57</v>
      </c>
      <c r="D369" s="298" t="s">
        <v>61</v>
      </c>
      <c r="E369" s="302" t="s">
        <v>5778</v>
      </c>
      <c r="F369" s="298" t="s">
        <v>62</v>
      </c>
      <c r="G369" s="300" t="s">
        <v>62</v>
      </c>
      <c r="H369" s="302" t="s">
        <v>5073</v>
      </c>
      <c r="I369" s="331">
        <v>20812225</v>
      </c>
      <c r="J369" s="299"/>
      <c r="K369" s="305"/>
      <c r="L369" s="307"/>
      <c r="M369" s="327">
        <v>20812225</v>
      </c>
      <c r="N369" s="311">
        <v>3875613</v>
      </c>
      <c r="O369" s="337" t="s">
        <v>5779</v>
      </c>
      <c r="P369" s="303" t="s">
        <v>6526</v>
      </c>
      <c r="Q369" s="341">
        <v>44967</v>
      </c>
      <c r="R369" s="315">
        <v>44967</v>
      </c>
      <c r="S369" s="315">
        <v>45275</v>
      </c>
      <c r="T369" s="317"/>
      <c r="U369" s="318"/>
      <c r="V369" s="331">
        <v>3964234</v>
      </c>
      <c r="W369" s="331">
        <v>16847991</v>
      </c>
      <c r="X369" s="320">
        <v>0.19047622250864576</v>
      </c>
      <c r="Y369" s="300">
        <v>12545859</v>
      </c>
      <c r="Z369" s="305" t="s">
        <v>5075</v>
      </c>
      <c r="AA369" s="299" t="s">
        <v>120</v>
      </c>
      <c r="AB369" s="299" t="s">
        <v>120</v>
      </c>
      <c r="AC369" s="299" t="s">
        <v>120</v>
      </c>
      <c r="AD369" s="321" t="s">
        <v>5780</v>
      </c>
      <c r="AE369" s="299" t="s">
        <v>122</v>
      </c>
      <c r="AF369" s="299"/>
    </row>
    <row r="370" spans="1:32">
      <c r="A370" s="298">
        <v>891780143</v>
      </c>
      <c r="B370" s="298" t="s">
        <v>55</v>
      </c>
      <c r="C370" s="299" t="s">
        <v>57</v>
      </c>
      <c r="D370" s="298" t="s">
        <v>61</v>
      </c>
      <c r="E370" s="302" t="s">
        <v>5781</v>
      </c>
      <c r="F370" s="298" t="s">
        <v>62</v>
      </c>
      <c r="G370" s="300" t="s">
        <v>62</v>
      </c>
      <c r="H370" s="302" t="s">
        <v>5073</v>
      </c>
      <c r="I370" s="331">
        <v>17095630</v>
      </c>
      <c r="J370" s="299"/>
      <c r="K370" s="305"/>
      <c r="L370" s="307"/>
      <c r="M370" s="327">
        <v>17095630</v>
      </c>
      <c r="N370" s="311">
        <v>1053003173</v>
      </c>
      <c r="O370" s="337" t="s">
        <v>5782</v>
      </c>
      <c r="P370" s="303" t="s">
        <v>6523</v>
      </c>
      <c r="Q370" s="341">
        <v>44967</v>
      </c>
      <c r="R370" s="315">
        <v>44967</v>
      </c>
      <c r="S370" s="315">
        <v>45275</v>
      </c>
      <c r="T370" s="317"/>
      <c r="U370" s="318"/>
      <c r="V370" s="331">
        <v>3256310</v>
      </c>
      <c r="W370" s="331">
        <v>13839320</v>
      </c>
      <c r="X370" s="320">
        <v>0.19047616262167583</v>
      </c>
      <c r="Y370" s="300">
        <v>12545859</v>
      </c>
      <c r="Z370" s="305" t="s">
        <v>5075</v>
      </c>
      <c r="AA370" s="299" t="s">
        <v>120</v>
      </c>
      <c r="AB370" s="299" t="s">
        <v>120</v>
      </c>
      <c r="AC370" s="299" t="s">
        <v>120</v>
      </c>
      <c r="AD370" s="321" t="s">
        <v>5783</v>
      </c>
      <c r="AE370" s="299" t="s">
        <v>122</v>
      </c>
      <c r="AF370" s="299"/>
    </row>
    <row r="371" spans="1:32">
      <c r="A371" s="298">
        <v>891780144</v>
      </c>
      <c r="B371" s="298" t="s">
        <v>55</v>
      </c>
      <c r="C371" s="299" t="s">
        <v>57</v>
      </c>
      <c r="D371" s="298" t="s">
        <v>61</v>
      </c>
      <c r="E371" s="304" t="s">
        <v>5784</v>
      </c>
      <c r="F371" s="298" t="s">
        <v>62</v>
      </c>
      <c r="G371" s="300" t="s">
        <v>62</v>
      </c>
      <c r="H371" s="302" t="s">
        <v>5073</v>
      </c>
      <c r="I371" s="331">
        <v>19048225</v>
      </c>
      <c r="J371" s="299"/>
      <c r="K371" s="305"/>
      <c r="L371" s="307"/>
      <c r="M371" s="327">
        <v>19048225</v>
      </c>
      <c r="N371" s="311">
        <v>1131107518</v>
      </c>
      <c r="O371" s="338" t="s">
        <v>5785</v>
      </c>
      <c r="P371" s="303" t="s">
        <v>6516</v>
      </c>
      <c r="Q371" s="341">
        <v>44967</v>
      </c>
      <c r="R371" s="315">
        <v>44967</v>
      </c>
      <c r="S371" s="315">
        <v>45275</v>
      </c>
      <c r="T371" s="317"/>
      <c r="U371" s="318"/>
      <c r="V371" s="331">
        <v>3628234</v>
      </c>
      <c r="W371" s="331">
        <v>15419991</v>
      </c>
      <c r="X371" s="320">
        <v>0.19047622547507709</v>
      </c>
      <c r="Y371" s="300">
        <v>12545859</v>
      </c>
      <c r="Z371" s="305" t="s">
        <v>5075</v>
      </c>
      <c r="AA371" s="299" t="s">
        <v>120</v>
      </c>
      <c r="AB371" s="299" t="s">
        <v>120</v>
      </c>
      <c r="AC371" s="299" t="s">
        <v>120</v>
      </c>
      <c r="AD371" s="321" t="s">
        <v>5786</v>
      </c>
      <c r="AE371" s="299" t="s">
        <v>122</v>
      </c>
      <c r="AF371" s="299"/>
    </row>
    <row r="372" spans="1:32">
      <c r="A372" s="298">
        <v>891780145</v>
      </c>
      <c r="B372" s="298" t="s">
        <v>55</v>
      </c>
      <c r="C372" s="299" t="s">
        <v>57</v>
      </c>
      <c r="D372" s="298" t="s">
        <v>61</v>
      </c>
      <c r="E372" s="302" t="s">
        <v>5787</v>
      </c>
      <c r="F372" s="298" t="s">
        <v>62</v>
      </c>
      <c r="G372" s="300" t="s">
        <v>62</v>
      </c>
      <c r="H372" s="302" t="s">
        <v>5135</v>
      </c>
      <c r="I372" s="331">
        <v>26107200.000000004</v>
      </c>
      <c r="J372" s="299"/>
      <c r="K372" s="305"/>
      <c r="L372" s="307"/>
      <c r="M372" s="327">
        <v>26107200.000000004</v>
      </c>
      <c r="N372" s="311">
        <v>84459825</v>
      </c>
      <c r="O372" s="337" t="s">
        <v>5788</v>
      </c>
      <c r="P372" s="302" t="s">
        <v>6557</v>
      </c>
      <c r="Q372" s="341">
        <v>44971</v>
      </c>
      <c r="R372" s="315">
        <v>44971</v>
      </c>
      <c r="S372" s="315">
        <v>45275</v>
      </c>
      <c r="T372" s="317"/>
      <c r="U372" s="318"/>
      <c r="V372" s="331">
        <v>4972800</v>
      </c>
      <c r="W372" s="331">
        <v>21134400.000000004</v>
      </c>
      <c r="X372" s="320">
        <v>0.19047619047619044</v>
      </c>
      <c r="Y372" s="300">
        <v>12545859</v>
      </c>
      <c r="Z372" s="305" t="s">
        <v>5075</v>
      </c>
      <c r="AA372" s="299" t="s">
        <v>120</v>
      </c>
      <c r="AB372" s="299" t="s">
        <v>120</v>
      </c>
      <c r="AC372" s="299" t="s">
        <v>120</v>
      </c>
      <c r="AD372" s="321" t="s">
        <v>5789</v>
      </c>
      <c r="AE372" s="299" t="s">
        <v>122</v>
      </c>
      <c r="AF372" s="299"/>
    </row>
    <row r="373" spans="1:32">
      <c r="A373" s="298">
        <v>891780146</v>
      </c>
      <c r="B373" s="298" t="s">
        <v>55</v>
      </c>
      <c r="C373" s="299" t="s">
        <v>57</v>
      </c>
      <c r="D373" s="298" t="s">
        <v>61</v>
      </c>
      <c r="E373" s="302" t="s">
        <v>5790</v>
      </c>
      <c r="F373" s="298" t="s">
        <v>62</v>
      </c>
      <c r="G373" s="300" t="s">
        <v>62</v>
      </c>
      <c r="H373" s="302" t="s">
        <v>5135</v>
      </c>
      <c r="I373" s="331">
        <v>32375703</v>
      </c>
      <c r="J373" s="299"/>
      <c r="K373" s="305"/>
      <c r="L373" s="307"/>
      <c r="M373" s="327">
        <v>32375703</v>
      </c>
      <c r="N373" s="311">
        <v>52991831</v>
      </c>
      <c r="O373" s="337" t="s">
        <v>5791</v>
      </c>
      <c r="P373" s="302" t="s">
        <v>6558</v>
      </c>
      <c r="Q373" s="341">
        <v>44971</v>
      </c>
      <c r="R373" s="315">
        <v>44971</v>
      </c>
      <c r="S373" s="315">
        <v>45275</v>
      </c>
      <c r="T373" s="317"/>
      <c r="U373" s="318"/>
      <c r="V373" s="331">
        <v>6166800</v>
      </c>
      <c r="W373" s="331">
        <v>26208903</v>
      </c>
      <c r="X373" s="320">
        <v>0.19047617282627036</v>
      </c>
      <c r="Y373" s="300">
        <v>12545859</v>
      </c>
      <c r="Z373" s="305" t="s">
        <v>5075</v>
      </c>
      <c r="AA373" s="299" t="s">
        <v>120</v>
      </c>
      <c r="AB373" s="299" t="s">
        <v>120</v>
      </c>
      <c r="AC373" s="299" t="s">
        <v>120</v>
      </c>
      <c r="AD373" s="321" t="s">
        <v>5792</v>
      </c>
      <c r="AE373" s="299" t="s">
        <v>122</v>
      </c>
      <c r="AF373" s="299"/>
    </row>
    <row r="374" spans="1:32">
      <c r="A374" s="298">
        <v>891780147</v>
      </c>
      <c r="B374" s="298" t="s">
        <v>55</v>
      </c>
      <c r="C374" s="299" t="s">
        <v>57</v>
      </c>
      <c r="D374" s="298" t="s">
        <v>61</v>
      </c>
      <c r="E374" s="302" t="s">
        <v>5793</v>
      </c>
      <c r="F374" s="298" t="s">
        <v>62</v>
      </c>
      <c r="G374" s="300" t="s">
        <v>62</v>
      </c>
      <c r="H374" s="302" t="s">
        <v>5135</v>
      </c>
      <c r="I374" s="331">
        <v>24000000</v>
      </c>
      <c r="J374" s="299"/>
      <c r="K374" s="305"/>
      <c r="L374" s="307"/>
      <c r="M374" s="327">
        <v>24000000</v>
      </c>
      <c r="N374" s="309" t="s">
        <v>5794</v>
      </c>
      <c r="O374" s="337" t="s">
        <v>5795</v>
      </c>
      <c r="P374" s="302" t="s">
        <v>6559</v>
      </c>
      <c r="Q374" s="341">
        <v>44971</v>
      </c>
      <c r="R374" s="315">
        <v>44971</v>
      </c>
      <c r="S374" s="315">
        <v>45138</v>
      </c>
      <c r="T374" s="317"/>
      <c r="U374" s="318"/>
      <c r="V374" s="331">
        <v>8000000</v>
      </c>
      <c r="W374" s="331">
        <v>16000000</v>
      </c>
      <c r="X374" s="320">
        <v>0.33333333333333331</v>
      </c>
      <c r="Y374" s="300">
        <v>12545859</v>
      </c>
      <c r="Z374" s="305" t="s">
        <v>5075</v>
      </c>
      <c r="AA374" s="299" t="s">
        <v>120</v>
      </c>
      <c r="AB374" s="299" t="s">
        <v>120</v>
      </c>
      <c r="AC374" s="299" t="s">
        <v>120</v>
      </c>
      <c r="AD374" s="321" t="s">
        <v>5796</v>
      </c>
      <c r="AE374" s="299" t="s">
        <v>122</v>
      </c>
      <c r="AF374" s="299"/>
    </row>
    <row r="375" spans="1:32">
      <c r="A375" s="298">
        <v>891780148</v>
      </c>
      <c r="B375" s="298" t="s">
        <v>55</v>
      </c>
      <c r="C375" s="299" t="s">
        <v>57</v>
      </c>
      <c r="D375" s="298" t="s">
        <v>61</v>
      </c>
      <c r="E375" s="302" t="s">
        <v>5797</v>
      </c>
      <c r="F375" s="298" t="s">
        <v>62</v>
      </c>
      <c r="G375" s="300" t="s">
        <v>62</v>
      </c>
      <c r="H375" s="302" t="s">
        <v>5135</v>
      </c>
      <c r="I375" s="331">
        <v>30140320</v>
      </c>
      <c r="J375" s="299"/>
      <c r="K375" s="305"/>
      <c r="L375" s="307"/>
      <c r="M375" s="327">
        <v>30140320</v>
      </c>
      <c r="N375" s="311">
        <v>1082998091</v>
      </c>
      <c r="O375" s="338" t="s">
        <v>5798</v>
      </c>
      <c r="P375" s="303" t="s">
        <v>6560</v>
      </c>
      <c r="Q375" s="341">
        <v>44971</v>
      </c>
      <c r="R375" s="315">
        <v>44971</v>
      </c>
      <c r="S375" s="315">
        <v>45199</v>
      </c>
      <c r="T375" s="317"/>
      <c r="U375" s="318"/>
      <c r="V375" s="331">
        <v>5811835</v>
      </c>
      <c r="W375" s="331">
        <v>24328485</v>
      </c>
      <c r="X375" s="320">
        <v>0.19282592221980391</v>
      </c>
      <c r="Y375" s="300">
        <v>12545859</v>
      </c>
      <c r="Z375" s="305" t="s">
        <v>5075</v>
      </c>
      <c r="AA375" s="299" t="s">
        <v>120</v>
      </c>
      <c r="AB375" s="299" t="s">
        <v>120</v>
      </c>
      <c r="AC375" s="299" t="s">
        <v>120</v>
      </c>
      <c r="AD375" s="321" t="s">
        <v>5799</v>
      </c>
      <c r="AE375" s="299" t="s">
        <v>122</v>
      </c>
      <c r="AF375" s="299"/>
    </row>
    <row r="376" spans="1:32">
      <c r="A376" s="298">
        <v>891780149</v>
      </c>
      <c r="B376" s="298" t="s">
        <v>55</v>
      </c>
      <c r="C376" s="299" t="s">
        <v>57</v>
      </c>
      <c r="D376" s="298" t="s">
        <v>61</v>
      </c>
      <c r="E376" s="302" t="s">
        <v>5800</v>
      </c>
      <c r="F376" s="298" t="s">
        <v>62</v>
      </c>
      <c r="G376" s="300" t="s">
        <v>62</v>
      </c>
      <c r="H376" s="302" t="s">
        <v>5073</v>
      </c>
      <c r="I376" s="331">
        <v>16354360.4</v>
      </c>
      <c r="J376" s="299"/>
      <c r="K376" s="305"/>
      <c r="L376" s="307"/>
      <c r="M376" s="327">
        <v>16354360.4</v>
      </c>
      <c r="N376" s="311">
        <v>1104871984</v>
      </c>
      <c r="O376" s="337" t="s">
        <v>5801</v>
      </c>
      <c r="P376" s="303" t="s">
        <v>6553</v>
      </c>
      <c r="Q376" s="341">
        <v>44971</v>
      </c>
      <c r="R376" s="315">
        <v>44971</v>
      </c>
      <c r="S376" s="315">
        <v>45199</v>
      </c>
      <c r="T376" s="317"/>
      <c r="U376" s="318"/>
      <c r="V376" s="331">
        <v>4088590</v>
      </c>
      <c r="W376" s="331">
        <v>12265770.4</v>
      </c>
      <c r="X376" s="320">
        <v>0.24999999388542274</v>
      </c>
      <c r="Y376" s="300">
        <v>12545859</v>
      </c>
      <c r="Z376" s="305" t="s">
        <v>5075</v>
      </c>
      <c r="AA376" s="299" t="s">
        <v>120</v>
      </c>
      <c r="AB376" s="299" t="s">
        <v>120</v>
      </c>
      <c r="AC376" s="299" t="s">
        <v>120</v>
      </c>
      <c r="AD376" s="321" t="s">
        <v>5802</v>
      </c>
      <c r="AE376" s="299" t="s">
        <v>122</v>
      </c>
      <c r="AF376" s="299"/>
    </row>
    <row r="377" spans="1:32">
      <c r="A377" s="298">
        <v>891780150</v>
      </c>
      <c r="B377" s="298" t="s">
        <v>55</v>
      </c>
      <c r="C377" s="299" t="s">
        <v>57</v>
      </c>
      <c r="D377" s="298" t="s">
        <v>61</v>
      </c>
      <c r="E377" s="302" t="s">
        <v>5803</v>
      </c>
      <c r="F377" s="298" t="s">
        <v>62</v>
      </c>
      <c r="G377" s="300" t="s">
        <v>62</v>
      </c>
      <c r="H377" s="302" t="s">
        <v>5073</v>
      </c>
      <c r="I377" s="331">
        <v>20821033</v>
      </c>
      <c r="J377" s="299"/>
      <c r="K377" s="305"/>
      <c r="L377" s="307"/>
      <c r="M377" s="327">
        <v>20821033</v>
      </c>
      <c r="N377" s="311">
        <v>1102587402</v>
      </c>
      <c r="O377" s="338" t="s">
        <v>5804</v>
      </c>
      <c r="P377" s="313" t="s">
        <v>6519</v>
      </c>
      <c r="Q377" s="341">
        <v>44971</v>
      </c>
      <c r="R377" s="315">
        <v>44971</v>
      </c>
      <c r="S377" s="315">
        <v>45275</v>
      </c>
      <c r="T377" s="317"/>
      <c r="U377" s="318"/>
      <c r="V377" s="331">
        <v>3965912</v>
      </c>
      <c r="W377" s="331">
        <v>16855121</v>
      </c>
      <c r="X377" s="320">
        <v>0.19047623621748258</v>
      </c>
      <c r="Y377" s="300">
        <v>12545859</v>
      </c>
      <c r="Z377" s="305" t="s">
        <v>5075</v>
      </c>
      <c r="AA377" s="299" t="s">
        <v>120</v>
      </c>
      <c r="AB377" s="299" t="s">
        <v>120</v>
      </c>
      <c r="AC377" s="299" t="s">
        <v>120</v>
      </c>
      <c r="AD377" s="321" t="s">
        <v>5805</v>
      </c>
      <c r="AE377" s="299" t="s">
        <v>122</v>
      </c>
      <c r="AF377" s="299"/>
    </row>
    <row r="378" spans="1:32">
      <c r="A378" s="298">
        <v>891780151</v>
      </c>
      <c r="B378" s="298" t="s">
        <v>55</v>
      </c>
      <c r="C378" s="299" t="s">
        <v>57</v>
      </c>
      <c r="D378" s="298" t="s">
        <v>61</v>
      </c>
      <c r="E378" s="302" t="s">
        <v>5806</v>
      </c>
      <c r="F378" s="298" t="s">
        <v>62</v>
      </c>
      <c r="G378" s="300" t="s">
        <v>62</v>
      </c>
      <c r="H378" s="302" t="s">
        <v>5073</v>
      </c>
      <c r="I378" s="331">
        <v>19425415</v>
      </c>
      <c r="J378" s="299"/>
      <c r="K378" s="305"/>
      <c r="L378" s="307"/>
      <c r="M378" s="327">
        <v>19425415</v>
      </c>
      <c r="N378" s="311">
        <v>1050429131</v>
      </c>
      <c r="O378" s="338" t="s">
        <v>5807</v>
      </c>
      <c r="P378" s="313" t="s">
        <v>6517</v>
      </c>
      <c r="Q378" s="341">
        <v>44971</v>
      </c>
      <c r="R378" s="315">
        <v>44971</v>
      </c>
      <c r="S378" s="315">
        <v>45275</v>
      </c>
      <c r="T378" s="317"/>
      <c r="U378" s="318"/>
      <c r="V378" s="331">
        <v>3628234</v>
      </c>
      <c r="W378" s="331">
        <v>15797181</v>
      </c>
      <c r="X378" s="320">
        <v>0.18677768274191311</v>
      </c>
      <c r="Y378" s="300">
        <v>12545859</v>
      </c>
      <c r="Z378" s="305" t="s">
        <v>5075</v>
      </c>
      <c r="AA378" s="299" t="s">
        <v>120</v>
      </c>
      <c r="AB378" s="299" t="s">
        <v>120</v>
      </c>
      <c r="AC378" s="299" t="s">
        <v>120</v>
      </c>
      <c r="AD378" s="321" t="s">
        <v>5808</v>
      </c>
      <c r="AE378" s="299" t="s">
        <v>122</v>
      </c>
      <c r="AF378" s="299"/>
    </row>
    <row r="379" spans="1:32">
      <c r="A379" s="298">
        <v>891780152</v>
      </c>
      <c r="B379" s="298" t="s">
        <v>55</v>
      </c>
      <c r="C379" s="299" t="s">
        <v>57</v>
      </c>
      <c r="D379" s="298" t="s">
        <v>61</v>
      </c>
      <c r="E379" s="302" t="s">
        <v>5809</v>
      </c>
      <c r="F379" s="298" t="s">
        <v>62</v>
      </c>
      <c r="G379" s="300" t="s">
        <v>62</v>
      </c>
      <c r="H379" s="302" t="s">
        <v>5073</v>
      </c>
      <c r="I379" s="331">
        <v>19425415</v>
      </c>
      <c r="J379" s="299"/>
      <c r="K379" s="305"/>
      <c r="L379" s="307"/>
      <c r="M379" s="327">
        <v>19425415</v>
      </c>
      <c r="N379" s="311">
        <v>1102233394</v>
      </c>
      <c r="O379" s="338" t="s">
        <v>5810</v>
      </c>
      <c r="P379" s="313" t="s">
        <v>6519</v>
      </c>
      <c r="Q379" s="341">
        <v>44971</v>
      </c>
      <c r="R379" s="315">
        <v>44971</v>
      </c>
      <c r="S379" s="315">
        <v>45275</v>
      </c>
      <c r="T379" s="317"/>
      <c r="U379" s="318"/>
      <c r="V379" s="331">
        <v>3965912</v>
      </c>
      <c r="W379" s="331">
        <v>15459503</v>
      </c>
      <c r="X379" s="320">
        <v>0.20416099218472294</v>
      </c>
      <c r="Y379" s="300">
        <v>12545859</v>
      </c>
      <c r="Z379" s="305" t="s">
        <v>5075</v>
      </c>
      <c r="AA379" s="299" t="s">
        <v>120</v>
      </c>
      <c r="AB379" s="299" t="s">
        <v>120</v>
      </c>
      <c r="AC379" s="299" t="s">
        <v>120</v>
      </c>
      <c r="AD379" s="321" t="s">
        <v>5811</v>
      </c>
      <c r="AE379" s="299" t="s">
        <v>122</v>
      </c>
      <c r="AF379" s="299"/>
    </row>
    <row r="380" spans="1:32">
      <c r="A380" s="298">
        <v>891780153</v>
      </c>
      <c r="B380" s="298" t="s">
        <v>55</v>
      </c>
      <c r="C380" s="299" t="s">
        <v>57</v>
      </c>
      <c r="D380" s="298" t="s">
        <v>61</v>
      </c>
      <c r="E380" s="302" t="s">
        <v>5812</v>
      </c>
      <c r="F380" s="298" t="s">
        <v>62</v>
      </c>
      <c r="G380" s="300" t="s">
        <v>62</v>
      </c>
      <c r="H380" s="302" t="s">
        <v>5135</v>
      </c>
      <c r="I380" s="331">
        <v>19048225</v>
      </c>
      <c r="J380" s="299"/>
      <c r="K380" s="305"/>
      <c r="L380" s="307"/>
      <c r="M380" s="327">
        <v>19048225</v>
      </c>
      <c r="N380" s="311">
        <v>1066741065</v>
      </c>
      <c r="O380" s="338" t="s">
        <v>5813</v>
      </c>
      <c r="P380" s="313" t="s">
        <v>6519</v>
      </c>
      <c r="Q380" s="341">
        <v>44971</v>
      </c>
      <c r="R380" s="315">
        <v>44971</v>
      </c>
      <c r="S380" s="315">
        <v>45275</v>
      </c>
      <c r="T380" s="317"/>
      <c r="U380" s="318"/>
      <c r="V380" s="331">
        <v>3628234</v>
      </c>
      <c r="W380" s="331">
        <v>15419991</v>
      </c>
      <c r="X380" s="320">
        <v>0.19047622547507709</v>
      </c>
      <c r="Y380" s="300">
        <v>12545859</v>
      </c>
      <c r="Z380" s="305" t="s">
        <v>5075</v>
      </c>
      <c r="AA380" s="299" t="s">
        <v>120</v>
      </c>
      <c r="AB380" s="299" t="s">
        <v>120</v>
      </c>
      <c r="AC380" s="299" t="s">
        <v>120</v>
      </c>
      <c r="AD380" s="321" t="s">
        <v>5814</v>
      </c>
      <c r="AE380" s="299" t="s">
        <v>122</v>
      </c>
      <c r="AF380" s="299"/>
    </row>
    <row r="381" spans="1:32">
      <c r="A381" s="298">
        <v>891780154</v>
      </c>
      <c r="B381" s="298" t="s">
        <v>55</v>
      </c>
      <c r="C381" s="299" t="s">
        <v>57</v>
      </c>
      <c r="D381" s="298" t="s">
        <v>61</v>
      </c>
      <c r="E381" s="302" t="s">
        <v>5815</v>
      </c>
      <c r="F381" s="298" t="s">
        <v>62</v>
      </c>
      <c r="G381" s="300" t="s">
        <v>62</v>
      </c>
      <c r="H381" s="302" t="s">
        <v>5073</v>
      </c>
      <c r="I381" s="331">
        <v>19048225</v>
      </c>
      <c r="J381" s="299"/>
      <c r="K381" s="305"/>
      <c r="L381" s="307"/>
      <c r="M381" s="327">
        <v>19048225</v>
      </c>
      <c r="N381" s="311">
        <v>43897859</v>
      </c>
      <c r="O381" s="338" t="s">
        <v>5816</v>
      </c>
      <c r="P381" s="313" t="s">
        <v>6517</v>
      </c>
      <c r="Q381" s="341">
        <v>44971</v>
      </c>
      <c r="R381" s="315">
        <v>44971</v>
      </c>
      <c r="S381" s="315">
        <v>45275</v>
      </c>
      <c r="T381" s="317"/>
      <c r="U381" s="318"/>
      <c r="V381" s="331">
        <v>3628234</v>
      </c>
      <c r="W381" s="331">
        <v>15419991</v>
      </c>
      <c r="X381" s="320">
        <v>0.19047622547507709</v>
      </c>
      <c r="Y381" s="300">
        <v>12545859</v>
      </c>
      <c r="Z381" s="305" t="s">
        <v>5075</v>
      </c>
      <c r="AA381" s="299" t="s">
        <v>120</v>
      </c>
      <c r="AB381" s="299" t="s">
        <v>120</v>
      </c>
      <c r="AC381" s="299" t="s">
        <v>120</v>
      </c>
      <c r="AD381" s="321" t="s">
        <v>5817</v>
      </c>
      <c r="AE381" s="299" t="s">
        <v>122</v>
      </c>
      <c r="AF381" s="299"/>
    </row>
    <row r="382" spans="1:32">
      <c r="A382" s="298">
        <v>891780155</v>
      </c>
      <c r="B382" s="298" t="s">
        <v>55</v>
      </c>
      <c r="C382" s="299" t="s">
        <v>57</v>
      </c>
      <c r="D382" s="298" t="s">
        <v>61</v>
      </c>
      <c r="E382" s="302" t="s">
        <v>5818</v>
      </c>
      <c r="F382" s="298" t="s">
        <v>62</v>
      </c>
      <c r="G382" s="300" t="s">
        <v>62</v>
      </c>
      <c r="H382" s="302" t="s">
        <v>5073</v>
      </c>
      <c r="I382" s="331">
        <v>19048225</v>
      </c>
      <c r="J382" s="299"/>
      <c r="K382" s="305"/>
      <c r="L382" s="307"/>
      <c r="M382" s="327">
        <v>19048225</v>
      </c>
      <c r="N382" s="311">
        <v>84109948</v>
      </c>
      <c r="O382" s="338" t="s">
        <v>5819</v>
      </c>
      <c r="P382" s="313" t="s">
        <v>6516</v>
      </c>
      <c r="Q382" s="341">
        <v>44971</v>
      </c>
      <c r="R382" s="315">
        <v>44971</v>
      </c>
      <c r="S382" s="315">
        <v>45275</v>
      </c>
      <c r="T382" s="317"/>
      <c r="U382" s="318"/>
      <c r="V382" s="331">
        <v>3628234</v>
      </c>
      <c r="W382" s="331">
        <v>15419991</v>
      </c>
      <c r="X382" s="320">
        <v>0.19047622547507709</v>
      </c>
      <c r="Y382" s="300">
        <v>12545859</v>
      </c>
      <c r="Z382" s="305" t="s">
        <v>5075</v>
      </c>
      <c r="AA382" s="299" t="s">
        <v>120</v>
      </c>
      <c r="AB382" s="299" t="s">
        <v>120</v>
      </c>
      <c r="AC382" s="299" t="s">
        <v>120</v>
      </c>
      <c r="AD382" s="321" t="s">
        <v>5820</v>
      </c>
      <c r="AE382" s="299" t="s">
        <v>122</v>
      </c>
      <c r="AF382" s="299"/>
    </row>
    <row r="383" spans="1:32">
      <c r="A383" s="298">
        <v>891780156</v>
      </c>
      <c r="B383" s="298" t="s">
        <v>55</v>
      </c>
      <c r="C383" s="299" t="s">
        <v>57</v>
      </c>
      <c r="D383" s="298" t="s">
        <v>61</v>
      </c>
      <c r="E383" s="302" t="s">
        <v>5821</v>
      </c>
      <c r="F383" s="298" t="s">
        <v>62</v>
      </c>
      <c r="G383" s="300" t="s">
        <v>62</v>
      </c>
      <c r="H383" s="302" t="s">
        <v>5135</v>
      </c>
      <c r="I383" s="331">
        <v>50639998.5</v>
      </c>
      <c r="J383" s="299"/>
      <c r="K383" s="305"/>
      <c r="L383" s="307"/>
      <c r="M383" s="327">
        <v>50639998.5</v>
      </c>
      <c r="N383" s="311">
        <v>1082978022</v>
      </c>
      <c r="O383" s="337" t="s">
        <v>5822</v>
      </c>
      <c r="P383" s="303" t="s">
        <v>6561</v>
      </c>
      <c r="Q383" s="341">
        <v>44971</v>
      </c>
      <c r="R383" s="315">
        <v>44971</v>
      </c>
      <c r="S383" s="315">
        <v>45275</v>
      </c>
      <c r="T383" s="317"/>
      <c r="U383" s="318"/>
      <c r="V383" s="331">
        <v>9645714</v>
      </c>
      <c r="W383" s="331">
        <v>40994284.5</v>
      </c>
      <c r="X383" s="320">
        <v>0.19047619047619047</v>
      </c>
      <c r="Y383" s="300">
        <v>12545859</v>
      </c>
      <c r="Z383" s="305" t="s">
        <v>5075</v>
      </c>
      <c r="AA383" s="299" t="s">
        <v>120</v>
      </c>
      <c r="AB383" s="299" t="s">
        <v>120</v>
      </c>
      <c r="AC383" s="299" t="s">
        <v>120</v>
      </c>
      <c r="AD383" s="321" t="s">
        <v>5823</v>
      </c>
      <c r="AE383" s="299" t="s">
        <v>122</v>
      </c>
      <c r="AF383" s="299"/>
    </row>
    <row r="384" spans="1:32">
      <c r="A384" s="298">
        <v>891780157</v>
      </c>
      <c r="B384" s="298" t="s">
        <v>55</v>
      </c>
      <c r="C384" s="299" t="s">
        <v>57</v>
      </c>
      <c r="D384" s="298" t="s">
        <v>61</v>
      </c>
      <c r="E384" s="302" t="s">
        <v>5824</v>
      </c>
      <c r="F384" s="298" t="s">
        <v>62</v>
      </c>
      <c r="G384" s="300" t="s">
        <v>62</v>
      </c>
      <c r="H384" s="302" t="s">
        <v>5135</v>
      </c>
      <c r="I384" s="331">
        <v>26271000</v>
      </c>
      <c r="J384" s="299"/>
      <c r="K384" s="305"/>
      <c r="L384" s="307"/>
      <c r="M384" s="327">
        <v>26271000</v>
      </c>
      <c r="N384" s="311">
        <v>1105788867</v>
      </c>
      <c r="O384" s="337" t="s">
        <v>5825</v>
      </c>
      <c r="P384" s="303" t="s">
        <v>6562</v>
      </c>
      <c r="Q384" s="341">
        <v>44971</v>
      </c>
      <c r="R384" s="315">
        <v>44971</v>
      </c>
      <c r="S384" s="315">
        <v>45275</v>
      </c>
      <c r="T384" s="317"/>
      <c r="U384" s="318"/>
      <c r="V384" s="331">
        <v>5004000</v>
      </c>
      <c r="W384" s="331">
        <v>21267000</v>
      </c>
      <c r="X384" s="320">
        <v>0.19047619047619047</v>
      </c>
      <c r="Y384" s="300">
        <v>12545859</v>
      </c>
      <c r="Z384" s="305" t="s">
        <v>5075</v>
      </c>
      <c r="AA384" s="299" t="s">
        <v>120</v>
      </c>
      <c r="AB384" s="299" t="s">
        <v>120</v>
      </c>
      <c r="AC384" s="299" t="s">
        <v>120</v>
      </c>
      <c r="AD384" s="321" t="s">
        <v>5826</v>
      </c>
      <c r="AE384" s="299" t="s">
        <v>122</v>
      </c>
      <c r="AF384" s="299"/>
    </row>
    <row r="385" spans="1:32">
      <c r="A385" s="298">
        <v>891780158</v>
      </c>
      <c r="B385" s="298" t="s">
        <v>55</v>
      </c>
      <c r="C385" s="299" t="s">
        <v>57</v>
      </c>
      <c r="D385" s="298" t="s">
        <v>61</v>
      </c>
      <c r="E385" s="302" t="s">
        <v>5827</v>
      </c>
      <c r="F385" s="298" t="s">
        <v>62</v>
      </c>
      <c r="G385" s="300" t="s">
        <v>62</v>
      </c>
      <c r="H385" s="302" t="s">
        <v>5073</v>
      </c>
      <c r="I385" s="331">
        <v>16650356</v>
      </c>
      <c r="J385" s="299"/>
      <c r="K385" s="305"/>
      <c r="L385" s="307"/>
      <c r="M385" s="327">
        <v>16650356</v>
      </c>
      <c r="N385" s="309">
        <v>17684823</v>
      </c>
      <c r="O385" s="338" t="s">
        <v>5828</v>
      </c>
      <c r="P385" s="303" t="s">
        <v>6551</v>
      </c>
      <c r="Q385" s="341">
        <v>44971</v>
      </c>
      <c r="R385" s="315">
        <v>44971</v>
      </c>
      <c r="S385" s="315">
        <v>45199</v>
      </c>
      <c r="T385" s="317"/>
      <c r="U385" s="318"/>
      <c r="V385" s="331">
        <v>4162588</v>
      </c>
      <c r="W385" s="331">
        <v>12487768</v>
      </c>
      <c r="X385" s="320">
        <v>0.24999993994122408</v>
      </c>
      <c r="Y385" s="300">
        <v>12545859</v>
      </c>
      <c r="Z385" s="305" t="s">
        <v>5075</v>
      </c>
      <c r="AA385" s="299" t="s">
        <v>120</v>
      </c>
      <c r="AB385" s="299" t="s">
        <v>120</v>
      </c>
      <c r="AC385" s="299" t="s">
        <v>120</v>
      </c>
      <c r="AD385" s="321" t="s">
        <v>5829</v>
      </c>
      <c r="AE385" s="299" t="s">
        <v>122</v>
      </c>
      <c r="AF385" s="299"/>
    </row>
    <row r="386" spans="1:32">
      <c r="A386" s="298">
        <v>891780159</v>
      </c>
      <c r="B386" s="298" t="s">
        <v>55</v>
      </c>
      <c r="C386" s="299" t="s">
        <v>57</v>
      </c>
      <c r="D386" s="298" t="s">
        <v>61</v>
      </c>
      <c r="E386" s="302" t="s">
        <v>5830</v>
      </c>
      <c r="F386" s="298" t="s">
        <v>62</v>
      </c>
      <c r="G386" s="300" t="s">
        <v>62</v>
      </c>
      <c r="H386" s="302" t="s">
        <v>5135</v>
      </c>
      <c r="I386" s="331">
        <v>16650356</v>
      </c>
      <c r="J386" s="299"/>
      <c r="K386" s="305"/>
      <c r="L386" s="307"/>
      <c r="M386" s="327">
        <v>16650356</v>
      </c>
      <c r="N386" s="311">
        <v>41061383</v>
      </c>
      <c r="O386" s="338" t="s">
        <v>5831</v>
      </c>
      <c r="P386" s="303" t="s">
        <v>6551</v>
      </c>
      <c r="Q386" s="341">
        <v>44971</v>
      </c>
      <c r="R386" s="315">
        <v>44971</v>
      </c>
      <c r="S386" s="315">
        <v>45199</v>
      </c>
      <c r="T386" s="317"/>
      <c r="U386" s="318"/>
      <c r="V386" s="331">
        <v>4162588</v>
      </c>
      <c r="W386" s="331">
        <v>12487768</v>
      </c>
      <c r="X386" s="320">
        <v>0.24999993994122408</v>
      </c>
      <c r="Y386" s="300">
        <v>12545859</v>
      </c>
      <c r="Z386" s="305" t="s">
        <v>5075</v>
      </c>
      <c r="AA386" s="299" t="s">
        <v>120</v>
      </c>
      <c r="AB386" s="299" t="s">
        <v>120</v>
      </c>
      <c r="AC386" s="299" t="s">
        <v>120</v>
      </c>
      <c r="AD386" s="321" t="s">
        <v>5832</v>
      </c>
      <c r="AE386" s="299" t="s">
        <v>122</v>
      </c>
      <c r="AF386" s="299"/>
    </row>
    <row r="387" spans="1:32">
      <c r="A387" s="298">
        <v>891780160</v>
      </c>
      <c r="B387" s="298" t="s">
        <v>55</v>
      </c>
      <c r="C387" s="299" t="s">
        <v>57</v>
      </c>
      <c r="D387" s="298" t="s">
        <v>61</v>
      </c>
      <c r="E387" s="302" t="s">
        <v>5833</v>
      </c>
      <c r="F387" s="298" t="s">
        <v>62</v>
      </c>
      <c r="G387" s="300" t="s">
        <v>62</v>
      </c>
      <c r="H387" s="302" t="s">
        <v>5073</v>
      </c>
      <c r="I387" s="331">
        <v>15725336</v>
      </c>
      <c r="J387" s="299"/>
      <c r="K387" s="305"/>
      <c r="L387" s="307"/>
      <c r="M387" s="327">
        <v>15725336</v>
      </c>
      <c r="N387" s="311">
        <v>1110478239</v>
      </c>
      <c r="O387" s="337" t="s">
        <v>5834</v>
      </c>
      <c r="P387" s="302" t="s">
        <v>6533</v>
      </c>
      <c r="Q387" s="341">
        <v>44971</v>
      </c>
      <c r="R387" s="315">
        <v>44971</v>
      </c>
      <c r="S387" s="315">
        <v>45214</v>
      </c>
      <c r="T387" s="317"/>
      <c r="U387" s="318"/>
      <c r="V387" s="331">
        <v>3700080</v>
      </c>
      <c r="W387" s="331">
        <v>12025256</v>
      </c>
      <c r="X387" s="320">
        <v>0.23529417749801976</v>
      </c>
      <c r="Y387" s="300">
        <v>12545859</v>
      </c>
      <c r="Z387" s="305" t="s">
        <v>5075</v>
      </c>
      <c r="AA387" s="299" t="s">
        <v>120</v>
      </c>
      <c r="AB387" s="299" t="s">
        <v>120</v>
      </c>
      <c r="AC387" s="299" t="s">
        <v>120</v>
      </c>
      <c r="AD387" s="321" t="s">
        <v>5835</v>
      </c>
      <c r="AE387" s="299" t="s">
        <v>122</v>
      </c>
      <c r="AF387" s="299"/>
    </row>
    <row r="388" spans="1:32">
      <c r="A388" s="298">
        <v>891780161</v>
      </c>
      <c r="B388" s="298" t="s">
        <v>55</v>
      </c>
      <c r="C388" s="299" t="s">
        <v>57</v>
      </c>
      <c r="D388" s="298" t="s">
        <v>61</v>
      </c>
      <c r="E388" s="302" t="s">
        <v>5836</v>
      </c>
      <c r="F388" s="298" t="s">
        <v>62</v>
      </c>
      <c r="G388" s="300" t="s">
        <v>62</v>
      </c>
      <c r="H388" s="302" t="s">
        <v>5073</v>
      </c>
      <c r="I388" s="331">
        <v>19048225</v>
      </c>
      <c r="J388" s="299"/>
      <c r="K388" s="305"/>
      <c r="L388" s="307"/>
      <c r="M388" s="327">
        <v>19048225</v>
      </c>
      <c r="N388" s="311">
        <v>1089796041</v>
      </c>
      <c r="O388" s="338" t="s">
        <v>5837</v>
      </c>
      <c r="P388" s="313" t="s">
        <v>6516</v>
      </c>
      <c r="Q388" s="341">
        <v>44971</v>
      </c>
      <c r="R388" s="315">
        <v>44971</v>
      </c>
      <c r="S388" s="315">
        <v>45275</v>
      </c>
      <c r="T388" s="317"/>
      <c r="U388" s="318"/>
      <c r="V388" s="331">
        <v>3628234</v>
      </c>
      <c r="W388" s="331">
        <v>15419991</v>
      </c>
      <c r="X388" s="320">
        <v>0.19047622547507709</v>
      </c>
      <c r="Y388" s="300">
        <v>12545859</v>
      </c>
      <c r="Z388" s="305" t="s">
        <v>5075</v>
      </c>
      <c r="AA388" s="299" t="s">
        <v>120</v>
      </c>
      <c r="AB388" s="299" t="s">
        <v>120</v>
      </c>
      <c r="AC388" s="299" t="s">
        <v>120</v>
      </c>
      <c r="AD388" s="321" t="s">
        <v>5838</v>
      </c>
      <c r="AE388" s="299" t="s">
        <v>122</v>
      </c>
      <c r="AF388" s="299"/>
    </row>
    <row r="389" spans="1:32">
      <c r="A389" s="298">
        <v>891780162</v>
      </c>
      <c r="B389" s="298" t="s">
        <v>55</v>
      </c>
      <c r="C389" s="299" t="s">
        <v>57</v>
      </c>
      <c r="D389" s="298" t="s">
        <v>61</v>
      </c>
      <c r="E389" s="302" t="s">
        <v>5839</v>
      </c>
      <c r="F389" s="298" t="s">
        <v>62</v>
      </c>
      <c r="G389" s="300" t="s">
        <v>62</v>
      </c>
      <c r="H389" s="302" t="s">
        <v>5073</v>
      </c>
      <c r="I389" s="331">
        <v>19048225</v>
      </c>
      <c r="J389" s="299"/>
      <c r="K389" s="305"/>
      <c r="L389" s="307"/>
      <c r="M389" s="327">
        <v>19048225</v>
      </c>
      <c r="N389" s="311">
        <v>82384739</v>
      </c>
      <c r="O389" s="338" t="s">
        <v>5840</v>
      </c>
      <c r="P389" s="313" t="s">
        <v>6516</v>
      </c>
      <c r="Q389" s="341">
        <v>44971</v>
      </c>
      <c r="R389" s="315">
        <v>44971</v>
      </c>
      <c r="S389" s="315">
        <v>45275</v>
      </c>
      <c r="T389" s="317"/>
      <c r="U389" s="318"/>
      <c r="V389" s="331">
        <v>3628234</v>
      </c>
      <c r="W389" s="331">
        <v>15419991</v>
      </c>
      <c r="X389" s="320">
        <v>0.19047622547507709</v>
      </c>
      <c r="Y389" s="300">
        <v>12545859</v>
      </c>
      <c r="Z389" s="305" t="s">
        <v>5075</v>
      </c>
      <c r="AA389" s="299" t="s">
        <v>120</v>
      </c>
      <c r="AB389" s="299" t="s">
        <v>120</v>
      </c>
      <c r="AC389" s="299" t="s">
        <v>120</v>
      </c>
      <c r="AD389" s="321" t="s">
        <v>5841</v>
      </c>
      <c r="AE389" s="299" t="s">
        <v>122</v>
      </c>
      <c r="AF389" s="299"/>
    </row>
    <row r="390" spans="1:32">
      <c r="A390" s="298">
        <v>891780163</v>
      </c>
      <c r="B390" s="298" t="s">
        <v>55</v>
      </c>
      <c r="C390" s="299" t="s">
        <v>57</v>
      </c>
      <c r="D390" s="298" t="s">
        <v>61</v>
      </c>
      <c r="E390" s="302" t="s">
        <v>5842</v>
      </c>
      <c r="F390" s="298" t="s">
        <v>62</v>
      </c>
      <c r="G390" s="300" t="s">
        <v>62</v>
      </c>
      <c r="H390" s="302" t="s">
        <v>5073</v>
      </c>
      <c r="I390" s="331">
        <v>19048225</v>
      </c>
      <c r="J390" s="299"/>
      <c r="K390" s="305"/>
      <c r="L390" s="307"/>
      <c r="M390" s="327">
        <v>19048225</v>
      </c>
      <c r="N390" s="311">
        <v>1076876126</v>
      </c>
      <c r="O390" s="338" t="s">
        <v>5843</v>
      </c>
      <c r="P390" s="313" t="s">
        <v>6516</v>
      </c>
      <c r="Q390" s="341">
        <v>44971</v>
      </c>
      <c r="R390" s="315">
        <v>44971</v>
      </c>
      <c r="S390" s="315">
        <v>45275</v>
      </c>
      <c r="T390" s="317"/>
      <c r="U390" s="318"/>
      <c r="V390" s="331">
        <v>3628234</v>
      </c>
      <c r="W390" s="331">
        <v>15419991</v>
      </c>
      <c r="X390" s="320">
        <v>0.19047622547507709</v>
      </c>
      <c r="Y390" s="300">
        <v>12545859</v>
      </c>
      <c r="Z390" s="305" t="s">
        <v>5075</v>
      </c>
      <c r="AA390" s="299" t="s">
        <v>120</v>
      </c>
      <c r="AB390" s="299" t="s">
        <v>120</v>
      </c>
      <c r="AC390" s="299" t="s">
        <v>120</v>
      </c>
      <c r="AD390" s="321" t="s">
        <v>5844</v>
      </c>
      <c r="AE390" s="299" t="s">
        <v>122</v>
      </c>
      <c r="AF390" s="299"/>
    </row>
    <row r="391" spans="1:32">
      <c r="A391" s="298">
        <v>891780164</v>
      </c>
      <c r="B391" s="298" t="s">
        <v>55</v>
      </c>
      <c r="C391" s="299" t="s">
        <v>57</v>
      </c>
      <c r="D391" s="298" t="s">
        <v>61</v>
      </c>
      <c r="E391" s="302" t="s">
        <v>5845</v>
      </c>
      <c r="F391" s="298" t="s">
        <v>62</v>
      </c>
      <c r="G391" s="300" t="s">
        <v>62</v>
      </c>
      <c r="H391" s="302" t="s">
        <v>5073</v>
      </c>
      <c r="I391" s="331">
        <v>19048225</v>
      </c>
      <c r="J391" s="299"/>
      <c r="K391" s="305"/>
      <c r="L391" s="307"/>
      <c r="M391" s="327">
        <v>19048225</v>
      </c>
      <c r="N391" s="311">
        <v>1077173190</v>
      </c>
      <c r="O391" s="338" t="s">
        <v>5846</v>
      </c>
      <c r="P391" s="313" t="s">
        <v>6516</v>
      </c>
      <c r="Q391" s="341">
        <v>44971</v>
      </c>
      <c r="R391" s="315">
        <v>44971</v>
      </c>
      <c r="S391" s="315">
        <v>45275</v>
      </c>
      <c r="T391" s="317"/>
      <c r="U391" s="318"/>
      <c r="V391" s="331">
        <v>3628234</v>
      </c>
      <c r="W391" s="331">
        <v>15419991</v>
      </c>
      <c r="X391" s="320">
        <v>0.19047622547507709</v>
      </c>
      <c r="Y391" s="300">
        <v>12545859</v>
      </c>
      <c r="Z391" s="305" t="s">
        <v>5075</v>
      </c>
      <c r="AA391" s="299" t="s">
        <v>120</v>
      </c>
      <c r="AB391" s="299" t="s">
        <v>120</v>
      </c>
      <c r="AC391" s="299" t="s">
        <v>120</v>
      </c>
      <c r="AD391" s="321" t="s">
        <v>5847</v>
      </c>
      <c r="AE391" s="299" t="s">
        <v>122</v>
      </c>
      <c r="AF391" s="299"/>
    </row>
    <row r="392" spans="1:32">
      <c r="A392" s="298">
        <v>891780165</v>
      </c>
      <c r="B392" s="298" t="s">
        <v>55</v>
      </c>
      <c r="C392" s="299" t="s">
        <v>57</v>
      </c>
      <c r="D392" s="298" t="s">
        <v>61</v>
      </c>
      <c r="E392" s="302" t="s">
        <v>5848</v>
      </c>
      <c r="F392" s="298" t="s">
        <v>62</v>
      </c>
      <c r="G392" s="300" t="s">
        <v>62</v>
      </c>
      <c r="H392" s="302" t="s">
        <v>5073</v>
      </c>
      <c r="I392" s="331">
        <v>19048225</v>
      </c>
      <c r="J392" s="299"/>
      <c r="K392" s="305"/>
      <c r="L392" s="307"/>
      <c r="M392" s="327">
        <v>19048225</v>
      </c>
      <c r="N392" s="311">
        <v>1003914460</v>
      </c>
      <c r="O392" s="338" t="s">
        <v>5849</v>
      </c>
      <c r="P392" s="313" t="s">
        <v>6516</v>
      </c>
      <c r="Q392" s="341">
        <v>44971</v>
      </c>
      <c r="R392" s="315">
        <v>44971</v>
      </c>
      <c r="S392" s="315">
        <v>45275</v>
      </c>
      <c r="T392" s="317"/>
      <c r="U392" s="318"/>
      <c r="V392" s="331">
        <v>1814117</v>
      </c>
      <c r="W392" s="331">
        <v>17234108</v>
      </c>
      <c r="X392" s="320">
        <v>9.5238112737538544E-2</v>
      </c>
      <c r="Y392" s="300">
        <v>12545859</v>
      </c>
      <c r="Z392" s="305" t="s">
        <v>5075</v>
      </c>
      <c r="AA392" s="299" t="s">
        <v>120</v>
      </c>
      <c r="AB392" s="299" t="s">
        <v>120</v>
      </c>
      <c r="AC392" s="299" t="s">
        <v>120</v>
      </c>
      <c r="AD392" s="321" t="s">
        <v>5850</v>
      </c>
      <c r="AE392" s="299" t="s">
        <v>122</v>
      </c>
      <c r="AF392" s="299"/>
    </row>
    <row r="393" spans="1:32">
      <c r="A393" s="298">
        <v>891780166</v>
      </c>
      <c r="B393" s="298" t="s">
        <v>55</v>
      </c>
      <c r="C393" s="299" t="s">
        <v>57</v>
      </c>
      <c r="D393" s="298" t="s">
        <v>61</v>
      </c>
      <c r="E393" s="302" t="s">
        <v>5851</v>
      </c>
      <c r="F393" s="298" t="s">
        <v>62</v>
      </c>
      <c r="G393" s="300" t="s">
        <v>62</v>
      </c>
      <c r="H393" s="302" t="s">
        <v>5073</v>
      </c>
      <c r="I393" s="331">
        <v>19425415</v>
      </c>
      <c r="J393" s="299"/>
      <c r="K393" s="305"/>
      <c r="L393" s="307"/>
      <c r="M393" s="327">
        <v>19425415</v>
      </c>
      <c r="N393" s="311">
        <v>35990852</v>
      </c>
      <c r="O393" s="338" t="s">
        <v>5852</v>
      </c>
      <c r="P393" s="313" t="s">
        <v>6518</v>
      </c>
      <c r="Q393" s="341">
        <v>44971</v>
      </c>
      <c r="R393" s="315">
        <v>44971</v>
      </c>
      <c r="S393" s="315">
        <v>45275</v>
      </c>
      <c r="T393" s="317"/>
      <c r="U393" s="318"/>
      <c r="V393" s="331">
        <v>3700080</v>
      </c>
      <c r="W393" s="331">
        <v>15725335</v>
      </c>
      <c r="X393" s="320">
        <v>0.19047623950376349</v>
      </c>
      <c r="Y393" s="300">
        <v>12545859</v>
      </c>
      <c r="Z393" s="305" t="s">
        <v>5075</v>
      </c>
      <c r="AA393" s="299" t="s">
        <v>120</v>
      </c>
      <c r="AB393" s="299" t="s">
        <v>120</v>
      </c>
      <c r="AC393" s="299" t="s">
        <v>120</v>
      </c>
      <c r="AD393" s="321" t="s">
        <v>5853</v>
      </c>
      <c r="AE393" s="299" t="s">
        <v>122</v>
      </c>
      <c r="AF393" s="299"/>
    </row>
    <row r="394" spans="1:32">
      <c r="A394" s="298">
        <v>891780167</v>
      </c>
      <c r="B394" s="298" t="s">
        <v>55</v>
      </c>
      <c r="C394" s="299" t="s">
        <v>57</v>
      </c>
      <c r="D394" s="298" t="s">
        <v>61</v>
      </c>
      <c r="E394" s="302" t="s">
        <v>5854</v>
      </c>
      <c r="F394" s="298" t="s">
        <v>62</v>
      </c>
      <c r="G394" s="300" t="s">
        <v>62</v>
      </c>
      <c r="H394" s="302" t="s">
        <v>5073</v>
      </c>
      <c r="I394" s="331">
        <v>19048225</v>
      </c>
      <c r="J394" s="299"/>
      <c r="K394" s="305"/>
      <c r="L394" s="307"/>
      <c r="M394" s="327">
        <v>19048225</v>
      </c>
      <c r="N394" s="311">
        <v>26371430</v>
      </c>
      <c r="O394" s="338" t="s">
        <v>5855</v>
      </c>
      <c r="P394" s="313" t="s">
        <v>6516</v>
      </c>
      <c r="Q394" s="341">
        <v>44971</v>
      </c>
      <c r="R394" s="315">
        <v>44971</v>
      </c>
      <c r="S394" s="315">
        <v>45275</v>
      </c>
      <c r="T394" s="317"/>
      <c r="U394" s="318"/>
      <c r="V394" s="331">
        <v>3628234</v>
      </c>
      <c r="W394" s="331">
        <v>15419991</v>
      </c>
      <c r="X394" s="320">
        <v>0.19047622547507709</v>
      </c>
      <c r="Y394" s="300">
        <v>12545859</v>
      </c>
      <c r="Z394" s="305" t="s">
        <v>5075</v>
      </c>
      <c r="AA394" s="299" t="s">
        <v>120</v>
      </c>
      <c r="AB394" s="299" t="s">
        <v>120</v>
      </c>
      <c r="AC394" s="299" t="s">
        <v>120</v>
      </c>
      <c r="AD394" s="321" t="s">
        <v>5856</v>
      </c>
      <c r="AE394" s="299" t="s">
        <v>122</v>
      </c>
      <c r="AF394" s="299"/>
    </row>
    <row r="395" spans="1:32">
      <c r="A395" s="298">
        <v>891780168</v>
      </c>
      <c r="B395" s="298" t="s">
        <v>55</v>
      </c>
      <c r="C395" s="299" t="s">
        <v>57</v>
      </c>
      <c r="D395" s="298" t="s">
        <v>61</v>
      </c>
      <c r="E395" s="302" t="s">
        <v>5857</v>
      </c>
      <c r="F395" s="298" t="s">
        <v>62</v>
      </c>
      <c r="G395" s="300" t="s">
        <v>62</v>
      </c>
      <c r="H395" s="302" t="s">
        <v>5073</v>
      </c>
      <c r="I395" s="331">
        <v>19425415</v>
      </c>
      <c r="J395" s="299"/>
      <c r="K395" s="305"/>
      <c r="L395" s="307"/>
      <c r="M395" s="327">
        <v>19425415</v>
      </c>
      <c r="N395" s="311">
        <v>59679871</v>
      </c>
      <c r="O395" s="338" t="s">
        <v>5858</v>
      </c>
      <c r="P395" s="313" t="s">
        <v>6518</v>
      </c>
      <c r="Q395" s="341">
        <v>44971</v>
      </c>
      <c r="R395" s="315">
        <v>44971</v>
      </c>
      <c r="S395" s="315">
        <v>45275</v>
      </c>
      <c r="T395" s="317"/>
      <c r="U395" s="318"/>
      <c r="V395" s="331">
        <v>3700080</v>
      </c>
      <c r="W395" s="331">
        <v>15725335</v>
      </c>
      <c r="X395" s="320">
        <v>0.19047623950376349</v>
      </c>
      <c r="Y395" s="300">
        <v>12545859</v>
      </c>
      <c r="Z395" s="305" t="s">
        <v>5075</v>
      </c>
      <c r="AA395" s="299" t="s">
        <v>120</v>
      </c>
      <c r="AB395" s="299" t="s">
        <v>120</v>
      </c>
      <c r="AC395" s="299" t="s">
        <v>120</v>
      </c>
      <c r="AD395" s="321" t="s">
        <v>5859</v>
      </c>
      <c r="AE395" s="299" t="s">
        <v>122</v>
      </c>
      <c r="AF395" s="299"/>
    </row>
    <row r="396" spans="1:32">
      <c r="A396" s="298">
        <v>891780169</v>
      </c>
      <c r="B396" s="298" t="s">
        <v>55</v>
      </c>
      <c r="C396" s="299" t="s">
        <v>57</v>
      </c>
      <c r="D396" s="298" t="s">
        <v>61</v>
      </c>
      <c r="E396" s="302" t="s">
        <v>5860</v>
      </c>
      <c r="F396" s="298" t="s">
        <v>62</v>
      </c>
      <c r="G396" s="300" t="s">
        <v>62</v>
      </c>
      <c r="H396" s="302" t="s">
        <v>5073</v>
      </c>
      <c r="I396" s="331">
        <v>19048225</v>
      </c>
      <c r="J396" s="299"/>
      <c r="K396" s="305"/>
      <c r="L396" s="307"/>
      <c r="M396" s="327">
        <v>19048225</v>
      </c>
      <c r="N396" s="311">
        <v>29681097</v>
      </c>
      <c r="O396" s="338" t="s">
        <v>5861</v>
      </c>
      <c r="P396" s="313" t="s">
        <v>6517</v>
      </c>
      <c r="Q396" s="341">
        <v>44971</v>
      </c>
      <c r="R396" s="315">
        <v>44971</v>
      </c>
      <c r="S396" s="315">
        <v>45275</v>
      </c>
      <c r="T396" s="317"/>
      <c r="U396" s="318"/>
      <c r="V396" s="331">
        <v>3664157</v>
      </c>
      <c r="W396" s="331">
        <v>15384068</v>
      </c>
      <c r="X396" s="320">
        <v>0.19236212297996269</v>
      </c>
      <c r="Y396" s="300">
        <v>12545859</v>
      </c>
      <c r="Z396" s="305" t="s">
        <v>5075</v>
      </c>
      <c r="AA396" s="299" t="s">
        <v>120</v>
      </c>
      <c r="AB396" s="299" t="s">
        <v>120</v>
      </c>
      <c r="AC396" s="299" t="s">
        <v>120</v>
      </c>
      <c r="AD396" s="321" t="s">
        <v>5862</v>
      </c>
      <c r="AE396" s="299" t="s">
        <v>122</v>
      </c>
      <c r="AF396" s="299"/>
    </row>
    <row r="397" spans="1:32">
      <c r="A397" s="298">
        <v>891780170</v>
      </c>
      <c r="B397" s="298" t="s">
        <v>55</v>
      </c>
      <c r="C397" s="299" t="s">
        <v>57</v>
      </c>
      <c r="D397" s="298" t="s">
        <v>61</v>
      </c>
      <c r="E397" s="302" t="s">
        <v>5863</v>
      </c>
      <c r="F397" s="298" t="s">
        <v>62</v>
      </c>
      <c r="G397" s="300" t="s">
        <v>62</v>
      </c>
      <c r="H397" s="302" t="s">
        <v>5073</v>
      </c>
      <c r="I397" s="331">
        <v>19425415</v>
      </c>
      <c r="J397" s="299"/>
      <c r="K397" s="305"/>
      <c r="L397" s="307"/>
      <c r="M397" s="327">
        <v>19425415</v>
      </c>
      <c r="N397" s="311">
        <v>1079358404</v>
      </c>
      <c r="O397" s="338" t="s">
        <v>5864</v>
      </c>
      <c r="P397" s="313" t="s">
        <v>6516</v>
      </c>
      <c r="Q397" s="341">
        <v>44971</v>
      </c>
      <c r="R397" s="315">
        <v>44971</v>
      </c>
      <c r="S397" s="315">
        <v>45275</v>
      </c>
      <c r="T397" s="317"/>
      <c r="U397" s="318"/>
      <c r="V397" s="331">
        <v>3700080</v>
      </c>
      <c r="W397" s="331">
        <v>15725335</v>
      </c>
      <c r="X397" s="320">
        <v>0.19047623950376349</v>
      </c>
      <c r="Y397" s="300">
        <v>12545859</v>
      </c>
      <c r="Z397" s="305" t="s">
        <v>5075</v>
      </c>
      <c r="AA397" s="299" t="s">
        <v>120</v>
      </c>
      <c r="AB397" s="299" t="s">
        <v>120</v>
      </c>
      <c r="AC397" s="299" t="s">
        <v>120</v>
      </c>
      <c r="AD397" s="321" t="s">
        <v>5865</v>
      </c>
      <c r="AE397" s="299" t="s">
        <v>122</v>
      </c>
      <c r="AF397" s="299"/>
    </row>
    <row r="398" spans="1:32">
      <c r="A398" s="298">
        <v>891780171</v>
      </c>
      <c r="B398" s="298" t="s">
        <v>55</v>
      </c>
      <c r="C398" s="299" t="s">
        <v>57</v>
      </c>
      <c r="D398" s="298" t="s">
        <v>61</v>
      </c>
      <c r="E398" s="302" t="s">
        <v>5866</v>
      </c>
      <c r="F398" s="298" t="s">
        <v>62</v>
      </c>
      <c r="G398" s="300" t="s">
        <v>62</v>
      </c>
      <c r="H398" s="302" t="s">
        <v>5135</v>
      </c>
      <c r="I398" s="331">
        <v>53222400</v>
      </c>
      <c r="J398" s="299"/>
      <c r="K398" s="305"/>
      <c r="L398" s="307"/>
      <c r="M398" s="327">
        <v>53222400</v>
      </c>
      <c r="N398" s="311">
        <v>1082886770</v>
      </c>
      <c r="O398" s="337" t="s">
        <v>5867</v>
      </c>
      <c r="P398" s="302" t="s">
        <v>6563</v>
      </c>
      <c r="Q398" s="341">
        <v>44964</v>
      </c>
      <c r="R398" s="315">
        <v>44964</v>
      </c>
      <c r="S398" s="315">
        <v>45275</v>
      </c>
      <c r="T398" s="317"/>
      <c r="U398" s="318"/>
      <c r="V398" s="331">
        <v>9676800</v>
      </c>
      <c r="W398" s="331">
        <v>43545600</v>
      </c>
      <c r="X398" s="320">
        <v>0.18181818181818182</v>
      </c>
      <c r="Y398" s="300">
        <v>12545859</v>
      </c>
      <c r="Z398" s="305" t="s">
        <v>5075</v>
      </c>
      <c r="AA398" s="299" t="s">
        <v>120</v>
      </c>
      <c r="AB398" s="299" t="s">
        <v>120</v>
      </c>
      <c r="AC398" s="299" t="s">
        <v>120</v>
      </c>
      <c r="AD398" s="321" t="s">
        <v>5868</v>
      </c>
      <c r="AE398" s="299" t="s">
        <v>122</v>
      </c>
      <c r="AF398" s="299"/>
    </row>
    <row r="399" spans="1:32">
      <c r="A399" s="298">
        <v>891780172</v>
      </c>
      <c r="B399" s="298" t="s">
        <v>55</v>
      </c>
      <c r="C399" s="299" t="s">
        <v>57</v>
      </c>
      <c r="D399" s="298" t="s">
        <v>61</v>
      </c>
      <c r="E399" s="302" t="s">
        <v>5869</v>
      </c>
      <c r="F399" s="298" t="s">
        <v>62</v>
      </c>
      <c r="G399" s="300" t="s">
        <v>62</v>
      </c>
      <c r="H399" s="302" t="s">
        <v>5135</v>
      </c>
      <c r="I399" s="331">
        <v>39670400</v>
      </c>
      <c r="J399" s="299"/>
      <c r="K399" s="305"/>
      <c r="L399" s="307"/>
      <c r="M399" s="327">
        <v>39670400</v>
      </c>
      <c r="N399" s="311">
        <v>36727138</v>
      </c>
      <c r="O399" s="337" t="s">
        <v>5870</v>
      </c>
      <c r="P399" s="302" t="s">
        <v>6564</v>
      </c>
      <c r="Q399" s="341">
        <v>44964</v>
      </c>
      <c r="R399" s="315">
        <v>44964</v>
      </c>
      <c r="S399" s="315">
        <v>45275</v>
      </c>
      <c r="T399" s="317"/>
      <c r="U399" s="318"/>
      <c r="V399" s="331">
        <v>7212800</v>
      </c>
      <c r="W399" s="331">
        <v>32457600</v>
      </c>
      <c r="X399" s="320">
        <v>0.18181818181818182</v>
      </c>
      <c r="Y399" s="300">
        <v>12545859</v>
      </c>
      <c r="Z399" s="305" t="s">
        <v>5075</v>
      </c>
      <c r="AA399" s="299" t="s">
        <v>120</v>
      </c>
      <c r="AB399" s="299" t="s">
        <v>120</v>
      </c>
      <c r="AC399" s="299" t="s">
        <v>120</v>
      </c>
      <c r="AD399" s="321" t="s">
        <v>5871</v>
      </c>
      <c r="AE399" s="299" t="s">
        <v>122</v>
      </c>
      <c r="AF399" s="299"/>
    </row>
    <row r="400" spans="1:32">
      <c r="A400" s="298">
        <v>891780173</v>
      </c>
      <c r="B400" s="298" t="s">
        <v>55</v>
      </c>
      <c r="C400" s="299" t="s">
        <v>57</v>
      </c>
      <c r="D400" s="298" t="s">
        <v>61</v>
      </c>
      <c r="E400" s="302" t="s">
        <v>5872</v>
      </c>
      <c r="F400" s="298" t="s">
        <v>62</v>
      </c>
      <c r="G400" s="300" t="s">
        <v>62</v>
      </c>
      <c r="H400" s="302" t="s">
        <v>5135</v>
      </c>
      <c r="I400" s="331">
        <v>39670400</v>
      </c>
      <c r="J400" s="299"/>
      <c r="K400" s="305"/>
      <c r="L400" s="307"/>
      <c r="M400" s="327">
        <v>39670400</v>
      </c>
      <c r="N400" s="311">
        <v>1124034719</v>
      </c>
      <c r="O400" s="337" t="s">
        <v>5873</v>
      </c>
      <c r="P400" s="302" t="s">
        <v>6565</v>
      </c>
      <c r="Q400" s="341">
        <v>44964</v>
      </c>
      <c r="R400" s="315">
        <v>44964</v>
      </c>
      <c r="S400" s="315">
        <v>45275</v>
      </c>
      <c r="T400" s="317"/>
      <c r="U400" s="318"/>
      <c r="V400" s="331">
        <v>7212800</v>
      </c>
      <c r="W400" s="331">
        <v>32457600</v>
      </c>
      <c r="X400" s="320">
        <v>0.18181818181818182</v>
      </c>
      <c r="Y400" s="300">
        <v>12545859</v>
      </c>
      <c r="Z400" s="305" t="s">
        <v>5075</v>
      </c>
      <c r="AA400" s="299" t="s">
        <v>120</v>
      </c>
      <c r="AB400" s="299" t="s">
        <v>120</v>
      </c>
      <c r="AC400" s="299" t="s">
        <v>120</v>
      </c>
      <c r="AD400" s="321" t="s">
        <v>5874</v>
      </c>
      <c r="AE400" s="299" t="s">
        <v>122</v>
      </c>
      <c r="AF400" s="299"/>
    </row>
    <row r="401" spans="1:32">
      <c r="A401" s="298">
        <v>891780174</v>
      </c>
      <c r="B401" s="298" t="s">
        <v>55</v>
      </c>
      <c r="C401" s="299" t="s">
        <v>57</v>
      </c>
      <c r="D401" s="298" t="s">
        <v>61</v>
      </c>
      <c r="E401" s="302" t="s">
        <v>5875</v>
      </c>
      <c r="F401" s="298" t="s">
        <v>62</v>
      </c>
      <c r="G401" s="300" t="s">
        <v>62</v>
      </c>
      <c r="H401" s="302" t="s">
        <v>5135</v>
      </c>
      <c r="I401" s="331">
        <v>41799998</v>
      </c>
      <c r="J401" s="299"/>
      <c r="K401" s="305"/>
      <c r="L401" s="307"/>
      <c r="M401" s="327">
        <v>41799998</v>
      </c>
      <c r="N401" s="311">
        <v>57304414</v>
      </c>
      <c r="O401" s="337" t="s">
        <v>5876</v>
      </c>
      <c r="P401" s="302" t="s">
        <v>6566</v>
      </c>
      <c r="Q401" s="341">
        <v>44964</v>
      </c>
      <c r="R401" s="315">
        <v>44964</v>
      </c>
      <c r="S401" s="315">
        <v>45275</v>
      </c>
      <c r="T401" s="317"/>
      <c r="U401" s="318"/>
      <c r="V401" s="331">
        <v>8121150</v>
      </c>
      <c r="W401" s="331">
        <v>33678848</v>
      </c>
      <c r="X401" s="320">
        <v>0.19428589446343994</v>
      </c>
      <c r="Y401" s="300">
        <v>12545859</v>
      </c>
      <c r="Z401" s="305" t="s">
        <v>5075</v>
      </c>
      <c r="AA401" s="299" t="s">
        <v>120</v>
      </c>
      <c r="AB401" s="299" t="s">
        <v>120</v>
      </c>
      <c r="AC401" s="299" t="s">
        <v>120</v>
      </c>
      <c r="AD401" s="321" t="s">
        <v>5877</v>
      </c>
      <c r="AE401" s="299" t="s">
        <v>122</v>
      </c>
      <c r="AF401" s="299"/>
    </row>
    <row r="402" spans="1:32">
      <c r="A402" s="298">
        <v>891780175</v>
      </c>
      <c r="B402" s="298" t="s">
        <v>55</v>
      </c>
      <c r="C402" s="299" t="s">
        <v>57</v>
      </c>
      <c r="D402" s="298" t="s">
        <v>61</v>
      </c>
      <c r="E402" s="302" t="s">
        <v>5878</v>
      </c>
      <c r="F402" s="298" t="s">
        <v>62</v>
      </c>
      <c r="G402" s="300" t="s">
        <v>62</v>
      </c>
      <c r="H402" s="302" t="s">
        <v>5135</v>
      </c>
      <c r="I402" s="331">
        <v>30913256</v>
      </c>
      <c r="J402" s="299"/>
      <c r="K402" s="305"/>
      <c r="L402" s="307"/>
      <c r="M402" s="327">
        <v>30913256</v>
      </c>
      <c r="N402" s="311">
        <v>36724831</v>
      </c>
      <c r="O402" s="337" t="s">
        <v>5879</v>
      </c>
      <c r="P402" s="302" t="s">
        <v>6567</v>
      </c>
      <c r="Q402" s="341">
        <v>44964</v>
      </c>
      <c r="R402" s="315">
        <v>44964</v>
      </c>
      <c r="S402" s="315">
        <v>45275</v>
      </c>
      <c r="T402" s="317"/>
      <c r="U402" s="318"/>
      <c r="V402" s="331">
        <v>5888240</v>
      </c>
      <c r="W402" s="331">
        <v>25025016</v>
      </c>
      <c r="X402" s="320">
        <v>0.19047621512272922</v>
      </c>
      <c r="Y402" s="300">
        <v>12545859</v>
      </c>
      <c r="Z402" s="305" t="s">
        <v>5075</v>
      </c>
      <c r="AA402" s="299" t="s">
        <v>120</v>
      </c>
      <c r="AB402" s="299" t="s">
        <v>120</v>
      </c>
      <c r="AC402" s="299" t="s">
        <v>120</v>
      </c>
      <c r="AD402" s="321" t="s">
        <v>5880</v>
      </c>
      <c r="AE402" s="299" t="s">
        <v>122</v>
      </c>
      <c r="AF402" s="299"/>
    </row>
    <row r="403" spans="1:32">
      <c r="A403" s="298">
        <v>891780176</v>
      </c>
      <c r="B403" s="298" t="s">
        <v>55</v>
      </c>
      <c r="C403" s="299" t="s">
        <v>57</v>
      </c>
      <c r="D403" s="298" t="s">
        <v>61</v>
      </c>
      <c r="E403" s="302" t="s">
        <v>5881</v>
      </c>
      <c r="F403" s="298" t="s">
        <v>62</v>
      </c>
      <c r="G403" s="300" t="s">
        <v>62</v>
      </c>
      <c r="H403" s="302" t="s">
        <v>5135</v>
      </c>
      <c r="I403" s="331">
        <v>33712000</v>
      </c>
      <c r="J403" s="299"/>
      <c r="K403" s="305"/>
      <c r="L403" s="307"/>
      <c r="M403" s="327">
        <v>33712000</v>
      </c>
      <c r="N403" s="311">
        <v>1082932895</v>
      </c>
      <c r="O403" s="337" t="s">
        <v>5882</v>
      </c>
      <c r="P403" s="302" t="s">
        <v>6568</v>
      </c>
      <c r="Q403" s="341">
        <v>44964</v>
      </c>
      <c r="R403" s="315">
        <v>44964</v>
      </c>
      <c r="S403" s="315">
        <v>45275</v>
      </c>
      <c r="T403" s="317"/>
      <c r="U403" s="318"/>
      <c r="V403" s="331">
        <v>6421334</v>
      </c>
      <c r="W403" s="331">
        <v>27290666</v>
      </c>
      <c r="X403" s="320">
        <v>0.19047621025154249</v>
      </c>
      <c r="Y403" s="300">
        <v>12545859</v>
      </c>
      <c r="Z403" s="305" t="s">
        <v>5075</v>
      </c>
      <c r="AA403" s="299" t="s">
        <v>120</v>
      </c>
      <c r="AB403" s="299" t="s">
        <v>120</v>
      </c>
      <c r="AC403" s="299" t="s">
        <v>120</v>
      </c>
      <c r="AD403" s="321" t="s">
        <v>5883</v>
      </c>
      <c r="AE403" s="299" t="s">
        <v>122</v>
      </c>
      <c r="AF403" s="299"/>
    </row>
    <row r="404" spans="1:32">
      <c r="A404" s="298">
        <v>891780177</v>
      </c>
      <c r="B404" s="298" t="s">
        <v>55</v>
      </c>
      <c r="C404" s="299" t="s">
        <v>57</v>
      </c>
      <c r="D404" s="298" t="s">
        <v>61</v>
      </c>
      <c r="E404" s="302" t="s">
        <v>5884</v>
      </c>
      <c r="F404" s="298" t="s">
        <v>62</v>
      </c>
      <c r="G404" s="300" t="s">
        <v>62</v>
      </c>
      <c r="H404" s="302" t="s">
        <v>5135</v>
      </c>
      <c r="I404" s="331">
        <v>32245920</v>
      </c>
      <c r="J404" s="299"/>
      <c r="K404" s="305"/>
      <c r="L404" s="307"/>
      <c r="M404" s="327">
        <v>32245920</v>
      </c>
      <c r="N404" s="311">
        <v>85164268</v>
      </c>
      <c r="O404" s="339" t="s">
        <v>5885</v>
      </c>
      <c r="P404" s="314" t="s">
        <v>6569</v>
      </c>
      <c r="Q404" s="341">
        <v>44964</v>
      </c>
      <c r="R404" s="315">
        <v>44964</v>
      </c>
      <c r="S404" s="315">
        <v>45275</v>
      </c>
      <c r="T404" s="317"/>
      <c r="U404" s="318"/>
      <c r="V404" s="331">
        <v>6142080</v>
      </c>
      <c r="W404" s="331">
        <v>26103840</v>
      </c>
      <c r="X404" s="320">
        <v>0.19047619047619047</v>
      </c>
      <c r="Y404" s="300">
        <v>12545859</v>
      </c>
      <c r="Z404" s="305" t="s">
        <v>5075</v>
      </c>
      <c r="AA404" s="299" t="s">
        <v>120</v>
      </c>
      <c r="AB404" s="299" t="s">
        <v>120</v>
      </c>
      <c r="AC404" s="299" t="s">
        <v>120</v>
      </c>
      <c r="AD404" s="321" t="s">
        <v>5886</v>
      </c>
      <c r="AE404" s="299" t="s">
        <v>122</v>
      </c>
      <c r="AF404" s="299"/>
    </row>
    <row r="405" spans="1:32">
      <c r="A405" s="298">
        <v>891780178</v>
      </c>
      <c r="B405" s="298" t="s">
        <v>55</v>
      </c>
      <c r="C405" s="299" t="s">
        <v>57</v>
      </c>
      <c r="D405" s="298" t="s">
        <v>61</v>
      </c>
      <c r="E405" s="302" t="s">
        <v>5887</v>
      </c>
      <c r="F405" s="298" t="s">
        <v>62</v>
      </c>
      <c r="G405" s="300" t="s">
        <v>62</v>
      </c>
      <c r="H405" s="302" t="s">
        <v>5135</v>
      </c>
      <c r="I405" s="331">
        <v>41160000</v>
      </c>
      <c r="J405" s="299"/>
      <c r="K405" s="305"/>
      <c r="L405" s="307"/>
      <c r="M405" s="327">
        <v>41160000</v>
      </c>
      <c r="N405" s="311">
        <v>52861365</v>
      </c>
      <c r="O405" s="339" t="s">
        <v>5888</v>
      </c>
      <c r="P405" s="302" t="s">
        <v>6570</v>
      </c>
      <c r="Q405" s="341">
        <v>44964</v>
      </c>
      <c r="R405" s="315">
        <v>44964</v>
      </c>
      <c r="S405" s="315">
        <v>45275</v>
      </c>
      <c r="T405" s="317"/>
      <c r="U405" s="318"/>
      <c r="V405" s="331">
        <v>7840000</v>
      </c>
      <c r="W405" s="331">
        <v>33320000</v>
      </c>
      <c r="X405" s="320">
        <v>0.19047619047619047</v>
      </c>
      <c r="Y405" s="300">
        <v>12545859</v>
      </c>
      <c r="Z405" s="305" t="s">
        <v>5075</v>
      </c>
      <c r="AA405" s="299" t="s">
        <v>120</v>
      </c>
      <c r="AB405" s="299" t="s">
        <v>120</v>
      </c>
      <c r="AC405" s="299" t="s">
        <v>120</v>
      </c>
      <c r="AD405" s="321" t="s">
        <v>5889</v>
      </c>
      <c r="AE405" s="299" t="s">
        <v>122</v>
      </c>
      <c r="AF405" s="299"/>
    </row>
    <row r="406" spans="1:32">
      <c r="A406" s="298">
        <v>891780179</v>
      </c>
      <c r="B406" s="298" t="s">
        <v>55</v>
      </c>
      <c r="C406" s="299" t="s">
        <v>57</v>
      </c>
      <c r="D406" s="298" t="s">
        <v>61</v>
      </c>
      <c r="E406" s="302" t="s">
        <v>5890</v>
      </c>
      <c r="F406" s="298" t="s">
        <v>62</v>
      </c>
      <c r="G406" s="300" t="s">
        <v>62</v>
      </c>
      <c r="H406" s="302" t="s">
        <v>5135</v>
      </c>
      <c r="I406" s="331">
        <v>22979040</v>
      </c>
      <c r="J406" s="299"/>
      <c r="K406" s="305"/>
      <c r="L406" s="307"/>
      <c r="M406" s="327">
        <v>22979040</v>
      </c>
      <c r="N406" s="311">
        <v>5054039</v>
      </c>
      <c r="O406" s="339" t="s">
        <v>5891</v>
      </c>
      <c r="P406" s="314" t="s">
        <v>6571</v>
      </c>
      <c r="Q406" s="341">
        <v>44964</v>
      </c>
      <c r="R406" s="315">
        <v>44964</v>
      </c>
      <c r="S406" s="315">
        <v>45275</v>
      </c>
      <c r="T406" s="317"/>
      <c r="U406" s="318"/>
      <c r="V406" s="331">
        <v>4376960</v>
      </c>
      <c r="W406" s="331">
        <v>18602080</v>
      </c>
      <c r="X406" s="320">
        <v>0.19047619047619047</v>
      </c>
      <c r="Y406" s="300">
        <v>12545859</v>
      </c>
      <c r="Z406" s="305" t="s">
        <v>5075</v>
      </c>
      <c r="AA406" s="299" t="s">
        <v>120</v>
      </c>
      <c r="AB406" s="299" t="s">
        <v>120</v>
      </c>
      <c r="AC406" s="299" t="s">
        <v>120</v>
      </c>
      <c r="AD406" s="321" t="s">
        <v>5892</v>
      </c>
      <c r="AE406" s="299" t="s">
        <v>122</v>
      </c>
      <c r="AF406" s="299"/>
    </row>
    <row r="407" spans="1:32">
      <c r="A407" s="298">
        <v>891779927</v>
      </c>
      <c r="B407" s="298" t="s">
        <v>55</v>
      </c>
      <c r="C407" s="299" t="s">
        <v>57</v>
      </c>
      <c r="D407" s="298" t="s">
        <v>61</v>
      </c>
      <c r="E407" s="302" t="s">
        <v>5893</v>
      </c>
      <c r="F407" s="298" t="s">
        <v>62</v>
      </c>
      <c r="G407" s="300" t="s">
        <v>62</v>
      </c>
      <c r="H407" s="302" t="s">
        <v>5135</v>
      </c>
      <c r="I407" s="331">
        <v>63000000</v>
      </c>
      <c r="J407" s="299"/>
      <c r="K407" s="305"/>
      <c r="L407" s="307"/>
      <c r="M407" s="327">
        <v>63000000</v>
      </c>
      <c r="N407" s="311">
        <v>1082843154</v>
      </c>
      <c r="O407" s="339" t="s">
        <v>5894</v>
      </c>
      <c r="P407" s="302" t="s">
        <v>6572</v>
      </c>
      <c r="Q407" s="341">
        <v>44964</v>
      </c>
      <c r="R407" s="315">
        <v>44964</v>
      </c>
      <c r="S407" s="315">
        <v>45275</v>
      </c>
      <c r="T407" s="317"/>
      <c r="U407" s="318"/>
      <c r="V407" s="331">
        <v>12000000</v>
      </c>
      <c r="W407" s="331">
        <v>51000000</v>
      </c>
      <c r="X407" s="320">
        <v>0.19047619047619047</v>
      </c>
      <c r="Y407" s="300">
        <v>12545859</v>
      </c>
      <c r="Z407" s="305" t="s">
        <v>5075</v>
      </c>
      <c r="AA407" s="299" t="s">
        <v>120</v>
      </c>
      <c r="AB407" s="299" t="s">
        <v>120</v>
      </c>
      <c r="AC407" s="299" t="s">
        <v>120</v>
      </c>
      <c r="AD407" s="321" t="s">
        <v>5895</v>
      </c>
      <c r="AE407" s="299" t="s">
        <v>122</v>
      </c>
      <c r="AF407" s="299"/>
    </row>
    <row r="408" spans="1:32">
      <c r="A408" s="298">
        <v>891779928</v>
      </c>
      <c r="B408" s="298" t="s">
        <v>55</v>
      </c>
      <c r="C408" s="299" t="s">
        <v>57</v>
      </c>
      <c r="D408" s="298" t="s">
        <v>61</v>
      </c>
      <c r="E408" s="302" t="s">
        <v>5896</v>
      </c>
      <c r="F408" s="298" t="s">
        <v>62</v>
      </c>
      <c r="G408" s="300" t="s">
        <v>62</v>
      </c>
      <c r="H408" s="302" t="s">
        <v>5073</v>
      </c>
      <c r="I408" s="331">
        <v>22979040</v>
      </c>
      <c r="J408" s="299"/>
      <c r="K408" s="305"/>
      <c r="L408" s="307"/>
      <c r="M408" s="327">
        <v>22979040</v>
      </c>
      <c r="N408" s="311">
        <v>1082838731</v>
      </c>
      <c r="O408" s="339" t="s">
        <v>5897</v>
      </c>
      <c r="P408" s="314" t="s">
        <v>6573</v>
      </c>
      <c r="Q408" s="341">
        <v>44964</v>
      </c>
      <c r="R408" s="315">
        <v>44964</v>
      </c>
      <c r="S408" s="315">
        <v>45275</v>
      </c>
      <c r="T408" s="317"/>
      <c r="U408" s="318"/>
      <c r="V408" s="331">
        <v>4376960</v>
      </c>
      <c r="W408" s="331">
        <v>18602080</v>
      </c>
      <c r="X408" s="320">
        <v>0.19047619047619047</v>
      </c>
      <c r="Y408" s="300">
        <v>12545859</v>
      </c>
      <c r="Z408" s="305" t="s">
        <v>5075</v>
      </c>
      <c r="AA408" s="299" t="s">
        <v>120</v>
      </c>
      <c r="AB408" s="299" t="s">
        <v>120</v>
      </c>
      <c r="AC408" s="299" t="s">
        <v>120</v>
      </c>
      <c r="AD408" s="321" t="s">
        <v>5898</v>
      </c>
      <c r="AE408" s="299" t="s">
        <v>122</v>
      </c>
      <c r="AF408" s="299"/>
    </row>
    <row r="409" spans="1:32">
      <c r="A409" s="298">
        <v>891779929</v>
      </c>
      <c r="B409" s="298" t="s">
        <v>55</v>
      </c>
      <c r="C409" s="299" t="s">
        <v>57</v>
      </c>
      <c r="D409" s="298" t="s">
        <v>61</v>
      </c>
      <c r="E409" s="302" t="s">
        <v>5899</v>
      </c>
      <c r="F409" s="298" t="s">
        <v>62</v>
      </c>
      <c r="G409" s="300" t="s">
        <v>62</v>
      </c>
      <c r="H409" s="302" t="s">
        <v>5135</v>
      </c>
      <c r="I409" s="331">
        <v>27048000</v>
      </c>
      <c r="J409" s="299"/>
      <c r="K409" s="305"/>
      <c r="L409" s="307"/>
      <c r="M409" s="327">
        <v>27048000</v>
      </c>
      <c r="N409" s="311">
        <v>1082992606</v>
      </c>
      <c r="O409" s="337" t="s">
        <v>5900</v>
      </c>
      <c r="P409" s="302" t="s">
        <v>6574</v>
      </c>
      <c r="Q409" s="341">
        <v>44964</v>
      </c>
      <c r="R409" s="315">
        <v>44964</v>
      </c>
      <c r="S409" s="315">
        <v>45275</v>
      </c>
      <c r="T409" s="317"/>
      <c r="U409" s="318"/>
      <c r="V409" s="331">
        <v>5152000</v>
      </c>
      <c r="W409" s="331">
        <v>21896000</v>
      </c>
      <c r="X409" s="320">
        <v>0.19047619047619047</v>
      </c>
      <c r="Y409" s="300">
        <v>12545859</v>
      </c>
      <c r="Z409" s="305" t="s">
        <v>5075</v>
      </c>
      <c r="AA409" s="299" t="s">
        <v>120</v>
      </c>
      <c r="AB409" s="299" t="s">
        <v>120</v>
      </c>
      <c r="AC409" s="299" t="s">
        <v>120</v>
      </c>
      <c r="AD409" s="321" t="s">
        <v>5901</v>
      </c>
      <c r="AE409" s="299" t="s">
        <v>122</v>
      </c>
      <c r="AF409" s="299"/>
    </row>
    <row r="410" spans="1:32">
      <c r="A410" s="298">
        <v>891779930</v>
      </c>
      <c r="B410" s="298" t="s">
        <v>55</v>
      </c>
      <c r="C410" s="299" t="s">
        <v>57</v>
      </c>
      <c r="D410" s="298" t="s">
        <v>61</v>
      </c>
      <c r="E410" s="302" t="s">
        <v>5902</v>
      </c>
      <c r="F410" s="298" t="s">
        <v>62</v>
      </c>
      <c r="G410" s="300" t="s">
        <v>62</v>
      </c>
      <c r="H410" s="302" t="s">
        <v>5135</v>
      </c>
      <c r="I410" s="331">
        <v>24696000</v>
      </c>
      <c r="J410" s="299"/>
      <c r="K410" s="305"/>
      <c r="L410" s="307"/>
      <c r="M410" s="327">
        <v>24696000</v>
      </c>
      <c r="N410" s="311">
        <v>1083035432</v>
      </c>
      <c r="O410" s="337" t="s">
        <v>5903</v>
      </c>
      <c r="P410" s="302" t="s">
        <v>6575</v>
      </c>
      <c r="Q410" s="341">
        <v>44964</v>
      </c>
      <c r="R410" s="315">
        <v>44964</v>
      </c>
      <c r="S410" s="315">
        <v>45275</v>
      </c>
      <c r="T410" s="317"/>
      <c r="U410" s="318"/>
      <c r="V410" s="331">
        <v>4704000</v>
      </c>
      <c r="W410" s="331">
        <v>19992000</v>
      </c>
      <c r="X410" s="320">
        <v>0.19047619047619047</v>
      </c>
      <c r="Y410" s="300">
        <v>12545859</v>
      </c>
      <c r="Z410" s="305" t="s">
        <v>5075</v>
      </c>
      <c r="AA410" s="299" t="s">
        <v>120</v>
      </c>
      <c r="AB410" s="299" t="s">
        <v>120</v>
      </c>
      <c r="AC410" s="299" t="s">
        <v>120</v>
      </c>
      <c r="AD410" s="321" t="s">
        <v>5904</v>
      </c>
      <c r="AE410" s="299" t="s">
        <v>122</v>
      </c>
      <c r="AF410" s="299"/>
    </row>
    <row r="411" spans="1:32">
      <c r="A411" s="298">
        <v>891779931</v>
      </c>
      <c r="B411" s="298" t="s">
        <v>55</v>
      </c>
      <c r="C411" s="299" t="s">
        <v>57</v>
      </c>
      <c r="D411" s="298" t="s">
        <v>61</v>
      </c>
      <c r="E411" s="302" t="s">
        <v>5905</v>
      </c>
      <c r="F411" s="298" t="s">
        <v>62</v>
      </c>
      <c r="G411" s="300" t="s">
        <v>62</v>
      </c>
      <c r="H411" s="302" t="s">
        <v>5135</v>
      </c>
      <c r="I411" s="331">
        <v>53660001</v>
      </c>
      <c r="J411" s="299"/>
      <c r="K411" s="305"/>
      <c r="L411" s="307"/>
      <c r="M411" s="327">
        <v>53660001</v>
      </c>
      <c r="N411" s="311">
        <v>1082998090</v>
      </c>
      <c r="O411" s="337" t="s">
        <v>5906</v>
      </c>
      <c r="P411" s="314" t="s">
        <v>6576</v>
      </c>
      <c r="Q411" s="341">
        <v>44964</v>
      </c>
      <c r="R411" s="315">
        <v>44964</v>
      </c>
      <c r="S411" s="315">
        <v>45275</v>
      </c>
      <c r="T411" s="317"/>
      <c r="U411" s="318"/>
      <c r="V411" s="331">
        <v>10220952</v>
      </c>
      <c r="W411" s="331">
        <v>43439049</v>
      </c>
      <c r="X411" s="320">
        <v>0.19047617982713044</v>
      </c>
      <c r="Y411" s="300">
        <v>12545859</v>
      </c>
      <c r="Z411" s="305" t="s">
        <v>5075</v>
      </c>
      <c r="AA411" s="299" t="s">
        <v>120</v>
      </c>
      <c r="AB411" s="299" t="s">
        <v>120</v>
      </c>
      <c r="AC411" s="299" t="s">
        <v>120</v>
      </c>
      <c r="AD411" s="321" t="s">
        <v>5907</v>
      </c>
      <c r="AE411" s="299" t="s">
        <v>122</v>
      </c>
      <c r="AF411" s="299"/>
    </row>
    <row r="412" spans="1:32">
      <c r="A412" s="298">
        <v>891779932</v>
      </c>
      <c r="B412" s="298" t="s">
        <v>55</v>
      </c>
      <c r="C412" s="299" t="s">
        <v>57</v>
      </c>
      <c r="D412" s="298" t="s">
        <v>61</v>
      </c>
      <c r="E412" s="302" t="s">
        <v>5908</v>
      </c>
      <c r="F412" s="298" t="s">
        <v>62</v>
      </c>
      <c r="G412" s="300" t="s">
        <v>62</v>
      </c>
      <c r="H412" s="302" t="s">
        <v>5135</v>
      </c>
      <c r="I412" s="331">
        <v>32375703</v>
      </c>
      <c r="J412" s="299"/>
      <c r="K412" s="305"/>
      <c r="L412" s="307"/>
      <c r="M412" s="327">
        <v>32375703</v>
      </c>
      <c r="N412" s="311">
        <v>1083030113</v>
      </c>
      <c r="O412" s="337" t="s">
        <v>5909</v>
      </c>
      <c r="P412" s="302" t="s">
        <v>6577</v>
      </c>
      <c r="Q412" s="341">
        <v>44964</v>
      </c>
      <c r="R412" s="315">
        <v>44964</v>
      </c>
      <c r="S412" s="315">
        <v>45275</v>
      </c>
      <c r="T412" s="317"/>
      <c r="U412" s="318"/>
      <c r="V412" s="331">
        <v>9166800</v>
      </c>
      <c r="W412" s="331">
        <v>23208903</v>
      </c>
      <c r="X412" s="320">
        <v>0.28313825339947057</v>
      </c>
      <c r="Y412" s="300">
        <v>12545859</v>
      </c>
      <c r="Z412" s="305" t="s">
        <v>5075</v>
      </c>
      <c r="AA412" s="299" t="s">
        <v>120</v>
      </c>
      <c r="AB412" s="299" t="s">
        <v>120</v>
      </c>
      <c r="AC412" s="299" t="s">
        <v>120</v>
      </c>
      <c r="AD412" s="321" t="s">
        <v>5910</v>
      </c>
      <c r="AE412" s="299" t="s">
        <v>122</v>
      </c>
      <c r="AF412" s="299"/>
    </row>
    <row r="413" spans="1:32">
      <c r="A413" s="298">
        <v>891779933</v>
      </c>
      <c r="B413" s="298" t="s">
        <v>55</v>
      </c>
      <c r="C413" s="299" t="s">
        <v>57</v>
      </c>
      <c r="D413" s="298" t="s">
        <v>61</v>
      </c>
      <c r="E413" s="302" t="s">
        <v>5911</v>
      </c>
      <c r="F413" s="298" t="s">
        <v>62</v>
      </c>
      <c r="G413" s="300" t="s">
        <v>62</v>
      </c>
      <c r="H413" s="302" t="s">
        <v>5135</v>
      </c>
      <c r="I413" s="331">
        <v>24696000</v>
      </c>
      <c r="J413" s="299"/>
      <c r="K413" s="305"/>
      <c r="L413" s="307"/>
      <c r="M413" s="327">
        <v>24696000</v>
      </c>
      <c r="N413" s="311">
        <v>1052996816</v>
      </c>
      <c r="O413" s="337" t="s">
        <v>5912</v>
      </c>
      <c r="P413" s="302" t="s">
        <v>6578</v>
      </c>
      <c r="Q413" s="341">
        <v>44964</v>
      </c>
      <c r="R413" s="315">
        <v>44964</v>
      </c>
      <c r="S413" s="315">
        <v>45275</v>
      </c>
      <c r="T413" s="317"/>
      <c r="U413" s="318"/>
      <c r="V413" s="331">
        <v>4704000</v>
      </c>
      <c r="W413" s="331">
        <v>19992000</v>
      </c>
      <c r="X413" s="320">
        <v>0.19047619047619047</v>
      </c>
      <c r="Y413" s="300">
        <v>12545859</v>
      </c>
      <c r="Z413" s="305" t="s">
        <v>5075</v>
      </c>
      <c r="AA413" s="299" t="s">
        <v>120</v>
      </c>
      <c r="AB413" s="299" t="s">
        <v>120</v>
      </c>
      <c r="AC413" s="299" t="s">
        <v>120</v>
      </c>
      <c r="AD413" s="321" t="s">
        <v>5913</v>
      </c>
      <c r="AE413" s="299" t="s">
        <v>122</v>
      </c>
      <c r="AF413" s="299"/>
    </row>
    <row r="414" spans="1:32">
      <c r="A414" s="298">
        <v>891779934</v>
      </c>
      <c r="B414" s="298" t="s">
        <v>55</v>
      </c>
      <c r="C414" s="299" t="s">
        <v>57</v>
      </c>
      <c r="D414" s="298" t="s">
        <v>61</v>
      </c>
      <c r="E414" s="302" t="s">
        <v>5914</v>
      </c>
      <c r="F414" s="298" t="s">
        <v>62</v>
      </c>
      <c r="G414" s="300" t="s">
        <v>62</v>
      </c>
      <c r="H414" s="302" t="s">
        <v>5135</v>
      </c>
      <c r="I414" s="331">
        <v>48451200</v>
      </c>
      <c r="J414" s="299"/>
      <c r="K414" s="305"/>
      <c r="L414" s="307"/>
      <c r="M414" s="327">
        <v>48451200</v>
      </c>
      <c r="N414" s="311">
        <v>85474379</v>
      </c>
      <c r="O414" s="337" t="s">
        <v>5915</v>
      </c>
      <c r="P414" s="302" t="s">
        <v>6579</v>
      </c>
      <c r="Q414" s="341">
        <v>44964</v>
      </c>
      <c r="R414" s="315">
        <v>44964</v>
      </c>
      <c r="S414" s="315">
        <v>45275</v>
      </c>
      <c r="T414" s="317"/>
      <c r="U414" s="318"/>
      <c r="V414" s="331">
        <v>9228800</v>
      </c>
      <c r="W414" s="331">
        <v>39222400</v>
      </c>
      <c r="X414" s="320">
        <v>0.19047619047619047</v>
      </c>
      <c r="Y414" s="300">
        <v>12545859</v>
      </c>
      <c r="Z414" s="305" t="s">
        <v>5075</v>
      </c>
      <c r="AA414" s="299" t="s">
        <v>120</v>
      </c>
      <c r="AB414" s="299" t="s">
        <v>120</v>
      </c>
      <c r="AC414" s="299" t="s">
        <v>120</v>
      </c>
      <c r="AD414" s="321" t="s">
        <v>5916</v>
      </c>
      <c r="AE414" s="299" t="s">
        <v>122</v>
      </c>
      <c r="AF414" s="299"/>
    </row>
    <row r="415" spans="1:32" s="293" customFormat="1">
      <c r="A415" s="298">
        <v>891779935</v>
      </c>
      <c r="B415" s="298" t="s">
        <v>55</v>
      </c>
      <c r="C415" s="299" t="s">
        <v>57</v>
      </c>
      <c r="D415" s="298" t="s">
        <v>61</v>
      </c>
      <c r="E415" s="302" t="s">
        <v>5917</v>
      </c>
      <c r="F415" s="298" t="s">
        <v>62</v>
      </c>
      <c r="G415" s="300" t="s">
        <v>62</v>
      </c>
      <c r="H415" s="302" t="s">
        <v>5135</v>
      </c>
      <c r="I415" s="331">
        <v>38644001</v>
      </c>
      <c r="J415" s="299"/>
      <c r="K415" s="305"/>
      <c r="L415" s="307"/>
      <c r="M415" s="327">
        <v>38644001</v>
      </c>
      <c r="N415" s="311">
        <v>1082998304</v>
      </c>
      <c r="O415" s="337" t="s">
        <v>5918</v>
      </c>
      <c r="P415" s="302" t="s">
        <v>6580</v>
      </c>
      <c r="Q415" s="341">
        <v>44964</v>
      </c>
      <c r="R415" s="315">
        <v>44964</v>
      </c>
      <c r="S415" s="315">
        <v>45275</v>
      </c>
      <c r="T415" s="317"/>
      <c r="U415" s="318"/>
      <c r="V415" s="331">
        <v>7360762</v>
      </c>
      <c r="W415" s="331">
        <v>31283239</v>
      </c>
      <c r="X415" s="320">
        <v>0.19047618801169164</v>
      </c>
      <c r="Y415" s="300">
        <v>12545859</v>
      </c>
      <c r="Z415" s="305" t="s">
        <v>5075</v>
      </c>
      <c r="AA415" s="299" t="s">
        <v>120</v>
      </c>
      <c r="AB415" s="299" t="s">
        <v>120</v>
      </c>
      <c r="AC415" s="299" t="s">
        <v>120</v>
      </c>
      <c r="AD415" s="321" t="s">
        <v>5919</v>
      </c>
      <c r="AE415" s="299" t="s">
        <v>122</v>
      </c>
      <c r="AF415" s="299"/>
    </row>
    <row r="416" spans="1:32" s="293" customFormat="1">
      <c r="A416" s="298">
        <v>891779936</v>
      </c>
      <c r="B416" s="298" t="s">
        <v>55</v>
      </c>
      <c r="C416" s="299" t="s">
        <v>57</v>
      </c>
      <c r="D416" s="298" t="s">
        <v>61</v>
      </c>
      <c r="E416" s="302" t="s">
        <v>5920</v>
      </c>
      <c r="F416" s="298" t="s">
        <v>62</v>
      </c>
      <c r="G416" s="300" t="s">
        <v>62</v>
      </c>
      <c r="H416" s="302" t="s">
        <v>5135</v>
      </c>
      <c r="I416" s="331">
        <v>41160000</v>
      </c>
      <c r="J416" s="299">
        <v>1</v>
      </c>
      <c r="K416" s="305">
        <v>1500000</v>
      </c>
      <c r="L416" s="307"/>
      <c r="M416" s="327">
        <v>42660000</v>
      </c>
      <c r="N416" s="311">
        <v>1082837576</v>
      </c>
      <c r="O416" s="337" t="s">
        <v>5921</v>
      </c>
      <c r="P416" s="302" t="s">
        <v>6581</v>
      </c>
      <c r="Q416" s="341">
        <v>44964</v>
      </c>
      <c r="R416" s="315">
        <v>44964</v>
      </c>
      <c r="S416" s="315">
        <v>45275</v>
      </c>
      <c r="T416" s="317"/>
      <c r="U416" s="318"/>
      <c r="V416" s="331">
        <v>7840000</v>
      </c>
      <c r="W416" s="331">
        <v>34820000</v>
      </c>
      <c r="X416" s="320">
        <v>0.18377871542428503</v>
      </c>
      <c r="Y416" s="300">
        <v>12545859</v>
      </c>
      <c r="Z416" s="305" t="s">
        <v>5075</v>
      </c>
      <c r="AA416" s="299" t="s">
        <v>120</v>
      </c>
      <c r="AB416" s="299" t="s">
        <v>120</v>
      </c>
      <c r="AC416" s="299" t="s">
        <v>120</v>
      </c>
      <c r="AD416" s="321" t="s">
        <v>5922</v>
      </c>
      <c r="AE416" s="299" t="s">
        <v>122</v>
      </c>
      <c r="AF416" s="299"/>
    </row>
    <row r="417" spans="1:32" s="293" customFormat="1">
      <c r="A417" s="298">
        <v>891779937</v>
      </c>
      <c r="B417" s="298" t="s">
        <v>55</v>
      </c>
      <c r="C417" s="299" t="s">
        <v>57</v>
      </c>
      <c r="D417" s="298" t="s">
        <v>61</v>
      </c>
      <c r="E417" s="302" t="s">
        <v>5923</v>
      </c>
      <c r="F417" s="298" t="s">
        <v>62</v>
      </c>
      <c r="G417" s="300" t="s">
        <v>62</v>
      </c>
      <c r="H417" s="302" t="s">
        <v>5135</v>
      </c>
      <c r="I417" s="331">
        <v>34965749</v>
      </c>
      <c r="J417" s="299"/>
      <c r="K417" s="305"/>
      <c r="L417" s="307"/>
      <c r="M417" s="327">
        <v>34965749</v>
      </c>
      <c r="N417" s="311">
        <v>1082927274</v>
      </c>
      <c r="O417" s="337" t="s">
        <v>1968</v>
      </c>
      <c r="P417" s="302" t="s">
        <v>6582</v>
      </c>
      <c r="Q417" s="341">
        <v>44964</v>
      </c>
      <c r="R417" s="315">
        <v>44964</v>
      </c>
      <c r="S417" s="315">
        <v>45275</v>
      </c>
      <c r="T417" s="317"/>
      <c r="U417" s="318"/>
      <c r="V417" s="331">
        <v>6660142</v>
      </c>
      <c r="W417" s="331">
        <v>28305607</v>
      </c>
      <c r="X417" s="320">
        <v>0.19047617140991316</v>
      </c>
      <c r="Y417" s="300">
        <v>12545859</v>
      </c>
      <c r="Z417" s="305" t="s">
        <v>5075</v>
      </c>
      <c r="AA417" s="299" t="s">
        <v>120</v>
      </c>
      <c r="AB417" s="299" t="s">
        <v>120</v>
      </c>
      <c r="AC417" s="299" t="s">
        <v>120</v>
      </c>
      <c r="AD417" s="321" t="s">
        <v>5924</v>
      </c>
      <c r="AE417" s="299" t="s">
        <v>122</v>
      </c>
      <c r="AF417" s="299"/>
    </row>
    <row r="418" spans="1:32" s="293" customFormat="1">
      <c r="A418" s="298">
        <v>891779938</v>
      </c>
      <c r="B418" s="298" t="s">
        <v>55</v>
      </c>
      <c r="C418" s="299" t="s">
        <v>57</v>
      </c>
      <c r="D418" s="298" t="s">
        <v>61</v>
      </c>
      <c r="E418" s="302" t="s">
        <v>5925</v>
      </c>
      <c r="F418" s="298" t="s">
        <v>62</v>
      </c>
      <c r="G418" s="300" t="s">
        <v>62</v>
      </c>
      <c r="H418" s="302" t="s">
        <v>5135</v>
      </c>
      <c r="I418" s="331">
        <v>28224000</v>
      </c>
      <c r="J418" s="299"/>
      <c r="K418" s="305"/>
      <c r="L418" s="307"/>
      <c r="M418" s="327">
        <v>28224000</v>
      </c>
      <c r="N418" s="311">
        <v>1081833102</v>
      </c>
      <c r="O418" s="337" t="s">
        <v>5926</v>
      </c>
      <c r="P418" s="302" t="s">
        <v>6583</v>
      </c>
      <c r="Q418" s="341">
        <v>44964</v>
      </c>
      <c r="R418" s="315">
        <v>44964</v>
      </c>
      <c r="S418" s="315">
        <v>45275</v>
      </c>
      <c r="T418" s="317"/>
      <c r="U418" s="318"/>
      <c r="V418" s="331">
        <v>5376000</v>
      </c>
      <c r="W418" s="331">
        <v>22848000</v>
      </c>
      <c r="X418" s="320">
        <v>0.19047619047619047</v>
      </c>
      <c r="Y418" s="300">
        <v>12545859</v>
      </c>
      <c r="Z418" s="305" t="s">
        <v>5075</v>
      </c>
      <c r="AA418" s="299" t="s">
        <v>120</v>
      </c>
      <c r="AB418" s="299" t="s">
        <v>120</v>
      </c>
      <c r="AC418" s="299" t="s">
        <v>120</v>
      </c>
      <c r="AD418" s="321" t="s">
        <v>5927</v>
      </c>
      <c r="AE418" s="299" t="s">
        <v>122</v>
      </c>
      <c r="AF418" s="299"/>
    </row>
    <row r="419" spans="1:32">
      <c r="A419" s="298">
        <v>891779939</v>
      </c>
      <c r="B419" s="298" t="s">
        <v>55</v>
      </c>
      <c r="C419" s="299" t="s">
        <v>57</v>
      </c>
      <c r="D419" s="298" t="s">
        <v>61</v>
      </c>
      <c r="E419" s="302" t="s">
        <v>5928</v>
      </c>
      <c r="F419" s="298" t="s">
        <v>62</v>
      </c>
      <c r="G419" s="300" t="s">
        <v>62</v>
      </c>
      <c r="H419" s="302" t="s">
        <v>5135</v>
      </c>
      <c r="I419" s="331">
        <v>22979040</v>
      </c>
      <c r="J419" s="299"/>
      <c r="K419" s="305"/>
      <c r="L419" s="307"/>
      <c r="M419" s="327">
        <v>22979040</v>
      </c>
      <c r="N419" s="311">
        <v>1081811668</v>
      </c>
      <c r="O419" s="337" t="s">
        <v>5929</v>
      </c>
      <c r="P419" s="302" t="s">
        <v>6584</v>
      </c>
      <c r="Q419" s="341">
        <v>44964</v>
      </c>
      <c r="R419" s="315">
        <v>44964</v>
      </c>
      <c r="S419" s="315">
        <v>45275</v>
      </c>
      <c r="T419" s="317"/>
      <c r="U419" s="318"/>
      <c r="V419" s="331">
        <v>4376960</v>
      </c>
      <c r="W419" s="331">
        <v>18602080</v>
      </c>
      <c r="X419" s="320">
        <v>0.19047619047619047</v>
      </c>
      <c r="Y419" s="300">
        <v>12545859</v>
      </c>
      <c r="Z419" s="305" t="s">
        <v>5075</v>
      </c>
      <c r="AA419" s="299" t="s">
        <v>120</v>
      </c>
      <c r="AB419" s="299" t="s">
        <v>120</v>
      </c>
      <c r="AC419" s="299" t="s">
        <v>120</v>
      </c>
      <c r="AD419" s="321" t="s">
        <v>5930</v>
      </c>
      <c r="AE419" s="299" t="s">
        <v>122</v>
      </c>
      <c r="AF419" s="299"/>
    </row>
    <row r="420" spans="1:32">
      <c r="A420" s="298">
        <v>891779940</v>
      </c>
      <c r="B420" s="298" t="s">
        <v>55</v>
      </c>
      <c r="C420" s="299" t="s">
        <v>57</v>
      </c>
      <c r="D420" s="298" t="s">
        <v>61</v>
      </c>
      <c r="E420" s="302" t="s">
        <v>5931</v>
      </c>
      <c r="F420" s="298" t="s">
        <v>62</v>
      </c>
      <c r="G420" s="300" t="s">
        <v>62</v>
      </c>
      <c r="H420" s="302" t="s">
        <v>5135</v>
      </c>
      <c r="I420" s="331">
        <v>22979040</v>
      </c>
      <c r="J420" s="299"/>
      <c r="K420" s="305"/>
      <c r="L420" s="307"/>
      <c r="M420" s="327">
        <v>22979040</v>
      </c>
      <c r="N420" s="311">
        <v>1082974774</v>
      </c>
      <c r="O420" s="337" t="s">
        <v>5932</v>
      </c>
      <c r="P420" s="314" t="s">
        <v>6585</v>
      </c>
      <c r="Q420" s="341">
        <v>44964</v>
      </c>
      <c r="R420" s="315">
        <v>44964</v>
      </c>
      <c r="S420" s="315">
        <v>45275</v>
      </c>
      <c r="T420" s="317"/>
      <c r="U420" s="318"/>
      <c r="V420" s="331">
        <v>4376960</v>
      </c>
      <c r="W420" s="331">
        <v>18602080</v>
      </c>
      <c r="X420" s="320">
        <v>0.19047619047619047</v>
      </c>
      <c r="Y420" s="300">
        <v>12545859</v>
      </c>
      <c r="Z420" s="305" t="s">
        <v>5075</v>
      </c>
      <c r="AA420" s="299" t="s">
        <v>120</v>
      </c>
      <c r="AB420" s="299" t="s">
        <v>120</v>
      </c>
      <c r="AC420" s="299" t="s">
        <v>120</v>
      </c>
      <c r="AD420" s="321" t="s">
        <v>5933</v>
      </c>
      <c r="AE420" s="299" t="s">
        <v>122</v>
      </c>
      <c r="AF420" s="299"/>
    </row>
    <row r="421" spans="1:32">
      <c r="A421" s="298">
        <v>891779941</v>
      </c>
      <c r="B421" s="298" t="s">
        <v>55</v>
      </c>
      <c r="C421" s="299" t="s">
        <v>57</v>
      </c>
      <c r="D421" s="298" t="s">
        <v>61</v>
      </c>
      <c r="E421" s="302" t="s">
        <v>5934</v>
      </c>
      <c r="F421" s="298" t="s">
        <v>62</v>
      </c>
      <c r="G421" s="300" t="s">
        <v>62</v>
      </c>
      <c r="H421" s="302" t="s">
        <v>5135</v>
      </c>
      <c r="I421" s="331">
        <v>22979040</v>
      </c>
      <c r="J421" s="299"/>
      <c r="K421" s="305"/>
      <c r="L421" s="307"/>
      <c r="M421" s="327">
        <v>22979040</v>
      </c>
      <c r="N421" s="311">
        <v>1052999688</v>
      </c>
      <c r="O421" s="337" t="s">
        <v>5935</v>
      </c>
      <c r="P421" s="302" t="s">
        <v>6586</v>
      </c>
      <c r="Q421" s="341">
        <v>44964</v>
      </c>
      <c r="R421" s="315">
        <v>44964</v>
      </c>
      <c r="S421" s="315">
        <v>45275</v>
      </c>
      <c r="T421" s="317"/>
      <c r="U421" s="318"/>
      <c r="V421" s="331">
        <v>4376960</v>
      </c>
      <c r="W421" s="331">
        <v>18602080</v>
      </c>
      <c r="X421" s="320">
        <v>0.19047619047619047</v>
      </c>
      <c r="Y421" s="300">
        <v>12545859</v>
      </c>
      <c r="Z421" s="305" t="s">
        <v>5075</v>
      </c>
      <c r="AA421" s="299" t="s">
        <v>120</v>
      </c>
      <c r="AB421" s="299" t="s">
        <v>120</v>
      </c>
      <c r="AC421" s="299" t="s">
        <v>120</v>
      </c>
      <c r="AD421" s="321" t="s">
        <v>5936</v>
      </c>
      <c r="AE421" s="299" t="s">
        <v>122</v>
      </c>
      <c r="AF421" s="299"/>
    </row>
    <row r="422" spans="1:32">
      <c r="A422" s="298">
        <v>891779942</v>
      </c>
      <c r="B422" s="298" t="s">
        <v>55</v>
      </c>
      <c r="C422" s="299" t="s">
        <v>57</v>
      </c>
      <c r="D422" s="298" t="s">
        <v>61</v>
      </c>
      <c r="E422" s="302" t="s">
        <v>5937</v>
      </c>
      <c r="F422" s="298" t="s">
        <v>62</v>
      </c>
      <c r="G422" s="300" t="s">
        <v>62</v>
      </c>
      <c r="H422" s="302" t="s">
        <v>5135</v>
      </c>
      <c r="I422" s="331">
        <v>32375700.000000004</v>
      </c>
      <c r="J422" s="299"/>
      <c r="K422" s="305"/>
      <c r="L422" s="307"/>
      <c r="M422" s="327">
        <v>32375700.000000004</v>
      </c>
      <c r="N422" s="311">
        <v>6097847</v>
      </c>
      <c r="O422" s="337" t="s">
        <v>5938</v>
      </c>
      <c r="P422" s="302" t="s">
        <v>6587</v>
      </c>
      <c r="Q422" s="341">
        <v>44964</v>
      </c>
      <c r="R422" s="315">
        <v>44964</v>
      </c>
      <c r="S422" s="315">
        <v>45275</v>
      </c>
      <c r="T422" s="317"/>
      <c r="U422" s="318"/>
      <c r="V422" s="331">
        <v>6166800</v>
      </c>
      <c r="W422" s="331">
        <v>26208900.000000004</v>
      </c>
      <c r="X422" s="320">
        <v>0.19047619047619047</v>
      </c>
      <c r="Y422" s="300">
        <v>12545859</v>
      </c>
      <c r="Z422" s="305" t="s">
        <v>5075</v>
      </c>
      <c r="AA422" s="299" t="s">
        <v>120</v>
      </c>
      <c r="AB422" s="299" t="s">
        <v>120</v>
      </c>
      <c r="AC422" s="299" t="s">
        <v>120</v>
      </c>
      <c r="AD422" s="321" t="s">
        <v>5939</v>
      </c>
      <c r="AE422" s="299" t="s">
        <v>122</v>
      </c>
      <c r="AF422" s="299"/>
    </row>
    <row r="423" spans="1:32">
      <c r="A423" s="298">
        <v>891779943</v>
      </c>
      <c r="B423" s="298" t="s">
        <v>55</v>
      </c>
      <c r="C423" s="299" t="s">
        <v>57</v>
      </c>
      <c r="D423" s="298" t="s">
        <v>61</v>
      </c>
      <c r="E423" s="302" t="s">
        <v>5940</v>
      </c>
      <c r="F423" s="298" t="s">
        <v>62</v>
      </c>
      <c r="G423" s="300" t="s">
        <v>62</v>
      </c>
      <c r="H423" s="302" t="s">
        <v>5135</v>
      </c>
      <c r="I423" s="331">
        <v>32375697</v>
      </c>
      <c r="J423" s="299"/>
      <c r="K423" s="305"/>
      <c r="L423" s="307"/>
      <c r="M423" s="327">
        <v>32375697</v>
      </c>
      <c r="N423" s="311">
        <v>1130670780</v>
      </c>
      <c r="O423" s="337" t="s">
        <v>5941</v>
      </c>
      <c r="P423" s="302" t="s">
        <v>6588</v>
      </c>
      <c r="Q423" s="341">
        <v>44964</v>
      </c>
      <c r="R423" s="315">
        <v>44964</v>
      </c>
      <c r="S423" s="315">
        <v>45275</v>
      </c>
      <c r="T423" s="317"/>
      <c r="U423" s="318"/>
      <c r="V423" s="331">
        <v>6166800</v>
      </c>
      <c r="W423" s="331">
        <v>26208897</v>
      </c>
      <c r="X423" s="320">
        <v>0.19047620812611385</v>
      </c>
      <c r="Y423" s="300">
        <v>12545859</v>
      </c>
      <c r="Z423" s="305" t="s">
        <v>5075</v>
      </c>
      <c r="AA423" s="299" t="s">
        <v>120</v>
      </c>
      <c r="AB423" s="299" t="s">
        <v>120</v>
      </c>
      <c r="AC423" s="299" t="s">
        <v>120</v>
      </c>
      <c r="AD423" s="321" t="s">
        <v>5942</v>
      </c>
      <c r="AE423" s="299" t="s">
        <v>122</v>
      </c>
      <c r="AF423" s="299"/>
    </row>
    <row r="424" spans="1:32">
      <c r="A424" s="298">
        <v>891779944</v>
      </c>
      <c r="B424" s="298" t="s">
        <v>55</v>
      </c>
      <c r="C424" s="299" t="s">
        <v>57</v>
      </c>
      <c r="D424" s="298" t="s">
        <v>61</v>
      </c>
      <c r="E424" s="302" t="s">
        <v>5943</v>
      </c>
      <c r="F424" s="298" t="s">
        <v>62</v>
      </c>
      <c r="G424" s="300" t="s">
        <v>62</v>
      </c>
      <c r="H424" s="302" t="s">
        <v>5135</v>
      </c>
      <c r="I424" s="331">
        <v>48451200</v>
      </c>
      <c r="J424" s="299"/>
      <c r="K424" s="305"/>
      <c r="L424" s="307"/>
      <c r="M424" s="327">
        <v>48451200</v>
      </c>
      <c r="N424" s="311">
        <v>1082986047</v>
      </c>
      <c r="O424" s="337" t="s">
        <v>5944</v>
      </c>
      <c r="P424" s="302" t="s">
        <v>6589</v>
      </c>
      <c r="Q424" s="341">
        <v>44964</v>
      </c>
      <c r="R424" s="315">
        <v>44964</v>
      </c>
      <c r="S424" s="315">
        <v>45275</v>
      </c>
      <c r="T424" s="317"/>
      <c r="U424" s="318"/>
      <c r="V424" s="331">
        <v>9228800</v>
      </c>
      <c r="W424" s="331">
        <v>39222400</v>
      </c>
      <c r="X424" s="320">
        <v>0.19047619047619047</v>
      </c>
      <c r="Y424" s="300">
        <v>12545859</v>
      </c>
      <c r="Z424" s="305" t="s">
        <v>5075</v>
      </c>
      <c r="AA424" s="299" t="s">
        <v>120</v>
      </c>
      <c r="AB424" s="299" t="s">
        <v>120</v>
      </c>
      <c r="AC424" s="299" t="s">
        <v>120</v>
      </c>
      <c r="AD424" s="321" t="s">
        <v>5945</v>
      </c>
      <c r="AE424" s="299" t="s">
        <v>122</v>
      </c>
      <c r="AF424" s="299"/>
    </row>
    <row r="425" spans="1:32">
      <c r="A425" s="298">
        <v>891779945</v>
      </c>
      <c r="B425" s="298" t="s">
        <v>55</v>
      </c>
      <c r="C425" s="299" t="s">
        <v>57</v>
      </c>
      <c r="D425" s="298" t="s">
        <v>61</v>
      </c>
      <c r="E425" s="302" t="s">
        <v>5946</v>
      </c>
      <c r="F425" s="298" t="s">
        <v>62</v>
      </c>
      <c r="G425" s="300" t="s">
        <v>62</v>
      </c>
      <c r="H425" s="302" t="s">
        <v>5135</v>
      </c>
      <c r="I425" s="331">
        <v>29400000.000000004</v>
      </c>
      <c r="J425" s="299"/>
      <c r="K425" s="305"/>
      <c r="L425" s="307"/>
      <c r="M425" s="327">
        <v>29400000.000000004</v>
      </c>
      <c r="N425" s="311">
        <v>1020809722</v>
      </c>
      <c r="O425" s="337" t="s">
        <v>5947</v>
      </c>
      <c r="P425" s="302" t="s">
        <v>6590</v>
      </c>
      <c r="Q425" s="341">
        <v>44964</v>
      </c>
      <c r="R425" s="315">
        <v>44964</v>
      </c>
      <c r="S425" s="315">
        <v>45275</v>
      </c>
      <c r="T425" s="317"/>
      <c r="U425" s="318"/>
      <c r="V425" s="331">
        <v>5600000</v>
      </c>
      <c r="W425" s="331">
        <v>23800000.000000004</v>
      </c>
      <c r="X425" s="320">
        <v>0.19047619047619047</v>
      </c>
      <c r="Y425" s="300">
        <v>12545859</v>
      </c>
      <c r="Z425" s="305" t="s">
        <v>5075</v>
      </c>
      <c r="AA425" s="299" t="s">
        <v>120</v>
      </c>
      <c r="AB425" s="299" t="s">
        <v>120</v>
      </c>
      <c r="AC425" s="299" t="s">
        <v>120</v>
      </c>
      <c r="AD425" s="321" t="s">
        <v>5948</v>
      </c>
      <c r="AE425" s="299" t="s">
        <v>122</v>
      </c>
      <c r="AF425" s="299"/>
    </row>
    <row r="426" spans="1:32">
      <c r="A426" s="298">
        <v>891779946</v>
      </c>
      <c r="B426" s="298" t="s">
        <v>55</v>
      </c>
      <c r="C426" s="299" t="s">
        <v>57</v>
      </c>
      <c r="D426" s="298" t="s">
        <v>61</v>
      </c>
      <c r="E426" s="302" t="s">
        <v>5949</v>
      </c>
      <c r="F426" s="298" t="s">
        <v>62</v>
      </c>
      <c r="G426" s="300" t="s">
        <v>62</v>
      </c>
      <c r="H426" s="302" t="s">
        <v>5135</v>
      </c>
      <c r="I426" s="331">
        <v>45997753</v>
      </c>
      <c r="J426" s="299"/>
      <c r="K426" s="305"/>
      <c r="L426" s="307"/>
      <c r="M426" s="327">
        <v>45997753</v>
      </c>
      <c r="N426" s="311">
        <v>36560284</v>
      </c>
      <c r="O426" s="337" t="s">
        <v>5950</v>
      </c>
      <c r="P426" s="302" t="s">
        <v>6591</v>
      </c>
      <c r="Q426" s="341">
        <v>44964</v>
      </c>
      <c r="R426" s="315">
        <v>44964</v>
      </c>
      <c r="S426" s="315">
        <v>45275</v>
      </c>
      <c r="T426" s="317"/>
      <c r="U426" s="318"/>
      <c r="V426" s="331">
        <v>8761476</v>
      </c>
      <c r="W426" s="331">
        <v>37236277</v>
      </c>
      <c r="X426" s="320">
        <v>0.19047617391223437</v>
      </c>
      <c r="Y426" s="300">
        <v>12545859</v>
      </c>
      <c r="Z426" s="305" t="s">
        <v>5075</v>
      </c>
      <c r="AA426" s="299" t="s">
        <v>120</v>
      </c>
      <c r="AB426" s="299" t="s">
        <v>120</v>
      </c>
      <c r="AC426" s="299" t="s">
        <v>120</v>
      </c>
      <c r="AD426" s="321" t="s">
        <v>5951</v>
      </c>
      <c r="AE426" s="299" t="s">
        <v>122</v>
      </c>
      <c r="AF426" s="299"/>
    </row>
    <row r="427" spans="1:32">
      <c r="A427" s="298">
        <v>891779947</v>
      </c>
      <c r="B427" s="298" t="s">
        <v>55</v>
      </c>
      <c r="C427" s="299" t="s">
        <v>57</v>
      </c>
      <c r="D427" s="298" t="s">
        <v>61</v>
      </c>
      <c r="E427" s="302" t="s">
        <v>5952</v>
      </c>
      <c r="F427" s="298" t="s">
        <v>62</v>
      </c>
      <c r="G427" s="300" t="s">
        <v>62</v>
      </c>
      <c r="H427" s="302" t="s">
        <v>5073</v>
      </c>
      <c r="I427" s="331">
        <v>19048225</v>
      </c>
      <c r="J427" s="299"/>
      <c r="K427" s="305"/>
      <c r="L427" s="307"/>
      <c r="M427" s="327">
        <v>19048225</v>
      </c>
      <c r="N427" s="311">
        <v>73595301</v>
      </c>
      <c r="O427" s="337" t="s">
        <v>5953</v>
      </c>
      <c r="P427" s="313" t="s">
        <v>6516</v>
      </c>
      <c r="Q427" s="341">
        <v>44964</v>
      </c>
      <c r="R427" s="315">
        <v>44964</v>
      </c>
      <c r="S427" s="315">
        <v>45275</v>
      </c>
      <c r="T427" s="317"/>
      <c r="U427" s="318"/>
      <c r="V427" s="331">
        <v>3628234</v>
      </c>
      <c r="W427" s="331">
        <v>15419991</v>
      </c>
      <c r="X427" s="320">
        <v>0.19047622547507709</v>
      </c>
      <c r="Y427" s="300">
        <v>12545859</v>
      </c>
      <c r="Z427" s="305" t="s">
        <v>5075</v>
      </c>
      <c r="AA427" s="299" t="s">
        <v>120</v>
      </c>
      <c r="AB427" s="299" t="s">
        <v>120</v>
      </c>
      <c r="AC427" s="299" t="s">
        <v>120</v>
      </c>
      <c r="AD427" s="321" t="s">
        <v>5954</v>
      </c>
      <c r="AE427" s="299" t="s">
        <v>122</v>
      </c>
      <c r="AF427" s="299"/>
    </row>
    <row r="428" spans="1:32">
      <c r="A428" s="298">
        <v>891779948</v>
      </c>
      <c r="B428" s="298" t="s">
        <v>55</v>
      </c>
      <c r="C428" s="299" t="s">
        <v>57</v>
      </c>
      <c r="D428" s="298" t="s">
        <v>61</v>
      </c>
      <c r="E428" s="302" t="s">
        <v>5955</v>
      </c>
      <c r="F428" s="298" t="s">
        <v>62</v>
      </c>
      <c r="G428" s="300" t="s">
        <v>62</v>
      </c>
      <c r="H428" s="302" t="s">
        <v>5073</v>
      </c>
      <c r="I428" s="331">
        <v>19048225</v>
      </c>
      <c r="J428" s="299"/>
      <c r="K428" s="305"/>
      <c r="L428" s="307"/>
      <c r="M428" s="327">
        <v>19048225</v>
      </c>
      <c r="N428" s="311">
        <v>1192716638</v>
      </c>
      <c r="O428" s="337" t="s">
        <v>5956</v>
      </c>
      <c r="P428" s="313" t="s">
        <v>6516</v>
      </c>
      <c r="Q428" s="341">
        <v>44964</v>
      </c>
      <c r="R428" s="315">
        <v>44964</v>
      </c>
      <c r="S428" s="315">
        <v>45275</v>
      </c>
      <c r="T428" s="317"/>
      <c r="U428" s="318"/>
      <c r="V428" s="331">
        <v>3628234</v>
      </c>
      <c r="W428" s="331">
        <v>15419991</v>
      </c>
      <c r="X428" s="320">
        <v>0.19047622547507709</v>
      </c>
      <c r="Y428" s="300">
        <v>12545859</v>
      </c>
      <c r="Z428" s="305" t="s">
        <v>5075</v>
      </c>
      <c r="AA428" s="299" t="s">
        <v>120</v>
      </c>
      <c r="AB428" s="299" t="s">
        <v>120</v>
      </c>
      <c r="AC428" s="299" t="s">
        <v>120</v>
      </c>
      <c r="AD428" s="321" t="s">
        <v>5957</v>
      </c>
      <c r="AE428" s="299" t="s">
        <v>122</v>
      </c>
      <c r="AF428" s="299"/>
    </row>
    <row r="429" spans="1:32">
      <c r="A429" s="298">
        <v>891779949</v>
      </c>
      <c r="B429" s="298" t="s">
        <v>55</v>
      </c>
      <c r="C429" s="299" t="s">
        <v>57</v>
      </c>
      <c r="D429" s="298" t="s">
        <v>61</v>
      </c>
      <c r="E429" s="302" t="s">
        <v>5958</v>
      </c>
      <c r="F429" s="298" t="s">
        <v>62</v>
      </c>
      <c r="G429" s="300" t="s">
        <v>62</v>
      </c>
      <c r="H429" s="302" t="s">
        <v>5073</v>
      </c>
      <c r="I429" s="331">
        <v>17482875</v>
      </c>
      <c r="J429" s="299"/>
      <c r="K429" s="305"/>
      <c r="L429" s="307"/>
      <c r="M429" s="327">
        <v>17482875</v>
      </c>
      <c r="N429" s="311">
        <v>40848916</v>
      </c>
      <c r="O429" s="337" t="s">
        <v>5959</v>
      </c>
      <c r="P429" s="313" t="s">
        <v>6592</v>
      </c>
      <c r="Q429" s="341">
        <v>44964</v>
      </c>
      <c r="R429" s="315">
        <v>44964</v>
      </c>
      <c r="S429" s="315">
        <v>45275</v>
      </c>
      <c r="T429" s="317"/>
      <c r="U429" s="318"/>
      <c r="V429" s="331">
        <v>3330072</v>
      </c>
      <c r="W429" s="331">
        <v>14152803</v>
      </c>
      <c r="X429" s="320">
        <v>0.19047622316123636</v>
      </c>
      <c r="Y429" s="300">
        <v>12545859</v>
      </c>
      <c r="Z429" s="305" t="s">
        <v>5075</v>
      </c>
      <c r="AA429" s="299" t="s">
        <v>120</v>
      </c>
      <c r="AB429" s="299" t="s">
        <v>120</v>
      </c>
      <c r="AC429" s="299" t="s">
        <v>120</v>
      </c>
      <c r="AD429" s="321" t="s">
        <v>5960</v>
      </c>
      <c r="AE429" s="299" t="s">
        <v>122</v>
      </c>
      <c r="AF429" s="299"/>
    </row>
    <row r="430" spans="1:32">
      <c r="A430" s="298">
        <v>891779950</v>
      </c>
      <c r="B430" s="298" t="s">
        <v>55</v>
      </c>
      <c r="C430" s="299" t="s">
        <v>57</v>
      </c>
      <c r="D430" s="298" t="s">
        <v>61</v>
      </c>
      <c r="E430" s="302" t="s">
        <v>5961</v>
      </c>
      <c r="F430" s="298" t="s">
        <v>62</v>
      </c>
      <c r="G430" s="300" t="s">
        <v>62</v>
      </c>
      <c r="H430" s="302" t="s">
        <v>5073</v>
      </c>
      <c r="I430" s="331">
        <v>17143399</v>
      </c>
      <c r="J430" s="299"/>
      <c r="K430" s="305"/>
      <c r="L430" s="307"/>
      <c r="M430" s="327">
        <v>17143399</v>
      </c>
      <c r="N430" s="311">
        <v>1118806257</v>
      </c>
      <c r="O430" s="337" t="s">
        <v>5962</v>
      </c>
      <c r="P430" s="313" t="s">
        <v>6523</v>
      </c>
      <c r="Q430" s="341">
        <v>44964</v>
      </c>
      <c r="R430" s="315">
        <v>44964</v>
      </c>
      <c r="S430" s="315">
        <v>45275</v>
      </c>
      <c r="T430" s="317"/>
      <c r="U430" s="318"/>
      <c r="V430" s="331">
        <v>3265410</v>
      </c>
      <c r="W430" s="331">
        <v>13877989</v>
      </c>
      <c r="X430" s="320">
        <v>0.1904762293638502</v>
      </c>
      <c r="Y430" s="300">
        <v>12545859</v>
      </c>
      <c r="Z430" s="305" t="s">
        <v>5075</v>
      </c>
      <c r="AA430" s="299" t="s">
        <v>120</v>
      </c>
      <c r="AB430" s="299" t="s">
        <v>120</v>
      </c>
      <c r="AC430" s="299" t="s">
        <v>120</v>
      </c>
      <c r="AD430" s="321" t="s">
        <v>5963</v>
      </c>
      <c r="AE430" s="299" t="s">
        <v>122</v>
      </c>
      <c r="AF430" s="299"/>
    </row>
    <row r="431" spans="1:32">
      <c r="A431" s="298">
        <v>891779951</v>
      </c>
      <c r="B431" s="298" t="s">
        <v>55</v>
      </c>
      <c r="C431" s="299" t="s">
        <v>57</v>
      </c>
      <c r="D431" s="298" t="s">
        <v>61</v>
      </c>
      <c r="E431" s="302" t="s">
        <v>5964</v>
      </c>
      <c r="F431" s="298" t="s">
        <v>62</v>
      </c>
      <c r="G431" s="300" t="s">
        <v>62</v>
      </c>
      <c r="H431" s="302" t="s">
        <v>5073</v>
      </c>
      <c r="I431" s="331">
        <v>19425427</v>
      </c>
      <c r="J431" s="299"/>
      <c r="K431" s="305"/>
      <c r="L431" s="307"/>
      <c r="M431" s="327">
        <v>19425427</v>
      </c>
      <c r="N431" s="311">
        <v>84091578</v>
      </c>
      <c r="O431" s="337" t="s">
        <v>5965</v>
      </c>
      <c r="P431" s="313" t="s">
        <v>6518</v>
      </c>
      <c r="Q431" s="341">
        <v>44964</v>
      </c>
      <c r="R431" s="315">
        <v>44964</v>
      </c>
      <c r="S431" s="315">
        <v>45275</v>
      </c>
      <c r="T431" s="317"/>
      <c r="U431" s="318"/>
      <c r="V431" s="331">
        <v>3700082</v>
      </c>
      <c r="W431" s="331">
        <v>15725345</v>
      </c>
      <c r="X431" s="320">
        <v>0.19047622479547038</v>
      </c>
      <c r="Y431" s="300">
        <v>12545859</v>
      </c>
      <c r="Z431" s="305" t="s">
        <v>5075</v>
      </c>
      <c r="AA431" s="299" t="s">
        <v>120</v>
      </c>
      <c r="AB431" s="299" t="s">
        <v>120</v>
      </c>
      <c r="AC431" s="299" t="s">
        <v>120</v>
      </c>
      <c r="AD431" s="321" t="s">
        <v>5966</v>
      </c>
      <c r="AE431" s="299" t="s">
        <v>122</v>
      </c>
      <c r="AF431" s="299"/>
    </row>
    <row r="432" spans="1:32">
      <c r="A432" s="298">
        <v>891779952</v>
      </c>
      <c r="B432" s="298" t="s">
        <v>55</v>
      </c>
      <c r="C432" s="299" t="s">
        <v>57</v>
      </c>
      <c r="D432" s="298" t="s">
        <v>61</v>
      </c>
      <c r="E432" s="302" t="s">
        <v>5967</v>
      </c>
      <c r="F432" s="298" t="s">
        <v>62</v>
      </c>
      <c r="G432" s="300" t="s">
        <v>62</v>
      </c>
      <c r="H432" s="302" t="s">
        <v>5073</v>
      </c>
      <c r="I432" s="331">
        <v>19425427</v>
      </c>
      <c r="J432" s="299"/>
      <c r="K432" s="305"/>
      <c r="L432" s="307"/>
      <c r="M432" s="327">
        <v>19425427</v>
      </c>
      <c r="N432" s="311">
        <v>1005412335</v>
      </c>
      <c r="O432" s="337" t="s">
        <v>5968</v>
      </c>
      <c r="P432" s="313" t="s">
        <v>6518</v>
      </c>
      <c r="Q432" s="341">
        <v>44964</v>
      </c>
      <c r="R432" s="315">
        <v>44964</v>
      </c>
      <c r="S432" s="315">
        <v>45275</v>
      </c>
      <c r="T432" s="317"/>
      <c r="U432" s="318"/>
      <c r="V432" s="331">
        <v>3700082</v>
      </c>
      <c r="W432" s="331">
        <v>15725345</v>
      </c>
      <c r="X432" s="320">
        <v>0.19047622479547038</v>
      </c>
      <c r="Y432" s="300">
        <v>12545859</v>
      </c>
      <c r="Z432" s="305" t="s">
        <v>5075</v>
      </c>
      <c r="AA432" s="299" t="s">
        <v>120</v>
      </c>
      <c r="AB432" s="299" t="s">
        <v>120</v>
      </c>
      <c r="AC432" s="299" t="s">
        <v>120</v>
      </c>
      <c r="AD432" s="321" t="s">
        <v>5969</v>
      </c>
      <c r="AE432" s="299" t="s">
        <v>122</v>
      </c>
      <c r="AF432" s="299"/>
    </row>
    <row r="433" spans="1:32">
      <c r="A433" s="298">
        <v>891779953</v>
      </c>
      <c r="B433" s="298" t="s">
        <v>55</v>
      </c>
      <c r="C433" s="299" t="s">
        <v>57</v>
      </c>
      <c r="D433" s="298" t="s">
        <v>61</v>
      </c>
      <c r="E433" s="302" t="s">
        <v>5970</v>
      </c>
      <c r="F433" s="298" t="s">
        <v>62</v>
      </c>
      <c r="G433" s="300" t="s">
        <v>62</v>
      </c>
      <c r="H433" s="302" t="s">
        <v>5073</v>
      </c>
      <c r="I433" s="331">
        <v>19425415</v>
      </c>
      <c r="J433" s="299"/>
      <c r="K433" s="305"/>
      <c r="L433" s="307"/>
      <c r="M433" s="327">
        <v>19425415</v>
      </c>
      <c r="N433" s="311">
        <v>84029005</v>
      </c>
      <c r="O433" s="337" t="s">
        <v>5971</v>
      </c>
      <c r="P433" s="313" t="s">
        <v>6518</v>
      </c>
      <c r="Q433" s="341">
        <v>44964</v>
      </c>
      <c r="R433" s="315">
        <v>44964</v>
      </c>
      <c r="S433" s="315">
        <v>45275</v>
      </c>
      <c r="T433" s="317"/>
      <c r="U433" s="318"/>
      <c r="V433" s="331">
        <v>3700080</v>
      </c>
      <c r="W433" s="331">
        <v>15725335</v>
      </c>
      <c r="X433" s="320">
        <v>0.19047623950376349</v>
      </c>
      <c r="Y433" s="300">
        <v>12545859</v>
      </c>
      <c r="Z433" s="305" t="s">
        <v>5075</v>
      </c>
      <c r="AA433" s="299" t="s">
        <v>120</v>
      </c>
      <c r="AB433" s="299" t="s">
        <v>120</v>
      </c>
      <c r="AC433" s="299" t="s">
        <v>120</v>
      </c>
      <c r="AD433" s="321" t="s">
        <v>5972</v>
      </c>
      <c r="AE433" s="299" t="s">
        <v>122</v>
      </c>
      <c r="AF433" s="299"/>
    </row>
    <row r="434" spans="1:32">
      <c r="A434" s="298">
        <v>891779954</v>
      </c>
      <c r="B434" s="298" t="s">
        <v>55</v>
      </c>
      <c r="C434" s="299" t="s">
        <v>57</v>
      </c>
      <c r="D434" s="298" t="s">
        <v>61</v>
      </c>
      <c r="E434" s="302" t="s">
        <v>5973</v>
      </c>
      <c r="F434" s="298" t="s">
        <v>62</v>
      </c>
      <c r="G434" s="300" t="s">
        <v>62</v>
      </c>
      <c r="H434" s="302" t="s">
        <v>5073</v>
      </c>
      <c r="I434" s="331">
        <v>19048225</v>
      </c>
      <c r="J434" s="299"/>
      <c r="K434" s="305"/>
      <c r="L434" s="307"/>
      <c r="M434" s="327">
        <v>19048225</v>
      </c>
      <c r="N434" s="311">
        <v>45544309</v>
      </c>
      <c r="O434" s="337" t="s">
        <v>5974</v>
      </c>
      <c r="P434" s="313" t="s">
        <v>6516</v>
      </c>
      <c r="Q434" s="341">
        <v>44964</v>
      </c>
      <c r="R434" s="315">
        <v>44964</v>
      </c>
      <c r="S434" s="315">
        <v>45275</v>
      </c>
      <c r="T434" s="317"/>
      <c r="U434" s="318"/>
      <c r="V434" s="331">
        <v>3628234</v>
      </c>
      <c r="W434" s="331">
        <v>15419991</v>
      </c>
      <c r="X434" s="320">
        <v>0.19047622547507709</v>
      </c>
      <c r="Y434" s="300">
        <v>12545859</v>
      </c>
      <c r="Z434" s="305" t="s">
        <v>5075</v>
      </c>
      <c r="AA434" s="299" t="s">
        <v>120</v>
      </c>
      <c r="AB434" s="299" t="s">
        <v>120</v>
      </c>
      <c r="AC434" s="299" t="s">
        <v>120</v>
      </c>
      <c r="AD434" s="321" t="s">
        <v>5975</v>
      </c>
      <c r="AE434" s="299" t="s">
        <v>122</v>
      </c>
      <c r="AF434" s="299"/>
    </row>
    <row r="435" spans="1:32">
      <c r="A435" s="298">
        <v>891779955</v>
      </c>
      <c r="B435" s="298" t="s">
        <v>55</v>
      </c>
      <c r="C435" s="299" t="s">
        <v>57</v>
      </c>
      <c r="D435" s="298" t="s">
        <v>61</v>
      </c>
      <c r="E435" s="302" t="s">
        <v>5976</v>
      </c>
      <c r="F435" s="298" t="s">
        <v>62</v>
      </c>
      <c r="G435" s="300" t="s">
        <v>62</v>
      </c>
      <c r="H435" s="302" t="s">
        <v>5135</v>
      </c>
      <c r="I435" s="331">
        <v>21029244</v>
      </c>
      <c r="J435" s="299"/>
      <c r="K435" s="305"/>
      <c r="L435" s="307"/>
      <c r="M435" s="327">
        <v>21029244</v>
      </c>
      <c r="N435" s="311">
        <v>30688551</v>
      </c>
      <c r="O435" s="337" t="s">
        <v>5977</v>
      </c>
      <c r="P435" s="313" t="s">
        <v>6518</v>
      </c>
      <c r="Q435" s="341">
        <v>44964</v>
      </c>
      <c r="R435" s="315">
        <v>44964</v>
      </c>
      <c r="S435" s="315">
        <v>45275</v>
      </c>
      <c r="T435" s="317"/>
      <c r="U435" s="318"/>
      <c r="V435" s="331">
        <v>4005570</v>
      </c>
      <c r="W435" s="331">
        <v>17023674</v>
      </c>
      <c r="X435" s="320">
        <v>0.1904761768896685</v>
      </c>
      <c r="Y435" s="300">
        <v>12545859</v>
      </c>
      <c r="Z435" s="305" t="s">
        <v>5075</v>
      </c>
      <c r="AA435" s="299" t="s">
        <v>120</v>
      </c>
      <c r="AB435" s="299" t="s">
        <v>120</v>
      </c>
      <c r="AC435" s="299" t="s">
        <v>120</v>
      </c>
      <c r="AD435" s="321" t="s">
        <v>5978</v>
      </c>
      <c r="AE435" s="299" t="s">
        <v>122</v>
      </c>
      <c r="AF435" s="299"/>
    </row>
    <row r="436" spans="1:32">
      <c r="A436" s="298">
        <v>891779956</v>
      </c>
      <c r="B436" s="298" t="s">
        <v>55</v>
      </c>
      <c r="C436" s="299" t="s">
        <v>57</v>
      </c>
      <c r="D436" s="298" t="s">
        <v>61</v>
      </c>
      <c r="E436" s="302" t="s">
        <v>5979</v>
      </c>
      <c r="F436" s="298" t="s">
        <v>62</v>
      </c>
      <c r="G436" s="300" t="s">
        <v>62</v>
      </c>
      <c r="H436" s="302" t="s">
        <v>5073</v>
      </c>
      <c r="I436" s="331">
        <v>19048225</v>
      </c>
      <c r="J436" s="299"/>
      <c r="K436" s="305"/>
      <c r="L436" s="307"/>
      <c r="M436" s="327">
        <v>19048225</v>
      </c>
      <c r="N436" s="311">
        <v>5185146</v>
      </c>
      <c r="O436" s="337" t="s">
        <v>5980</v>
      </c>
      <c r="P436" s="313" t="s">
        <v>6516</v>
      </c>
      <c r="Q436" s="341">
        <v>44964</v>
      </c>
      <c r="R436" s="315">
        <v>44964</v>
      </c>
      <c r="S436" s="315">
        <v>45275</v>
      </c>
      <c r="T436" s="317"/>
      <c r="U436" s="318">
        <v>1</v>
      </c>
      <c r="V436" s="331">
        <v>3628234</v>
      </c>
      <c r="W436" s="331">
        <v>15419991</v>
      </c>
      <c r="X436" s="320">
        <v>0.19047622547507709</v>
      </c>
      <c r="Y436" s="300">
        <v>12545859</v>
      </c>
      <c r="Z436" s="305" t="s">
        <v>5075</v>
      </c>
      <c r="AA436" s="299" t="s">
        <v>120</v>
      </c>
      <c r="AB436" s="299" t="s">
        <v>120</v>
      </c>
      <c r="AC436" s="299" t="s">
        <v>120</v>
      </c>
      <c r="AD436" s="321" t="s">
        <v>5981</v>
      </c>
      <c r="AE436" s="299" t="s">
        <v>122</v>
      </c>
      <c r="AF436" s="299"/>
    </row>
    <row r="437" spans="1:32">
      <c r="A437" s="298">
        <v>891779957</v>
      </c>
      <c r="B437" s="298" t="s">
        <v>55</v>
      </c>
      <c r="C437" s="299" t="s">
        <v>57</v>
      </c>
      <c r="D437" s="298" t="s">
        <v>61</v>
      </c>
      <c r="E437" s="302" t="s">
        <v>5982</v>
      </c>
      <c r="F437" s="298" t="s">
        <v>62</v>
      </c>
      <c r="G437" s="300" t="s">
        <v>62</v>
      </c>
      <c r="H437" s="302" t="s">
        <v>5135</v>
      </c>
      <c r="I437" s="331">
        <v>68469639</v>
      </c>
      <c r="J437" s="299">
        <v>1</v>
      </c>
      <c r="K437" s="305"/>
      <c r="L437" s="327">
        <v>15850002</v>
      </c>
      <c r="M437" s="327">
        <v>52619637</v>
      </c>
      <c r="N437" s="311">
        <v>57456729</v>
      </c>
      <c r="O437" s="337" t="s">
        <v>5983</v>
      </c>
      <c r="P437" s="302" t="s">
        <v>6593</v>
      </c>
      <c r="Q437" s="341">
        <v>44964</v>
      </c>
      <c r="R437" s="315">
        <v>44964</v>
      </c>
      <c r="S437" s="315">
        <v>45275</v>
      </c>
      <c r="T437" s="317"/>
      <c r="U437" s="318"/>
      <c r="V437" s="331">
        <v>10022788</v>
      </c>
      <c r="W437" s="331">
        <v>42596849</v>
      </c>
      <c r="X437" s="320">
        <v>0.19047619047619047</v>
      </c>
      <c r="Y437" s="300">
        <v>12545859</v>
      </c>
      <c r="Z437" s="305" t="s">
        <v>5075</v>
      </c>
      <c r="AA437" s="299" t="s">
        <v>120</v>
      </c>
      <c r="AB437" s="299" t="s">
        <v>120</v>
      </c>
      <c r="AC437" s="299" t="s">
        <v>120</v>
      </c>
      <c r="AD437" s="321" t="s">
        <v>5984</v>
      </c>
      <c r="AE437" s="299" t="s">
        <v>122</v>
      </c>
      <c r="AF437" s="299"/>
    </row>
    <row r="438" spans="1:32">
      <c r="A438" s="298">
        <v>891779958</v>
      </c>
      <c r="B438" s="298" t="s">
        <v>55</v>
      </c>
      <c r="C438" s="299" t="s">
        <v>57</v>
      </c>
      <c r="D438" s="298" t="s">
        <v>61</v>
      </c>
      <c r="E438" s="302" t="s">
        <v>5985</v>
      </c>
      <c r="F438" s="298" t="s">
        <v>62</v>
      </c>
      <c r="G438" s="300" t="s">
        <v>62</v>
      </c>
      <c r="H438" s="302" t="s">
        <v>5073</v>
      </c>
      <c r="I438" s="331">
        <v>19425415</v>
      </c>
      <c r="J438" s="299"/>
      <c r="K438" s="305"/>
      <c r="L438" s="307"/>
      <c r="M438" s="327">
        <v>19425415</v>
      </c>
      <c r="N438" s="311">
        <v>8853927</v>
      </c>
      <c r="O438" s="337" t="s">
        <v>5986</v>
      </c>
      <c r="P438" s="313" t="s">
        <v>6518</v>
      </c>
      <c r="Q438" s="341">
        <v>44964</v>
      </c>
      <c r="R438" s="315">
        <v>44964</v>
      </c>
      <c r="S438" s="315">
        <v>45275</v>
      </c>
      <c r="T438" s="317"/>
      <c r="U438" s="318"/>
      <c r="V438" s="331">
        <v>3700080</v>
      </c>
      <c r="W438" s="331">
        <v>15725335</v>
      </c>
      <c r="X438" s="320">
        <v>0.19047623950376349</v>
      </c>
      <c r="Y438" s="300">
        <v>12545859</v>
      </c>
      <c r="Z438" s="305" t="s">
        <v>5075</v>
      </c>
      <c r="AA438" s="299" t="s">
        <v>120</v>
      </c>
      <c r="AB438" s="299" t="s">
        <v>120</v>
      </c>
      <c r="AC438" s="299" t="s">
        <v>120</v>
      </c>
      <c r="AD438" s="321" t="s">
        <v>5987</v>
      </c>
      <c r="AE438" s="299" t="s">
        <v>122</v>
      </c>
      <c r="AF438" s="299"/>
    </row>
    <row r="439" spans="1:32">
      <c r="A439" s="298">
        <v>891779959</v>
      </c>
      <c r="B439" s="298" t="s">
        <v>55</v>
      </c>
      <c r="C439" s="299" t="s">
        <v>57</v>
      </c>
      <c r="D439" s="298" t="s">
        <v>61</v>
      </c>
      <c r="E439" s="302" t="s">
        <v>5988</v>
      </c>
      <c r="F439" s="298" t="s">
        <v>62</v>
      </c>
      <c r="G439" s="300" t="s">
        <v>62</v>
      </c>
      <c r="H439" s="302" t="s">
        <v>5073</v>
      </c>
      <c r="I439" s="331">
        <v>19425415</v>
      </c>
      <c r="J439" s="299"/>
      <c r="K439" s="305"/>
      <c r="L439" s="307"/>
      <c r="M439" s="327">
        <v>19425415</v>
      </c>
      <c r="N439" s="311">
        <v>84091510</v>
      </c>
      <c r="O439" s="337" t="s">
        <v>5989</v>
      </c>
      <c r="P439" s="313" t="s">
        <v>6518</v>
      </c>
      <c r="Q439" s="341">
        <v>44964</v>
      </c>
      <c r="R439" s="315">
        <v>44964</v>
      </c>
      <c r="S439" s="315">
        <v>45275</v>
      </c>
      <c r="T439" s="317"/>
      <c r="U439" s="318"/>
      <c r="V439" s="331">
        <v>3700080</v>
      </c>
      <c r="W439" s="331">
        <v>15725335</v>
      </c>
      <c r="X439" s="320">
        <v>0.19047623950376349</v>
      </c>
      <c r="Y439" s="300">
        <v>12545859</v>
      </c>
      <c r="Z439" s="305" t="s">
        <v>5075</v>
      </c>
      <c r="AA439" s="299" t="s">
        <v>120</v>
      </c>
      <c r="AB439" s="299" t="s">
        <v>120</v>
      </c>
      <c r="AC439" s="299" t="s">
        <v>120</v>
      </c>
      <c r="AD439" s="321" t="s">
        <v>5990</v>
      </c>
      <c r="AE439" s="299" t="s">
        <v>122</v>
      </c>
      <c r="AF439" s="299"/>
    </row>
    <row r="440" spans="1:32">
      <c r="A440" s="298">
        <v>891779960</v>
      </c>
      <c r="B440" s="298" t="s">
        <v>55</v>
      </c>
      <c r="C440" s="299" t="s">
        <v>57</v>
      </c>
      <c r="D440" s="298" t="s">
        <v>61</v>
      </c>
      <c r="E440" s="302" t="s">
        <v>5991</v>
      </c>
      <c r="F440" s="298" t="s">
        <v>62</v>
      </c>
      <c r="G440" s="300" t="s">
        <v>62</v>
      </c>
      <c r="H440" s="302" t="s">
        <v>5073</v>
      </c>
      <c r="I440" s="331">
        <v>22576225</v>
      </c>
      <c r="J440" s="299"/>
      <c r="K440" s="305"/>
      <c r="L440" s="307"/>
      <c r="M440" s="327">
        <v>22576225</v>
      </c>
      <c r="N440" s="311">
        <v>45563939</v>
      </c>
      <c r="O440" s="337" t="s">
        <v>5992</v>
      </c>
      <c r="P440" s="313" t="s">
        <v>6594</v>
      </c>
      <c r="Q440" s="341">
        <v>44964</v>
      </c>
      <c r="R440" s="315">
        <v>44964</v>
      </c>
      <c r="S440" s="315">
        <v>45275</v>
      </c>
      <c r="T440" s="317"/>
      <c r="U440" s="318"/>
      <c r="V440" s="331">
        <v>4300234</v>
      </c>
      <c r="W440" s="331">
        <v>18275991</v>
      </c>
      <c r="X440" s="320">
        <v>0.19047622000578041</v>
      </c>
      <c r="Y440" s="300">
        <v>12545859</v>
      </c>
      <c r="Z440" s="305" t="s">
        <v>5075</v>
      </c>
      <c r="AA440" s="299" t="s">
        <v>120</v>
      </c>
      <c r="AB440" s="299" t="s">
        <v>120</v>
      </c>
      <c r="AC440" s="299" t="s">
        <v>120</v>
      </c>
      <c r="AD440" s="321" t="s">
        <v>5993</v>
      </c>
      <c r="AE440" s="299" t="s">
        <v>122</v>
      </c>
      <c r="AF440" s="299"/>
    </row>
    <row r="441" spans="1:32">
      <c r="A441" s="298">
        <v>891779961</v>
      </c>
      <c r="B441" s="298" t="s">
        <v>55</v>
      </c>
      <c r="C441" s="299" t="s">
        <v>57</v>
      </c>
      <c r="D441" s="298" t="s">
        <v>61</v>
      </c>
      <c r="E441" s="302" t="s">
        <v>5994</v>
      </c>
      <c r="F441" s="298" t="s">
        <v>62</v>
      </c>
      <c r="G441" s="300" t="s">
        <v>62</v>
      </c>
      <c r="H441" s="302" t="s">
        <v>5073</v>
      </c>
      <c r="I441" s="331">
        <v>17143399</v>
      </c>
      <c r="J441" s="299"/>
      <c r="K441" s="305"/>
      <c r="L441" s="307"/>
      <c r="M441" s="327">
        <v>17143399</v>
      </c>
      <c r="N441" s="311">
        <v>1124381940</v>
      </c>
      <c r="O441" s="337" t="s">
        <v>5995</v>
      </c>
      <c r="P441" s="313" t="s">
        <v>6523</v>
      </c>
      <c r="Q441" s="341">
        <v>44964</v>
      </c>
      <c r="R441" s="315">
        <v>44964</v>
      </c>
      <c r="S441" s="315">
        <v>45275</v>
      </c>
      <c r="T441" s="317"/>
      <c r="U441" s="318"/>
      <c r="V441" s="331">
        <v>3265410</v>
      </c>
      <c r="W441" s="331">
        <v>13877989</v>
      </c>
      <c r="X441" s="320">
        <v>0.1904762293638502</v>
      </c>
      <c r="Y441" s="300">
        <v>12545859</v>
      </c>
      <c r="Z441" s="305" t="s">
        <v>5075</v>
      </c>
      <c r="AA441" s="299" t="s">
        <v>120</v>
      </c>
      <c r="AB441" s="299" t="s">
        <v>120</v>
      </c>
      <c r="AC441" s="299" t="s">
        <v>120</v>
      </c>
      <c r="AD441" s="321" t="s">
        <v>5996</v>
      </c>
      <c r="AE441" s="299" t="s">
        <v>122</v>
      </c>
      <c r="AF441" s="299"/>
    </row>
    <row r="442" spans="1:32">
      <c r="A442" s="298">
        <v>891779962</v>
      </c>
      <c r="B442" s="298" t="s">
        <v>55</v>
      </c>
      <c r="C442" s="299" t="s">
        <v>57</v>
      </c>
      <c r="D442" s="298" t="s">
        <v>61</v>
      </c>
      <c r="E442" s="302" t="s">
        <v>5997</v>
      </c>
      <c r="F442" s="298" t="s">
        <v>62</v>
      </c>
      <c r="G442" s="300" t="s">
        <v>62</v>
      </c>
      <c r="H442" s="302" t="s">
        <v>5135</v>
      </c>
      <c r="I442" s="331">
        <v>31298135</v>
      </c>
      <c r="J442" s="299"/>
      <c r="K442" s="305"/>
      <c r="L442" s="307"/>
      <c r="M442" s="327">
        <v>31298135</v>
      </c>
      <c r="N442" s="311">
        <v>36724996</v>
      </c>
      <c r="O442" s="337" t="s">
        <v>5998</v>
      </c>
      <c r="P442" s="313" t="s">
        <v>6595</v>
      </c>
      <c r="Q442" s="341">
        <v>44964</v>
      </c>
      <c r="R442" s="315">
        <v>44964</v>
      </c>
      <c r="S442" s="315">
        <v>45275</v>
      </c>
      <c r="T442" s="317"/>
      <c r="U442" s="318"/>
      <c r="V442" s="331">
        <v>5961550</v>
      </c>
      <c r="W442" s="331">
        <v>25336585</v>
      </c>
      <c r="X442" s="320">
        <v>0.19047620569085028</v>
      </c>
      <c r="Y442" s="300">
        <v>12545859</v>
      </c>
      <c r="Z442" s="305" t="s">
        <v>5075</v>
      </c>
      <c r="AA442" s="299" t="s">
        <v>120</v>
      </c>
      <c r="AB442" s="299" t="s">
        <v>120</v>
      </c>
      <c r="AC442" s="299" t="s">
        <v>120</v>
      </c>
      <c r="AD442" s="321" t="s">
        <v>5999</v>
      </c>
      <c r="AE442" s="299" t="s">
        <v>122</v>
      </c>
      <c r="AF442" s="299"/>
    </row>
    <row r="443" spans="1:32">
      <c r="A443" s="298">
        <v>891779963</v>
      </c>
      <c r="B443" s="298" t="s">
        <v>55</v>
      </c>
      <c r="C443" s="299" t="s">
        <v>57</v>
      </c>
      <c r="D443" s="298" t="s">
        <v>61</v>
      </c>
      <c r="E443" s="302" t="s">
        <v>6000</v>
      </c>
      <c r="F443" s="298" t="s">
        <v>62</v>
      </c>
      <c r="G443" s="300" t="s">
        <v>62</v>
      </c>
      <c r="H443" s="302" t="s">
        <v>5073</v>
      </c>
      <c r="I443" s="331">
        <v>19048225</v>
      </c>
      <c r="J443" s="299"/>
      <c r="K443" s="305"/>
      <c r="L443" s="307"/>
      <c r="M443" s="327">
        <v>19048225</v>
      </c>
      <c r="N443" s="311">
        <v>1047418085</v>
      </c>
      <c r="O443" s="337" t="s">
        <v>6001</v>
      </c>
      <c r="P443" s="313" t="s">
        <v>6516</v>
      </c>
      <c r="Q443" s="341">
        <v>44964</v>
      </c>
      <c r="R443" s="315">
        <v>44964</v>
      </c>
      <c r="S443" s="315">
        <v>45275</v>
      </c>
      <c r="T443" s="317"/>
      <c r="U443" s="318"/>
      <c r="V443" s="331">
        <v>3628234</v>
      </c>
      <c r="W443" s="331">
        <v>15419991</v>
      </c>
      <c r="X443" s="320">
        <v>0.19047622547507709</v>
      </c>
      <c r="Y443" s="300">
        <v>12545859</v>
      </c>
      <c r="Z443" s="305" t="s">
        <v>5075</v>
      </c>
      <c r="AA443" s="299" t="s">
        <v>120</v>
      </c>
      <c r="AB443" s="299" t="s">
        <v>120</v>
      </c>
      <c r="AC443" s="299" t="s">
        <v>120</v>
      </c>
      <c r="AD443" s="321" t="s">
        <v>6002</v>
      </c>
      <c r="AE443" s="299" t="s">
        <v>122</v>
      </c>
      <c r="AF443" s="299"/>
    </row>
    <row r="444" spans="1:32">
      <c r="A444" s="298">
        <v>891779964</v>
      </c>
      <c r="B444" s="298" t="s">
        <v>55</v>
      </c>
      <c r="C444" s="299" t="s">
        <v>57</v>
      </c>
      <c r="D444" s="298" t="s">
        <v>61</v>
      </c>
      <c r="E444" s="302" t="s">
        <v>6003</v>
      </c>
      <c r="F444" s="298" t="s">
        <v>62</v>
      </c>
      <c r="G444" s="300" t="s">
        <v>62</v>
      </c>
      <c r="H444" s="302" t="s">
        <v>5073</v>
      </c>
      <c r="I444" s="331">
        <v>19048225</v>
      </c>
      <c r="J444" s="299"/>
      <c r="K444" s="305"/>
      <c r="L444" s="307"/>
      <c r="M444" s="327">
        <v>19048225</v>
      </c>
      <c r="N444" s="311">
        <v>40953541</v>
      </c>
      <c r="O444" s="337" t="s">
        <v>6004</v>
      </c>
      <c r="P444" s="313" t="s">
        <v>6516</v>
      </c>
      <c r="Q444" s="341">
        <v>44964</v>
      </c>
      <c r="R444" s="315">
        <v>44964</v>
      </c>
      <c r="S444" s="315">
        <v>45275</v>
      </c>
      <c r="T444" s="317"/>
      <c r="U444" s="318"/>
      <c r="V444" s="331">
        <v>3628234</v>
      </c>
      <c r="W444" s="331">
        <v>15419991</v>
      </c>
      <c r="X444" s="320">
        <v>0.19047622547507709</v>
      </c>
      <c r="Y444" s="300">
        <v>12545859</v>
      </c>
      <c r="Z444" s="305" t="s">
        <v>5075</v>
      </c>
      <c r="AA444" s="299" t="s">
        <v>120</v>
      </c>
      <c r="AB444" s="299" t="s">
        <v>120</v>
      </c>
      <c r="AC444" s="299" t="s">
        <v>120</v>
      </c>
      <c r="AD444" s="321" t="s">
        <v>6005</v>
      </c>
      <c r="AE444" s="299" t="s">
        <v>122</v>
      </c>
      <c r="AF444" s="299"/>
    </row>
    <row r="445" spans="1:32">
      <c r="A445" s="298">
        <v>891779965</v>
      </c>
      <c r="B445" s="298" t="s">
        <v>55</v>
      </c>
      <c r="C445" s="299" t="s">
        <v>57</v>
      </c>
      <c r="D445" s="298" t="s">
        <v>61</v>
      </c>
      <c r="E445" s="302" t="s">
        <v>6006</v>
      </c>
      <c r="F445" s="298" t="s">
        <v>62</v>
      </c>
      <c r="G445" s="300" t="s">
        <v>62</v>
      </c>
      <c r="H445" s="302" t="s">
        <v>5073</v>
      </c>
      <c r="I445" s="331">
        <v>19048225</v>
      </c>
      <c r="J445" s="299"/>
      <c r="K445" s="305"/>
      <c r="L445" s="307"/>
      <c r="M445" s="327">
        <v>19048225</v>
      </c>
      <c r="N445" s="311">
        <v>40937090</v>
      </c>
      <c r="O445" s="337" t="s">
        <v>6007</v>
      </c>
      <c r="P445" s="313" t="s">
        <v>6516</v>
      </c>
      <c r="Q445" s="341">
        <v>44964</v>
      </c>
      <c r="R445" s="315">
        <v>44964</v>
      </c>
      <c r="S445" s="315">
        <v>45275</v>
      </c>
      <c r="T445" s="317"/>
      <c r="U445" s="318"/>
      <c r="V445" s="331">
        <v>3628234</v>
      </c>
      <c r="W445" s="331">
        <v>15419991</v>
      </c>
      <c r="X445" s="320">
        <v>0.19047622547507709</v>
      </c>
      <c r="Y445" s="300">
        <v>12545859</v>
      </c>
      <c r="Z445" s="305" t="s">
        <v>5075</v>
      </c>
      <c r="AA445" s="299" t="s">
        <v>120</v>
      </c>
      <c r="AB445" s="299" t="s">
        <v>120</v>
      </c>
      <c r="AC445" s="299" t="s">
        <v>120</v>
      </c>
      <c r="AD445" s="321" t="s">
        <v>6008</v>
      </c>
      <c r="AE445" s="299" t="s">
        <v>122</v>
      </c>
      <c r="AF445" s="299"/>
    </row>
    <row r="446" spans="1:32">
      <c r="A446" s="298">
        <v>891779966</v>
      </c>
      <c r="B446" s="298" t="s">
        <v>55</v>
      </c>
      <c r="C446" s="299" t="s">
        <v>57</v>
      </c>
      <c r="D446" s="298" t="s">
        <v>61</v>
      </c>
      <c r="E446" s="302" t="s">
        <v>6009</v>
      </c>
      <c r="F446" s="298" t="s">
        <v>62</v>
      </c>
      <c r="G446" s="300" t="s">
        <v>62</v>
      </c>
      <c r="H446" s="302" t="s">
        <v>5073</v>
      </c>
      <c r="I446" s="331">
        <v>19425415</v>
      </c>
      <c r="J446" s="299"/>
      <c r="K446" s="305"/>
      <c r="L446" s="307"/>
      <c r="M446" s="327">
        <v>19425415</v>
      </c>
      <c r="N446" s="311">
        <v>78756770</v>
      </c>
      <c r="O446" s="337" t="s">
        <v>6010</v>
      </c>
      <c r="P446" s="313" t="s">
        <v>6518</v>
      </c>
      <c r="Q446" s="341">
        <v>44964</v>
      </c>
      <c r="R446" s="315">
        <v>44964</v>
      </c>
      <c r="S446" s="315">
        <v>45275</v>
      </c>
      <c r="T446" s="317"/>
      <c r="U446" s="318"/>
      <c r="V446" s="331">
        <v>3700080</v>
      </c>
      <c r="W446" s="331">
        <v>15725335</v>
      </c>
      <c r="X446" s="320">
        <v>0.19047623950376349</v>
      </c>
      <c r="Y446" s="300">
        <v>12545859</v>
      </c>
      <c r="Z446" s="305" t="s">
        <v>5075</v>
      </c>
      <c r="AA446" s="299" t="s">
        <v>120</v>
      </c>
      <c r="AB446" s="299" t="s">
        <v>120</v>
      </c>
      <c r="AC446" s="299" t="s">
        <v>120</v>
      </c>
      <c r="AD446" s="321" t="s">
        <v>6011</v>
      </c>
      <c r="AE446" s="299" t="s">
        <v>122</v>
      </c>
      <c r="AF446" s="299"/>
    </row>
    <row r="447" spans="1:32">
      <c r="A447" s="298">
        <v>891779967</v>
      </c>
      <c r="B447" s="298" t="s">
        <v>55</v>
      </c>
      <c r="C447" s="299" t="s">
        <v>57</v>
      </c>
      <c r="D447" s="298" t="s">
        <v>61</v>
      </c>
      <c r="E447" s="302" t="s">
        <v>6012</v>
      </c>
      <c r="F447" s="298" t="s">
        <v>62</v>
      </c>
      <c r="G447" s="300" t="s">
        <v>62</v>
      </c>
      <c r="H447" s="302" t="s">
        <v>5073</v>
      </c>
      <c r="I447" s="331">
        <v>19048225</v>
      </c>
      <c r="J447" s="299"/>
      <c r="K447" s="305"/>
      <c r="L447" s="307"/>
      <c r="M447" s="327">
        <v>19048225</v>
      </c>
      <c r="N447" s="311">
        <v>1010064185</v>
      </c>
      <c r="O447" s="337" t="s">
        <v>6013</v>
      </c>
      <c r="P447" s="313" t="s">
        <v>6516</v>
      </c>
      <c r="Q447" s="341">
        <v>44964</v>
      </c>
      <c r="R447" s="315">
        <v>44964</v>
      </c>
      <c r="S447" s="315">
        <v>45275</v>
      </c>
      <c r="T447" s="317"/>
      <c r="U447" s="318"/>
      <c r="V447" s="331">
        <v>3628234</v>
      </c>
      <c r="W447" s="331">
        <v>15419991</v>
      </c>
      <c r="X447" s="320">
        <v>0.19047622547507709</v>
      </c>
      <c r="Y447" s="300">
        <v>12545859</v>
      </c>
      <c r="Z447" s="305" t="s">
        <v>5075</v>
      </c>
      <c r="AA447" s="299" t="s">
        <v>120</v>
      </c>
      <c r="AB447" s="299" t="s">
        <v>120</v>
      </c>
      <c r="AC447" s="299" t="s">
        <v>120</v>
      </c>
      <c r="AD447" s="321" t="s">
        <v>6014</v>
      </c>
      <c r="AE447" s="299" t="s">
        <v>122</v>
      </c>
      <c r="AF447" s="299"/>
    </row>
    <row r="448" spans="1:32">
      <c r="A448" s="298">
        <v>891779968</v>
      </c>
      <c r="B448" s="298" t="s">
        <v>55</v>
      </c>
      <c r="C448" s="299" t="s">
        <v>57</v>
      </c>
      <c r="D448" s="298" t="s">
        <v>61</v>
      </c>
      <c r="E448" s="302" t="s">
        <v>6015</v>
      </c>
      <c r="F448" s="298" t="s">
        <v>62</v>
      </c>
      <c r="G448" s="300" t="s">
        <v>62</v>
      </c>
      <c r="H448" s="302" t="s">
        <v>5073</v>
      </c>
      <c r="I448" s="331">
        <v>20821033</v>
      </c>
      <c r="J448" s="299"/>
      <c r="K448" s="305"/>
      <c r="L448" s="307"/>
      <c r="M448" s="327">
        <v>20821033</v>
      </c>
      <c r="N448" s="311">
        <v>1064313548</v>
      </c>
      <c r="O448" s="337" t="s">
        <v>6016</v>
      </c>
      <c r="P448" s="313" t="s">
        <v>6518</v>
      </c>
      <c r="Q448" s="341">
        <v>44964</v>
      </c>
      <c r="R448" s="315">
        <v>44964</v>
      </c>
      <c r="S448" s="315">
        <v>45275</v>
      </c>
      <c r="T448" s="317"/>
      <c r="U448" s="318"/>
      <c r="V448" s="331">
        <v>3965912</v>
      </c>
      <c r="W448" s="331">
        <v>16855121</v>
      </c>
      <c r="X448" s="320">
        <v>0.19047623621748258</v>
      </c>
      <c r="Y448" s="300">
        <v>12545859</v>
      </c>
      <c r="Z448" s="305" t="s">
        <v>5075</v>
      </c>
      <c r="AA448" s="299" t="s">
        <v>120</v>
      </c>
      <c r="AB448" s="299" t="s">
        <v>120</v>
      </c>
      <c r="AC448" s="299" t="s">
        <v>120</v>
      </c>
      <c r="AD448" s="321" t="s">
        <v>6017</v>
      </c>
      <c r="AE448" s="299" t="s">
        <v>122</v>
      </c>
      <c r="AF448" s="299"/>
    </row>
    <row r="449" spans="1:32">
      <c r="A449" s="298">
        <v>891779969</v>
      </c>
      <c r="B449" s="298" t="s">
        <v>55</v>
      </c>
      <c r="C449" s="299" t="s">
        <v>57</v>
      </c>
      <c r="D449" s="298" t="s">
        <v>61</v>
      </c>
      <c r="E449" s="302" t="s">
        <v>6018</v>
      </c>
      <c r="F449" s="298" t="s">
        <v>62</v>
      </c>
      <c r="G449" s="300" t="s">
        <v>62</v>
      </c>
      <c r="H449" s="302" t="s">
        <v>5073</v>
      </c>
      <c r="I449" s="331">
        <v>17143399</v>
      </c>
      <c r="J449" s="299"/>
      <c r="K449" s="305"/>
      <c r="L449" s="307"/>
      <c r="M449" s="327">
        <v>17143399</v>
      </c>
      <c r="N449" s="311">
        <v>39491304</v>
      </c>
      <c r="O449" s="337" t="s">
        <v>6019</v>
      </c>
      <c r="P449" s="313" t="s">
        <v>6523</v>
      </c>
      <c r="Q449" s="341">
        <v>44964</v>
      </c>
      <c r="R449" s="315">
        <v>44964</v>
      </c>
      <c r="S449" s="315">
        <v>45275</v>
      </c>
      <c r="T449" s="317"/>
      <c r="U449" s="318"/>
      <c r="V449" s="331">
        <v>3265410</v>
      </c>
      <c r="W449" s="331">
        <v>13877989</v>
      </c>
      <c r="X449" s="320">
        <v>0.1904762293638502</v>
      </c>
      <c r="Y449" s="300">
        <v>12545859</v>
      </c>
      <c r="Z449" s="305" t="s">
        <v>5075</v>
      </c>
      <c r="AA449" s="299" t="s">
        <v>120</v>
      </c>
      <c r="AB449" s="299" t="s">
        <v>120</v>
      </c>
      <c r="AC449" s="299" t="s">
        <v>120</v>
      </c>
      <c r="AD449" s="321" t="s">
        <v>6020</v>
      </c>
      <c r="AE449" s="299" t="s">
        <v>122</v>
      </c>
      <c r="AF449" s="299"/>
    </row>
    <row r="450" spans="1:32">
      <c r="A450" s="298">
        <v>891779970</v>
      </c>
      <c r="B450" s="298" t="s">
        <v>55</v>
      </c>
      <c r="C450" s="299" t="s">
        <v>57</v>
      </c>
      <c r="D450" s="298" t="s">
        <v>61</v>
      </c>
      <c r="E450" s="302" t="s">
        <v>6021</v>
      </c>
      <c r="F450" s="298" t="s">
        <v>62</v>
      </c>
      <c r="G450" s="300" t="s">
        <v>62</v>
      </c>
      <c r="H450" s="302" t="s">
        <v>5073</v>
      </c>
      <c r="I450" s="331">
        <v>19425415</v>
      </c>
      <c r="J450" s="299"/>
      <c r="K450" s="305"/>
      <c r="L450" s="307"/>
      <c r="M450" s="327">
        <v>19425415</v>
      </c>
      <c r="N450" s="311">
        <v>39143431</v>
      </c>
      <c r="O450" s="337" t="s">
        <v>6022</v>
      </c>
      <c r="P450" s="313" t="s">
        <v>6518</v>
      </c>
      <c r="Q450" s="341">
        <v>44964</v>
      </c>
      <c r="R450" s="315">
        <v>44964</v>
      </c>
      <c r="S450" s="315">
        <v>45275</v>
      </c>
      <c r="T450" s="317"/>
      <c r="U450" s="318"/>
      <c r="V450" s="331">
        <v>3700080</v>
      </c>
      <c r="W450" s="331">
        <v>15725335</v>
      </c>
      <c r="X450" s="320">
        <v>0.19047623950376349</v>
      </c>
      <c r="Y450" s="300">
        <v>12545859</v>
      </c>
      <c r="Z450" s="305" t="s">
        <v>5075</v>
      </c>
      <c r="AA450" s="299" t="s">
        <v>120</v>
      </c>
      <c r="AB450" s="299" t="s">
        <v>120</v>
      </c>
      <c r="AC450" s="299" t="s">
        <v>120</v>
      </c>
      <c r="AD450" s="321" t="s">
        <v>6023</v>
      </c>
      <c r="AE450" s="299" t="s">
        <v>122</v>
      </c>
      <c r="AF450" s="299"/>
    </row>
    <row r="451" spans="1:32">
      <c r="A451" s="298">
        <v>891779971</v>
      </c>
      <c r="B451" s="298" t="s">
        <v>55</v>
      </c>
      <c r="C451" s="299" t="s">
        <v>57</v>
      </c>
      <c r="D451" s="298" t="s">
        <v>61</v>
      </c>
      <c r="E451" s="302" t="s">
        <v>6024</v>
      </c>
      <c r="F451" s="298" t="s">
        <v>62</v>
      </c>
      <c r="G451" s="300" t="s">
        <v>62</v>
      </c>
      <c r="H451" s="302" t="s">
        <v>5073</v>
      </c>
      <c r="I451" s="331">
        <v>19048225</v>
      </c>
      <c r="J451" s="299"/>
      <c r="K451" s="305"/>
      <c r="L451" s="307"/>
      <c r="M451" s="327">
        <v>19048225</v>
      </c>
      <c r="N451" s="311">
        <v>33102531</v>
      </c>
      <c r="O451" s="337" t="s">
        <v>6025</v>
      </c>
      <c r="P451" s="313" t="s">
        <v>6516</v>
      </c>
      <c r="Q451" s="341">
        <v>44964</v>
      </c>
      <c r="R451" s="315">
        <v>44964</v>
      </c>
      <c r="S451" s="315">
        <v>45275</v>
      </c>
      <c r="T451" s="317"/>
      <c r="U451" s="318"/>
      <c r="V451" s="331">
        <v>3628234</v>
      </c>
      <c r="W451" s="331">
        <v>15419991</v>
      </c>
      <c r="X451" s="320">
        <v>0.19047622547507709</v>
      </c>
      <c r="Y451" s="300">
        <v>12545859</v>
      </c>
      <c r="Z451" s="305" t="s">
        <v>5075</v>
      </c>
      <c r="AA451" s="299" t="s">
        <v>120</v>
      </c>
      <c r="AB451" s="299" t="s">
        <v>120</v>
      </c>
      <c r="AC451" s="299" t="s">
        <v>120</v>
      </c>
      <c r="AD451" s="321" t="s">
        <v>6026</v>
      </c>
      <c r="AE451" s="299" t="s">
        <v>122</v>
      </c>
      <c r="AF451" s="299"/>
    </row>
    <row r="452" spans="1:32">
      <c r="A452" s="298">
        <v>891779972</v>
      </c>
      <c r="B452" s="298" t="s">
        <v>55</v>
      </c>
      <c r="C452" s="299" t="s">
        <v>57</v>
      </c>
      <c r="D452" s="298" t="s">
        <v>61</v>
      </c>
      <c r="E452" s="302" t="s">
        <v>6027</v>
      </c>
      <c r="F452" s="298" t="s">
        <v>62</v>
      </c>
      <c r="G452" s="300" t="s">
        <v>62</v>
      </c>
      <c r="H452" s="302" t="s">
        <v>5073</v>
      </c>
      <c r="I452" s="331">
        <v>19425415</v>
      </c>
      <c r="J452" s="299"/>
      <c r="K452" s="305"/>
      <c r="L452" s="307"/>
      <c r="M452" s="327">
        <v>19425415</v>
      </c>
      <c r="N452" s="311">
        <v>1047496884</v>
      </c>
      <c r="O452" s="337" t="s">
        <v>6028</v>
      </c>
      <c r="P452" s="313" t="s">
        <v>6518</v>
      </c>
      <c r="Q452" s="341">
        <v>44964</v>
      </c>
      <c r="R452" s="315">
        <v>44964</v>
      </c>
      <c r="S452" s="315">
        <v>45275</v>
      </c>
      <c r="T452" s="317"/>
      <c r="U452" s="318"/>
      <c r="V452" s="331">
        <v>3700080</v>
      </c>
      <c r="W452" s="331">
        <v>15725335</v>
      </c>
      <c r="X452" s="320">
        <v>0.19047623950376349</v>
      </c>
      <c r="Y452" s="300">
        <v>12545859</v>
      </c>
      <c r="Z452" s="305" t="s">
        <v>5075</v>
      </c>
      <c r="AA452" s="299" t="s">
        <v>120</v>
      </c>
      <c r="AB452" s="299" t="s">
        <v>120</v>
      </c>
      <c r="AC452" s="299" t="s">
        <v>120</v>
      </c>
      <c r="AD452" s="321" t="s">
        <v>6029</v>
      </c>
      <c r="AE452" s="299" t="s">
        <v>122</v>
      </c>
      <c r="AF452" s="299"/>
    </row>
    <row r="453" spans="1:32">
      <c r="A453" s="298">
        <v>891779973</v>
      </c>
      <c r="B453" s="298" t="s">
        <v>55</v>
      </c>
      <c r="C453" s="299" t="s">
        <v>57</v>
      </c>
      <c r="D453" s="298" t="s">
        <v>61</v>
      </c>
      <c r="E453" s="302" t="s">
        <v>6030</v>
      </c>
      <c r="F453" s="298" t="s">
        <v>62</v>
      </c>
      <c r="G453" s="300" t="s">
        <v>62</v>
      </c>
      <c r="H453" s="302" t="s">
        <v>5073</v>
      </c>
      <c r="I453" s="331">
        <v>19048225</v>
      </c>
      <c r="J453" s="299"/>
      <c r="K453" s="305"/>
      <c r="L453" s="307"/>
      <c r="M453" s="327">
        <v>19048225</v>
      </c>
      <c r="N453" s="311">
        <v>1001969098</v>
      </c>
      <c r="O453" s="337" t="s">
        <v>6031</v>
      </c>
      <c r="P453" s="313" t="s">
        <v>6516</v>
      </c>
      <c r="Q453" s="341">
        <v>44964</v>
      </c>
      <c r="R453" s="315">
        <v>44964</v>
      </c>
      <c r="S453" s="315">
        <v>45275</v>
      </c>
      <c r="T453" s="317"/>
      <c r="U453" s="318"/>
      <c r="V453" s="331">
        <v>3628234</v>
      </c>
      <c r="W453" s="331">
        <v>15419991</v>
      </c>
      <c r="X453" s="320">
        <v>0.19047622547507709</v>
      </c>
      <c r="Y453" s="300">
        <v>12545859</v>
      </c>
      <c r="Z453" s="305" t="s">
        <v>5075</v>
      </c>
      <c r="AA453" s="299" t="s">
        <v>120</v>
      </c>
      <c r="AB453" s="299" t="s">
        <v>120</v>
      </c>
      <c r="AC453" s="299" t="s">
        <v>120</v>
      </c>
      <c r="AD453" s="321" t="s">
        <v>6032</v>
      </c>
      <c r="AE453" s="299" t="s">
        <v>122</v>
      </c>
      <c r="AF453" s="299"/>
    </row>
    <row r="454" spans="1:32">
      <c r="A454" s="298">
        <v>891779974</v>
      </c>
      <c r="B454" s="298" t="s">
        <v>55</v>
      </c>
      <c r="C454" s="299" t="s">
        <v>57</v>
      </c>
      <c r="D454" s="298" t="s">
        <v>61</v>
      </c>
      <c r="E454" s="302" t="s">
        <v>6033</v>
      </c>
      <c r="F454" s="298" t="s">
        <v>62</v>
      </c>
      <c r="G454" s="300" t="s">
        <v>62</v>
      </c>
      <c r="H454" s="302" t="s">
        <v>5073</v>
      </c>
      <c r="I454" s="331">
        <v>20821033</v>
      </c>
      <c r="J454" s="299"/>
      <c r="K454" s="305"/>
      <c r="L454" s="307"/>
      <c r="M454" s="327">
        <v>20821033</v>
      </c>
      <c r="N454" s="311">
        <v>17830200</v>
      </c>
      <c r="O454" s="337" t="s">
        <v>6034</v>
      </c>
      <c r="P454" s="313" t="s">
        <v>6518</v>
      </c>
      <c r="Q454" s="341">
        <v>44964</v>
      </c>
      <c r="R454" s="315">
        <v>44964</v>
      </c>
      <c r="S454" s="315">
        <v>45275</v>
      </c>
      <c r="T454" s="317"/>
      <c r="U454" s="318"/>
      <c r="V454" s="331">
        <v>3965912</v>
      </c>
      <c r="W454" s="331">
        <v>16855121</v>
      </c>
      <c r="X454" s="320">
        <v>0.19047623621748258</v>
      </c>
      <c r="Y454" s="300">
        <v>12545859</v>
      </c>
      <c r="Z454" s="305" t="s">
        <v>5075</v>
      </c>
      <c r="AA454" s="299" t="s">
        <v>120</v>
      </c>
      <c r="AB454" s="299" t="s">
        <v>120</v>
      </c>
      <c r="AC454" s="299" t="s">
        <v>120</v>
      </c>
      <c r="AD454" s="321" t="s">
        <v>6035</v>
      </c>
      <c r="AE454" s="299" t="s">
        <v>122</v>
      </c>
      <c r="AF454" s="299"/>
    </row>
    <row r="455" spans="1:32">
      <c r="A455" s="298">
        <v>891779975</v>
      </c>
      <c r="B455" s="298" t="s">
        <v>55</v>
      </c>
      <c r="C455" s="299" t="s">
        <v>57</v>
      </c>
      <c r="D455" s="298" t="s">
        <v>61</v>
      </c>
      <c r="E455" s="302" t="s">
        <v>6036</v>
      </c>
      <c r="F455" s="298" t="s">
        <v>62</v>
      </c>
      <c r="G455" s="300" t="s">
        <v>62</v>
      </c>
      <c r="H455" s="302" t="s">
        <v>5073</v>
      </c>
      <c r="I455" s="331">
        <v>19425415</v>
      </c>
      <c r="J455" s="299"/>
      <c r="K455" s="305"/>
      <c r="L455" s="307"/>
      <c r="M455" s="327">
        <v>19425415</v>
      </c>
      <c r="N455" s="311">
        <v>1002430621</v>
      </c>
      <c r="O455" s="337" t="s">
        <v>6037</v>
      </c>
      <c r="P455" s="313" t="s">
        <v>6518</v>
      </c>
      <c r="Q455" s="341">
        <v>44964</v>
      </c>
      <c r="R455" s="315">
        <v>44964</v>
      </c>
      <c r="S455" s="315">
        <v>45275</v>
      </c>
      <c r="T455" s="317"/>
      <c r="U455" s="318"/>
      <c r="V455" s="331">
        <v>3700080</v>
      </c>
      <c r="W455" s="331">
        <v>15725335</v>
      </c>
      <c r="X455" s="320">
        <v>0.19047623950376349</v>
      </c>
      <c r="Y455" s="300">
        <v>12545859</v>
      </c>
      <c r="Z455" s="305" t="s">
        <v>5075</v>
      </c>
      <c r="AA455" s="299" t="s">
        <v>120</v>
      </c>
      <c r="AB455" s="299" t="s">
        <v>120</v>
      </c>
      <c r="AC455" s="299" t="s">
        <v>120</v>
      </c>
      <c r="AD455" s="321" t="s">
        <v>6038</v>
      </c>
      <c r="AE455" s="299" t="s">
        <v>122</v>
      </c>
      <c r="AF455" s="299"/>
    </row>
    <row r="456" spans="1:32">
      <c r="A456" s="298">
        <v>891779976</v>
      </c>
      <c r="B456" s="298" t="s">
        <v>55</v>
      </c>
      <c r="C456" s="299" t="s">
        <v>57</v>
      </c>
      <c r="D456" s="298" t="s">
        <v>61</v>
      </c>
      <c r="E456" s="302" t="s">
        <v>6039</v>
      </c>
      <c r="F456" s="298" t="s">
        <v>62</v>
      </c>
      <c r="G456" s="300" t="s">
        <v>62</v>
      </c>
      <c r="H456" s="302" t="s">
        <v>5073</v>
      </c>
      <c r="I456" s="331">
        <v>19048225</v>
      </c>
      <c r="J456" s="299"/>
      <c r="K456" s="305"/>
      <c r="L456" s="307"/>
      <c r="M456" s="327">
        <v>19048225</v>
      </c>
      <c r="N456" s="311">
        <v>36557372</v>
      </c>
      <c r="O456" s="337" t="s">
        <v>6040</v>
      </c>
      <c r="P456" s="313" t="s">
        <v>6523</v>
      </c>
      <c r="Q456" s="341">
        <v>44964</v>
      </c>
      <c r="R456" s="315">
        <v>44964</v>
      </c>
      <c r="S456" s="315">
        <v>45275</v>
      </c>
      <c r="T456" s="317"/>
      <c r="U456" s="318"/>
      <c r="V456" s="331">
        <v>3628234</v>
      </c>
      <c r="W456" s="331">
        <v>15419991</v>
      </c>
      <c r="X456" s="320">
        <v>0.19047622547507709</v>
      </c>
      <c r="Y456" s="300">
        <v>12545859</v>
      </c>
      <c r="Z456" s="305" t="s">
        <v>5075</v>
      </c>
      <c r="AA456" s="299" t="s">
        <v>120</v>
      </c>
      <c r="AB456" s="299" t="s">
        <v>120</v>
      </c>
      <c r="AC456" s="299" t="s">
        <v>120</v>
      </c>
      <c r="AD456" s="321" t="s">
        <v>6041</v>
      </c>
      <c r="AE456" s="299" t="s">
        <v>122</v>
      </c>
      <c r="AF456" s="299"/>
    </row>
    <row r="457" spans="1:32">
      <c r="A457" s="298">
        <v>891779977</v>
      </c>
      <c r="B457" s="298" t="s">
        <v>55</v>
      </c>
      <c r="C457" s="299" t="s">
        <v>57</v>
      </c>
      <c r="D457" s="298" t="s">
        <v>61</v>
      </c>
      <c r="E457" s="302" t="s">
        <v>6042</v>
      </c>
      <c r="F457" s="298" t="s">
        <v>62</v>
      </c>
      <c r="G457" s="300" t="s">
        <v>62</v>
      </c>
      <c r="H457" s="302" t="s">
        <v>5073</v>
      </c>
      <c r="I457" s="331">
        <v>19048225</v>
      </c>
      <c r="J457" s="299"/>
      <c r="K457" s="305"/>
      <c r="L457" s="307"/>
      <c r="M457" s="327">
        <v>19048225</v>
      </c>
      <c r="N457" s="311">
        <v>26847299</v>
      </c>
      <c r="O457" s="337" t="s">
        <v>6043</v>
      </c>
      <c r="P457" s="313" t="s">
        <v>6516</v>
      </c>
      <c r="Q457" s="341">
        <v>44964</v>
      </c>
      <c r="R457" s="315">
        <v>44964</v>
      </c>
      <c r="S457" s="315">
        <v>45275</v>
      </c>
      <c r="T457" s="317"/>
      <c r="U457" s="318"/>
      <c r="V457" s="331">
        <v>3628234</v>
      </c>
      <c r="W457" s="331">
        <v>15419991</v>
      </c>
      <c r="X457" s="320">
        <v>0.19047622547507709</v>
      </c>
      <c r="Y457" s="300">
        <v>12545859</v>
      </c>
      <c r="Z457" s="305" t="s">
        <v>5075</v>
      </c>
      <c r="AA457" s="299" t="s">
        <v>120</v>
      </c>
      <c r="AB457" s="299" t="s">
        <v>120</v>
      </c>
      <c r="AC457" s="299" t="s">
        <v>120</v>
      </c>
      <c r="AD457" s="321" t="s">
        <v>6044</v>
      </c>
      <c r="AE457" s="299" t="s">
        <v>122</v>
      </c>
      <c r="AF457" s="299"/>
    </row>
    <row r="458" spans="1:32">
      <c r="A458" s="298">
        <v>891779978</v>
      </c>
      <c r="B458" s="298" t="s">
        <v>55</v>
      </c>
      <c r="C458" s="299" t="s">
        <v>57</v>
      </c>
      <c r="D458" s="298" t="s">
        <v>61</v>
      </c>
      <c r="E458" s="302" t="s">
        <v>6045</v>
      </c>
      <c r="F458" s="298" t="s">
        <v>62</v>
      </c>
      <c r="G458" s="300" t="s">
        <v>62</v>
      </c>
      <c r="H458" s="302" t="s">
        <v>5073</v>
      </c>
      <c r="I458" s="331">
        <v>19425415</v>
      </c>
      <c r="J458" s="299"/>
      <c r="K458" s="305"/>
      <c r="L458" s="307"/>
      <c r="M458" s="327">
        <v>19425415</v>
      </c>
      <c r="N458" s="311">
        <v>1193065244</v>
      </c>
      <c r="O458" s="337" t="s">
        <v>6046</v>
      </c>
      <c r="P458" s="313" t="s">
        <v>6518</v>
      </c>
      <c r="Q458" s="341">
        <v>44964</v>
      </c>
      <c r="R458" s="315">
        <v>44964</v>
      </c>
      <c r="S458" s="315">
        <v>45275</v>
      </c>
      <c r="T458" s="317"/>
      <c r="U458" s="318"/>
      <c r="V458" s="331">
        <v>3700080</v>
      </c>
      <c r="W458" s="331">
        <v>15725335</v>
      </c>
      <c r="X458" s="320">
        <v>0.19047623950376349</v>
      </c>
      <c r="Y458" s="300">
        <v>12545859</v>
      </c>
      <c r="Z458" s="305" t="s">
        <v>5075</v>
      </c>
      <c r="AA458" s="299" t="s">
        <v>120</v>
      </c>
      <c r="AB458" s="299" t="s">
        <v>120</v>
      </c>
      <c r="AC458" s="299" t="s">
        <v>120</v>
      </c>
      <c r="AD458" s="321" t="s">
        <v>6047</v>
      </c>
      <c r="AE458" s="299" t="s">
        <v>122</v>
      </c>
      <c r="AF458" s="299"/>
    </row>
    <row r="459" spans="1:32">
      <c r="A459" s="298">
        <v>891779979</v>
      </c>
      <c r="B459" s="298" t="s">
        <v>55</v>
      </c>
      <c r="C459" s="299" t="s">
        <v>57</v>
      </c>
      <c r="D459" s="298" t="s">
        <v>61</v>
      </c>
      <c r="E459" s="302" t="s">
        <v>6048</v>
      </c>
      <c r="F459" s="298" t="s">
        <v>62</v>
      </c>
      <c r="G459" s="300" t="s">
        <v>62</v>
      </c>
      <c r="H459" s="302" t="s">
        <v>5073</v>
      </c>
      <c r="I459" s="331">
        <v>21029244</v>
      </c>
      <c r="J459" s="299"/>
      <c r="K459" s="305"/>
      <c r="L459" s="307"/>
      <c r="M459" s="327">
        <v>21029244</v>
      </c>
      <c r="N459" s="311">
        <v>73204348</v>
      </c>
      <c r="O459" s="337" t="s">
        <v>6049</v>
      </c>
      <c r="P459" s="313" t="s">
        <v>6518</v>
      </c>
      <c r="Q459" s="341">
        <v>44964</v>
      </c>
      <c r="R459" s="315">
        <v>44964</v>
      </c>
      <c r="S459" s="315">
        <v>45275</v>
      </c>
      <c r="T459" s="317"/>
      <c r="U459" s="318"/>
      <c r="V459" s="331">
        <v>4005570</v>
      </c>
      <c r="W459" s="331">
        <v>17023674</v>
      </c>
      <c r="X459" s="320">
        <v>0.1904761768896685</v>
      </c>
      <c r="Y459" s="300">
        <v>12545859</v>
      </c>
      <c r="Z459" s="305" t="s">
        <v>5075</v>
      </c>
      <c r="AA459" s="299" t="s">
        <v>120</v>
      </c>
      <c r="AB459" s="299" t="s">
        <v>120</v>
      </c>
      <c r="AC459" s="299" t="s">
        <v>120</v>
      </c>
      <c r="AD459" s="321" t="s">
        <v>6050</v>
      </c>
      <c r="AE459" s="299" t="s">
        <v>122</v>
      </c>
      <c r="AF459" s="299"/>
    </row>
    <row r="460" spans="1:32">
      <c r="A460" s="298">
        <v>891779980</v>
      </c>
      <c r="B460" s="298" t="s">
        <v>55</v>
      </c>
      <c r="C460" s="299" t="s">
        <v>57</v>
      </c>
      <c r="D460" s="298" t="s">
        <v>61</v>
      </c>
      <c r="E460" s="302" t="s">
        <v>6051</v>
      </c>
      <c r="F460" s="298" t="s">
        <v>62</v>
      </c>
      <c r="G460" s="300" t="s">
        <v>62</v>
      </c>
      <c r="H460" s="302" t="s">
        <v>5073</v>
      </c>
      <c r="I460" s="331">
        <v>19425415</v>
      </c>
      <c r="J460" s="299"/>
      <c r="K460" s="305"/>
      <c r="L460" s="307"/>
      <c r="M460" s="327">
        <v>19425415</v>
      </c>
      <c r="N460" s="311">
        <v>85489365</v>
      </c>
      <c r="O460" s="337" t="s">
        <v>6052</v>
      </c>
      <c r="P460" s="313" t="s">
        <v>6518</v>
      </c>
      <c r="Q460" s="341">
        <v>44964</v>
      </c>
      <c r="R460" s="315">
        <v>44964</v>
      </c>
      <c r="S460" s="315">
        <v>45275</v>
      </c>
      <c r="T460" s="317"/>
      <c r="U460" s="318"/>
      <c r="V460" s="331">
        <v>3700080</v>
      </c>
      <c r="W460" s="331">
        <v>15725335</v>
      </c>
      <c r="X460" s="320">
        <v>0.19047623950376349</v>
      </c>
      <c r="Y460" s="300">
        <v>12545859</v>
      </c>
      <c r="Z460" s="305" t="s">
        <v>5075</v>
      </c>
      <c r="AA460" s="299" t="s">
        <v>120</v>
      </c>
      <c r="AB460" s="299" t="s">
        <v>120</v>
      </c>
      <c r="AC460" s="299" t="s">
        <v>120</v>
      </c>
      <c r="AD460" s="321" t="s">
        <v>6053</v>
      </c>
      <c r="AE460" s="299" t="s">
        <v>122</v>
      </c>
      <c r="AF460" s="299"/>
    </row>
    <row r="461" spans="1:32">
      <c r="A461" s="298">
        <v>891779981</v>
      </c>
      <c r="B461" s="298" t="s">
        <v>55</v>
      </c>
      <c r="C461" s="299" t="s">
        <v>57</v>
      </c>
      <c r="D461" s="298" t="s">
        <v>61</v>
      </c>
      <c r="E461" s="302" t="s">
        <v>6054</v>
      </c>
      <c r="F461" s="298" t="s">
        <v>62</v>
      </c>
      <c r="G461" s="300" t="s">
        <v>62</v>
      </c>
      <c r="H461" s="302" t="s">
        <v>5073</v>
      </c>
      <c r="I461" s="331">
        <v>20821033</v>
      </c>
      <c r="J461" s="299"/>
      <c r="K461" s="305"/>
      <c r="L461" s="307"/>
      <c r="M461" s="327">
        <v>20821033</v>
      </c>
      <c r="N461" s="311">
        <v>22589273</v>
      </c>
      <c r="O461" s="337" t="s">
        <v>6055</v>
      </c>
      <c r="P461" s="313" t="s">
        <v>6518</v>
      </c>
      <c r="Q461" s="341">
        <v>44964</v>
      </c>
      <c r="R461" s="315">
        <v>44964</v>
      </c>
      <c r="S461" s="315">
        <v>45275</v>
      </c>
      <c r="T461" s="317"/>
      <c r="U461" s="318"/>
      <c r="V461" s="331">
        <v>3965912</v>
      </c>
      <c r="W461" s="331">
        <v>16855121</v>
      </c>
      <c r="X461" s="320">
        <v>0.19047623621748258</v>
      </c>
      <c r="Y461" s="300">
        <v>12545859</v>
      </c>
      <c r="Z461" s="305" t="s">
        <v>5075</v>
      </c>
      <c r="AA461" s="299" t="s">
        <v>120</v>
      </c>
      <c r="AB461" s="299" t="s">
        <v>120</v>
      </c>
      <c r="AC461" s="299" t="s">
        <v>120</v>
      </c>
      <c r="AD461" s="321" t="s">
        <v>6056</v>
      </c>
      <c r="AE461" s="299" t="s">
        <v>122</v>
      </c>
      <c r="AF461" s="299"/>
    </row>
    <row r="462" spans="1:32">
      <c r="A462" s="298">
        <v>891779982</v>
      </c>
      <c r="B462" s="298" t="s">
        <v>55</v>
      </c>
      <c r="C462" s="299" t="s">
        <v>57</v>
      </c>
      <c r="D462" s="298" t="s">
        <v>61</v>
      </c>
      <c r="E462" s="302" t="s">
        <v>6057</v>
      </c>
      <c r="F462" s="298" t="s">
        <v>62</v>
      </c>
      <c r="G462" s="300" t="s">
        <v>62</v>
      </c>
      <c r="H462" s="302" t="s">
        <v>5073</v>
      </c>
      <c r="I462" s="331">
        <v>19048225</v>
      </c>
      <c r="J462" s="299"/>
      <c r="K462" s="305"/>
      <c r="L462" s="307"/>
      <c r="M462" s="327">
        <v>19048225</v>
      </c>
      <c r="N462" s="311">
        <v>1118857530</v>
      </c>
      <c r="O462" s="337" t="s">
        <v>6058</v>
      </c>
      <c r="P462" s="313" t="s">
        <v>6516</v>
      </c>
      <c r="Q462" s="341">
        <v>44964</v>
      </c>
      <c r="R462" s="315">
        <v>44964</v>
      </c>
      <c r="S462" s="315">
        <v>45275</v>
      </c>
      <c r="T462" s="317"/>
      <c r="U462" s="318"/>
      <c r="V462" s="331">
        <v>3628234</v>
      </c>
      <c r="W462" s="331">
        <v>15419991</v>
      </c>
      <c r="X462" s="320">
        <v>0.19047622547507709</v>
      </c>
      <c r="Y462" s="300">
        <v>12545859</v>
      </c>
      <c r="Z462" s="305" t="s">
        <v>5075</v>
      </c>
      <c r="AA462" s="299" t="s">
        <v>120</v>
      </c>
      <c r="AB462" s="299" t="s">
        <v>120</v>
      </c>
      <c r="AC462" s="299" t="s">
        <v>120</v>
      </c>
      <c r="AD462" s="321" t="s">
        <v>6059</v>
      </c>
      <c r="AE462" s="299" t="s">
        <v>122</v>
      </c>
      <c r="AF462" s="299"/>
    </row>
    <row r="463" spans="1:32">
      <c r="A463" s="298">
        <v>891779983</v>
      </c>
      <c r="B463" s="298" t="s">
        <v>55</v>
      </c>
      <c r="C463" s="299" t="s">
        <v>57</v>
      </c>
      <c r="D463" s="298" t="s">
        <v>61</v>
      </c>
      <c r="E463" s="302" t="s">
        <v>6060</v>
      </c>
      <c r="F463" s="298" t="s">
        <v>62</v>
      </c>
      <c r="G463" s="300" t="s">
        <v>62</v>
      </c>
      <c r="H463" s="302" t="s">
        <v>5135</v>
      </c>
      <c r="I463" s="331">
        <v>19425415</v>
      </c>
      <c r="J463" s="299"/>
      <c r="K463" s="305"/>
      <c r="L463" s="307"/>
      <c r="M463" s="327">
        <v>19425415</v>
      </c>
      <c r="N463" s="311">
        <v>12556872</v>
      </c>
      <c r="O463" s="337" t="s">
        <v>6061</v>
      </c>
      <c r="P463" s="313" t="s">
        <v>6518</v>
      </c>
      <c r="Q463" s="341">
        <v>44964</v>
      </c>
      <c r="R463" s="315">
        <v>44964</v>
      </c>
      <c r="S463" s="315">
        <v>45275</v>
      </c>
      <c r="T463" s="317"/>
      <c r="U463" s="318"/>
      <c r="V463" s="331">
        <v>3700080</v>
      </c>
      <c r="W463" s="331">
        <v>15725335</v>
      </c>
      <c r="X463" s="320">
        <v>0.19047623950376349</v>
      </c>
      <c r="Y463" s="300">
        <v>12545859</v>
      </c>
      <c r="Z463" s="305" t="s">
        <v>5075</v>
      </c>
      <c r="AA463" s="299" t="s">
        <v>120</v>
      </c>
      <c r="AB463" s="299" t="s">
        <v>120</v>
      </c>
      <c r="AC463" s="299" t="s">
        <v>120</v>
      </c>
      <c r="AD463" s="321" t="s">
        <v>6062</v>
      </c>
      <c r="AE463" s="299" t="s">
        <v>122</v>
      </c>
      <c r="AF463" s="299"/>
    </row>
    <row r="464" spans="1:32">
      <c r="A464" s="298">
        <v>891779984</v>
      </c>
      <c r="B464" s="298" t="s">
        <v>55</v>
      </c>
      <c r="C464" s="299" t="s">
        <v>57</v>
      </c>
      <c r="D464" s="298" t="s">
        <v>61</v>
      </c>
      <c r="E464" s="302" t="s">
        <v>6063</v>
      </c>
      <c r="F464" s="298" t="s">
        <v>62</v>
      </c>
      <c r="G464" s="300" t="s">
        <v>62</v>
      </c>
      <c r="H464" s="302" t="s">
        <v>5073</v>
      </c>
      <c r="I464" s="331">
        <v>22953415</v>
      </c>
      <c r="J464" s="299"/>
      <c r="K464" s="305"/>
      <c r="L464" s="307"/>
      <c r="M464" s="327">
        <v>22953415</v>
      </c>
      <c r="N464" s="311">
        <v>30580692</v>
      </c>
      <c r="O464" s="337" t="s">
        <v>6064</v>
      </c>
      <c r="P464" s="313" t="s">
        <v>6596</v>
      </c>
      <c r="Q464" s="341">
        <v>44964</v>
      </c>
      <c r="R464" s="315">
        <v>44964</v>
      </c>
      <c r="S464" s="315">
        <v>45275</v>
      </c>
      <c r="T464" s="317"/>
      <c r="U464" s="318"/>
      <c r="V464" s="331">
        <v>4372080</v>
      </c>
      <c r="W464" s="331">
        <v>18581335</v>
      </c>
      <c r="X464" s="320">
        <v>0.19047623196809713</v>
      </c>
      <c r="Y464" s="300">
        <v>12545859</v>
      </c>
      <c r="Z464" s="305" t="s">
        <v>5075</v>
      </c>
      <c r="AA464" s="299" t="s">
        <v>120</v>
      </c>
      <c r="AB464" s="299" t="s">
        <v>120</v>
      </c>
      <c r="AC464" s="299" t="s">
        <v>120</v>
      </c>
      <c r="AD464" s="321" t="s">
        <v>6065</v>
      </c>
      <c r="AE464" s="299" t="s">
        <v>122</v>
      </c>
      <c r="AF464" s="299"/>
    </row>
    <row r="465" spans="1:32">
      <c r="A465" s="298">
        <v>891779985</v>
      </c>
      <c r="B465" s="298" t="s">
        <v>55</v>
      </c>
      <c r="C465" s="299" t="s">
        <v>57</v>
      </c>
      <c r="D465" s="298" t="s">
        <v>61</v>
      </c>
      <c r="E465" s="302" t="s">
        <v>6066</v>
      </c>
      <c r="F465" s="298" t="s">
        <v>62</v>
      </c>
      <c r="G465" s="300" t="s">
        <v>62</v>
      </c>
      <c r="H465" s="302" t="s">
        <v>5073</v>
      </c>
      <c r="I465" s="331">
        <v>17482886</v>
      </c>
      <c r="J465" s="299"/>
      <c r="K465" s="305"/>
      <c r="L465" s="307"/>
      <c r="M465" s="327">
        <v>17482886</v>
      </c>
      <c r="N465" s="311">
        <v>1192750848</v>
      </c>
      <c r="O465" s="337" t="s">
        <v>6067</v>
      </c>
      <c r="P465" s="313" t="s">
        <v>6592</v>
      </c>
      <c r="Q465" s="341">
        <v>44964</v>
      </c>
      <c r="R465" s="315">
        <v>44964</v>
      </c>
      <c r="S465" s="315">
        <v>45275</v>
      </c>
      <c r="T465" s="317"/>
      <c r="U465" s="318"/>
      <c r="V465" s="331">
        <v>3330074</v>
      </c>
      <c r="W465" s="331">
        <v>14152812</v>
      </c>
      <c r="X465" s="320">
        <v>0.19047621771371157</v>
      </c>
      <c r="Y465" s="300">
        <v>12545859</v>
      </c>
      <c r="Z465" s="305" t="s">
        <v>5075</v>
      </c>
      <c r="AA465" s="299" t="s">
        <v>120</v>
      </c>
      <c r="AB465" s="299" t="s">
        <v>120</v>
      </c>
      <c r="AC465" s="299" t="s">
        <v>120</v>
      </c>
      <c r="AD465" s="321" t="s">
        <v>6068</v>
      </c>
      <c r="AE465" s="299" t="s">
        <v>122</v>
      </c>
      <c r="AF465" s="299"/>
    </row>
    <row r="466" spans="1:32">
      <c r="A466" s="298">
        <v>891779986</v>
      </c>
      <c r="B466" s="298" t="s">
        <v>55</v>
      </c>
      <c r="C466" s="299" t="s">
        <v>57</v>
      </c>
      <c r="D466" s="298" t="s">
        <v>61</v>
      </c>
      <c r="E466" s="302" t="s">
        <v>6069</v>
      </c>
      <c r="F466" s="298" t="s">
        <v>62</v>
      </c>
      <c r="G466" s="300" t="s">
        <v>62</v>
      </c>
      <c r="H466" s="302" t="s">
        <v>5073</v>
      </c>
      <c r="I466" s="331">
        <v>19048225</v>
      </c>
      <c r="J466" s="299"/>
      <c r="K466" s="305"/>
      <c r="L466" s="307"/>
      <c r="M466" s="327">
        <v>19048225</v>
      </c>
      <c r="N466" s="311">
        <v>1002997999</v>
      </c>
      <c r="O466" s="337" t="s">
        <v>6070</v>
      </c>
      <c r="P466" s="313" t="s">
        <v>6516</v>
      </c>
      <c r="Q466" s="341">
        <v>44964</v>
      </c>
      <c r="R466" s="315">
        <v>44964</v>
      </c>
      <c r="S466" s="315">
        <v>45275</v>
      </c>
      <c r="T466" s="317"/>
      <c r="U466" s="318"/>
      <c r="V466" s="331">
        <v>3628234</v>
      </c>
      <c r="W466" s="331">
        <v>15419991</v>
      </c>
      <c r="X466" s="320">
        <v>0.19047622547507709</v>
      </c>
      <c r="Y466" s="300">
        <v>12545859</v>
      </c>
      <c r="Z466" s="305" t="s">
        <v>5075</v>
      </c>
      <c r="AA466" s="299" t="s">
        <v>120</v>
      </c>
      <c r="AB466" s="299" t="s">
        <v>120</v>
      </c>
      <c r="AC466" s="299" t="s">
        <v>120</v>
      </c>
      <c r="AD466" s="321" t="s">
        <v>6071</v>
      </c>
      <c r="AE466" s="299" t="s">
        <v>122</v>
      </c>
      <c r="AF466" s="299"/>
    </row>
    <row r="467" spans="1:32">
      <c r="A467" s="298">
        <v>891779987</v>
      </c>
      <c r="B467" s="298" t="s">
        <v>55</v>
      </c>
      <c r="C467" s="299" t="s">
        <v>57</v>
      </c>
      <c r="D467" s="298" t="s">
        <v>61</v>
      </c>
      <c r="E467" s="302" t="s">
        <v>6072</v>
      </c>
      <c r="F467" s="298" t="s">
        <v>62</v>
      </c>
      <c r="G467" s="300" t="s">
        <v>62</v>
      </c>
      <c r="H467" s="302" t="s">
        <v>5073</v>
      </c>
      <c r="I467" s="331">
        <v>19048225</v>
      </c>
      <c r="J467" s="299"/>
      <c r="K467" s="305"/>
      <c r="L467" s="307"/>
      <c r="M467" s="327">
        <v>19048225</v>
      </c>
      <c r="N467" s="311">
        <v>1063725189</v>
      </c>
      <c r="O467" s="337" t="s">
        <v>6073</v>
      </c>
      <c r="P467" s="313" t="s">
        <v>6516</v>
      </c>
      <c r="Q467" s="341">
        <v>44964</v>
      </c>
      <c r="R467" s="315">
        <v>44964</v>
      </c>
      <c r="S467" s="315">
        <v>45275</v>
      </c>
      <c r="T467" s="317"/>
      <c r="U467" s="318"/>
      <c r="V467" s="331">
        <v>3628234</v>
      </c>
      <c r="W467" s="331">
        <v>15419991</v>
      </c>
      <c r="X467" s="320">
        <v>0.19047622547507709</v>
      </c>
      <c r="Y467" s="300">
        <v>12545859</v>
      </c>
      <c r="Z467" s="305" t="s">
        <v>5075</v>
      </c>
      <c r="AA467" s="299" t="s">
        <v>120</v>
      </c>
      <c r="AB467" s="299" t="s">
        <v>120</v>
      </c>
      <c r="AC467" s="299" t="s">
        <v>120</v>
      </c>
      <c r="AD467" s="321" t="s">
        <v>6074</v>
      </c>
      <c r="AE467" s="299" t="s">
        <v>122</v>
      </c>
      <c r="AF467" s="299"/>
    </row>
    <row r="468" spans="1:32">
      <c r="A468" s="298">
        <v>891779988</v>
      </c>
      <c r="B468" s="298" t="s">
        <v>55</v>
      </c>
      <c r="C468" s="299" t="s">
        <v>57</v>
      </c>
      <c r="D468" s="298" t="s">
        <v>61</v>
      </c>
      <c r="E468" s="302" t="s">
        <v>6075</v>
      </c>
      <c r="F468" s="298" t="s">
        <v>62</v>
      </c>
      <c r="G468" s="300" t="s">
        <v>62</v>
      </c>
      <c r="H468" s="302" t="s">
        <v>5073</v>
      </c>
      <c r="I468" s="331">
        <v>19048225</v>
      </c>
      <c r="J468" s="299"/>
      <c r="K468" s="305"/>
      <c r="L468" s="307"/>
      <c r="M468" s="327">
        <v>19048225</v>
      </c>
      <c r="N468" s="311">
        <v>1037481658</v>
      </c>
      <c r="O468" s="337" t="s">
        <v>6076</v>
      </c>
      <c r="P468" s="313" t="s">
        <v>6516</v>
      </c>
      <c r="Q468" s="341">
        <v>44964</v>
      </c>
      <c r="R468" s="315">
        <v>44964</v>
      </c>
      <c r="S468" s="315">
        <v>45275</v>
      </c>
      <c r="T468" s="317"/>
      <c r="U468" s="318"/>
      <c r="V468" s="331">
        <v>3628234</v>
      </c>
      <c r="W468" s="331">
        <v>15419991</v>
      </c>
      <c r="X468" s="320">
        <v>0.19047622547507709</v>
      </c>
      <c r="Y468" s="300">
        <v>12545859</v>
      </c>
      <c r="Z468" s="305" t="s">
        <v>5075</v>
      </c>
      <c r="AA468" s="299" t="s">
        <v>120</v>
      </c>
      <c r="AB468" s="299" t="s">
        <v>120</v>
      </c>
      <c r="AC468" s="299" t="s">
        <v>120</v>
      </c>
      <c r="AD468" s="321" t="s">
        <v>6077</v>
      </c>
      <c r="AE468" s="299" t="s">
        <v>122</v>
      </c>
      <c r="AF468" s="299"/>
    </row>
    <row r="469" spans="1:32">
      <c r="A469" s="298">
        <v>891779989</v>
      </c>
      <c r="B469" s="298" t="s">
        <v>55</v>
      </c>
      <c r="C469" s="299" t="s">
        <v>57</v>
      </c>
      <c r="D469" s="298" t="s">
        <v>61</v>
      </c>
      <c r="E469" s="302" t="s">
        <v>6078</v>
      </c>
      <c r="F469" s="298" t="s">
        <v>62</v>
      </c>
      <c r="G469" s="300" t="s">
        <v>62</v>
      </c>
      <c r="H469" s="302" t="s">
        <v>5073</v>
      </c>
      <c r="I469" s="331">
        <v>20224225</v>
      </c>
      <c r="J469" s="299"/>
      <c r="K469" s="305"/>
      <c r="L469" s="307"/>
      <c r="M469" s="327">
        <v>20224225</v>
      </c>
      <c r="N469" s="311">
        <v>78710974</v>
      </c>
      <c r="O469" s="337" t="s">
        <v>6079</v>
      </c>
      <c r="P469" s="313" t="s">
        <v>6516</v>
      </c>
      <c r="Q469" s="341">
        <v>44964</v>
      </c>
      <c r="R469" s="315">
        <v>44964</v>
      </c>
      <c r="S469" s="315">
        <v>45275</v>
      </c>
      <c r="T469" s="317"/>
      <c r="U469" s="318"/>
      <c r="V469" s="331">
        <v>3852234</v>
      </c>
      <c r="W469" s="331">
        <v>16371991</v>
      </c>
      <c r="X469" s="320">
        <v>0.19047622343995876</v>
      </c>
      <c r="Y469" s="300">
        <v>12545859</v>
      </c>
      <c r="Z469" s="305" t="s">
        <v>5075</v>
      </c>
      <c r="AA469" s="299" t="s">
        <v>120</v>
      </c>
      <c r="AB469" s="299" t="s">
        <v>120</v>
      </c>
      <c r="AC469" s="299" t="s">
        <v>120</v>
      </c>
      <c r="AD469" s="321" t="s">
        <v>6080</v>
      </c>
      <c r="AE469" s="299" t="s">
        <v>122</v>
      </c>
      <c r="AF469" s="299"/>
    </row>
    <row r="470" spans="1:32">
      <c r="A470" s="298">
        <v>891779990</v>
      </c>
      <c r="B470" s="298" t="s">
        <v>55</v>
      </c>
      <c r="C470" s="299" t="s">
        <v>57</v>
      </c>
      <c r="D470" s="298" t="s">
        <v>61</v>
      </c>
      <c r="E470" s="302" t="s">
        <v>6081</v>
      </c>
      <c r="F470" s="298" t="s">
        <v>62</v>
      </c>
      <c r="G470" s="300" t="s">
        <v>62</v>
      </c>
      <c r="H470" s="302" t="s">
        <v>5135</v>
      </c>
      <c r="I470" s="331">
        <v>26094593</v>
      </c>
      <c r="J470" s="299"/>
      <c r="K470" s="305"/>
      <c r="L470" s="307"/>
      <c r="M470" s="327">
        <v>26094593</v>
      </c>
      <c r="N470" s="311">
        <v>50979312</v>
      </c>
      <c r="O470" s="337" t="s">
        <v>6082</v>
      </c>
      <c r="P470" s="313" t="s">
        <v>6597</v>
      </c>
      <c r="Q470" s="341">
        <v>44964</v>
      </c>
      <c r="R470" s="315">
        <v>44964</v>
      </c>
      <c r="S470" s="315">
        <v>45275</v>
      </c>
      <c r="T470" s="317"/>
      <c r="U470" s="318"/>
      <c r="V470" s="331">
        <v>4970398</v>
      </c>
      <c r="W470" s="331">
        <v>21124195</v>
      </c>
      <c r="X470" s="320">
        <v>0.19047616492811364</v>
      </c>
      <c r="Y470" s="300">
        <v>12545859</v>
      </c>
      <c r="Z470" s="305" t="s">
        <v>5075</v>
      </c>
      <c r="AA470" s="299" t="s">
        <v>120</v>
      </c>
      <c r="AB470" s="299" t="s">
        <v>120</v>
      </c>
      <c r="AC470" s="299" t="s">
        <v>120</v>
      </c>
      <c r="AD470" s="321" t="s">
        <v>6083</v>
      </c>
      <c r="AE470" s="299" t="s">
        <v>122</v>
      </c>
      <c r="AF470" s="299"/>
    </row>
    <row r="471" spans="1:32">
      <c r="A471" s="298">
        <v>891779991</v>
      </c>
      <c r="B471" s="298" t="s">
        <v>55</v>
      </c>
      <c r="C471" s="299" t="s">
        <v>57</v>
      </c>
      <c r="D471" s="298" t="s">
        <v>61</v>
      </c>
      <c r="E471" s="302" t="s">
        <v>6084</v>
      </c>
      <c r="F471" s="298" t="s">
        <v>62</v>
      </c>
      <c r="G471" s="300" t="s">
        <v>62</v>
      </c>
      <c r="H471" s="302" t="s">
        <v>5073</v>
      </c>
      <c r="I471" s="331">
        <v>19048225</v>
      </c>
      <c r="J471" s="299"/>
      <c r="K471" s="305"/>
      <c r="L471" s="307"/>
      <c r="M471" s="327">
        <v>19048225</v>
      </c>
      <c r="N471" s="311">
        <v>1074714056</v>
      </c>
      <c r="O471" s="337" t="s">
        <v>6085</v>
      </c>
      <c r="P471" s="313" t="s">
        <v>6592</v>
      </c>
      <c r="Q471" s="341">
        <v>44964</v>
      </c>
      <c r="R471" s="315">
        <v>44964</v>
      </c>
      <c r="S471" s="315">
        <v>45275</v>
      </c>
      <c r="T471" s="317"/>
      <c r="U471" s="318"/>
      <c r="V471" s="331">
        <v>3628234</v>
      </c>
      <c r="W471" s="331">
        <v>15419991</v>
      </c>
      <c r="X471" s="320">
        <v>0.19047622547507709</v>
      </c>
      <c r="Y471" s="300">
        <v>12545859</v>
      </c>
      <c r="Z471" s="305" t="s">
        <v>5075</v>
      </c>
      <c r="AA471" s="299" t="s">
        <v>120</v>
      </c>
      <c r="AB471" s="299" t="s">
        <v>120</v>
      </c>
      <c r="AC471" s="299" t="s">
        <v>120</v>
      </c>
      <c r="AD471" s="321" t="s">
        <v>6086</v>
      </c>
      <c r="AE471" s="299" t="s">
        <v>122</v>
      </c>
      <c r="AF471" s="299"/>
    </row>
    <row r="472" spans="1:32">
      <c r="A472" s="298">
        <v>891779992</v>
      </c>
      <c r="B472" s="298" t="s">
        <v>55</v>
      </c>
      <c r="C472" s="299" t="s">
        <v>57</v>
      </c>
      <c r="D472" s="298" t="s">
        <v>61</v>
      </c>
      <c r="E472" s="302" t="s">
        <v>6087</v>
      </c>
      <c r="F472" s="298" t="s">
        <v>62</v>
      </c>
      <c r="G472" s="300" t="s">
        <v>62</v>
      </c>
      <c r="H472" s="302" t="s">
        <v>5073</v>
      </c>
      <c r="I472" s="331">
        <v>19121631</v>
      </c>
      <c r="J472" s="299"/>
      <c r="K472" s="305"/>
      <c r="L472" s="307"/>
      <c r="M472" s="327">
        <v>19121631</v>
      </c>
      <c r="N472" s="311">
        <v>71985959</v>
      </c>
      <c r="O472" s="337" t="s">
        <v>6088</v>
      </c>
      <c r="P472" s="313" t="s">
        <v>6592</v>
      </c>
      <c r="Q472" s="341">
        <v>44964</v>
      </c>
      <c r="R472" s="315">
        <v>44964</v>
      </c>
      <c r="S472" s="315">
        <v>45275</v>
      </c>
      <c r="T472" s="317"/>
      <c r="U472" s="318"/>
      <c r="V472" s="331">
        <v>3642216</v>
      </c>
      <c r="W472" s="331">
        <v>15479415</v>
      </c>
      <c r="X472" s="320">
        <v>0.19047622036007283</v>
      </c>
      <c r="Y472" s="300">
        <v>12545859</v>
      </c>
      <c r="Z472" s="305" t="s">
        <v>5075</v>
      </c>
      <c r="AA472" s="299" t="s">
        <v>120</v>
      </c>
      <c r="AB472" s="299" t="s">
        <v>120</v>
      </c>
      <c r="AC472" s="299" t="s">
        <v>120</v>
      </c>
      <c r="AD472" s="321" t="s">
        <v>6089</v>
      </c>
      <c r="AE472" s="299" t="s">
        <v>122</v>
      </c>
      <c r="AF472" s="299"/>
    </row>
    <row r="473" spans="1:32">
      <c r="A473" s="298">
        <v>891779993</v>
      </c>
      <c r="B473" s="298" t="s">
        <v>55</v>
      </c>
      <c r="C473" s="299" t="s">
        <v>57</v>
      </c>
      <c r="D473" s="298" t="s">
        <v>61</v>
      </c>
      <c r="E473" s="302" t="s">
        <v>6090</v>
      </c>
      <c r="F473" s="298" t="s">
        <v>62</v>
      </c>
      <c r="G473" s="300" t="s">
        <v>62</v>
      </c>
      <c r="H473" s="302" t="s">
        <v>5073</v>
      </c>
      <c r="I473" s="331">
        <v>19048225</v>
      </c>
      <c r="J473" s="299"/>
      <c r="K473" s="305"/>
      <c r="L473" s="307"/>
      <c r="M473" s="327">
        <v>19048225</v>
      </c>
      <c r="N473" s="311">
        <v>70529668</v>
      </c>
      <c r="O473" s="337" t="s">
        <v>6091</v>
      </c>
      <c r="P473" s="313" t="s">
        <v>6516</v>
      </c>
      <c r="Q473" s="341">
        <v>44964</v>
      </c>
      <c r="R473" s="315">
        <v>44964</v>
      </c>
      <c r="S473" s="315">
        <v>45275</v>
      </c>
      <c r="T473" s="317"/>
      <c r="U473" s="318"/>
      <c r="V473" s="331">
        <v>3628234</v>
      </c>
      <c r="W473" s="331">
        <v>15419991</v>
      </c>
      <c r="X473" s="320">
        <v>0.19047622547507709</v>
      </c>
      <c r="Y473" s="300">
        <v>12545859</v>
      </c>
      <c r="Z473" s="305" t="s">
        <v>5075</v>
      </c>
      <c r="AA473" s="299" t="s">
        <v>120</v>
      </c>
      <c r="AB473" s="299" t="s">
        <v>120</v>
      </c>
      <c r="AC473" s="299" t="s">
        <v>120</v>
      </c>
      <c r="AD473" s="321" t="s">
        <v>6092</v>
      </c>
      <c r="AE473" s="299" t="s">
        <v>122</v>
      </c>
      <c r="AF473" s="299"/>
    </row>
    <row r="474" spans="1:32">
      <c r="A474" s="298">
        <v>891779994</v>
      </c>
      <c r="B474" s="298" t="s">
        <v>55</v>
      </c>
      <c r="C474" s="299" t="s">
        <v>57</v>
      </c>
      <c r="D474" s="298" t="s">
        <v>61</v>
      </c>
      <c r="E474" s="302" t="s">
        <v>6093</v>
      </c>
      <c r="F474" s="298" t="s">
        <v>62</v>
      </c>
      <c r="G474" s="300" t="s">
        <v>62</v>
      </c>
      <c r="H474" s="302" t="s">
        <v>5073</v>
      </c>
      <c r="I474" s="331">
        <v>19048225</v>
      </c>
      <c r="J474" s="299"/>
      <c r="K474" s="305"/>
      <c r="L474" s="307"/>
      <c r="M474" s="327">
        <v>19048225</v>
      </c>
      <c r="N474" s="311">
        <v>11031800</v>
      </c>
      <c r="O474" s="337" t="s">
        <v>6094</v>
      </c>
      <c r="P474" s="313" t="s">
        <v>6516</v>
      </c>
      <c r="Q474" s="341">
        <v>44964</v>
      </c>
      <c r="R474" s="315">
        <v>44964</v>
      </c>
      <c r="S474" s="315">
        <v>45275</v>
      </c>
      <c r="T474" s="317"/>
      <c r="U474" s="318"/>
      <c r="V474" s="331">
        <v>3628234</v>
      </c>
      <c r="W474" s="331">
        <v>15419991</v>
      </c>
      <c r="X474" s="320">
        <v>0.19047622547507709</v>
      </c>
      <c r="Y474" s="300">
        <v>12545859</v>
      </c>
      <c r="Z474" s="305" t="s">
        <v>5075</v>
      </c>
      <c r="AA474" s="299" t="s">
        <v>120</v>
      </c>
      <c r="AB474" s="299" t="s">
        <v>120</v>
      </c>
      <c r="AC474" s="299" t="s">
        <v>120</v>
      </c>
      <c r="AD474" s="321" t="s">
        <v>6095</v>
      </c>
      <c r="AE474" s="299" t="s">
        <v>122</v>
      </c>
      <c r="AF474" s="299"/>
    </row>
    <row r="475" spans="1:32">
      <c r="A475" s="298">
        <v>891779995</v>
      </c>
      <c r="B475" s="298" t="s">
        <v>55</v>
      </c>
      <c r="C475" s="299" t="s">
        <v>57</v>
      </c>
      <c r="D475" s="298" t="s">
        <v>61</v>
      </c>
      <c r="E475" s="302" t="s">
        <v>6096</v>
      </c>
      <c r="F475" s="298" t="s">
        <v>62</v>
      </c>
      <c r="G475" s="300" t="s">
        <v>62</v>
      </c>
      <c r="H475" s="302" t="s">
        <v>5073</v>
      </c>
      <c r="I475" s="331">
        <v>19425415</v>
      </c>
      <c r="J475" s="299"/>
      <c r="K475" s="305"/>
      <c r="L475" s="307"/>
      <c r="M475" s="327">
        <v>19425415</v>
      </c>
      <c r="N475" s="311">
        <v>82330081</v>
      </c>
      <c r="O475" s="337" t="s">
        <v>6097</v>
      </c>
      <c r="P475" s="313" t="s">
        <v>6518</v>
      </c>
      <c r="Q475" s="341">
        <v>44964</v>
      </c>
      <c r="R475" s="315">
        <v>44964</v>
      </c>
      <c r="S475" s="315">
        <v>45275</v>
      </c>
      <c r="T475" s="317"/>
      <c r="U475" s="318"/>
      <c r="V475" s="331">
        <v>3700080</v>
      </c>
      <c r="W475" s="331">
        <v>15725335</v>
      </c>
      <c r="X475" s="320">
        <v>0.19047623950376349</v>
      </c>
      <c r="Y475" s="300">
        <v>12545859</v>
      </c>
      <c r="Z475" s="305" t="s">
        <v>5075</v>
      </c>
      <c r="AA475" s="299" t="s">
        <v>120</v>
      </c>
      <c r="AB475" s="299" t="s">
        <v>120</v>
      </c>
      <c r="AC475" s="299" t="s">
        <v>120</v>
      </c>
      <c r="AD475" s="321" t="s">
        <v>6098</v>
      </c>
      <c r="AE475" s="299" t="s">
        <v>122</v>
      </c>
      <c r="AF475" s="299"/>
    </row>
    <row r="476" spans="1:32">
      <c r="A476" s="298">
        <v>891779996</v>
      </c>
      <c r="B476" s="298" t="s">
        <v>55</v>
      </c>
      <c r="C476" s="299" t="s">
        <v>57</v>
      </c>
      <c r="D476" s="298" t="s">
        <v>61</v>
      </c>
      <c r="E476" s="302" t="s">
        <v>6099</v>
      </c>
      <c r="F476" s="298" t="s">
        <v>62</v>
      </c>
      <c r="G476" s="300" t="s">
        <v>62</v>
      </c>
      <c r="H476" s="302" t="s">
        <v>5073</v>
      </c>
      <c r="I476" s="331">
        <v>19048225</v>
      </c>
      <c r="J476" s="299"/>
      <c r="K476" s="305"/>
      <c r="L476" s="307"/>
      <c r="M476" s="327">
        <v>19048225</v>
      </c>
      <c r="N476" s="311">
        <v>1067922795</v>
      </c>
      <c r="O476" s="337" t="s">
        <v>6100</v>
      </c>
      <c r="P476" s="313" t="s">
        <v>6516</v>
      </c>
      <c r="Q476" s="341">
        <v>44964</v>
      </c>
      <c r="R476" s="315">
        <v>44964</v>
      </c>
      <c r="S476" s="315">
        <v>45275</v>
      </c>
      <c r="T476" s="317"/>
      <c r="U476" s="318"/>
      <c r="V476" s="331">
        <v>3628234</v>
      </c>
      <c r="W476" s="331">
        <v>15419991</v>
      </c>
      <c r="X476" s="320">
        <v>0.19047622547507709</v>
      </c>
      <c r="Y476" s="300">
        <v>12545859</v>
      </c>
      <c r="Z476" s="305" t="s">
        <v>5075</v>
      </c>
      <c r="AA476" s="299" t="s">
        <v>120</v>
      </c>
      <c r="AB476" s="299" t="s">
        <v>120</v>
      </c>
      <c r="AC476" s="299" t="s">
        <v>120</v>
      </c>
      <c r="AD476" s="321" t="s">
        <v>6101</v>
      </c>
      <c r="AE476" s="299" t="s">
        <v>122</v>
      </c>
      <c r="AF476" s="299"/>
    </row>
    <row r="477" spans="1:32">
      <c r="A477" s="298">
        <v>891779997</v>
      </c>
      <c r="B477" s="298" t="s">
        <v>55</v>
      </c>
      <c r="C477" s="299" t="s">
        <v>57</v>
      </c>
      <c r="D477" s="298" t="s">
        <v>61</v>
      </c>
      <c r="E477" s="302" t="s">
        <v>6102</v>
      </c>
      <c r="F477" s="298" t="s">
        <v>62</v>
      </c>
      <c r="G477" s="300" t="s">
        <v>62</v>
      </c>
      <c r="H477" s="302" t="s">
        <v>5135</v>
      </c>
      <c r="I477" s="331">
        <v>53173648</v>
      </c>
      <c r="J477" s="299">
        <v>1</v>
      </c>
      <c r="K477" s="305"/>
      <c r="L477" s="327">
        <v>14250001</v>
      </c>
      <c r="M477" s="327">
        <v>38923647</v>
      </c>
      <c r="N477" s="311">
        <v>1064982193</v>
      </c>
      <c r="O477" s="337" t="s">
        <v>6103</v>
      </c>
      <c r="P477" s="302" t="s">
        <v>6598</v>
      </c>
      <c r="Q477" s="341">
        <v>44964</v>
      </c>
      <c r="R477" s="315">
        <v>44964</v>
      </c>
      <c r="S477" s="315">
        <v>45275</v>
      </c>
      <c r="T477" s="317"/>
      <c r="U477" s="318">
        <v>1</v>
      </c>
      <c r="V477" s="331">
        <v>7414028</v>
      </c>
      <c r="W477" s="331">
        <v>31509619</v>
      </c>
      <c r="X477" s="320">
        <v>0.19047619047619047</v>
      </c>
      <c r="Y477" s="300">
        <v>12545859</v>
      </c>
      <c r="Z477" s="305" t="s">
        <v>5075</v>
      </c>
      <c r="AA477" s="299" t="s">
        <v>120</v>
      </c>
      <c r="AB477" s="299" t="s">
        <v>120</v>
      </c>
      <c r="AC477" s="299" t="s">
        <v>120</v>
      </c>
      <c r="AD477" s="321" t="s">
        <v>6104</v>
      </c>
      <c r="AE477" s="299" t="s">
        <v>122</v>
      </c>
      <c r="AF477" s="299"/>
    </row>
    <row r="478" spans="1:32">
      <c r="A478" s="298">
        <v>891779998</v>
      </c>
      <c r="B478" s="298" t="s">
        <v>55</v>
      </c>
      <c r="C478" s="299" t="s">
        <v>57</v>
      </c>
      <c r="D478" s="298" t="s">
        <v>61</v>
      </c>
      <c r="E478" s="302" t="s">
        <v>6105</v>
      </c>
      <c r="F478" s="298" t="s">
        <v>62</v>
      </c>
      <c r="G478" s="300" t="s">
        <v>62</v>
      </c>
      <c r="H478" s="302" t="s">
        <v>5073</v>
      </c>
      <c r="I478" s="331">
        <v>19048225</v>
      </c>
      <c r="J478" s="299"/>
      <c r="K478" s="305"/>
      <c r="L478" s="307"/>
      <c r="M478" s="327">
        <v>19048225</v>
      </c>
      <c r="N478" s="311">
        <v>39321423</v>
      </c>
      <c r="O478" s="337" t="s">
        <v>6106</v>
      </c>
      <c r="P478" s="313" t="s">
        <v>6516</v>
      </c>
      <c r="Q478" s="341">
        <v>44964</v>
      </c>
      <c r="R478" s="315">
        <v>44964</v>
      </c>
      <c r="S478" s="315">
        <v>45275</v>
      </c>
      <c r="T478" s="317"/>
      <c r="U478" s="318"/>
      <c r="V478" s="331">
        <v>3628234</v>
      </c>
      <c r="W478" s="331">
        <v>15419991</v>
      </c>
      <c r="X478" s="320">
        <v>0.19047622547507709</v>
      </c>
      <c r="Y478" s="300">
        <v>12545859</v>
      </c>
      <c r="Z478" s="305" t="s">
        <v>5075</v>
      </c>
      <c r="AA478" s="299" t="s">
        <v>120</v>
      </c>
      <c r="AB478" s="299" t="s">
        <v>120</v>
      </c>
      <c r="AC478" s="299" t="s">
        <v>120</v>
      </c>
      <c r="AD478" s="321" t="s">
        <v>6107</v>
      </c>
      <c r="AE478" s="299" t="s">
        <v>122</v>
      </c>
      <c r="AF478" s="299"/>
    </row>
    <row r="479" spans="1:32">
      <c r="A479" s="298">
        <v>891779999</v>
      </c>
      <c r="B479" s="298" t="s">
        <v>55</v>
      </c>
      <c r="C479" s="299" t="s">
        <v>57</v>
      </c>
      <c r="D479" s="298" t="s">
        <v>61</v>
      </c>
      <c r="E479" s="302" t="s">
        <v>6108</v>
      </c>
      <c r="F479" s="298" t="s">
        <v>62</v>
      </c>
      <c r="G479" s="300" t="s">
        <v>62</v>
      </c>
      <c r="H479" s="302" t="s">
        <v>5073</v>
      </c>
      <c r="I479" s="331">
        <v>19048225</v>
      </c>
      <c r="J479" s="299"/>
      <c r="K479" s="305"/>
      <c r="L479" s="307"/>
      <c r="M479" s="327">
        <v>19048225</v>
      </c>
      <c r="N479" s="311">
        <v>39315104</v>
      </c>
      <c r="O479" s="337" t="s">
        <v>6109</v>
      </c>
      <c r="P479" s="313" t="s">
        <v>6592</v>
      </c>
      <c r="Q479" s="341">
        <v>44964</v>
      </c>
      <c r="R479" s="315">
        <v>44964</v>
      </c>
      <c r="S479" s="315">
        <v>45275</v>
      </c>
      <c r="T479" s="317"/>
      <c r="U479" s="318"/>
      <c r="V479" s="331">
        <v>3628234</v>
      </c>
      <c r="W479" s="331">
        <v>15419991</v>
      </c>
      <c r="X479" s="320">
        <v>0.19047622547507709</v>
      </c>
      <c r="Y479" s="300">
        <v>12545859</v>
      </c>
      <c r="Z479" s="305" t="s">
        <v>5075</v>
      </c>
      <c r="AA479" s="299" t="s">
        <v>120</v>
      </c>
      <c r="AB479" s="299" t="s">
        <v>120</v>
      </c>
      <c r="AC479" s="299" t="s">
        <v>120</v>
      </c>
      <c r="AD479" s="321" t="s">
        <v>6110</v>
      </c>
      <c r="AE479" s="299" t="s">
        <v>122</v>
      </c>
      <c r="AF479" s="299"/>
    </row>
    <row r="480" spans="1:32">
      <c r="A480" s="298">
        <v>891780000</v>
      </c>
      <c r="B480" s="298" t="s">
        <v>55</v>
      </c>
      <c r="C480" s="299" t="s">
        <v>57</v>
      </c>
      <c r="D480" s="298" t="s">
        <v>61</v>
      </c>
      <c r="E480" s="302" t="s">
        <v>6111</v>
      </c>
      <c r="F480" s="298" t="s">
        <v>62</v>
      </c>
      <c r="G480" s="300" t="s">
        <v>62</v>
      </c>
      <c r="H480" s="302" t="s">
        <v>5073</v>
      </c>
      <c r="I480" s="331">
        <v>19048225</v>
      </c>
      <c r="J480" s="299"/>
      <c r="K480" s="305"/>
      <c r="L480" s="307"/>
      <c r="M480" s="327">
        <v>19048225</v>
      </c>
      <c r="N480" s="311">
        <v>39308828</v>
      </c>
      <c r="O480" s="337" t="s">
        <v>6112</v>
      </c>
      <c r="P480" s="313" t="s">
        <v>6516</v>
      </c>
      <c r="Q480" s="341">
        <v>44964</v>
      </c>
      <c r="R480" s="315">
        <v>44964</v>
      </c>
      <c r="S480" s="315">
        <v>45275</v>
      </c>
      <c r="T480" s="317"/>
      <c r="U480" s="318"/>
      <c r="V480" s="331">
        <v>3628234</v>
      </c>
      <c r="W480" s="331">
        <v>15419991</v>
      </c>
      <c r="X480" s="320">
        <v>0.19047622547507709</v>
      </c>
      <c r="Y480" s="300">
        <v>12545859</v>
      </c>
      <c r="Z480" s="305" t="s">
        <v>5075</v>
      </c>
      <c r="AA480" s="299" t="s">
        <v>120</v>
      </c>
      <c r="AB480" s="299" t="s">
        <v>120</v>
      </c>
      <c r="AC480" s="299" t="s">
        <v>120</v>
      </c>
      <c r="AD480" s="321" t="s">
        <v>6113</v>
      </c>
      <c r="AE480" s="299" t="s">
        <v>122</v>
      </c>
      <c r="AF480" s="299"/>
    </row>
    <row r="481" spans="1:32">
      <c r="A481" s="298">
        <v>891780001</v>
      </c>
      <c r="B481" s="298" t="s">
        <v>55</v>
      </c>
      <c r="C481" s="299" t="s">
        <v>57</v>
      </c>
      <c r="D481" s="298" t="s">
        <v>61</v>
      </c>
      <c r="E481" s="302" t="s">
        <v>6114</v>
      </c>
      <c r="F481" s="298" t="s">
        <v>62</v>
      </c>
      <c r="G481" s="300" t="s">
        <v>62</v>
      </c>
      <c r="H481" s="302" t="s">
        <v>5073</v>
      </c>
      <c r="I481" s="331">
        <v>19048225</v>
      </c>
      <c r="J481" s="299"/>
      <c r="K481" s="305"/>
      <c r="L481" s="307"/>
      <c r="M481" s="327">
        <v>19048225</v>
      </c>
      <c r="N481" s="311">
        <v>1001595318</v>
      </c>
      <c r="O481" s="337" t="s">
        <v>6115</v>
      </c>
      <c r="P481" s="313" t="s">
        <v>6516</v>
      </c>
      <c r="Q481" s="341">
        <v>44964</v>
      </c>
      <c r="R481" s="315">
        <v>44964</v>
      </c>
      <c r="S481" s="315">
        <v>45275</v>
      </c>
      <c r="T481" s="317"/>
      <c r="U481" s="318"/>
      <c r="V481" s="331">
        <v>3628234</v>
      </c>
      <c r="W481" s="331">
        <v>15419991</v>
      </c>
      <c r="X481" s="320">
        <v>0.19047622547507709</v>
      </c>
      <c r="Y481" s="300">
        <v>12545859</v>
      </c>
      <c r="Z481" s="305" t="s">
        <v>5075</v>
      </c>
      <c r="AA481" s="299" t="s">
        <v>120</v>
      </c>
      <c r="AB481" s="299" t="s">
        <v>120</v>
      </c>
      <c r="AC481" s="299" t="s">
        <v>120</v>
      </c>
      <c r="AD481" s="321" t="s">
        <v>6116</v>
      </c>
      <c r="AE481" s="299" t="s">
        <v>122</v>
      </c>
      <c r="AF481" s="299"/>
    </row>
    <row r="482" spans="1:32">
      <c r="A482" s="298">
        <v>891780002</v>
      </c>
      <c r="B482" s="298" t="s">
        <v>55</v>
      </c>
      <c r="C482" s="299" t="s">
        <v>57</v>
      </c>
      <c r="D482" s="298" t="s">
        <v>61</v>
      </c>
      <c r="E482" s="302" t="s">
        <v>6117</v>
      </c>
      <c r="F482" s="298" t="s">
        <v>62</v>
      </c>
      <c r="G482" s="300" t="s">
        <v>62</v>
      </c>
      <c r="H482" s="302" t="s">
        <v>5073</v>
      </c>
      <c r="I482" s="331">
        <v>19048225</v>
      </c>
      <c r="J482" s="299"/>
      <c r="K482" s="305"/>
      <c r="L482" s="307"/>
      <c r="M482" s="327">
        <v>19048225</v>
      </c>
      <c r="N482" s="311">
        <v>1064312222</v>
      </c>
      <c r="O482" s="337" t="s">
        <v>6118</v>
      </c>
      <c r="P482" s="313" t="s">
        <v>6516</v>
      </c>
      <c r="Q482" s="341">
        <v>44964</v>
      </c>
      <c r="R482" s="315">
        <v>44964</v>
      </c>
      <c r="S482" s="315">
        <v>45275</v>
      </c>
      <c r="T482" s="317"/>
      <c r="U482" s="318"/>
      <c r="V482" s="331">
        <v>3628234</v>
      </c>
      <c r="W482" s="331">
        <v>15419991</v>
      </c>
      <c r="X482" s="320">
        <v>0.19047622547507709</v>
      </c>
      <c r="Y482" s="300">
        <v>12545859</v>
      </c>
      <c r="Z482" s="305" t="s">
        <v>5075</v>
      </c>
      <c r="AA482" s="299" t="s">
        <v>120</v>
      </c>
      <c r="AB482" s="299" t="s">
        <v>120</v>
      </c>
      <c r="AC482" s="299" t="s">
        <v>120</v>
      </c>
      <c r="AD482" s="321" t="s">
        <v>6119</v>
      </c>
      <c r="AE482" s="299" t="s">
        <v>122</v>
      </c>
      <c r="AF482" s="299"/>
    </row>
    <row r="483" spans="1:32">
      <c r="A483" s="298">
        <v>891780003</v>
      </c>
      <c r="B483" s="298" t="s">
        <v>55</v>
      </c>
      <c r="C483" s="299" t="s">
        <v>57</v>
      </c>
      <c r="D483" s="298" t="s">
        <v>61</v>
      </c>
      <c r="E483" s="302" t="s">
        <v>6120</v>
      </c>
      <c r="F483" s="298" t="s">
        <v>62</v>
      </c>
      <c r="G483" s="300" t="s">
        <v>62</v>
      </c>
      <c r="H483" s="302" t="s">
        <v>5073</v>
      </c>
      <c r="I483" s="331">
        <v>19048225</v>
      </c>
      <c r="J483" s="299"/>
      <c r="K483" s="305"/>
      <c r="L483" s="307"/>
      <c r="M483" s="327">
        <v>19048225</v>
      </c>
      <c r="N483" s="311">
        <v>1078578016</v>
      </c>
      <c r="O483" s="337" t="s">
        <v>6121</v>
      </c>
      <c r="P483" s="313" t="s">
        <v>6516</v>
      </c>
      <c r="Q483" s="341">
        <v>44964</v>
      </c>
      <c r="R483" s="315">
        <v>44964</v>
      </c>
      <c r="S483" s="315">
        <v>45275</v>
      </c>
      <c r="T483" s="317"/>
      <c r="U483" s="318"/>
      <c r="V483" s="331">
        <v>3628234</v>
      </c>
      <c r="W483" s="331">
        <v>15419991</v>
      </c>
      <c r="X483" s="320">
        <v>0.19047622547507709</v>
      </c>
      <c r="Y483" s="300">
        <v>12545859</v>
      </c>
      <c r="Z483" s="305" t="s">
        <v>5075</v>
      </c>
      <c r="AA483" s="299" t="s">
        <v>120</v>
      </c>
      <c r="AB483" s="299" t="s">
        <v>120</v>
      </c>
      <c r="AC483" s="299" t="s">
        <v>120</v>
      </c>
      <c r="AD483" s="321" t="s">
        <v>6122</v>
      </c>
      <c r="AE483" s="299" t="s">
        <v>122</v>
      </c>
      <c r="AF483" s="299"/>
    </row>
    <row r="484" spans="1:32">
      <c r="A484" s="298">
        <v>891780004</v>
      </c>
      <c r="B484" s="298" t="s">
        <v>55</v>
      </c>
      <c r="C484" s="299" t="s">
        <v>57</v>
      </c>
      <c r="D484" s="298" t="s">
        <v>61</v>
      </c>
      <c r="E484" s="302" t="s">
        <v>6123</v>
      </c>
      <c r="F484" s="298" t="s">
        <v>62</v>
      </c>
      <c r="G484" s="300" t="s">
        <v>62</v>
      </c>
      <c r="H484" s="302" t="s">
        <v>5073</v>
      </c>
      <c r="I484" s="331">
        <v>20224225</v>
      </c>
      <c r="J484" s="299"/>
      <c r="K484" s="305"/>
      <c r="L484" s="307"/>
      <c r="M484" s="327">
        <v>20224225</v>
      </c>
      <c r="N484" s="311">
        <v>32203884</v>
      </c>
      <c r="O484" s="337" t="s">
        <v>6124</v>
      </c>
      <c r="P484" s="313" t="s">
        <v>6518</v>
      </c>
      <c r="Q484" s="341">
        <v>44964</v>
      </c>
      <c r="R484" s="315">
        <v>44964</v>
      </c>
      <c r="S484" s="315">
        <v>45275</v>
      </c>
      <c r="T484" s="317"/>
      <c r="U484" s="318"/>
      <c r="V484" s="331">
        <v>3852234</v>
      </c>
      <c r="W484" s="331">
        <v>16371991</v>
      </c>
      <c r="X484" s="320">
        <v>0.19047622343995876</v>
      </c>
      <c r="Y484" s="300">
        <v>12545859</v>
      </c>
      <c r="Z484" s="305" t="s">
        <v>5075</v>
      </c>
      <c r="AA484" s="299" t="s">
        <v>120</v>
      </c>
      <c r="AB484" s="299" t="s">
        <v>120</v>
      </c>
      <c r="AC484" s="299" t="s">
        <v>120</v>
      </c>
      <c r="AD484" s="321" t="s">
        <v>6125</v>
      </c>
      <c r="AE484" s="299" t="s">
        <v>122</v>
      </c>
      <c r="AF484" s="299"/>
    </row>
    <row r="485" spans="1:32">
      <c r="A485" s="298">
        <v>891780005</v>
      </c>
      <c r="B485" s="298" t="s">
        <v>55</v>
      </c>
      <c r="C485" s="299" t="s">
        <v>57</v>
      </c>
      <c r="D485" s="298" t="s">
        <v>61</v>
      </c>
      <c r="E485" s="302" t="s">
        <v>6126</v>
      </c>
      <c r="F485" s="298" t="s">
        <v>62</v>
      </c>
      <c r="G485" s="300" t="s">
        <v>62</v>
      </c>
      <c r="H485" s="302" t="s">
        <v>5073</v>
      </c>
      <c r="I485" s="331">
        <v>21029244</v>
      </c>
      <c r="J485" s="299"/>
      <c r="K485" s="305"/>
      <c r="L485" s="307"/>
      <c r="M485" s="327">
        <v>21029244</v>
      </c>
      <c r="N485" s="311">
        <v>1133796006</v>
      </c>
      <c r="O485" s="337" t="s">
        <v>6127</v>
      </c>
      <c r="P485" s="313" t="s">
        <v>6518</v>
      </c>
      <c r="Q485" s="341">
        <v>44964</v>
      </c>
      <c r="R485" s="315">
        <v>44964</v>
      </c>
      <c r="S485" s="315">
        <v>45275</v>
      </c>
      <c r="T485" s="317"/>
      <c r="U485" s="318"/>
      <c r="V485" s="331">
        <v>4005570</v>
      </c>
      <c r="W485" s="331">
        <v>17023674</v>
      </c>
      <c r="X485" s="320">
        <v>0.1904761768896685</v>
      </c>
      <c r="Y485" s="300">
        <v>12545859</v>
      </c>
      <c r="Z485" s="305" t="s">
        <v>5075</v>
      </c>
      <c r="AA485" s="299" t="s">
        <v>120</v>
      </c>
      <c r="AB485" s="299" t="s">
        <v>120</v>
      </c>
      <c r="AC485" s="299" t="s">
        <v>120</v>
      </c>
      <c r="AD485" s="321" t="s">
        <v>6128</v>
      </c>
      <c r="AE485" s="299" t="s">
        <v>122</v>
      </c>
      <c r="AF485" s="299"/>
    </row>
    <row r="486" spans="1:32">
      <c r="A486" s="298">
        <v>891780006</v>
      </c>
      <c r="B486" s="298" t="s">
        <v>55</v>
      </c>
      <c r="C486" s="299" t="s">
        <v>57</v>
      </c>
      <c r="D486" s="298" t="s">
        <v>61</v>
      </c>
      <c r="E486" s="302" t="s">
        <v>6129</v>
      </c>
      <c r="F486" s="298" t="s">
        <v>62</v>
      </c>
      <c r="G486" s="300" t="s">
        <v>62</v>
      </c>
      <c r="H486" s="302" t="s">
        <v>5135</v>
      </c>
      <c r="I486" s="331">
        <v>20821033</v>
      </c>
      <c r="J486" s="299"/>
      <c r="K486" s="305"/>
      <c r="L486" s="307"/>
      <c r="M486" s="327">
        <v>20821033</v>
      </c>
      <c r="N486" s="311">
        <v>1003034022</v>
      </c>
      <c r="O486" s="337" t="s">
        <v>6130</v>
      </c>
      <c r="P486" s="313" t="s">
        <v>6518</v>
      </c>
      <c r="Q486" s="341">
        <v>44964</v>
      </c>
      <c r="R486" s="315">
        <v>44964</v>
      </c>
      <c r="S486" s="315">
        <v>45275</v>
      </c>
      <c r="T486" s="317"/>
      <c r="U486" s="318"/>
      <c r="V486" s="331">
        <v>3965912</v>
      </c>
      <c r="W486" s="331">
        <v>16855121</v>
      </c>
      <c r="X486" s="320">
        <v>0.19047623621748258</v>
      </c>
      <c r="Y486" s="300">
        <v>12545859</v>
      </c>
      <c r="Z486" s="305" t="s">
        <v>5075</v>
      </c>
      <c r="AA486" s="299" t="s">
        <v>120</v>
      </c>
      <c r="AB486" s="299" t="s">
        <v>120</v>
      </c>
      <c r="AC486" s="299" t="s">
        <v>120</v>
      </c>
      <c r="AD486" s="321" t="s">
        <v>6131</v>
      </c>
      <c r="AE486" s="299" t="s">
        <v>122</v>
      </c>
      <c r="AF486" s="299"/>
    </row>
    <row r="487" spans="1:32">
      <c r="A487" s="298">
        <v>891780007</v>
      </c>
      <c r="B487" s="298" t="s">
        <v>55</v>
      </c>
      <c r="C487" s="299" t="s">
        <v>57</v>
      </c>
      <c r="D487" s="298" t="s">
        <v>61</v>
      </c>
      <c r="E487" s="302" t="s">
        <v>6132</v>
      </c>
      <c r="F487" s="298" t="s">
        <v>62</v>
      </c>
      <c r="G487" s="300" t="s">
        <v>62</v>
      </c>
      <c r="H487" s="302" t="s">
        <v>5073</v>
      </c>
      <c r="I487" s="331">
        <v>20821033</v>
      </c>
      <c r="J487" s="299"/>
      <c r="K487" s="305"/>
      <c r="L487" s="307"/>
      <c r="M487" s="327">
        <v>20821033</v>
      </c>
      <c r="N487" s="311">
        <v>1067844949</v>
      </c>
      <c r="O487" s="337" t="s">
        <v>6133</v>
      </c>
      <c r="P487" s="313" t="s">
        <v>6518</v>
      </c>
      <c r="Q487" s="341">
        <v>44964</v>
      </c>
      <c r="R487" s="315">
        <v>44964</v>
      </c>
      <c r="S487" s="315">
        <v>45275</v>
      </c>
      <c r="T487" s="317"/>
      <c r="U487" s="318"/>
      <c r="V487" s="331">
        <v>3965912</v>
      </c>
      <c r="W487" s="331">
        <v>16855121</v>
      </c>
      <c r="X487" s="320">
        <v>0.19047623621748258</v>
      </c>
      <c r="Y487" s="300">
        <v>12545859</v>
      </c>
      <c r="Z487" s="305" t="s">
        <v>5075</v>
      </c>
      <c r="AA487" s="299" t="s">
        <v>120</v>
      </c>
      <c r="AB487" s="299" t="s">
        <v>120</v>
      </c>
      <c r="AC487" s="299" t="s">
        <v>120</v>
      </c>
      <c r="AD487" s="321" t="s">
        <v>6134</v>
      </c>
      <c r="AE487" s="299" t="s">
        <v>122</v>
      </c>
      <c r="AF487" s="299"/>
    </row>
    <row r="488" spans="1:32">
      <c r="A488" s="298">
        <v>891780008</v>
      </c>
      <c r="B488" s="298" t="s">
        <v>55</v>
      </c>
      <c r="C488" s="299" t="s">
        <v>57</v>
      </c>
      <c r="D488" s="298" t="s">
        <v>61</v>
      </c>
      <c r="E488" s="302" t="s">
        <v>6135</v>
      </c>
      <c r="F488" s="298" t="s">
        <v>62</v>
      </c>
      <c r="G488" s="300" t="s">
        <v>62</v>
      </c>
      <c r="H488" s="302" t="s">
        <v>5073</v>
      </c>
      <c r="I488" s="331">
        <v>19048225</v>
      </c>
      <c r="J488" s="299"/>
      <c r="K488" s="305"/>
      <c r="L488" s="307"/>
      <c r="M488" s="327">
        <v>19048225</v>
      </c>
      <c r="N488" s="311">
        <v>1192912511</v>
      </c>
      <c r="O488" s="337" t="s">
        <v>6136</v>
      </c>
      <c r="P488" s="313" t="s">
        <v>6516</v>
      </c>
      <c r="Q488" s="341">
        <v>44964</v>
      </c>
      <c r="R488" s="315">
        <v>44964</v>
      </c>
      <c r="S488" s="315">
        <v>45275</v>
      </c>
      <c r="T488" s="317"/>
      <c r="U488" s="318"/>
      <c r="V488" s="331">
        <v>3628234</v>
      </c>
      <c r="W488" s="331">
        <v>15419991</v>
      </c>
      <c r="X488" s="320">
        <v>0.19047622547507709</v>
      </c>
      <c r="Y488" s="300">
        <v>12545859</v>
      </c>
      <c r="Z488" s="305" t="s">
        <v>5075</v>
      </c>
      <c r="AA488" s="299" t="s">
        <v>120</v>
      </c>
      <c r="AB488" s="299" t="s">
        <v>120</v>
      </c>
      <c r="AC488" s="299" t="s">
        <v>120</v>
      </c>
      <c r="AD488" s="321" t="s">
        <v>6137</v>
      </c>
      <c r="AE488" s="299" t="s">
        <v>122</v>
      </c>
      <c r="AF488" s="299"/>
    </row>
    <row r="489" spans="1:32">
      <c r="A489" s="298">
        <v>891780009</v>
      </c>
      <c r="B489" s="298" t="s">
        <v>55</v>
      </c>
      <c r="C489" s="299" t="s">
        <v>57</v>
      </c>
      <c r="D489" s="298" t="s">
        <v>61</v>
      </c>
      <c r="E489" s="302" t="s">
        <v>6138</v>
      </c>
      <c r="F489" s="298" t="s">
        <v>62</v>
      </c>
      <c r="G489" s="300" t="s">
        <v>62</v>
      </c>
      <c r="H489" s="302" t="s">
        <v>5073</v>
      </c>
      <c r="I489" s="331">
        <v>19425415</v>
      </c>
      <c r="J489" s="299"/>
      <c r="K489" s="305"/>
      <c r="L489" s="307"/>
      <c r="M489" s="327">
        <v>19425415</v>
      </c>
      <c r="N489" s="311">
        <v>1129184612</v>
      </c>
      <c r="O489" s="337" t="s">
        <v>6139</v>
      </c>
      <c r="P489" s="313" t="s">
        <v>6518</v>
      </c>
      <c r="Q489" s="341">
        <v>44964</v>
      </c>
      <c r="R489" s="315">
        <v>44964</v>
      </c>
      <c r="S489" s="315">
        <v>45275</v>
      </c>
      <c r="T489" s="317"/>
      <c r="U489" s="318"/>
      <c r="V489" s="331">
        <v>3700080</v>
      </c>
      <c r="W489" s="331">
        <v>15725335</v>
      </c>
      <c r="X489" s="320">
        <v>0.19047623950376349</v>
      </c>
      <c r="Y489" s="300">
        <v>12545859</v>
      </c>
      <c r="Z489" s="305" t="s">
        <v>5075</v>
      </c>
      <c r="AA489" s="299" t="s">
        <v>120</v>
      </c>
      <c r="AB489" s="299" t="s">
        <v>120</v>
      </c>
      <c r="AC489" s="299" t="s">
        <v>120</v>
      </c>
      <c r="AD489" s="321" t="s">
        <v>6140</v>
      </c>
      <c r="AE489" s="299" t="s">
        <v>122</v>
      </c>
      <c r="AF489" s="299"/>
    </row>
    <row r="490" spans="1:32">
      <c r="A490" s="298">
        <v>891780010</v>
      </c>
      <c r="B490" s="298" t="s">
        <v>55</v>
      </c>
      <c r="C490" s="299" t="s">
        <v>57</v>
      </c>
      <c r="D490" s="298" t="s">
        <v>61</v>
      </c>
      <c r="E490" s="302" t="s">
        <v>6141</v>
      </c>
      <c r="F490" s="298" t="s">
        <v>62</v>
      </c>
      <c r="G490" s="300" t="s">
        <v>62</v>
      </c>
      <c r="H490" s="302" t="s">
        <v>5073</v>
      </c>
      <c r="I490" s="331">
        <v>19048225</v>
      </c>
      <c r="J490" s="299"/>
      <c r="K490" s="305"/>
      <c r="L490" s="307"/>
      <c r="M490" s="327">
        <v>19048225</v>
      </c>
      <c r="N490" s="311">
        <v>1102575541</v>
      </c>
      <c r="O490" s="337" t="s">
        <v>6142</v>
      </c>
      <c r="P490" s="313" t="s">
        <v>6516</v>
      </c>
      <c r="Q490" s="341">
        <v>44964</v>
      </c>
      <c r="R490" s="315">
        <v>44964</v>
      </c>
      <c r="S490" s="315">
        <v>45275</v>
      </c>
      <c r="T490" s="317"/>
      <c r="U490" s="318"/>
      <c r="V490" s="331">
        <v>3628234</v>
      </c>
      <c r="W490" s="331">
        <v>15419991</v>
      </c>
      <c r="X490" s="320">
        <v>0.19047622547507709</v>
      </c>
      <c r="Y490" s="300">
        <v>12545859</v>
      </c>
      <c r="Z490" s="305" t="s">
        <v>5075</v>
      </c>
      <c r="AA490" s="299" t="s">
        <v>120</v>
      </c>
      <c r="AB490" s="299" t="s">
        <v>120</v>
      </c>
      <c r="AC490" s="299" t="s">
        <v>120</v>
      </c>
      <c r="AD490" s="321" t="s">
        <v>6143</v>
      </c>
      <c r="AE490" s="299" t="s">
        <v>122</v>
      </c>
      <c r="AF490" s="299"/>
    </row>
    <row r="491" spans="1:32">
      <c r="A491" s="298">
        <v>891780011</v>
      </c>
      <c r="B491" s="298" t="s">
        <v>55</v>
      </c>
      <c r="C491" s="299" t="s">
        <v>57</v>
      </c>
      <c r="D491" s="298" t="s">
        <v>61</v>
      </c>
      <c r="E491" s="302" t="s">
        <v>6144</v>
      </c>
      <c r="F491" s="298" t="s">
        <v>62</v>
      </c>
      <c r="G491" s="300" t="s">
        <v>62</v>
      </c>
      <c r="H491" s="302" t="s">
        <v>5073</v>
      </c>
      <c r="I491" s="331">
        <v>21029244</v>
      </c>
      <c r="J491" s="299"/>
      <c r="K491" s="305"/>
      <c r="L491" s="307"/>
      <c r="M491" s="327">
        <v>21029244</v>
      </c>
      <c r="N491" s="311">
        <v>78114767</v>
      </c>
      <c r="O491" s="337" t="s">
        <v>6145</v>
      </c>
      <c r="P491" s="313" t="s">
        <v>6518</v>
      </c>
      <c r="Q491" s="341">
        <v>44964</v>
      </c>
      <c r="R491" s="315">
        <v>44964</v>
      </c>
      <c r="S491" s="315">
        <v>45275</v>
      </c>
      <c r="T491" s="317"/>
      <c r="U491" s="318"/>
      <c r="V491" s="331">
        <v>4005570</v>
      </c>
      <c r="W491" s="331">
        <v>17023674</v>
      </c>
      <c r="X491" s="320">
        <v>0.1904761768896685</v>
      </c>
      <c r="Y491" s="300">
        <v>12545859</v>
      </c>
      <c r="Z491" s="305" t="s">
        <v>5075</v>
      </c>
      <c r="AA491" s="299" t="s">
        <v>120</v>
      </c>
      <c r="AB491" s="299" t="s">
        <v>120</v>
      </c>
      <c r="AC491" s="299" t="s">
        <v>120</v>
      </c>
      <c r="AD491" s="321" t="s">
        <v>6146</v>
      </c>
      <c r="AE491" s="299" t="s">
        <v>122</v>
      </c>
      <c r="AF491" s="299"/>
    </row>
    <row r="492" spans="1:32">
      <c r="A492" s="298">
        <v>891780012</v>
      </c>
      <c r="B492" s="298" t="s">
        <v>55</v>
      </c>
      <c r="C492" s="299" t="s">
        <v>57</v>
      </c>
      <c r="D492" s="298" t="s">
        <v>61</v>
      </c>
      <c r="E492" s="302" t="s">
        <v>6147</v>
      </c>
      <c r="F492" s="298" t="s">
        <v>62</v>
      </c>
      <c r="G492" s="300" t="s">
        <v>62</v>
      </c>
      <c r="H492" s="302" t="s">
        <v>5073</v>
      </c>
      <c r="I492" s="331">
        <v>21029244</v>
      </c>
      <c r="J492" s="299"/>
      <c r="K492" s="305"/>
      <c r="L492" s="307"/>
      <c r="M492" s="327">
        <v>21029244</v>
      </c>
      <c r="N492" s="311">
        <v>1007388246</v>
      </c>
      <c r="O492" s="337" t="s">
        <v>6148</v>
      </c>
      <c r="P492" s="313" t="s">
        <v>6518</v>
      </c>
      <c r="Q492" s="341">
        <v>44964</v>
      </c>
      <c r="R492" s="315">
        <v>44964</v>
      </c>
      <c r="S492" s="315">
        <v>45275</v>
      </c>
      <c r="T492" s="317"/>
      <c r="U492" s="318"/>
      <c r="V492" s="331">
        <v>4005570</v>
      </c>
      <c r="W492" s="331">
        <v>17023674</v>
      </c>
      <c r="X492" s="320">
        <v>0.1904761768896685</v>
      </c>
      <c r="Y492" s="300">
        <v>12545859</v>
      </c>
      <c r="Z492" s="305" t="s">
        <v>5075</v>
      </c>
      <c r="AA492" s="299" t="s">
        <v>120</v>
      </c>
      <c r="AB492" s="299" t="s">
        <v>120</v>
      </c>
      <c r="AC492" s="299" t="s">
        <v>120</v>
      </c>
      <c r="AD492" s="321" t="s">
        <v>6149</v>
      </c>
      <c r="AE492" s="299" t="s">
        <v>122</v>
      </c>
      <c r="AF492" s="299"/>
    </row>
    <row r="493" spans="1:32">
      <c r="A493" s="298">
        <v>891780013</v>
      </c>
      <c r="B493" s="298" t="s">
        <v>55</v>
      </c>
      <c r="C493" s="299" t="s">
        <v>57</v>
      </c>
      <c r="D493" s="298" t="s">
        <v>61</v>
      </c>
      <c r="E493" s="302" t="s">
        <v>6150</v>
      </c>
      <c r="F493" s="298" t="s">
        <v>62</v>
      </c>
      <c r="G493" s="300" t="s">
        <v>62</v>
      </c>
      <c r="H493" s="302" t="s">
        <v>5073</v>
      </c>
      <c r="I493" s="331">
        <v>19048225</v>
      </c>
      <c r="J493" s="299"/>
      <c r="K493" s="305"/>
      <c r="L493" s="307"/>
      <c r="M493" s="327">
        <v>19048225</v>
      </c>
      <c r="N493" s="311">
        <v>50996950</v>
      </c>
      <c r="O493" s="337" t="s">
        <v>6151</v>
      </c>
      <c r="P493" s="313" t="s">
        <v>6516</v>
      </c>
      <c r="Q493" s="341">
        <v>44964</v>
      </c>
      <c r="R493" s="315">
        <v>44964</v>
      </c>
      <c r="S493" s="315">
        <v>45275</v>
      </c>
      <c r="T493" s="317"/>
      <c r="U493" s="318"/>
      <c r="V493" s="331">
        <v>3628234</v>
      </c>
      <c r="W493" s="331">
        <v>15419991</v>
      </c>
      <c r="X493" s="320">
        <v>0.19047622547507709</v>
      </c>
      <c r="Y493" s="300">
        <v>12545859</v>
      </c>
      <c r="Z493" s="305" t="s">
        <v>5075</v>
      </c>
      <c r="AA493" s="299" t="s">
        <v>120</v>
      </c>
      <c r="AB493" s="299" t="s">
        <v>120</v>
      </c>
      <c r="AC493" s="299" t="s">
        <v>120</v>
      </c>
      <c r="AD493" s="321" t="s">
        <v>6152</v>
      </c>
      <c r="AE493" s="299" t="s">
        <v>122</v>
      </c>
      <c r="AF493" s="299"/>
    </row>
    <row r="494" spans="1:32">
      <c r="A494" s="298">
        <v>891780014</v>
      </c>
      <c r="B494" s="298" t="s">
        <v>55</v>
      </c>
      <c r="C494" s="299" t="s">
        <v>57</v>
      </c>
      <c r="D494" s="298" t="s">
        <v>61</v>
      </c>
      <c r="E494" s="302" t="s">
        <v>6153</v>
      </c>
      <c r="F494" s="298" t="s">
        <v>62</v>
      </c>
      <c r="G494" s="300" t="s">
        <v>62</v>
      </c>
      <c r="H494" s="302" t="s">
        <v>5073</v>
      </c>
      <c r="I494" s="331">
        <v>20821033</v>
      </c>
      <c r="J494" s="299"/>
      <c r="K494" s="305"/>
      <c r="L494" s="307"/>
      <c r="M494" s="327">
        <v>20821033</v>
      </c>
      <c r="N494" s="311">
        <v>1003431674</v>
      </c>
      <c r="O494" s="337" t="s">
        <v>6154</v>
      </c>
      <c r="P494" s="313" t="s">
        <v>6518</v>
      </c>
      <c r="Q494" s="341">
        <v>44964</v>
      </c>
      <c r="R494" s="315">
        <v>44964</v>
      </c>
      <c r="S494" s="315">
        <v>45275</v>
      </c>
      <c r="T494" s="317"/>
      <c r="U494" s="318"/>
      <c r="V494" s="331">
        <v>3965912</v>
      </c>
      <c r="W494" s="331">
        <v>16855121</v>
      </c>
      <c r="X494" s="320">
        <v>0.19047623621748258</v>
      </c>
      <c r="Y494" s="300">
        <v>12545859</v>
      </c>
      <c r="Z494" s="305" t="s">
        <v>5075</v>
      </c>
      <c r="AA494" s="299" t="s">
        <v>120</v>
      </c>
      <c r="AB494" s="299" t="s">
        <v>120</v>
      </c>
      <c r="AC494" s="299" t="s">
        <v>120</v>
      </c>
      <c r="AD494" s="321" t="s">
        <v>6155</v>
      </c>
      <c r="AE494" s="299" t="s">
        <v>122</v>
      </c>
      <c r="AF494" s="299"/>
    </row>
    <row r="495" spans="1:32">
      <c r="A495" s="298">
        <v>891780015</v>
      </c>
      <c r="B495" s="298" t="s">
        <v>55</v>
      </c>
      <c r="C495" s="299" t="s">
        <v>57</v>
      </c>
      <c r="D495" s="298" t="s">
        <v>61</v>
      </c>
      <c r="E495" s="302" t="s">
        <v>6156</v>
      </c>
      <c r="F495" s="298" t="s">
        <v>62</v>
      </c>
      <c r="G495" s="300" t="s">
        <v>62</v>
      </c>
      <c r="H495" s="302" t="s">
        <v>5135</v>
      </c>
      <c r="I495" s="331">
        <v>20821033</v>
      </c>
      <c r="J495" s="299"/>
      <c r="K495" s="305"/>
      <c r="L495" s="307"/>
      <c r="M495" s="327">
        <v>20821033</v>
      </c>
      <c r="N495" s="311">
        <v>1064999111</v>
      </c>
      <c r="O495" s="337" t="s">
        <v>6157</v>
      </c>
      <c r="P495" s="313" t="s">
        <v>6518</v>
      </c>
      <c r="Q495" s="341">
        <v>44964</v>
      </c>
      <c r="R495" s="315">
        <v>44964</v>
      </c>
      <c r="S495" s="315">
        <v>45275</v>
      </c>
      <c r="T495" s="317"/>
      <c r="U495" s="318"/>
      <c r="V495" s="331">
        <v>3965912</v>
      </c>
      <c r="W495" s="331">
        <v>16855121</v>
      </c>
      <c r="X495" s="320">
        <v>0.19047623621748258</v>
      </c>
      <c r="Y495" s="300">
        <v>12545859</v>
      </c>
      <c r="Z495" s="305" t="s">
        <v>5075</v>
      </c>
      <c r="AA495" s="299" t="s">
        <v>120</v>
      </c>
      <c r="AB495" s="299" t="s">
        <v>120</v>
      </c>
      <c r="AC495" s="299" t="s">
        <v>120</v>
      </c>
      <c r="AD495" s="321" t="s">
        <v>6158</v>
      </c>
      <c r="AE495" s="299" t="s">
        <v>122</v>
      </c>
      <c r="AF495" s="299"/>
    </row>
    <row r="496" spans="1:32">
      <c r="A496" s="298">
        <v>891780016</v>
      </c>
      <c r="B496" s="298" t="s">
        <v>55</v>
      </c>
      <c r="C496" s="299" t="s">
        <v>57</v>
      </c>
      <c r="D496" s="298" t="s">
        <v>61</v>
      </c>
      <c r="E496" s="302" t="s">
        <v>6159</v>
      </c>
      <c r="F496" s="298" t="s">
        <v>62</v>
      </c>
      <c r="G496" s="300" t="s">
        <v>62</v>
      </c>
      <c r="H496" s="302" t="s">
        <v>5073</v>
      </c>
      <c r="I496" s="331">
        <v>19425415</v>
      </c>
      <c r="J496" s="299"/>
      <c r="K496" s="305"/>
      <c r="L496" s="307"/>
      <c r="M496" s="327">
        <v>19425415</v>
      </c>
      <c r="N496" s="311">
        <v>1050066045</v>
      </c>
      <c r="O496" s="337" t="s">
        <v>6160</v>
      </c>
      <c r="P496" s="313" t="s">
        <v>6518</v>
      </c>
      <c r="Q496" s="341">
        <v>44964</v>
      </c>
      <c r="R496" s="315">
        <v>44964</v>
      </c>
      <c r="S496" s="315">
        <v>45275</v>
      </c>
      <c r="T496" s="317"/>
      <c r="U496" s="318"/>
      <c r="V496" s="331">
        <v>3700080</v>
      </c>
      <c r="W496" s="331">
        <v>15725335</v>
      </c>
      <c r="X496" s="320">
        <v>0.19047623950376349</v>
      </c>
      <c r="Y496" s="300">
        <v>12545859</v>
      </c>
      <c r="Z496" s="305" t="s">
        <v>5075</v>
      </c>
      <c r="AA496" s="299" t="s">
        <v>120</v>
      </c>
      <c r="AB496" s="299" t="s">
        <v>120</v>
      </c>
      <c r="AC496" s="299" t="s">
        <v>120</v>
      </c>
      <c r="AD496" s="321" t="s">
        <v>6161</v>
      </c>
      <c r="AE496" s="299" t="s">
        <v>122</v>
      </c>
      <c r="AF496" s="299"/>
    </row>
    <row r="497" spans="1:32">
      <c r="A497" s="298">
        <v>891780017</v>
      </c>
      <c r="B497" s="298" t="s">
        <v>55</v>
      </c>
      <c r="C497" s="299" t="s">
        <v>57</v>
      </c>
      <c r="D497" s="298" t="s">
        <v>61</v>
      </c>
      <c r="E497" s="302" t="s">
        <v>6162</v>
      </c>
      <c r="F497" s="298" t="s">
        <v>62</v>
      </c>
      <c r="G497" s="300" t="s">
        <v>62</v>
      </c>
      <c r="H497" s="302" t="s">
        <v>5073</v>
      </c>
      <c r="I497" s="331">
        <v>16650356</v>
      </c>
      <c r="J497" s="299"/>
      <c r="K497" s="305"/>
      <c r="L497" s="307"/>
      <c r="M497" s="327">
        <v>16650356</v>
      </c>
      <c r="N497" s="311">
        <v>1121816828</v>
      </c>
      <c r="O497" s="338" t="s">
        <v>6163</v>
      </c>
      <c r="P497" s="303" t="s">
        <v>6599</v>
      </c>
      <c r="Q497" s="341">
        <v>44980</v>
      </c>
      <c r="R497" s="315">
        <v>44980</v>
      </c>
      <c r="S497" s="315">
        <v>45199</v>
      </c>
      <c r="T497" s="317"/>
      <c r="U497" s="318"/>
      <c r="V497" s="331">
        <v>4162188</v>
      </c>
      <c r="W497" s="331">
        <v>12488168</v>
      </c>
      <c r="X497" s="320">
        <v>0.2499759164308559</v>
      </c>
      <c r="Y497" s="300">
        <v>12545859</v>
      </c>
      <c r="Z497" s="305" t="s">
        <v>5075</v>
      </c>
      <c r="AA497" s="299" t="s">
        <v>120</v>
      </c>
      <c r="AB497" s="299" t="s">
        <v>120</v>
      </c>
      <c r="AC497" s="299" t="s">
        <v>120</v>
      </c>
      <c r="AD497" s="321" t="s">
        <v>6164</v>
      </c>
      <c r="AE497" s="299" t="s">
        <v>122</v>
      </c>
      <c r="AF497" s="299"/>
    </row>
    <row r="498" spans="1:32">
      <c r="A498" s="298">
        <v>891780018</v>
      </c>
      <c r="B498" s="298" t="s">
        <v>55</v>
      </c>
      <c r="C498" s="299" t="s">
        <v>57</v>
      </c>
      <c r="D498" s="298" t="s">
        <v>61</v>
      </c>
      <c r="E498" s="302" t="s">
        <v>6165</v>
      </c>
      <c r="F498" s="298" t="s">
        <v>62</v>
      </c>
      <c r="G498" s="300" t="s">
        <v>62</v>
      </c>
      <c r="H498" s="302" t="s">
        <v>5073</v>
      </c>
      <c r="I498" s="331">
        <v>16650356</v>
      </c>
      <c r="J498" s="299"/>
      <c r="K498" s="305"/>
      <c r="L498" s="307"/>
      <c r="M498" s="327">
        <v>16650356</v>
      </c>
      <c r="N498" s="309">
        <v>1121904908</v>
      </c>
      <c r="O498" s="338" t="s">
        <v>6166</v>
      </c>
      <c r="P498" s="303" t="s">
        <v>6600</v>
      </c>
      <c r="Q498" s="341">
        <v>44980</v>
      </c>
      <c r="R498" s="315">
        <v>44980</v>
      </c>
      <c r="S498" s="315">
        <v>45199</v>
      </c>
      <c r="T498" s="317"/>
      <c r="U498" s="318"/>
      <c r="V498" s="331">
        <v>4162588</v>
      </c>
      <c r="W498" s="331">
        <v>12487768</v>
      </c>
      <c r="X498" s="320">
        <v>0.24999993994122408</v>
      </c>
      <c r="Y498" s="300">
        <v>12545859</v>
      </c>
      <c r="Z498" s="305" t="s">
        <v>5075</v>
      </c>
      <c r="AA498" s="299" t="s">
        <v>120</v>
      </c>
      <c r="AB498" s="299" t="s">
        <v>120</v>
      </c>
      <c r="AC498" s="299" t="s">
        <v>120</v>
      </c>
      <c r="AD498" s="321" t="s">
        <v>6167</v>
      </c>
      <c r="AE498" s="299" t="s">
        <v>122</v>
      </c>
      <c r="AF498" s="299"/>
    </row>
    <row r="499" spans="1:32">
      <c r="A499" s="298">
        <v>891780019</v>
      </c>
      <c r="B499" s="298" t="s">
        <v>55</v>
      </c>
      <c r="C499" s="299" t="s">
        <v>57</v>
      </c>
      <c r="D499" s="298" t="s">
        <v>61</v>
      </c>
      <c r="E499" s="302" t="s">
        <v>6168</v>
      </c>
      <c r="F499" s="298" t="s">
        <v>62</v>
      </c>
      <c r="G499" s="300" t="s">
        <v>62</v>
      </c>
      <c r="H499" s="302" t="s">
        <v>5073</v>
      </c>
      <c r="I499" s="331">
        <v>15572664</v>
      </c>
      <c r="J499" s="299"/>
      <c r="K499" s="305"/>
      <c r="L499" s="307"/>
      <c r="M499" s="327">
        <v>15572664</v>
      </c>
      <c r="N499" s="311">
        <v>1098700784</v>
      </c>
      <c r="O499" s="337" t="s">
        <v>6169</v>
      </c>
      <c r="P499" s="302" t="s">
        <v>6601</v>
      </c>
      <c r="Q499" s="341">
        <v>44980</v>
      </c>
      <c r="R499" s="315">
        <v>44980</v>
      </c>
      <c r="S499" s="315">
        <v>45214</v>
      </c>
      <c r="T499" s="317"/>
      <c r="U499" s="318"/>
      <c r="V499" s="331">
        <v>3664156</v>
      </c>
      <c r="W499" s="331">
        <v>11908508</v>
      </c>
      <c r="X499" s="320">
        <v>0.2352941025376262</v>
      </c>
      <c r="Y499" s="300">
        <v>12545859</v>
      </c>
      <c r="Z499" s="305" t="s">
        <v>5075</v>
      </c>
      <c r="AA499" s="299" t="s">
        <v>120</v>
      </c>
      <c r="AB499" s="299" t="s">
        <v>120</v>
      </c>
      <c r="AC499" s="299" t="s">
        <v>120</v>
      </c>
      <c r="AD499" s="321" t="s">
        <v>6170</v>
      </c>
      <c r="AE499" s="299" t="s">
        <v>122</v>
      </c>
      <c r="AF499" s="299"/>
    </row>
    <row r="500" spans="1:32">
      <c r="A500" s="298">
        <v>891780020</v>
      </c>
      <c r="B500" s="298" t="s">
        <v>55</v>
      </c>
      <c r="C500" s="299" t="s">
        <v>57</v>
      </c>
      <c r="D500" s="298" t="s">
        <v>61</v>
      </c>
      <c r="E500" s="302" t="s">
        <v>6171</v>
      </c>
      <c r="F500" s="298" t="s">
        <v>62</v>
      </c>
      <c r="G500" s="300" t="s">
        <v>62</v>
      </c>
      <c r="H500" s="302" t="s">
        <v>5073</v>
      </c>
      <c r="I500" s="331">
        <v>19048225</v>
      </c>
      <c r="J500" s="299"/>
      <c r="K500" s="305"/>
      <c r="L500" s="307"/>
      <c r="M500" s="327">
        <v>19048225</v>
      </c>
      <c r="N500" s="311">
        <v>1004618250</v>
      </c>
      <c r="O500" s="338" t="s">
        <v>6172</v>
      </c>
      <c r="P500" s="313" t="s">
        <v>6602</v>
      </c>
      <c r="Q500" s="341">
        <v>44980</v>
      </c>
      <c r="R500" s="315">
        <v>44980</v>
      </c>
      <c r="S500" s="315">
        <v>45275</v>
      </c>
      <c r="T500" s="317"/>
      <c r="U500" s="318"/>
      <c r="V500" s="331">
        <v>3628233</v>
      </c>
      <c r="W500" s="331">
        <v>15419992</v>
      </c>
      <c r="X500" s="320">
        <v>0.19047617297674718</v>
      </c>
      <c r="Y500" s="300">
        <v>12545859</v>
      </c>
      <c r="Z500" s="305" t="s">
        <v>5075</v>
      </c>
      <c r="AA500" s="299" t="s">
        <v>120</v>
      </c>
      <c r="AB500" s="299" t="s">
        <v>120</v>
      </c>
      <c r="AC500" s="299" t="s">
        <v>120</v>
      </c>
      <c r="AD500" s="321" t="s">
        <v>6173</v>
      </c>
      <c r="AE500" s="299" t="s">
        <v>122</v>
      </c>
      <c r="AF500" s="299"/>
    </row>
    <row r="501" spans="1:32">
      <c r="A501" s="298">
        <v>891780021</v>
      </c>
      <c r="B501" s="298" t="s">
        <v>55</v>
      </c>
      <c r="C501" s="299" t="s">
        <v>57</v>
      </c>
      <c r="D501" s="298" t="s">
        <v>61</v>
      </c>
      <c r="E501" s="302" t="s">
        <v>6174</v>
      </c>
      <c r="F501" s="298" t="s">
        <v>62</v>
      </c>
      <c r="G501" s="300" t="s">
        <v>62</v>
      </c>
      <c r="H501" s="302" t="s">
        <v>5073</v>
      </c>
      <c r="I501" s="331">
        <v>19048225</v>
      </c>
      <c r="J501" s="299"/>
      <c r="K501" s="305"/>
      <c r="L501" s="307"/>
      <c r="M501" s="327">
        <v>19048225</v>
      </c>
      <c r="N501" s="311">
        <v>1004030583</v>
      </c>
      <c r="O501" s="338" t="s">
        <v>6175</v>
      </c>
      <c r="P501" s="313" t="s">
        <v>6602</v>
      </c>
      <c r="Q501" s="341">
        <v>44980</v>
      </c>
      <c r="R501" s="315">
        <v>44980</v>
      </c>
      <c r="S501" s="315">
        <v>45275</v>
      </c>
      <c r="T501" s="317"/>
      <c r="U501" s="318"/>
      <c r="V501" s="331">
        <v>3628234</v>
      </c>
      <c r="W501" s="331">
        <v>15419991</v>
      </c>
      <c r="X501" s="320">
        <v>0.19047622547507709</v>
      </c>
      <c r="Y501" s="300">
        <v>12545859</v>
      </c>
      <c r="Z501" s="305" t="s">
        <v>5075</v>
      </c>
      <c r="AA501" s="299" t="s">
        <v>120</v>
      </c>
      <c r="AB501" s="299" t="s">
        <v>120</v>
      </c>
      <c r="AC501" s="299" t="s">
        <v>120</v>
      </c>
      <c r="AD501" s="321" t="s">
        <v>6176</v>
      </c>
      <c r="AE501" s="299" t="s">
        <v>122</v>
      </c>
      <c r="AF501" s="299"/>
    </row>
    <row r="502" spans="1:32" s="293" customFormat="1">
      <c r="A502" s="298">
        <v>891780022</v>
      </c>
      <c r="B502" s="298" t="s">
        <v>55</v>
      </c>
      <c r="C502" s="299" t="s">
        <v>57</v>
      </c>
      <c r="D502" s="298" t="s">
        <v>61</v>
      </c>
      <c r="E502" s="302" t="s">
        <v>6177</v>
      </c>
      <c r="F502" s="298" t="s">
        <v>62</v>
      </c>
      <c r="G502" s="300" t="s">
        <v>62</v>
      </c>
      <c r="H502" s="302" t="s">
        <v>5073</v>
      </c>
      <c r="I502" s="331">
        <v>19048225</v>
      </c>
      <c r="J502" s="299"/>
      <c r="K502" s="305"/>
      <c r="L502" s="307"/>
      <c r="M502" s="327">
        <v>19048225</v>
      </c>
      <c r="N502" s="311">
        <v>35586928</v>
      </c>
      <c r="O502" s="338" t="s">
        <v>6178</v>
      </c>
      <c r="P502" s="313" t="s">
        <v>6602</v>
      </c>
      <c r="Q502" s="341">
        <v>44980</v>
      </c>
      <c r="R502" s="315">
        <v>44980</v>
      </c>
      <c r="S502" s="315">
        <v>45275</v>
      </c>
      <c r="T502" s="317"/>
      <c r="U502" s="318"/>
      <c r="V502" s="331">
        <v>3664157</v>
      </c>
      <c r="W502" s="331">
        <v>15384068</v>
      </c>
      <c r="X502" s="320">
        <v>0.19236212297996269</v>
      </c>
      <c r="Y502" s="300">
        <v>12545859</v>
      </c>
      <c r="Z502" s="305" t="s">
        <v>5075</v>
      </c>
      <c r="AA502" s="299" t="s">
        <v>120</v>
      </c>
      <c r="AB502" s="299" t="s">
        <v>120</v>
      </c>
      <c r="AC502" s="299" t="s">
        <v>120</v>
      </c>
      <c r="AD502" s="321" t="s">
        <v>6179</v>
      </c>
      <c r="AE502" s="299" t="s">
        <v>122</v>
      </c>
      <c r="AF502" s="299"/>
    </row>
    <row r="503" spans="1:32" s="293" customFormat="1">
      <c r="A503" s="298">
        <v>891780023</v>
      </c>
      <c r="B503" s="298" t="s">
        <v>55</v>
      </c>
      <c r="C503" s="299" t="s">
        <v>57</v>
      </c>
      <c r="D503" s="298" t="s">
        <v>61</v>
      </c>
      <c r="E503" s="302" t="s">
        <v>6180</v>
      </c>
      <c r="F503" s="298" t="s">
        <v>62</v>
      </c>
      <c r="G503" s="300" t="s">
        <v>62</v>
      </c>
      <c r="H503" s="302" t="s">
        <v>5135</v>
      </c>
      <c r="I503" s="331">
        <v>38500000</v>
      </c>
      <c r="J503" s="299">
        <v>1</v>
      </c>
      <c r="K503" s="305">
        <v>2660000</v>
      </c>
      <c r="L503" s="307"/>
      <c r="M503" s="327">
        <v>41160000</v>
      </c>
      <c r="N503" s="311">
        <v>38643917</v>
      </c>
      <c r="O503" s="338" t="s">
        <v>6181</v>
      </c>
      <c r="P503" s="313" t="s">
        <v>6603</v>
      </c>
      <c r="Q503" s="341">
        <v>44980</v>
      </c>
      <c r="R503" s="315">
        <v>44980</v>
      </c>
      <c r="S503" s="315">
        <v>45275</v>
      </c>
      <c r="T503" s="317"/>
      <c r="U503" s="318">
        <v>1</v>
      </c>
      <c r="V503" s="331">
        <v>3920000</v>
      </c>
      <c r="W503" s="331">
        <v>37240000</v>
      </c>
      <c r="X503" s="320">
        <v>9.5238095238095233E-2</v>
      </c>
      <c r="Y503" s="300">
        <v>12545859</v>
      </c>
      <c r="Z503" s="305" t="s">
        <v>5075</v>
      </c>
      <c r="AA503" s="299" t="s">
        <v>120</v>
      </c>
      <c r="AB503" s="299" t="s">
        <v>120</v>
      </c>
      <c r="AC503" s="299" t="s">
        <v>120</v>
      </c>
      <c r="AD503" s="321" t="s">
        <v>6182</v>
      </c>
      <c r="AE503" s="299" t="s">
        <v>122</v>
      </c>
      <c r="AF503" s="299"/>
    </row>
    <row r="504" spans="1:32" s="293" customFormat="1">
      <c r="A504" s="298">
        <v>891780024</v>
      </c>
      <c r="B504" s="298" t="s">
        <v>55</v>
      </c>
      <c r="C504" s="299" t="s">
        <v>57</v>
      </c>
      <c r="D504" s="298" t="s">
        <v>61</v>
      </c>
      <c r="E504" s="302" t="s">
        <v>6183</v>
      </c>
      <c r="F504" s="298" t="s">
        <v>62</v>
      </c>
      <c r="G504" s="300" t="s">
        <v>62</v>
      </c>
      <c r="H504" s="302" t="s">
        <v>5135</v>
      </c>
      <c r="I504" s="331">
        <v>38613789</v>
      </c>
      <c r="J504" s="299"/>
      <c r="K504" s="305"/>
      <c r="L504" s="307"/>
      <c r="M504" s="327">
        <v>38613789</v>
      </c>
      <c r="N504" s="311">
        <v>76313289</v>
      </c>
      <c r="O504" s="338" t="s">
        <v>6184</v>
      </c>
      <c r="P504" s="313" t="s">
        <v>6604</v>
      </c>
      <c r="Q504" s="341">
        <v>44980</v>
      </c>
      <c r="R504" s="315">
        <v>44980</v>
      </c>
      <c r="S504" s="315">
        <v>45275</v>
      </c>
      <c r="T504" s="317"/>
      <c r="U504" s="318"/>
      <c r="V504" s="331">
        <v>3677504</v>
      </c>
      <c r="W504" s="331">
        <v>34936285</v>
      </c>
      <c r="X504" s="320">
        <v>9.5238102637376504E-2</v>
      </c>
      <c r="Y504" s="300">
        <v>12545859</v>
      </c>
      <c r="Z504" s="305" t="s">
        <v>5075</v>
      </c>
      <c r="AA504" s="299" t="s">
        <v>120</v>
      </c>
      <c r="AB504" s="299" t="s">
        <v>120</v>
      </c>
      <c r="AC504" s="299" t="s">
        <v>120</v>
      </c>
      <c r="AD504" s="321" t="s">
        <v>6185</v>
      </c>
      <c r="AE504" s="299" t="s">
        <v>122</v>
      </c>
      <c r="AF504" s="299"/>
    </row>
    <row r="505" spans="1:32" s="293" customFormat="1">
      <c r="A505" s="298">
        <v>891780025</v>
      </c>
      <c r="B505" s="298" t="s">
        <v>55</v>
      </c>
      <c r="C505" s="299" t="s">
        <v>57</v>
      </c>
      <c r="D505" s="298" t="s">
        <v>61</v>
      </c>
      <c r="E505" s="302" t="s">
        <v>6186</v>
      </c>
      <c r="F505" s="298" t="s">
        <v>62</v>
      </c>
      <c r="G505" s="300" t="s">
        <v>62</v>
      </c>
      <c r="H505" s="302" t="s">
        <v>5135</v>
      </c>
      <c r="I505" s="331">
        <v>31000000</v>
      </c>
      <c r="J505" s="299"/>
      <c r="K505" s="305"/>
      <c r="L505" s="307"/>
      <c r="M505" s="327">
        <v>31000000</v>
      </c>
      <c r="N505" s="311">
        <v>36724425</v>
      </c>
      <c r="O505" s="338" t="s">
        <v>402</v>
      </c>
      <c r="P505" s="313" t="s">
        <v>6605</v>
      </c>
      <c r="Q505" s="341">
        <v>44980</v>
      </c>
      <c r="R505" s="315">
        <v>44980</v>
      </c>
      <c r="S505" s="315">
        <v>45275</v>
      </c>
      <c r="T505" s="317"/>
      <c r="U505" s="318"/>
      <c r="V505" s="331">
        <v>3100000</v>
      </c>
      <c r="W505" s="331">
        <v>27900000</v>
      </c>
      <c r="X505" s="320">
        <v>0.1</v>
      </c>
      <c r="Y505" s="300">
        <v>12545859</v>
      </c>
      <c r="Z505" s="305" t="s">
        <v>5075</v>
      </c>
      <c r="AA505" s="299" t="s">
        <v>120</v>
      </c>
      <c r="AB505" s="299" t="s">
        <v>120</v>
      </c>
      <c r="AC505" s="299" t="s">
        <v>120</v>
      </c>
      <c r="AD505" s="321" t="s">
        <v>6187</v>
      </c>
      <c r="AE505" s="299" t="s">
        <v>122</v>
      </c>
      <c r="AF505" s="299"/>
    </row>
    <row r="506" spans="1:32">
      <c r="A506" s="298">
        <v>891780026</v>
      </c>
      <c r="B506" s="298" t="s">
        <v>55</v>
      </c>
      <c r="C506" s="299" t="s">
        <v>57</v>
      </c>
      <c r="D506" s="298" t="s">
        <v>61</v>
      </c>
      <c r="E506" s="302" t="s">
        <v>6188</v>
      </c>
      <c r="F506" s="298" t="s">
        <v>62</v>
      </c>
      <c r="G506" s="300" t="s">
        <v>62</v>
      </c>
      <c r="H506" s="302" t="s">
        <v>6189</v>
      </c>
      <c r="I506" s="331">
        <v>120000000</v>
      </c>
      <c r="J506" s="299"/>
      <c r="K506" s="305"/>
      <c r="L506" s="307"/>
      <c r="M506" s="327">
        <v>120000000</v>
      </c>
      <c r="N506" s="309">
        <v>860000018</v>
      </c>
      <c r="O506" s="337" t="s">
        <v>6190</v>
      </c>
      <c r="P506" s="302" t="s">
        <v>6606</v>
      </c>
      <c r="Q506" s="341">
        <v>44980</v>
      </c>
      <c r="R506" s="315">
        <v>44980</v>
      </c>
      <c r="S506" s="315">
        <v>45275</v>
      </c>
      <c r="T506" s="317"/>
      <c r="U506" s="318"/>
      <c r="V506" s="331">
        <v>0</v>
      </c>
      <c r="W506" s="331">
        <v>120000000</v>
      </c>
      <c r="X506" s="320">
        <v>0</v>
      </c>
      <c r="Y506" s="300">
        <v>12545859</v>
      </c>
      <c r="Z506" s="305" t="s">
        <v>5075</v>
      </c>
      <c r="AA506" s="299" t="s">
        <v>120</v>
      </c>
      <c r="AB506" s="299" t="s">
        <v>120</v>
      </c>
      <c r="AC506" s="299" t="s">
        <v>120</v>
      </c>
      <c r="AD506" s="321" t="s">
        <v>6191</v>
      </c>
      <c r="AE506" s="299" t="s">
        <v>122</v>
      </c>
      <c r="AF506" s="299" t="s">
        <v>185</v>
      </c>
    </row>
    <row r="507" spans="1:32">
      <c r="A507" s="298">
        <v>891780027</v>
      </c>
      <c r="B507" s="298" t="s">
        <v>55</v>
      </c>
      <c r="C507" s="299" t="s">
        <v>58</v>
      </c>
      <c r="D507" s="298" t="s">
        <v>61</v>
      </c>
      <c r="E507" s="302" t="s">
        <v>6192</v>
      </c>
      <c r="F507" s="298" t="s">
        <v>62</v>
      </c>
      <c r="G507" s="300" t="s">
        <v>62</v>
      </c>
      <c r="H507" s="302" t="s">
        <v>5073</v>
      </c>
      <c r="I507" s="331">
        <v>16650356</v>
      </c>
      <c r="J507" s="299"/>
      <c r="K507" s="305"/>
      <c r="L507" s="307"/>
      <c r="M507" s="327">
        <v>16650356</v>
      </c>
      <c r="N507" s="311">
        <v>42548261</v>
      </c>
      <c r="O507" s="338" t="s">
        <v>6193</v>
      </c>
      <c r="P507" s="302" t="s">
        <v>6607</v>
      </c>
      <c r="Q507" s="341">
        <v>44986</v>
      </c>
      <c r="R507" s="315">
        <v>44986</v>
      </c>
      <c r="S507" s="315">
        <v>45199</v>
      </c>
      <c r="T507" s="317"/>
      <c r="U507" s="318"/>
      <c r="V507" s="331">
        <v>4162588</v>
      </c>
      <c r="W507" s="331">
        <v>12487768</v>
      </c>
      <c r="X507" s="320">
        <v>0.24999993994122408</v>
      </c>
      <c r="Y507" s="300">
        <v>12545859</v>
      </c>
      <c r="Z507" s="305" t="s">
        <v>5075</v>
      </c>
      <c r="AA507" s="299" t="s">
        <v>120</v>
      </c>
      <c r="AB507" s="299" t="s">
        <v>120</v>
      </c>
      <c r="AC507" s="299" t="s">
        <v>120</v>
      </c>
      <c r="AD507" s="321" t="s">
        <v>6194</v>
      </c>
      <c r="AE507" s="299" t="s">
        <v>122</v>
      </c>
      <c r="AF507" s="299"/>
    </row>
    <row r="508" spans="1:32">
      <c r="A508" s="298">
        <v>891780028</v>
      </c>
      <c r="B508" s="298" t="s">
        <v>55</v>
      </c>
      <c r="C508" s="299" t="s">
        <v>58</v>
      </c>
      <c r="D508" s="298" t="s">
        <v>61</v>
      </c>
      <c r="E508" s="302" t="s">
        <v>6195</v>
      </c>
      <c r="F508" s="298" t="s">
        <v>62</v>
      </c>
      <c r="G508" s="300" t="s">
        <v>62</v>
      </c>
      <c r="H508" s="302" t="s">
        <v>5073</v>
      </c>
      <c r="I508" s="331">
        <v>17575375</v>
      </c>
      <c r="J508" s="299"/>
      <c r="K508" s="305"/>
      <c r="L508" s="307"/>
      <c r="M508" s="327">
        <v>17575375</v>
      </c>
      <c r="N508" s="311">
        <v>1085100449</v>
      </c>
      <c r="O508" s="338" t="s">
        <v>6196</v>
      </c>
      <c r="P508" s="302" t="s">
        <v>6608</v>
      </c>
      <c r="Q508" s="341">
        <v>44986</v>
      </c>
      <c r="R508" s="315">
        <v>44986</v>
      </c>
      <c r="S508" s="315">
        <v>45275</v>
      </c>
      <c r="T508" s="317"/>
      <c r="U508" s="318"/>
      <c r="V508" s="331">
        <v>1850040</v>
      </c>
      <c r="W508" s="331">
        <v>15725335</v>
      </c>
      <c r="X508" s="320">
        <v>0.10526318784094223</v>
      </c>
      <c r="Y508" s="300">
        <v>12545859</v>
      </c>
      <c r="Z508" s="305" t="s">
        <v>5075</v>
      </c>
      <c r="AA508" s="299" t="s">
        <v>120</v>
      </c>
      <c r="AB508" s="299" t="s">
        <v>120</v>
      </c>
      <c r="AC508" s="299" t="s">
        <v>120</v>
      </c>
      <c r="AD508" s="321" t="s">
        <v>6197</v>
      </c>
      <c r="AE508" s="299" t="s">
        <v>122</v>
      </c>
      <c r="AF508" s="299"/>
    </row>
    <row r="509" spans="1:32" s="293" customFormat="1">
      <c r="A509" s="298">
        <v>891780029</v>
      </c>
      <c r="B509" s="298" t="s">
        <v>55</v>
      </c>
      <c r="C509" s="299" t="s">
        <v>58</v>
      </c>
      <c r="D509" s="298" t="s">
        <v>61</v>
      </c>
      <c r="E509" s="302" t="s">
        <v>6198</v>
      </c>
      <c r="F509" s="298" t="s">
        <v>62</v>
      </c>
      <c r="G509" s="300" t="s">
        <v>62</v>
      </c>
      <c r="H509" s="302" t="s">
        <v>5135</v>
      </c>
      <c r="I509" s="331">
        <v>12749570</v>
      </c>
      <c r="J509" s="299"/>
      <c r="K509" s="305"/>
      <c r="L509" s="307"/>
      <c r="M509" s="327">
        <v>12749570</v>
      </c>
      <c r="N509" s="311">
        <v>819005564</v>
      </c>
      <c r="O509" s="338" t="s">
        <v>1439</v>
      </c>
      <c r="P509" s="302" t="s">
        <v>6609</v>
      </c>
      <c r="Q509" s="341">
        <v>44986</v>
      </c>
      <c r="R509" s="315">
        <v>44986</v>
      </c>
      <c r="S509" s="315">
        <v>44993</v>
      </c>
      <c r="T509" s="317"/>
      <c r="U509" s="318"/>
      <c r="V509" s="331">
        <v>0</v>
      </c>
      <c r="W509" s="331">
        <v>12749570</v>
      </c>
      <c r="X509" s="320">
        <v>0</v>
      </c>
      <c r="Y509" s="300">
        <v>12545859</v>
      </c>
      <c r="Z509" s="305" t="s">
        <v>5075</v>
      </c>
      <c r="AA509" s="299" t="s">
        <v>120</v>
      </c>
      <c r="AB509" s="299" t="s">
        <v>120</v>
      </c>
      <c r="AC509" s="299" t="s">
        <v>120</v>
      </c>
      <c r="AD509" s="321" t="s">
        <v>6199</v>
      </c>
      <c r="AE509" s="299" t="s">
        <v>122</v>
      </c>
      <c r="AF509" s="299" t="s">
        <v>185</v>
      </c>
    </row>
    <row r="510" spans="1:32" s="293" customFormat="1">
      <c r="A510" s="298">
        <v>891780030</v>
      </c>
      <c r="B510" s="298" t="s">
        <v>55</v>
      </c>
      <c r="C510" s="299" t="s">
        <v>58</v>
      </c>
      <c r="D510" s="298" t="s">
        <v>61</v>
      </c>
      <c r="E510" s="302" t="s">
        <v>6200</v>
      </c>
      <c r="F510" s="298" t="s">
        <v>62</v>
      </c>
      <c r="G510" s="300" t="s">
        <v>62</v>
      </c>
      <c r="H510" s="302" t="s">
        <v>5073</v>
      </c>
      <c r="I510" s="331">
        <v>19048225</v>
      </c>
      <c r="J510" s="299"/>
      <c r="K510" s="305"/>
      <c r="L510" s="307"/>
      <c r="M510" s="327">
        <v>19048225</v>
      </c>
      <c r="N510" s="311">
        <v>1077648918</v>
      </c>
      <c r="O510" s="338" t="s">
        <v>6201</v>
      </c>
      <c r="P510" s="302" t="s">
        <v>6610</v>
      </c>
      <c r="Q510" s="341">
        <v>44988</v>
      </c>
      <c r="R510" s="315">
        <v>44988</v>
      </c>
      <c r="S510" s="315">
        <v>45275</v>
      </c>
      <c r="T510" s="317"/>
      <c r="U510" s="318"/>
      <c r="V510" s="331">
        <v>1814117</v>
      </c>
      <c r="W510" s="331">
        <v>17234108</v>
      </c>
      <c r="X510" s="320">
        <v>9.5238112737538544E-2</v>
      </c>
      <c r="Y510" s="300">
        <v>12545859</v>
      </c>
      <c r="Z510" s="305" t="s">
        <v>5075</v>
      </c>
      <c r="AA510" s="299" t="s">
        <v>120</v>
      </c>
      <c r="AB510" s="299" t="s">
        <v>120</v>
      </c>
      <c r="AC510" s="299" t="s">
        <v>120</v>
      </c>
      <c r="AD510" s="321" t="s">
        <v>6202</v>
      </c>
      <c r="AE510" s="299" t="s">
        <v>122</v>
      </c>
      <c r="AF510" s="299"/>
    </row>
    <row r="511" spans="1:32" s="293" customFormat="1">
      <c r="A511" s="298">
        <v>891780031</v>
      </c>
      <c r="B511" s="298" t="s">
        <v>55</v>
      </c>
      <c r="C511" s="299" t="s">
        <v>58</v>
      </c>
      <c r="D511" s="298" t="s">
        <v>61</v>
      </c>
      <c r="E511" s="302" t="s">
        <v>6203</v>
      </c>
      <c r="F511" s="298" t="s">
        <v>62</v>
      </c>
      <c r="G511" s="300" t="s">
        <v>62</v>
      </c>
      <c r="H511" s="302" t="s">
        <v>5073</v>
      </c>
      <c r="I511" s="331">
        <v>19425415</v>
      </c>
      <c r="J511" s="299"/>
      <c r="K511" s="305"/>
      <c r="L511" s="307"/>
      <c r="M511" s="327">
        <v>19425415</v>
      </c>
      <c r="N511" s="311">
        <v>1077632469</v>
      </c>
      <c r="O511" s="338" t="s">
        <v>6204</v>
      </c>
      <c r="P511" s="302" t="s">
        <v>6611</v>
      </c>
      <c r="Q511" s="341">
        <v>44988</v>
      </c>
      <c r="R511" s="315">
        <v>44988</v>
      </c>
      <c r="S511" s="315">
        <v>45275</v>
      </c>
      <c r="T511" s="317"/>
      <c r="U511" s="318"/>
      <c r="V511" s="331">
        <v>3700080</v>
      </c>
      <c r="W511" s="331">
        <v>15725335</v>
      </c>
      <c r="X511" s="320">
        <v>0.19047623950376349</v>
      </c>
      <c r="Y511" s="300">
        <v>12545859</v>
      </c>
      <c r="Z511" s="305" t="s">
        <v>5075</v>
      </c>
      <c r="AA511" s="299" t="s">
        <v>120</v>
      </c>
      <c r="AB511" s="299" t="s">
        <v>120</v>
      </c>
      <c r="AC511" s="299" t="s">
        <v>120</v>
      </c>
      <c r="AD511" s="321" t="s">
        <v>6205</v>
      </c>
      <c r="AE511" s="299" t="s">
        <v>122</v>
      </c>
      <c r="AF511" s="299"/>
    </row>
    <row r="512" spans="1:32" s="293" customFormat="1">
      <c r="A512" s="298">
        <v>891780032</v>
      </c>
      <c r="B512" s="298" t="s">
        <v>55</v>
      </c>
      <c r="C512" s="299" t="s">
        <v>58</v>
      </c>
      <c r="D512" s="298" t="s">
        <v>61</v>
      </c>
      <c r="E512" s="302" t="s">
        <v>6206</v>
      </c>
      <c r="F512" s="298" t="s">
        <v>62</v>
      </c>
      <c r="G512" s="300" t="s">
        <v>62</v>
      </c>
      <c r="H512" s="302" t="s">
        <v>5073</v>
      </c>
      <c r="I512" s="331">
        <v>19048225</v>
      </c>
      <c r="J512" s="299"/>
      <c r="K512" s="305"/>
      <c r="L512" s="307"/>
      <c r="M512" s="327">
        <v>19048225</v>
      </c>
      <c r="N512" s="311">
        <v>35806173</v>
      </c>
      <c r="O512" s="338" t="s">
        <v>6207</v>
      </c>
      <c r="P512" s="302" t="s">
        <v>6612</v>
      </c>
      <c r="Q512" s="341">
        <v>44988</v>
      </c>
      <c r="R512" s="315">
        <v>44988</v>
      </c>
      <c r="S512" s="315">
        <v>45275</v>
      </c>
      <c r="T512" s="317"/>
      <c r="U512" s="318"/>
      <c r="V512" s="331">
        <v>3628234</v>
      </c>
      <c r="W512" s="331">
        <v>15419991</v>
      </c>
      <c r="X512" s="320">
        <v>0.19047622547507709</v>
      </c>
      <c r="Y512" s="300">
        <v>12545859</v>
      </c>
      <c r="Z512" s="305" t="s">
        <v>5075</v>
      </c>
      <c r="AA512" s="299" t="s">
        <v>120</v>
      </c>
      <c r="AB512" s="299" t="s">
        <v>120</v>
      </c>
      <c r="AC512" s="299" t="s">
        <v>120</v>
      </c>
      <c r="AD512" s="321" t="s">
        <v>6208</v>
      </c>
      <c r="AE512" s="299" t="s">
        <v>122</v>
      </c>
      <c r="AF512" s="299"/>
    </row>
    <row r="513" spans="1:32" s="293" customFormat="1">
      <c r="A513" s="298">
        <v>891780033</v>
      </c>
      <c r="B513" s="298" t="s">
        <v>55</v>
      </c>
      <c r="C513" s="299" t="s">
        <v>58</v>
      </c>
      <c r="D513" s="298" t="s">
        <v>61</v>
      </c>
      <c r="E513" s="302" t="s">
        <v>6209</v>
      </c>
      <c r="F513" s="298" t="s">
        <v>62</v>
      </c>
      <c r="G513" s="300" t="s">
        <v>62</v>
      </c>
      <c r="H513" s="302" t="s">
        <v>5073</v>
      </c>
      <c r="I513" s="331">
        <v>19048225</v>
      </c>
      <c r="J513" s="299"/>
      <c r="K513" s="305"/>
      <c r="L513" s="307"/>
      <c r="M513" s="327">
        <v>19048225</v>
      </c>
      <c r="N513" s="311">
        <v>38465632</v>
      </c>
      <c r="O513" s="338" t="s">
        <v>6210</v>
      </c>
      <c r="P513" s="302" t="s">
        <v>6613</v>
      </c>
      <c r="Q513" s="341">
        <v>44988</v>
      </c>
      <c r="R513" s="315">
        <v>44988</v>
      </c>
      <c r="S513" s="315">
        <v>45275</v>
      </c>
      <c r="T513" s="317"/>
      <c r="U513" s="318"/>
      <c r="V513" s="331">
        <v>3628234</v>
      </c>
      <c r="W513" s="331">
        <v>15419991</v>
      </c>
      <c r="X513" s="320">
        <v>0.19047622547507709</v>
      </c>
      <c r="Y513" s="300">
        <v>12545859</v>
      </c>
      <c r="Z513" s="305" t="s">
        <v>5075</v>
      </c>
      <c r="AA513" s="299" t="s">
        <v>120</v>
      </c>
      <c r="AB513" s="299" t="s">
        <v>120</v>
      </c>
      <c r="AC513" s="299" t="s">
        <v>120</v>
      </c>
      <c r="AD513" s="321" t="s">
        <v>6211</v>
      </c>
      <c r="AE513" s="299" t="s">
        <v>122</v>
      </c>
      <c r="AF513" s="299"/>
    </row>
    <row r="514" spans="1:32" s="293" customFormat="1">
      <c r="A514" s="298">
        <v>891780034</v>
      </c>
      <c r="B514" s="298" t="s">
        <v>55</v>
      </c>
      <c r="C514" s="299" t="s">
        <v>58</v>
      </c>
      <c r="D514" s="298" t="s">
        <v>61</v>
      </c>
      <c r="E514" s="302" t="s">
        <v>6212</v>
      </c>
      <c r="F514" s="298" t="s">
        <v>62</v>
      </c>
      <c r="G514" s="300" t="s">
        <v>62</v>
      </c>
      <c r="H514" s="302" t="s">
        <v>5073</v>
      </c>
      <c r="I514" s="331">
        <v>17234108</v>
      </c>
      <c r="J514" s="299"/>
      <c r="K514" s="305"/>
      <c r="L514" s="307"/>
      <c r="M514" s="327">
        <v>17234108</v>
      </c>
      <c r="N514" s="311">
        <v>1121200331</v>
      </c>
      <c r="O514" s="338" t="s">
        <v>6213</v>
      </c>
      <c r="P514" s="302" t="s">
        <v>6614</v>
      </c>
      <c r="Q514" s="341">
        <v>44991</v>
      </c>
      <c r="R514" s="315">
        <v>44991</v>
      </c>
      <c r="S514" s="315">
        <v>45275</v>
      </c>
      <c r="T514" s="317"/>
      <c r="U514" s="318"/>
      <c r="V514" s="331">
        <v>1814117</v>
      </c>
      <c r="W514" s="331">
        <v>15419991</v>
      </c>
      <c r="X514" s="320">
        <v>0.10526317927217353</v>
      </c>
      <c r="Y514" s="300">
        <v>12545859</v>
      </c>
      <c r="Z514" s="305" t="s">
        <v>5075</v>
      </c>
      <c r="AA514" s="299" t="s">
        <v>120</v>
      </c>
      <c r="AB514" s="299" t="s">
        <v>120</v>
      </c>
      <c r="AC514" s="299" t="s">
        <v>120</v>
      </c>
      <c r="AD514" s="321" t="s">
        <v>6214</v>
      </c>
      <c r="AE514" s="299" t="s">
        <v>122</v>
      </c>
      <c r="AF514" s="299"/>
    </row>
    <row r="515" spans="1:32" s="293" customFormat="1">
      <c r="A515" s="298">
        <v>891780035</v>
      </c>
      <c r="B515" s="298" t="s">
        <v>55</v>
      </c>
      <c r="C515" s="299" t="s">
        <v>58</v>
      </c>
      <c r="D515" s="298" t="s">
        <v>61</v>
      </c>
      <c r="E515" s="302" t="s">
        <v>6215</v>
      </c>
      <c r="F515" s="298" t="s">
        <v>62</v>
      </c>
      <c r="G515" s="300" t="s">
        <v>62</v>
      </c>
      <c r="H515" s="302" t="s">
        <v>5073</v>
      </c>
      <c r="I515" s="331">
        <v>19425415</v>
      </c>
      <c r="J515" s="299"/>
      <c r="K515" s="305"/>
      <c r="L515" s="307"/>
      <c r="M515" s="327">
        <v>19425415</v>
      </c>
      <c r="N515" s="311">
        <v>1077423088</v>
      </c>
      <c r="O515" s="338" t="s">
        <v>6216</v>
      </c>
      <c r="P515" s="302" t="s">
        <v>6615</v>
      </c>
      <c r="Q515" s="341">
        <v>44991</v>
      </c>
      <c r="R515" s="315">
        <v>44991</v>
      </c>
      <c r="S515" s="315">
        <v>45275</v>
      </c>
      <c r="T515" s="317"/>
      <c r="U515" s="318"/>
      <c r="V515" s="331">
        <v>3700080</v>
      </c>
      <c r="W515" s="331">
        <v>15725335</v>
      </c>
      <c r="X515" s="320">
        <v>0.19047623950376349</v>
      </c>
      <c r="Y515" s="300">
        <v>12545859</v>
      </c>
      <c r="Z515" s="305" t="s">
        <v>5075</v>
      </c>
      <c r="AA515" s="299" t="s">
        <v>120</v>
      </c>
      <c r="AB515" s="299" t="s">
        <v>120</v>
      </c>
      <c r="AC515" s="299" t="s">
        <v>120</v>
      </c>
      <c r="AD515" s="321" t="s">
        <v>6217</v>
      </c>
      <c r="AE515" s="299" t="s">
        <v>122</v>
      </c>
      <c r="AF515" s="299"/>
    </row>
    <row r="516" spans="1:32" s="293" customFormat="1">
      <c r="A516" s="298">
        <v>891780036</v>
      </c>
      <c r="B516" s="298" t="s">
        <v>55</v>
      </c>
      <c r="C516" s="299" t="s">
        <v>58</v>
      </c>
      <c r="D516" s="298" t="s">
        <v>61</v>
      </c>
      <c r="E516" s="302" t="s">
        <v>6218</v>
      </c>
      <c r="F516" s="298" t="s">
        <v>62</v>
      </c>
      <c r="G516" s="300" t="s">
        <v>62</v>
      </c>
      <c r="H516" s="302" t="s">
        <v>5135</v>
      </c>
      <c r="I516" s="331">
        <v>60000000</v>
      </c>
      <c r="J516" s="299"/>
      <c r="K516" s="305"/>
      <c r="L516" s="307"/>
      <c r="M516" s="327">
        <v>60000000</v>
      </c>
      <c r="N516" s="311" t="s">
        <v>6219</v>
      </c>
      <c r="O516" s="338" t="s">
        <v>6220</v>
      </c>
      <c r="P516" s="302" t="s">
        <v>6616</v>
      </c>
      <c r="Q516" s="341">
        <v>44992</v>
      </c>
      <c r="R516" s="315">
        <v>44992</v>
      </c>
      <c r="S516" s="315">
        <v>45275</v>
      </c>
      <c r="T516" s="317"/>
      <c r="U516" s="318"/>
      <c r="V516" s="331">
        <v>0</v>
      </c>
      <c r="W516" s="331">
        <v>60000000</v>
      </c>
      <c r="X516" s="320">
        <v>0</v>
      </c>
      <c r="Y516" s="300">
        <v>12545859</v>
      </c>
      <c r="Z516" s="305" t="s">
        <v>5075</v>
      </c>
      <c r="AA516" s="299" t="s">
        <v>120</v>
      </c>
      <c r="AB516" s="299" t="s">
        <v>120</v>
      </c>
      <c r="AC516" s="299" t="s">
        <v>120</v>
      </c>
      <c r="AD516" s="321" t="s">
        <v>6221</v>
      </c>
      <c r="AE516" s="299" t="s">
        <v>122</v>
      </c>
      <c r="AF516" s="299" t="s">
        <v>185</v>
      </c>
    </row>
    <row r="517" spans="1:32" s="293" customFormat="1">
      <c r="A517" s="298">
        <v>891780037</v>
      </c>
      <c r="B517" s="298" t="s">
        <v>55</v>
      </c>
      <c r="C517" s="299" t="s">
        <v>58</v>
      </c>
      <c r="D517" s="298" t="s">
        <v>61</v>
      </c>
      <c r="E517" s="302" t="s">
        <v>6222</v>
      </c>
      <c r="F517" s="298" t="s">
        <v>62</v>
      </c>
      <c r="G517" s="300" t="s">
        <v>62</v>
      </c>
      <c r="H517" s="302" t="s">
        <v>5073</v>
      </c>
      <c r="I517" s="331">
        <v>17575375</v>
      </c>
      <c r="J517" s="299"/>
      <c r="K517" s="305"/>
      <c r="L517" s="307"/>
      <c r="M517" s="327">
        <v>17575375</v>
      </c>
      <c r="N517" s="311">
        <v>1076018097</v>
      </c>
      <c r="O517" s="338" t="s">
        <v>6223</v>
      </c>
      <c r="P517" s="302" t="s">
        <v>6617</v>
      </c>
      <c r="Q517" s="341">
        <v>44993</v>
      </c>
      <c r="R517" s="315">
        <v>44993</v>
      </c>
      <c r="S517" s="315">
        <v>45275</v>
      </c>
      <c r="T517" s="317"/>
      <c r="U517" s="318"/>
      <c r="V517" s="331">
        <v>0</v>
      </c>
      <c r="W517" s="331">
        <v>17575375</v>
      </c>
      <c r="X517" s="320">
        <v>0</v>
      </c>
      <c r="Y517" s="300">
        <v>12545859</v>
      </c>
      <c r="Z517" s="305" t="s">
        <v>5075</v>
      </c>
      <c r="AA517" s="299" t="s">
        <v>120</v>
      </c>
      <c r="AB517" s="299" t="s">
        <v>120</v>
      </c>
      <c r="AC517" s="299" t="s">
        <v>120</v>
      </c>
      <c r="AD517" s="321" t="s">
        <v>6224</v>
      </c>
      <c r="AE517" s="299" t="s">
        <v>122</v>
      </c>
      <c r="AF517" s="299"/>
    </row>
    <row r="518" spans="1:32" s="293" customFormat="1">
      <c r="A518" s="298">
        <v>891780038</v>
      </c>
      <c r="B518" s="298" t="s">
        <v>55</v>
      </c>
      <c r="C518" s="299" t="s">
        <v>58</v>
      </c>
      <c r="D518" s="298" t="s">
        <v>61</v>
      </c>
      <c r="E518" s="302" t="s">
        <v>6225</v>
      </c>
      <c r="F518" s="298" t="s">
        <v>62</v>
      </c>
      <c r="G518" s="300" t="s">
        <v>62</v>
      </c>
      <c r="H518" s="302" t="s">
        <v>5073</v>
      </c>
      <c r="I518" s="331">
        <v>17575375</v>
      </c>
      <c r="J518" s="299"/>
      <c r="K518" s="305"/>
      <c r="L518" s="307"/>
      <c r="M518" s="327">
        <v>17575375</v>
      </c>
      <c r="N518" s="311">
        <v>1046666286</v>
      </c>
      <c r="O518" s="338" t="s">
        <v>6226</v>
      </c>
      <c r="P518" s="302" t="s">
        <v>6618</v>
      </c>
      <c r="Q518" s="341">
        <v>44993</v>
      </c>
      <c r="R518" s="315">
        <v>44993</v>
      </c>
      <c r="S518" s="315">
        <v>45275</v>
      </c>
      <c r="T518" s="317"/>
      <c r="U518" s="318"/>
      <c r="V518" s="331">
        <v>1850040</v>
      </c>
      <c r="W518" s="331">
        <v>15725335</v>
      </c>
      <c r="X518" s="320">
        <v>0.10526318784094223</v>
      </c>
      <c r="Y518" s="300">
        <v>12545859</v>
      </c>
      <c r="Z518" s="305" t="s">
        <v>5075</v>
      </c>
      <c r="AA518" s="299" t="s">
        <v>120</v>
      </c>
      <c r="AB518" s="299" t="s">
        <v>120</v>
      </c>
      <c r="AC518" s="299" t="s">
        <v>120</v>
      </c>
      <c r="AD518" s="321" t="s">
        <v>6227</v>
      </c>
      <c r="AE518" s="299" t="s">
        <v>122</v>
      </c>
      <c r="AF518" s="299"/>
    </row>
    <row r="519" spans="1:32" s="293" customFormat="1">
      <c r="A519" s="298">
        <v>891780039</v>
      </c>
      <c r="B519" s="298" t="s">
        <v>55</v>
      </c>
      <c r="C519" s="299" t="s">
        <v>58</v>
      </c>
      <c r="D519" s="298" t="s">
        <v>61</v>
      </c>
      <c r="E519" s="302" t="s">
        <v>6228</v>
      </c>
      <c r="F519" s="298" t="s">
        <v>62</v>
      </c>
      <c r="G519" s="300" t="s">
        <v>62</v>
      </c>
      <c r="H519" s="302" t="s">
        <v>5073</v>
      </c>
      <c r="I519" s="331">
        <v>14700000</v>
      </c>
      <c r="J519" s="299">
        <v>1</v>
      </c>
      <c r="K519" s="305"/>
      <c r="L519" s="307">
        <v>1400000</v>
      </c>
      <c r="M519" s="327">
        <v>13300000</v>
      </c>
      <c r="N519" s="311">
        <v>1004322387</v>
      </c>
      <c r="O519" s="338" t="s">
        <v>6229</v>
      </c>
      <c r="P519" s="302" t="s">
        <v>6619</v>
      </c>
      <c r="Q519" s="341">
        <v>44995</v>
      </c>
      <c r="R519" s="315">
        <v>44995</v>
      </c>
      <c r="S519" s="315">
        <v>45275</v>
      </c>
      <c r="T519" s="317">
        <v>45013</v>
      </c>
      <c r="U519" s="318">
        <v>1</v>
      </c>
      <c r="V519" s="331">
        <v>1400000</v>
      </c>
      <c r="W519" s="331">
        <v>11900000</v>
      </c>
      <c r="X519" s="320">
        <v>0.10526315789473684</v>
      </c>
      <c r="Y519" s="300">
        <v>12545859</v>
      </c>
      <c r="Z519" s="305" t="s">
        <v>5075</v>
      </c>
      <c r="AA519" s="299" t="s">
        <v>120</v>
      </c>
      <c r="AB519" s="299" t="s">
        <v>120</v>
      </c>
      <c r="AC519" s="299" t="s">
        <v>120</v>
      </c>
      <c r="AD519" s="321" t="s">
        <v>6230</v>
      </c>
      <c r="AE519" s="299" t="s">
        <v>122</v>
      </c>
      <c r="AF519" s="299"/>
    </row>
    <row r="520" spans="1:32" s="293" customFormat="1">
      <c r="A520" s="298">
        <v>891780040</v>
      </c>
      <c r="B520" s="298" t="s">
        <v>55</v>
      </c>
      <c r="C520" s="299" t="s">
        <v>58</v>
      </c>
      <c r="D520" s="298" t="s">
        <v>61</v>
      </c>
      <c r="E520" s="302" t="s">
        <v>6231</v>
      </c>
      <c r="F520" s="298" t="s">
        <v>62</v>
      </c>
      <c r="G520" s="300" t="s">
        <v>62</v>
      </c>
      <c r="H520" s="302" t="s">
        <v>5073</v>
      </c>
      <c r="I520" s="331">
        <v>14250000</v>
      </c>
      <c r="J520" s="299"/>
      <c r="K520" s="305"/>
      <c r="L520" s="307"/>
      <c r="M520" s="327">
        <v>14250000</v>
      </c>
      <c r="N520" s="311">
        <v>1083036012</v>
      </c>
      <c r="O520" s="338" t="s">
        <v>6232</v>
      </c>
      <c r="P520" s="302" t="s">
        <v>6620</v>
      </c>
      <c r="Q520" s="341">
        <v>44999</v>
      </c>
      <c r="R520" s="315">
        <v>44999</v>
      </c>
      <c r="S520" s="315">
        <v>45275</v>
      </c>
      <c r="T520" s="317"/>
      <c r="U520" s="318"/>
      <c r="V520" s="331">
        <v>1425000</v>
      </c>
      <c r="W520" s="331">
        <v>12825000</v>
      </c>
      <c r="X520" s="320">
        <v>0.1</v>
      </c>
      <c r="Y520" s="300">
        <v>12545859</v>
      </c>
      <c r="Z520" s="305" t="s">
        <v>5075</v>
      </c>
      <c r="AA520" s="299" t="s">
        <v>120</v>
      </c>
      <c r="AB520" s="299" t="s">
        <v>120</v>
      </c>
      <c r="AC520" s="299" t="s">
        <v>120</v>
      </c>
      <c r="AD520" s="321" t="s">
        <v>6233</v>
      </c>
      <c r="AE520" s="299" t="s">
        <v>122</v>
      </c>
      <c r="AF520" s="299"/>
    </row>
    <row r="521" spans="1:32" s="293" customFormat="1">
      <c r="A521" s="298">
        <v>891780041</v>
      </c>
      <c r="B521" s="298" t="s">
        <v>55</v>
      </c>
      <c r="C521" s="299" t="s">
        <v>58</v>
      </c>
      <c r="D521" s="298" t="s">
        <v>61</v>
      </c>
      <c r="E521" s="302" t="s">
        <v>6234</v>
      </c>
      <c r="F521" s="298" t="s">
        <v>62</v>
      </c>
      <c r="G521" s="300" t="s">
        <v>62</v>
      </c>
      <c r="H521" s="302" t="s">
        <v>5073</v>
      </c>
      <c r="I521" s="331">
        <v>17575375</v>
      </c>
      <c r="J521" s="299"/>
      <c r="K521" s="305"/>
      <c r="L521" s="307"/>
      <c r="M521" s="327">
        <v>17575375</v>
      </c>
      <c r="N521" s="311">
        <v>50885658</v>
      </c>
      <c r="O521" s="338" t="s">
        <v>6235</v>
      </c>
      <c r="P521" s="302" t="s">
        <v>6621</v>
      </c>
      <c r="Q521" s="341">
        <v>45000</v>
      </c>
      <c r="R521" s="315">
        <v>45000</v>
      </c>
      <c r="S521" s="315">
        <v>45275</v>
      </c>
      <c r="T521" s="317"/>
      <c r="U521" s="318"/>
      <c r="V521" s="331">
        <v>1850040</v>
      </c>
      <c r="W521" s="331">
        <v>15725335</v>
      </c>
      <c r="X521" s="320">
        <v>0.10526318784094223</v>
      </c>
      <c r="Y521" s="300">
        <v>12545859</v>
      </c>
      <c r="Z521" s="305" t="s">
        <v>5075</v>
      </c>
      <c r="AA521" s="299" t="s">
        <v>120</v>
      </c>
      <c r="AB521" s="299" t="s">
        <v>120</v>
      </c>
      <c r="AC521" s="299" t="s">
        <v>120</v>
      </c>
      <c r="AD521" s="321" t="s">
        <v>6236</v>
      </c>
      <c r="AE521" s="299" t="s">
        <v>122</v>
      </c>
      <c r="AF521" s="299"/>
    </row>
    <row r="522" spans="1:32" s="293" customFormat="1">
      <c r="A522" s="298">
        <v>891780042</v>
      </c>
      <c r="B522" s="298" t="s">
        <v>55</v>
      </c>
      <c r="C522" s="299" t="s">
        <v>58</v>
      </c>
      <c r="D522" s="298" t="s">
        <v>61</v>
      </c>
      <c r="E522" s="302" t="s">
        <v>6237</v>
      </c>
      <c r="F522" s="298" t="s">
        <v>62</v>
      </c>
      <c r="G522" s="300" t="s">
        <v>62</v>
      </c>
      <c r="H522" s="302" t="s">
        <v>5073</v>
      </c>
      <c r="I522" s="331">
        <v>17575375</v>
      </c>
      <c r="J522" s="299"/>
      <c r="K522" s="305"/>
      <c r="L522" s="307"/>
      <c r="M522" s="327">
        <v>17575375</v>
      </c>
      <c r="N522" s="311">
        <v>1072530056</v>
      </c>
      <c r="O522" s="338" t="s">
        <v>6238</v>
      </c>
      <c r="P522" s="302" t="s">
        <v>6621</v>
      </c>
      <c r="Q522" s="341">
        <v>45000</v>
      </c>
      <c r="R522" s="315">
        <v>45000</v>
      </c>
      <c r="S522" s="315">
        <v>45275</v>
      </c>
      <c r="T522" s="317"/>
      <c r="U522" s="318"/>
      <c r="V522" s="331">
        <v>1850040</v>
      </c>
      <c r="W522" s="331">
        <v>15725335</v>
      </c>
      <c r="X522" s="320">
        <v>0.10526318784094223</v>
      </c>
      <c r="Y522" s="300">
        <v>12545859</v>
      </c>
      <c r="Z522" s="305" t="s">
        <v>5075</v>
      </c>
      <c r="AA522" s="299" t="s">
        <v>120</v>
      </c>
      <c r="AB522" s="299" t="s">
        <v>120</v>
      </c>
      <c r="AC522" s="299" t="s">
        <v>120</v>
      </c>
      <c r="AD522" s="321" t="s">
        <v>6239</v>
      </c>
      <c r="AE522" s="299" t="s">
        <v>122</v>
      </c>
      <c r="AF522" s="299"/>
    </row>
    <row r="523" spans="1:32" s="293" customFormat="1">
      <c r="A523" s="298">
        <v>891780043</v>
      </c>
      <c r="B523" s="298" t="s">
        <v>55</v>
      </c>
      <c r="C523" s="299" t="s">
        <v>58</v>
      </c>
      <c r="D523" s="298" t="s">
        <v>61</v>
      </c>
      <c r="E523" s="302" t="s">
        <v>6240</v>
      </c>
      <c r="F523" s="298" t="s">
        <v>62</v>
      </c>
      <c r="G523" s="300" t="s">
        <v>62</v>
      </c>
      <c r="H523" s="302" t="s">
        <v>6241</v>
      </c>
      <c r="I523" s="331">
        <v>29261505</v>
      </c>
      <c r="J523" s="299"/>
      <c r="K523" s="305"/>
      <c r="L523" s="307"/>
      <c r="M523" s="327">
        <v>29261505</v>
      </c>
      <c r="N523" s="311">
        <v>36537204</v>
      </c>
      <c r="O523" s="338" t="s">
        <v>6242</v>
      </c>
      <c r="P523" s="302" t="s">
        <v>6622</v>
      </c>
      <c r="Q523" s="341">
        <v>45000</v>
      </c>
      <c r="R523" s="315">
        <v>45000</v>
      </c>
      <c r="S523" s="315">
        <v>45046</v>
      </c>
      <c r="T523" s="317"/>
      <c r="U523" s="318"/>
      <c r="V523" s="331">
        <v>14062230</v>
      </c>
      <c r="W523" s="331">
        <v>15199275</v>
      </c>
      <c r="X523" s="320">
        <v>0.48057097541633625</v>
      </c>
      <c r="Y523" s="300">
        <v>12545859</v>
      </c>
      <c r="Z523" s="305" t="s">
        <v>5075</v>
      </c>
      <c r="AA523" s="299" t="s">
        <v>120</v>
      </c>
      <c r="AB523" s="299" t="s">
        <v>120</v>
      </c>
      <c r="AC523" s="299" t="s">
        <v>120</v>
      </c>
      <c r="AD523" s="321" t="s">
        <v>6243</v>
      </c>
      <c r="AE523" s="299" t="s">
        <v>122</v>
      </c>
      <c r="AF523" s="299" t="s">
        <v>185</v>
      </c>
    </row>
    <row r="524" spans="1:32" s="293" customFormat="1">
      <c r="A524" s="298">
        <v>891780044</v>
      </c>
      <c r="B524" s="298" t="s">
        <v>55</v>
      </c>
      <c r="C524" s="299" t="s">
        <v>58</v>
      </c>
      <c r="D524" s="298" t="s">
        <v>61</v>
      </c>
      <c r="E524" s="302" t="s">
        <v>6244</v>
      </c>
      <c r="F524" s="298" t="s">
        <v>62</v>
      </c>
      <c r="G524" s="300" t="s">
        <v>62</v>
      </c>
      <c r="H524" s="302" t="s">
        <v>6241</v>
      </c>
      <c r="I524" s="331">
        <v>14939120</v>
      </c>
      <c r="J524" s="299"/>
      <c r="K524" s="305"/>
      <c r="L524" s="307"/>
      <c r="M524" s="327">
        <v>14939120</v>
      </c>
      <c r="N524" s="311">
        <v>1144037020</v>
      </c>
      <c r="O524" s="338" t="s">
        <v>6245</v>
      </c>
      <c r="P524" s="302" t="s">
        <v>6623</v>
      </c>
      <c r="Q524" s="341">
        <v>45008</v>
      </c>
      <c r="R524" s="315">
        <v>45008</v>
      </c>
      <c r="S524" s="315">
        <v>45107</v>
      </c>
      <c r="T524" s="317"/>
      <c r="U524" s="318"/>
      <c r="V524" s="331">
        <v>969024</v>
      </c>
      <c r="W524" s="331">
        <v>13970096</v>
      </c>
      <c r="X524" s="320">
        <v>6.4864864864864868E-2</v>
      </c>
      <c r="Y524" s="300">
        <v>12545859</v>
      </c>
      <c r="Z524" s="305" t="s">
        <v>5075</v>
      </c>
      <c r="AA524" s="299" t="s">
        <v>120</v>
      </c>
      <c r="AB524" s="299" t="s">
        <v>120</v>
      </c>
      <c r="AC524" s="299" t="s">
        <v>120</v>
      </c>
      <c r="AD524" s="321" t="s">
        <v>6246</v>
      </c>
      <c r="AE524" s="299" t="s">
        <v>122</v>
      </c>
      <c r="AF524" s="299" t="s">
        <v>122</v>
      </c>
    </row>
    <row r="525" spans="1:32" s="293" customFormat="1">
      <c r="A525" s="298">
        <v>891780045</v>
      </c>
      <c r="B525" s="298" t="s">
        <v>55</v>
      </c>
      <c r="C525" s="299" t="s">
        <v>58</v>
      </c>
      <c r="D525" s="298" t="s">
        <v>61</v>
      </c>
      <c r="E525" s="302" t="s">
        <v>6247</v>
      </c>
      <c r="F525" s="298" t="s">
        <v>62</v>
      </c>
      <c r="G525" s="300" t="s">
        <v>62</v>
      </c>
      <c r="H525" s="302" t="s">
        <v>6241</v>
      </c>
      <c r="I525" s="331">
        <v>10094000</v>
      </c>
      <c r="J525" s="299"/>
      <c r="K525" s="305"/>
      <c r="L525" s="307"/>
      <c r="M525" s="327">
        <v>10094000</v>
      </c>
      <c r="N525" s="311">
        <v>1128455109</v>
      </c>
      <c r="O525" s="338" t="s">
        <v>6248</v>
      </c>
      <c r="P525" s="302" t="s">
        <v>6624</v>
      </c>
      <c r="Q525" s="341">
        <v>45008</v>
      </c>
      <c r="R525" s="315">
        <v>45008</v>
      </c>
      <c r="S525" s="315">
        <v>45107</v>
      </c>
      <c r="T525" s="317"/>
      <c r="U525" s="318"/>
      <c r="V525" s="331">
        <v>0</v>
      </c>
      <c r="W525" s="331">
        <v>10094000</v>
      </c>
      <c r="X525" s="320">
        <v>0</v>
      </c>
      <c r="Y525" s="300">
        <v>12545859</v>
      </c>
      <c r="Z525" s="305" t="s">
        <v>5075</v>
      </c>
      <c r="AA525" s="299" t="s">
        <v>120</v>
      </c>
      <c r="AB525" s="299" t="s">
        <v>120</v>
      </c>
      <c r="AC525" s="299" t="s">
        <v>120</v>
      </c>
      <c r="AD525" s="321" t="s">
        <v>6249</v>
      </c>
      <c r="AE525" s="299" t="s">
        <v>122</v>
      </c>
      <c r="AF525" s="299" t="s">
        <v>122</v>
      </c>
    </row>
    <row r="526" spans="1:32" s="293" customFormat="1">
      <c r="A526" s="298">
        <v>891780046</v>
      </c>
      <c r="B526" s="298" t="s">
        <v>55</v>
      </c>
      <c r="C526" s="299" t="s">
        <v>58</v>
      </c>
      <c r="D526" s="298" t="s">
        <v>61</v>
      </c>
      <c r="E526" s="302" t="s">
        <v>6250</v>
      </c>
      <c r="F526" s="298" t="s">
        <v>62</v>
      </c>
      <c r="G526" s="300" t="s">
        <v>62</v>
      </c>
      <c r="H526" s="302" t="s">
        <v>6241</v>
      </c>
      <c r="I526" s="331">
        <v>12544000</v>
      </c>
      <c r="J526" s="299"/>
      <c r="K526" s="305"/>
      <c r="L526" s="307"/>
      <c r="M526" s="327">
        <v>12544000</v>
      </c>
      <c r="N526" s="311">
        <v>17343238</v>
      </c>
      <c r="O526" s="338" t="s">
        <v>6251</v>
      </c>
      <c r="P526" s="302" t="s">
        <v>6625</v>
      </c>
      <c r="Q526" s="341">
        <v>45008</v>
      </c>
      <c r="R526" s="315">
        <v>45008</v>
      </c>
      <c r="S526" s="315">
        <v>45107</v>
      </c>
      <c r="T526" s="317"/>
      <c r="U526" s="318"/>
      <c r="V526" s="331">
        <v>3136000</v>
      </c>
      <c r="W526" s="331">
        <v>9408000</v>
      </c>
      <c r="X526" s="320">
        <v>0.25</v>
      </c>
      <c r="Y526" s="300">
        <v>12545859</v>
      </c>
      <c r="Z526" s="305" t="s">
        <v>5075</v>
      </c>
      <c r="AA526" s="299" t="s">
        <v>120</v>
      </c>
      <c r="AB526" s="299" t="s">
        <v>120</v>
      </c>
      <c r="AC526" s="299" t="s">
        <v>120</v>
      </c>
      <c r="AD526" s="321" t="s">
        <v>6252</v>
      </c>
      <c r="AE526" s="299" t="s">
        <v>122</v>
      </c>
      <c r="AF526" s="299"/>
    </row>
    <row r="527" spans="1:32" s="293" customFormat="1">
      <c r="A527" s="298">
        <v>891780047</v>
      </c>
      <c r="B527" s="298" t="s">
        <v>55</v>
      </c>
      <c r="C527" s="299" t="s">
        <v>58</v>
      </c>
      <c r="D527" s="298" t="s">
        <v>61</v>
      </c>
      <c r="E527" s="302" t="s">
        <v>6253</v>
      </c>
      <c r="F527" s="298" t="s">
        <v>62</v>
      </c>
      <c r="G527" s="300" t="s">
        <v>62</v>
      </c>
      <c r="H527" s="302" t="s">
        <v>6241</v>
      </c>
      <c r="I527" s="331">
        <v>10901520</v>
      </c>
      <c r="J527" s="299"/>
      <c r="K527" s="305"/>
      <c r="L527" s="307"/>
      <c r="M527" s="327">
        <v>10901520</v>
      </c>
      <c r="N527" s="311">
        <v>1216719769</v>
      </c>
      <c r="O527" s="338" t="s">
        <v>6254</v>
      </c>
      <c r="P527" s="302" t="s">
        <v>6626</v>
      </c>
      <c r="Q527" s="341">
        <v>45008</v>
      </c>
      <c r="R527" s="315">
        <v>45008</v>
      </c>
      <c r="S527" s="315">
        <v>45107</v>
      </c>
      <c r="T527" s="317"/>
      <c r="U527" s="318"/>
      <c r="V527" s="331">
        <v>0</v>
      </c>
      <c r="W527" s="331">
        <v>10901520</v>
      </c>
      <c r="X527" s="320">
        <v>0</v>
      </c>
      <c r="Y527" s="300">
        <v>12545859</v>
      </c>
      <c r="Z527" s="305" t="s">
        <v>5075</v>
      </c>
      <c r="AA527" s="299" t="s">
        <v>120</v>
      </c>
      <c r="AB527" s="299" t="s">
        <v>120</v>
      </c>
      <c r="AC527" s="299" t="s">
        <v>120</v>
      </c>
      <c r="AD527" s="321" t="s">
        <v>6255</v>
      </c>
      <c r="AE527" s="299" t="s">
        <v>122</v>
      </c>
      <c r="AF527" s="299" t="s">
        <v>122</v>
      </c>
    </row>
    <row r="528" spans="1:32" s="293" customFormat="1">
      <c r="A528" s="298">
        <v>891780048</v>
      </c>
      <c r="B528" s="298" t="s">
        <v>55</v>
      </c>
      <c r="C528" s="299" t="s">
        <v>58</v>
      </c>
      <c r="D528" s="298" t="s">
        <v>61</v>
      </c>
      <c r="E528" s="302" t="s">
        <v>6256</v>
      </c>
      <c r="F528" s="298" t="s">
        <v>62</v>
      </c>
      <c r="G528" s="300" t="s">
        <v>62</v>
      </c>
      <c r="H528" s="302" t="s">
        <v>6241</v>
      </c>
      <c r="I528" s="331">
        <v>15342880</v>
      </c>
      <c r="J528" s="299"/>
      <c r="K528" s="305"/>
      <c r="L528" s="307"/>
      <c r="M528" s="327">
        <v>15342880</v>
      </c>
      <c r="N528" s="311">
        <v>79006342</v>
      </c>
      <c r="O528" s="338" t="s">
        <v>6257</v>
      </c>
      <c r="P528" s="302" t="s">
        <v>6627</v>
      </c>
      <c r="Q528" s="341">
        <v>45008</v>
      </c>
      <c r="R528" s="315">
        <v>45008</v>
      </c>
      <c r="S528" s="315">
        <v>45107</v>
      </c>
      <c r="T528" s="317"/>
      <c r="U528" s="318"/>
      <c r="V528" s="331">
        <v>0</v>
      </c>
      <c r="W528" s="331">
        <v>15342880</v>
      </c>
      <c r="X528" s="320">
        <v>0</v>
      </c>
      <c r="Y528" s="300">
        <v>12545859</v>
      </c>
      <c r="Z528" s="305" t="s">
        <v>5075</v>
      </c>
      <c r="AA528" s="299" t="s">
        <v>120</v>
      </c>
      <c r="AB528" s="299" t="s">
        <v>120</v>
      </c>
      <c r="AC528" s="299" t="s">
        <v>120</v>
      </c>
      <c r="AD528" s="321" t="s">
        <v>6258</v>
      </c>
      <c r="AE528" s="299" t="s">
        <v>122</v>
      </c>
      <c r="AF528" s="299"/>
    </row>
    <row r="529" spans="1:32" s="293" customFormat="1">
      <c r="A529" s="298">
        <v>891780049</v>
      </c>
      <c r="B529" s="298" t="s">
        <v>55</v>
      </c>
      <c r="C529" s="299" t="s">
        <v>58</v>
      </c>
      <c r="D529" s="298" t="s">
        <v>61</v>
      </c>
      <c r="E529" s="302" t="s">
        <v>6259</v>
      </c>
      <c r="F529" s="298" t="s">
        <v>62</v>
      </c>
      <c r="G529" s="300" t="s">
        <v>62</v>
      </c>
      <c r="H529" s="302" t="s">
        <v>6241</v>
      </c>
      <c r="I529" s="331">
        <v>15342880</v>
      </c>
      <c r="J529" s="299"/>
      <c r="K529" s="305"/>
      <c r="L529" s="307"/>
      <c r="M529" s="327">
        <v>15342880</v>
      </c>
      <c r="N529" s="311">
        <v>1032364211</v>
      </c>
      <c r="O529" s="338" t="s">
        <v>6260</v>
      </c>
      <c r="P529" s="302" t="s">
        <v>6627</v>
      </c>
      <c r="Q529" s="341">
        <v>45008</v>
      </c>
      <c r="R529" s="315">
        <v>45008</v>
      </c>
      <c r="S529" s="315">
        <v>45107</v>
      </c>
      <c r="T529" s="317"/>
      <c r="U529" s="318"/>
      <c r="V529" s="331">
        <v>0</v>
      </c>
      <c r="W529" s="331">
        <v>15342880</v>
      </c>
      <c r="X529" s="320">
        <v>0</v>
      </c>
      <c r="Y529" s="300">
        <v>12545859</v>
      </c>
      <c r="Z529" s="305" t="s">
        <v>5075</v>
      </c>
      <c r="AA529" s="299" t="s">
        <v>120</v>
      </c>
      <c r="AB529" s="299" t="s">
        <v>120</v>
      </c>
      <c r="AC529" s="299" t="s">
        <v>120</v>
      </c>
      <c r="AD529" s="321" t="s">
        <v>6261</v>
      </c>
      <c r="AE529" s="299" t="s">
        <v>122</v>
      </c>
      <c r="AF529" s="299" t="s">
        <v>122</v>
      </c>
    </row>
    <row r="530" spans="1:32" s="293" customFormat="1">
      <c r="A530" s="298">
        <v>891780050</v>
      </c>
      <c r="B530" s="298" t="s">
        <v>55</v>
      </c>
      <c r="C530" s="299" t="s">
        <v>58</v>
      </c>
      <c r="D530" s="298" t="s">
        <v>61</v>
      </c>
      <c r="E530" s="302" t="s">
        <v>6262</v>
      </c>
      <c r="F530" s="298" t="s">
        <v>62</v>
      </c>
      <c r="G530" s="300" t="s">
        <v>62</v>
      </c>
      <c r="H530" s="302" t="s">
        <v>6241</v>
      </c>
      <c r="I530" s="331">
        <v>14131600</v>
      </c>
      <c r="J530" s="299"/>
      <c r="K530" s="305"/>
      <c r="L530" s="307"/>
      <c r="M530" s="327">
        <v>14131600</v>
      </c>
      <c r="N530" s="311">
        <v>1022409330</v>
      </c>
      <c r="O530" s="338" t="s">
        <v>6263</v>
      </c>
      <c r="P530" s="302" t="s">
        <v>6628</v>
      </c>
      <c r="Q530" s="341">
        <v>45008</v>
      </c>
      <c r="R530" s="315">
        <v>45008</v>
      </c>
      <c r="S530" s="315">
        <v>45107</v>
      </c>
      <c r="T530" s="317"/>
      <c r="U530" s="318"/>
      <c r="V530" s="331">
        <v>1453536</v>
      </c>
      <c r="W530" s="331">
        <v>12678064</v>
      </c>
      <c r="X530" s="320">
        <v>0.10285714285714286</v>
      </c>
      <c r="Y530" s="300">
        <v>12545859</v>
      </c>
      <c r="Z530" s="305" t="s">
        <v>5075</v>
      </c>
      <c r="AA530" s="299" t="s">
        <v>120</v>
      </c>
      <c r="AB530" s="299" t="s">
        <v>120</v>
      </c>
      <c r="AC530" s="299" t="s">
        <v>120</v>
      </c>
      <c r="AD530" s="321" t="s">
        <v>6264</v>
      </c>
      <c r="AE530" s="299" t="s">
        <v>122</v>
      </c>
      <c r="AF530" s="299" t="s">
        <v>122</v>
      </c>
    </row>
    <row r="531" spans="1:32" s="293" customFormat="1">
      <c r="A531" s="298">
        <v>891780051</v>
      </c>
      <c r="B531" s="298" t="s">
        <v>55</v>
      </c>
      <c r="C531" s="299" t="s">
        <v>58</v>
      </c>
      <c r="D531" s="298" t="s">
        <v>61</v>
      </c>
      <c r="E531" s="302" t="s">
        <v>6265</v>
      </c>
      <c r="F531" s="298" t="s">
        <v>62</v>
      </c>
      <c r="G531" s="300" t="s">
        <v>62</v>
      </c>
      <c r="H531" s="302" t="s">
        <v>6241</v>
      </c>
      <c r="I531" s="331">
        <v>11709040</v>
      </c>
      <c r="J531" s="299"/>
      <c r="K531" s="305"/>
      <c r="L531" s="307"/>
      <c r="M531" s="327">
        <v>11709040</v>
      </c>
      <c r="N531" s="311">
        <v>1114826773</v>
      </c>
      <c r="O531" s="338" t="s">
        <v>6266</v>
      </c>
      <c r="P531" s="302" t="s">
        <v>6629</v>
      </c>
      <c r="Q531" s="341">
        <v>45008</v>
      </c>
      <c r="R531" s="315">
        <v>45008</v>
      </c>
      <c r="S531" s="315">
        <v>45107</v>
      </c>
      <c r="T531" s="317"/>
      <c r="U531" s="318"/>
      <c r="V531" s="331">
        <v>0</v>
      </c>
      <c r="W531" s="331">
        <v>11709040</v>
      </c>
      <c r="X531" s="320">
        <v>0</v>
      </c>
      <c r="Y531" s="300">
        <v>12545859</v>
      </c>
      <c r="Z531" s="305" t="s">
        <v>5075</v>
      </c>
      <c r="AA531" s="299" t="s">
        <v>120</v>
      </c>
      <c r="AB531" s="299" t="s">
        <v>120</v>
      </c>
      <c r="AC531" s="299" t="s">
        <v>120</v>
      </c>
      <c r="AD531" s="321" t="s">
        <v>6267</v>
      </c>
      <c r="AE531" s="299" t="s">
        <v>122</v>
      </c>
      <c r="AF531" s="299" t="s">
        <v>122</v>
      </c>
    </row>
    <row r="532" spans="1:32" s="293" customFormat="1">
      <c r="A532" s="298">
        <v>891780052</v>
      </c>
      <c r="B532" s="298" t="s">
        <v>55</v>
      </c>
      <c r="C532" s="299" t="s">
        <v>58</v>
      </c>
      <c r="D532" s="298" t="s">
        <v>61</v>
      </c>
      <c r="E532" s="302" t="s">
        <v>6268</v>
      </c>
      <c r="F532" s="298" t="s">
        <v>62</v>
      </c>
      <c r="G532" s="300" t="s">
        <v>62</v>
      </c>
      <c r="H532" s="302" t="s">
        <v>6241</v>
      </c>
      <c r="I532" s="331">
        <v>9690240</v>
      </c>
      <c r="J532" s="299"/>
      <c r="K532" s="305"/>
      <c r="L532" s="307"/>
      <c r="M532" s="327">
        <v>9690240</v>
      </c>
      <c r="N532" s="311">
        <v>7382064</v>
      </c>
      <c r="O532" s="338" t="s">
        <v>6269</v>
      </c>
      <c r="P532" s="302" t="s">
        <v>6630</v>
      </c>
      <c r="Q532" s="341">
        <v>45008</v>
      </c>
      <c r="R532" s="315">
        <v>45008</v>
      </c>
      <c r="S532" s="315">
        <v>45107</v>
      </c>
      <c r="T532" s="317"/>
      <c r="U532" s="318"/>
      <c r="V532" s="331">
        <v>0</v>
      </c>
      <c r="W532" s="331">
        <v>9690240</v>
      </c>
      <c r="X532" s="320">
        <v>0</v>
      </c>
      <c r="Y532" s="300">
        <v>12545859</v>
      </c>
      <c r="Z532" s="305" t="s">
        <v>5075</v>
      </c>
      <c r="AA532" s="299" t="s">
        <v>120</v>
      </c>
      <c r="AB532" s="299" t="s">
        <v>120</v>
      </c>
      <c r="AC532" s="299" t="s">
        <v>120</v>
      </c>
      <c r="AD532" s="321" t="s">
        <v>6270</v>
      </c>
      <c r="AE532" s="299" t="s">
        <v>122</v>
      </c>
      <c r="AF532" s="299"/>
    </row>
    <row r="533" spans="1:32" s="293" customFormat="1">
      <c r="A533" s="298">
        <v>891780053</v>
      </c>
      <c r="B533" s="298" t="s">
        <v>55</v>
      </c>
      <c r="C533" s="299" t="s">
        <v>58</v>
      </c>
      <c r="D533" s="298" t="s">
        <v>61</v>
      </c>
      <c r="E533" s="302" t="s">
        <v>6271</v>
      </c>
      <c r="F533" s="298" t="s">
        <v>62</v>
      </c>
      <c r="G533" s="300" t="s">
        <v>62</v>
      </c>
      <c r="H533" s="302" t="s">
        <v>6241</v>
      </c>
      <c r="I533" s="331">
        <v>13324080</v>
      </c>
      <c r="J533" s="299"/>
      <c r="K533" s="305"/>
      <c r="L533" s="307"/>
      <c r="M533" s="327">
        <v>13324080</v>
      </c>
      <c r="N533" s="311">
        <v>21849913</v>
      </c>
      <c r="O533" s="338" t="s">
        <v>6272</v>
      </c>
      <c r="P533" s="302" t="s">
        <v>6631</v>
      </c>
      <c r="Q533" s="341">
        <v>45008</v>
      </c>
      <c r="R533" s="315">
        <v>45008</v>
      </c>
      <c r="S533" s="315">
        <v>45107</v>
      </c>
      <c r="T533" s="317"/>
      <c r="U533" s="318"/>
      <c r="V533" s="331">
        <v>0</v>
      </c>
      <c r="W533" s="331">
        <v>13324080</v>
      </c>
      <c r="X533" s="320">
        <v>0</v>
      </c>
      <c r="Y533" s="300">
        <v>12545859</v>
      </c>
      <c r="Z533" s="305" t="s">
        <v>5075</v>
      </c>
      <c r="AA533" s="299" t="s">
        <v>120</v>
      </c>
      <c r="AB533" s="299" t="s">
        <v>120</v>
      </c>
      <c r="AC533" s="299" t="s">
        <v>120</v>
      </c>
      <c r="AD533" s="321" t="s">
        <v>6273</v>
      </c>
      <c r="AE533" s="299" t="s">
        <v>122</v>
      </c>
      <c r="AF533" s="299"/>
    </row>
    <row r="534" spans="1:32" s="293" customFormat="1">
      <c r="A534" s="298">
        <v>891780054</v>
      </c>
      <c r="B534" s="298" t="s">
        <v>55</v>
      </c>
      <c r="C534" s="299" t="s">
        <v>58</v>
      </c>
      <c r="D534" s="298" t="s">
        <v>61</v>
      </c>
      <c r="E534" s="302" t="s">
        <v>6274</v>
      </c>
      <c r="F534" s="298" t="s">
        <v>62</v>
      </c>
      <c r="G534" s="300" t="s">
        <v>62</v>
      </c>
      <c r="H534" s="302" t="s">
        <v>6275</v>
      </c>
      <c r="I534" s="331">
        <v>169648000</v>
      </c>
      <c r="J534" s="299"/>
      <c r="K534" s="305"/>
      <c r="L534" s="307"/>
      <c r="M534" s="327">
        <v>169648000</v>
      </c>
      <c r="N534" s="311">
        <v>1030539760</v>
      </c>
      <c r="O534" s="338" t="s">
        <v>6276</v>
      </c>
      <c r="P534" s="302" t="s">
        <v>6632</v>
      </c>
      <c r="Q534" s="341">
        <v>45012</v>
      </c>
      <c r="R534" s="315">
        <v>45012</v>
      </c>
      <c r="S534" s="315">
        <v>45169</v>
      </c>
      <c r="T534" s="317"/>
      <c r="U534" s="318"/>
      <c r="V534" s="331">
        <v>0</v>
      </c>
      <c r="W534" s="331">
        <v>169648000</v>
      </c>
      <c r="X534" s="320">
        <v>0</v>
      </c>
      <c r="Y534" s="300">
        <v>12545859</v>
      </c>
      <c r="Z534" s="305" t="s">
        <v>5075</v>
      </c>
      <c r="AA534" s="299" t="s">
        <v>120</v>
      </c>
      <c r="AB534" s="299" t="s">
        <v>120</v>
      </c>
      <c r="AC534" s="299" t="s">
        <v>120</v>
      </c>
      <c r="AD534" s="321" t="s">
        <v>6277</v>
      </c>
      <c r="AE534" s="299" t="s">
        <v>122</v>
      </c>
      <c r="AF534" s="299" t="s">
        <v>185</v>
      </c>
    </row>
    <row r="535" spans="1:32" s="293" customFormat="1">
      <c r="A535" s="298">
        <v>891780055</v>
      </c>
      <c r="B535" s="298" t="s">
        <v>55</v>
      </c>
      <c r="C535" s="299" t="s">
        <v>58</v>
      </c>
      <c r="D535" s="298" t="s">
        <v>61</v>
      </c>
      <c r="E535" s="302" t="s">
        <v>6278</v>
      </c>
      <c r="F535" s="298" t="s">
        <v>62</v>
      </c>
      <c r="G535" s="300" t="s">
        <v>62</v>
      </c>
      <c r="H535" s="302" t="s">
        <v>6279</v>
      </c>
      <c r="I535" s="331">
        <v>38400000</v>
      </c>
      <c r="J535" s="299"/>
      <c r="K535" s="305"/>
      <c r="L535" s="307"/>
      <c r="M535" s="327">
        <v>38400000</v>
      </c>
      <c r="N535" s="311">
        <v>85469041</v>
      </c>
      <c r="O535" s="338" t="s">
        <v>1407</v>
      </c>
      <c r="P535" s="302" t="s">
        <v>6633</v>
      </c>
      <c r="Q535" s="341">
        <v>45012</v>
      </c>
      <c r="R535" s="315">
        <v>45012</v>
      </c>
      <c r="S535" s="315">
        <v>45275</v>
      </c>
      <c r="T535" s="317"/>
      <c r="U535" s="318"/>
      <c r="V535" s="331">
        <v>0</v>
      </c>
      <c r="W535" s="331">
        <v>38400000</v>
      </c>
      <c r="X535" s="320">
        <v>0</v>
      </c>
      <c r="Y535" s="300">
        <v>12545859</v>
      </c>
      <c r="Z535" s="305" t="s">
        <v>5075</v>
      </c>
      <c r="AA535" s="299" t="s">
        <v>120</v>
      </c>
      <c r="AB535" s="299" t="s">
        <v>120</v>
      </c>
      <c r="AC535" s="299" t="s">
        <v>120</v>
      </c>
      <c r="AD535" s="321" t="s">
        <v>6280</v>
      </c>
      <c r="AE535" s="299" t="s">
        <v>122</v>
      </c>
      <c r="AF535" s="299" t="s">
        <v>185</v>
      </c>
    </row>
    <row r="536" spans="1:32" s="293" customFormat="1">
      <c r="A536" s="298">
        <v>891780056</v>
      </c>
      <c r="B536" s="298" t="s">
        <v>55</v>
      </c>
      <c r="C536" s="299" t="s">
        <v>58</v>
      </c>
      <c r="D536" s="298" t="s">
        <v>61</v>
      </c>
      <c r="E536" s="302" t="s">
        <v>6281</v>
      </c>
      <c r="F536" s="298" t="s">
        <v>62</v>
      </c>
      <c r="G536" s="300" t="s">
        <v>62</v>
      </c>
      <c r="H536" s="302" t="s">
        <v>6241</v>
      </c>
      <c r="I536" s="331">
        <v>27716129</v>
      </c>
      <c r="J536" s="299"/>
      <c r="K536" s="305"/>
      <c r="L536" s="307"/>
      <c r="M536" s="327">
        <v>27716129</v>
      </c>
      <c r="N536" s="311">
        <v>1124047943</v>
      </c>
      <c r="O536" s="338" t="s">
        <v>6282</v>
      </c>
      <c r="P536" s="302" t="s">
        <v>6634</v>
      </c>
      <c r="Q536" s="341">
        <v>45015</v>
      </c>
      <c r="R536" s="315">
        <v>45015</v>
      </c>
      <c r="S536" s="315">
        <v>45275</v>
      </c>
      <c r="T536" s="317"/>
      <c r="U536" s="318"/>
      <c r="V536" s="331">
        <v>0</v>
      </c>
      <c r="W536" s="331">
        <v>27716129</v>
      </c>
      <c r="X536" s="320">
        <v>0</v>
      </c>
      <c r="Y536" s="300">
        <v>12545859</v>
      </c>
      <c r="Z536" s="305" t="s">
        <v>5075</v>
      </c>
      <c r="AA536" s="299" t="s">
        <v>120</v>
      </c>
      <c r="AB536" s="299" t="s">
        <v>120</v>
      </c>
      <c r="AC536" s="299" t="s">
        <v>120</v>
      </c>
      <c r="AD536" s="321" t="s">
        <v>6283</v>
      </c>
      <c r="AE536" s="299" t="s">
        <v>122</v>
      </c>
      <c r="AF536" s="299"/>
    </row>
    <row r="537" spans="1:32" s="293" customFormat="1">
      <c r="A537" s="298">
        <v>891780057</v>
      </c>
      <c r="B537" s="298" t="s">
        <v>55</v>
      </c>
      <c r="C537" s="299" t="s">
        <v>87</v>
      </c>
      <c r="D537" s="298" t="s">
        <v>61</v>
      </c>
      <c r="E537" s="302" t="s">
        <v>6284</v>
      </c>
      <c r="F537" s="298" t="s">
        <v>62</v>
      </c>
      <c r="G537" s="300" t="s">
        <v>64</v>
      </c>
      <c r="H537" s="302" t="s">
        <v>74</v>
      </c>
      <c r="I537" s="331">
        <v>21280000</v>
      </c>
      <c r="J537" s="299"/>
      <c r="K537" s="305"/>
      <c r="L537" s="307"/>
      <c r="M537" s="327">
        <v>21280000</v>
      </c>
      <c r="N537" s="311">
        <v>12542447</v>
      </c>
      <c r="O537" s="338" t="s">
        <v>6285</v>
      </c>
      <c r="P537" s="302" t="s">
        <v>6635</v>
      </c>
      <c r="Q537" s="341">
        <v>45012</v>
      </c>
      <c r="R537" s="315">
        <v>45012</v>
      </c>
      <c r="S537" s="315">
        <v>45129</v>
      </c>
      <c r="T537" s="317"/>
      <c r="U537" s="318"/>
      <c r="V537" s="331">
        <v>5320000</v>
      </c>
      <c r="W537" s="331">
        <v>21280000</v>
      </c>
      <c r="X537" s="320">
        <v>0.25</v>
      </c>
      <c r="Y537" s="300">
        <v>72221403</v>
      </c>
      <c r="Z537" s="305" t="s">
        <v>4655</v>
      </c>
      <c r="AA537" s="299" t="s">
        <v>120</v>
      </c>
      <c r="AB537" s="299" t="s">
        <v>120</v>
      </c>
      <c r="AC537" s="299" t="s">
        <v>120</v>
      </c>
      <c r="AD537" s="321" t="s">
        <v>6286</v>
      </c>
      <c r="AE537" s="299" t="s">
        <v>122</v>
      </c>
      <c r="AF537" s="299" t="s">
        <v>122</v>
      </c>
    </row>
    <row r="538" spans="1:32" s="293" customFormat="1">
      <c r="A538" s="298">
        <v>891780058</v>
      </c>
      <c r="B538" s="298" t="s">
        <v>55</v>
      </c>
      <c r="C538" s="299" t="s">
        <v>87</v>
      </c>
      <c r="D538" s="298" t="s">
        <v>61</v>
      </c>
      <c r="E538" s="302" t="s">
        <v>6287</v>
      </c>
      <c r="F538" s="298" t="s">
        <v>62</v>
      </c>
      <c r="G538" s="300" t="s">
        <v>64</v>
      </c>
      <c r="H538" s="302" t="s">
        <v>74</v>
      </c>
      <c r="I538" s="331">
        <v>19500000</v>
      </c>
      <c r="J538" s="299"/>
      <c r="K538" s="305"/>
      <c r="L538" s="307"/>
      <c r="M538" s="327">
        <v>19500000</v>
      </c>
      <c r="N538" s="311">
        <v>36559959</v>
      </c>
      <c r="O538" s="338" t="s">
        <v>6288</v>
      </c>
      <c r="P538" s="302" t="s">
        <v>6636</v>
      </c>
      <c r="Q538" s="341">
        <v>45012</v>
      </c>
      <c r="R538" s="315">
        <v>45012</v>
      </c>
      <c r="S538" s="315">
        <v>45129</v>
      </c>
      <c r="T538" s="317"/>
      <c r="U538" s="318"/>
      <c r="V538" s="331">
        <v>4875000</v>
      </c>
      <c r="W538" s="331">
        <v>19500000</v>
      </c>
      <c r="X538" s="320">
        <v>0.25</v>
      </c>
      <c r="Y538" s="300">
        <v>72221403</v>
      </c>
      <c r="Z538" s="305" t="s">
        <v>4655</v>
      </c>
      <c r="AA538" s="299" t="s">
        <v>120</v>
      </c>
      <c r="AB538" s="299" t="s">
        <v>120</v>
      </c>
      <c r="AC538" s="299" t="s">
        <v>120</v>
      </c>
      <c r="AD538" s="321" t="s">
        <v>6289</v>
      </c>
      <c r="AE538" s="299" t="s">
        <v>122</v>
      </c>
      <c r="AF538" s="299" t="s">
        <v>122</v>
      </c>
    </row>
    <row r="539" spans="1:32" s="293" customFormat="1">
      <c r="A539" s="298">
        <v>891780059</v>
      </c>
      <c r="B539" s="298" t="s">
        <v>55</v>
      </c>
      <c r="C539" s="299" t="s">
        <v>87</v>
      </c>
      <c r="D539" s="298" t="s">
        <v>61</v>
      </c>
      <c r="E539" s="302" t="s">
        <v>6290</v>
      </c>
      <c r="F539" s="298" t="s">
        <v>62</v>
      </c>
      <c r="G539" s="300" t="s">
        <v>64</v>
      </c>
      <c r="H539" s="302" t="s">
        <v>74</v>
      </c>
      <c r="I539" s="331">
        <v>14800000</v>
      </c>
      <c r="J539" s="299"/>
      <c r="K539" s="305"/>
      <c r="L539" s="307"/>
      <c r="M539" s="327">
        <v>14800000</v>
      </c>
      <c r="N539" s="311">
        <v>1140895641</v>
      </c>
      <c r="O539" s="338" t="s">
        <v>6291</v>
      </c>
      <c r="P539" s="302" t="s">
        <v>6637</v>
      </c>
      <c r="Q539" s="341">
        <v>45012</v>
      </c>
      <c r="R539" s="315">
        <v>45012</v>
      </c>
      <c r="S539" s="315">
        <v>45129</v>
      </c>
      <c r="T539" s="317"/>
      <c r="U539" s="318"/>
      <c r="V539" s="331">
        <v>3700000</v>
      </c>
      <c r="W539" s="331">
        <v>14800000</v>
      </c>
      <c r="X539" s="320">
        <v>0.25</v>
      </c>
      <c r="Y539" s="300">
        <v>72221403</v>
      </c>
      <c r="Z539" s="305" t="s">
        <v>4655</v>
      </c>
      <c r="AA539" s="299" t="s">
        <v>120</v>
      </c>
      <c r="AB539" s="299" t="s">
        <v>120</v>
      </c>
      <c r="AC539" s="299" t="s">
        <v>120</v>
      </c>
      <c r="AD539" s="321" t="s">
        <v>6292</v>
      </c>
      <c r="AE539" s="299" t="s">
        <v>122</v>
      </c>
      <c r="AF539" s="299" t="s">
        <v>122</v>
      </c>
    </row>
    <row r="540" spans="1:32" s="293" customFormat="1">
      <c r="A540" s="298">
        <v>891780060</v>
      </c>
      <c r="B540" s="298" t="s">
        <v>55</v>
      </c>
      <c r="C540" s="299" t="s">
        <v>87</v>
      </c>
      <c r="D540" s="298" t="s">
        <v>61</v>
      </c>
      <c r="E540" s="302" t="s">
        <v>6293</v>
      </c>
      <c r="F540" s="298" t="s">
        <v>62</v>
      </c>
      <c r="G540" s="300" t="s">
        <v>64</v>
      </c>
      <c r="H540" s="302" t="s">
        <v>74</v>
      </c>
      <c r="I540" s="331">
        <v>27000000</v>
      </c>
      <c r="J540" s="299"/>
      <c r="K540" s="305"/>
      <c r="L540" s="307"/>
      <c r="M540" s="327">
        <v>27000000</v>
      </c>
      <c r="N540" s="311" t="s">
        <v>6294</v>
      </c>
      <c r="O540" s="338" t="s">
        <v>6295</v>
      </c>
      <c r="P540" s="302" t="s">
        <v>6638</v>
      </c>
      <c r="Q540" s="341">
        <v>44972</v>
      </c>
      <c r="R540" s="315">
        <v>44972</v>
      </c>
      <c r="S540" s="315">
        <v>44973</v>
      </c>
      <c r="T540" s="317"/>
      <c r="U540" s="318"/>
      <c r="V540" s="331">
        <v>26999999.219999999</v>
      </c>
      <c r="W540" s="331">
        <v>0.7800000011920929</v>
      </c>
      <c r="X540" s="320">
        <v>0.99999997111111105</v>
      </c>
      <c r="Y540" s="300">
        <v>72220242</v>
      </c>
      <c r="Z540" s="305" t="s">
        <v>3914</v>
      </c>
      <c r="AA540" s="299" t="s">
        <v>120</v>
      </c>
      <c r="AB540" s="299" t="s">
        <v>120</v>
      </c>
      <c r="AC540" s="299" t="s">
        <v>120</v>
      </c>
      <c r="AD540" s="321" t="s">
        <v>6296</v>
      </c>
      <c r="AE540" s="299" t="s">
        <v>122</v>
      </c>
      <c r="AF540" s="299" t="s">
        <v>185</v>
      </c>
    </row>
    <row r="541" spans="1:32" s="293" customFormat="1">
      <c r="A541" s="298">
        <v>891780061</v>
      </c>
      <c r="B541" s="298" t="s">
        <v>55</v>
      </c>
      <c r="C541" s="299" t="s">
        <v>87</v>
      </c>
      <c r="D541" s="298" t="s">
        <v>61</v>
      </c>
      <c r="E541" s="302" t="s">
        <v>6297</v>
      </c>
      <c r="F541" s="298" t="s">
        <v>62</v>
      </c>
      <c r="G541" s="300" t="s">
        <v>64</v>
      </c>
      <c r="H541" s="302" t="s">
        <v>74</v>
      </c>
      <c r="I541" s="331">
        <v>1520000</v>
      </c>
      <c r="J541" s="299"/>
      <c r="K541" s="305"/>
      <c r="L541" s="307"/>
      <c r="M541" s="327">
        <v>1520000</v>
      </c>
      <c r="N541" s="311">
        <v>1082881164</v>
      </c>
      <c r="O541" s="338" t="s">
        <v>6298</v>
      </c>
      <c r="P541" s="302" t="s">
        <v>6639</v>
      </c>
      <c r="Q541" s="341">
        <v>45013</v>
      </c>
      <c r="R541" s="315">
        <v>45013</v>
      </c>
      <c r="S541" s="315">
        <v>45019</v>
      </c>
      <c r="T541" s="317"/>
      <c r="U541" s="318"/>
      <c r="V541" s="331">
        <v>0</v>
      </c>
      <c r="W541" s="331">
        <v>1520000</v>
      </c>
      <c r="X541" s="320">
        <v>0</v>
      </c>
      <c r="Y541" s="300">
        <v>72220242</v>
      </c>
      <c r="Z541" s="305" t="s">
        <v>3914</v>
      </c>
      <c r="AA541" s="299" t="s">
        <v>120</v>
      </c>
      <c r="AB541" s="299" t="s">
        <v>120</v>
      </c>
      <c r="AC541" s="299" t="s">
        <v>120</v>
      </c>
      <c r="AD541" s="321" t="s">
        <v>6299</v>
      </c>
      <c r="AE541" s="299" t="s">
        <v>122</v>
      </c>
      <c r="AF541" s="299" t="s">
        <v>185</v>
      </c>
    </row>
    <row r="542" spans="1:32" s="293" customFormat="1">
      <c r="A542" s="298">
        <v>891780062</v>
      </c>
      <c r="B542" s="298" t="s">
        <v>55</v>
      </c>
      <c r="C542" s="299" t="s">
        <v>87</v>
      </c>
      <c r="D542" s="298" t="s">
        <v>61</v>
      </c>
      <c r="E542" s="302" t="s">
        <v>6300</v>
      </c>
      <c r="F542" s="298" t="s">
        <v>62</v>
      </c>
      <c r="G542" s="300" t="s">
        <v>64</v>
      </c>
      <c r="H542" s="302" t="s">
        <v>73</v>
      </c>
      <c r="I542" s="331">
        <v>29120000</v>
      </c>
      <c r="J542" s="299"/>
      <c r="K542" s="305"/>
      <c r="L542" s="307"/>
      <c r="M542" s="327">
        <v>29120000</v>
      </c>
      <c r="N542" s="311" t="s">
        <v>6301</v>
      </c>
      <c r="O542" s="338" t="s">
        <v>6302</v>
      </c>
      <c r="P542" s="302" t="s">
        <v>6640</v>
      </c>
      <c r="Q542" s="341">
        <v>45013</v>
      </c>
      <c r="R542" s="315">
        <v>45013</v>
      </c>
      <c r="S542" s="315">
        <v>45260</v>
      </c>
      <c r="T542" s="317"/>
      <c r="U542" s="318"/>
      <c r="V542" s="331">
        <v>0</v>
      </c>
      <c r="W542" s="331">
        <v>29120000</v>
      </c>
      <c r="X542" s="320">
        <v>0</v>
      </c>
      <c r="Y542" s="300">
        <v>72220242</v>
      </c>
      <c r="Z542" s="305" t="s">
        <v>3914</v>
      </c>
      <c r="AA542" s="299" t="s">
        <v>120</v>
      </c>
      <c r="AB542" s="299" t="s">
        <v>120</v>
      </c>
      <c r="AC542" s="299" t="s">
        <v>120</v>
      </c>
      <c r="AD542" s="321" t="s">
        <v>6303</v>
      </c>
      <c r="AE542" s="299" t="s">
        <v>122</v>
      </c>
      <c r="AF542" s="299" t="s">
        <v>185</v>
      </c>
    </row>
    <row r="543" spans="1:32" s="293" customFormat="1">
      <c r="A543" s="298">
        <v>891780063</v>
      </c>
      <c r="B543" s="298" t="s">
        <v>55</v>
      </c>
      <c r="C543" s="299" t="s">
        <v>87</v>
      </c>
      <c r="D543" s="298" t="s">
        <v>61</v>
      </c>
      <c r="E543" s="302" t="s">
        <v>6304</v>
      </c>
      <c r="F543" s="298" t="s">
        <v>62</v>
      </c>
      <c r="G543" s="300" t="s">
        <v>64</v>
      </c>
      <c r="H543" s="302" t="s">
        <v>74</v>
      </c>
      <c r="I543" s="331">
        <v>24700000</v>
      </c>
      <c r="J543" s="299"/>
      <c r="K543" s="305"/>
      <c r="L543" s="307"/>
      <c r="M543" s="327">
        <v>24700000</v>
      </c>
      <c r="N543" s="311">
        <v>1082998041</v>
      </c>
      <c r="O543" s="338" t="s">
        <v>6305</v>
      </c>
      <c r="P543" s="302" t="s">
        <v>6641</v>
      </c>
      <c r="Q543" s="341">
        <v>44979</v>
      </c>
      <c r="R543" s="315">
        <v>44979</v>
      </c>
      <c r="S543" s="315">
        <v>45348</v>
      </c>
      <c r="T543" s="317"/>
      <c r="U543" s="318"/>
      <c r="V543" s="331">
        <v>1900000</v>
      </c>
      <c r="W543" s="331">
        <v>22800000</v>
      </c>
      <c r="X543" s="320">
        <v>7.6923076923076927E-2</v>
      </c>
      <c r="Y543" s="300">
        <v>72220242</v>
      </c>
      <c r="Z543" s="305" t="s">
        <v>3914</v>
      </c>
      <c r="AA543" s="299" t="s">
        <v>120</v>
      </c>
      <c r="AB543" s="299" t="s">
        <v>120</v>
      </c>
      <c r="AC543" s="299" t="s">
        <v>120</v>
      </c>
      <c r="AD543" s="321" t="s">
        <v>6306</v>
      </c>
      <c r="AE543" s="299" t="s">
        <v>122</v>
      </c>
      <c r="AF543" s="299"/>
    </row>
    <row r="544" spans="1:32" s="293" customFormat="1">
      <c r="A544" s="298">
        <v>891780064</v>
      </c>
      <c r="B544" s="298" t="s">
        <v>55</v>
      </c>
      <c r="C544" s="299" t="s">
        <v>87</v>
      </c>
      <c r="D544" s="298" t="s">
        <v>61</v>
      </c>
      <c r="E544" s="302" t="s">
        <v>6307</v>
      </c>
      <c r="F544" s="298" t="s">
        <v>62</v>
      </c>
      <c r="G544" s="300" t="s">
        <v>64</v>
      </c>
      <c r="H544" s="302" t="s">
        <v>74</v>
      </c>
      <c r="I544" s="331">
        <v>24700000</v>
      </c>
      <c r="J544" s="299"/>
      <c r="K544" s="305"/>
      <c r="L544" s="307"/>
      <c r="M544" s="327">
        <v>24700000</v>
      </c>
      <c r="N544" s="311">
        <v>1004369361</v>
      </c>
      <c r="O544" s="338" t="s">
        <v>6308</v>
      </c>
      <c r="P544" s="302" t="s">
        <v>6642</v>
      </c>
      <c r="Q544" s="341">
        <v>44979</v>
      </c>
      <c r="R544" s="315">
        <v>44979</v>
      </c>
      <c r="S544" s="315">
        <v>45348</v>
      </c>
      <c r="T544" s="317"/>
      <c r="U544" s="318"/>
      <c r="V544" s="331">
        <v>1900000</v>
      </c>
      <c r="W544" s="331">
        <v>22800000</v>
      </c>
      <c r="X544" s="320">
        <v>7.6923076923076927E-2</v>
      </c>
      <c r="Y544" s="300">
        <v>72220242</v>
      </c>
      <c r="Z544" s="305" t="s">
        <v>3914</v>
      </c>
      <c r="AA544" s="299" t="s">
        <v>120</v>
      </c>
      <c r="AB544" s="299" t="s">
        <v>120</v>
      </c>
      <c r="AC544" s="299" t="s">
        <v>120</v>
      </c>
      <c r="AD544" s="321" t="s">
        <v>6309</v>
      </c>
      <c r="AE544" s="299" t="s">
        <v>122</v>
      </c>
      <c r="AF544" s="299"/>
    </row>
    <row r="545" spans="1:32" s="293" customFormat="1">
      <c r="A545" s="298">
        <v>891780065</v>
      </c>
      <c r="B545" s="298" t="s">
        <v>55</v>
      </c>
      <c r="C545" s="299" t="s">
        <v>87</v>
      </c>
      <c r="D545" s="298" t="s">
        <v>61</v>
      </c>
      <c r="E545" s="302" t="s">
        <v>6310</v>
      </c>
      <c r="F545" s="298" t="s">
        <v>62</v>
      </c>
      <c r="G545" s="300" t="s">
        <v>64</v>
      </c>
      <c r="H545" s="302" t="s">
        <v>74</v>
      </c>
      <c r="I545" s="331">
        <v>2880000</v>
      </c>
      <c r="J545" s="299"/>
      <c r="K545" s="305"/>
      <c r="L545" s="307"/>
      <c r="M545" s="327">
        <v>2880000</v>
      </c>
      <c r="N545" s="311">
        <v>84450420</v>
      </c>
      <c r="O545" s="338" t="s">
        <v>6311</v>
      </c>
      <c r="P545" s="302" t="s">
        <v>6643</v>
      </c>
      <c r="Q545" s="341">
        <v>44979</v>
      </c>
      <c r="R545" s="315">
        <v>44979</v>
      </c>
      <c r="S545" s="315">
        <v>45016</v>
      </c>
      <c r="T545" s="317"/>
      <c r="U545" s="318"/>
      <c r="V545" s="331">
        <v>1440000</v>
      </c>
      <c r="W545" s="331">
        <v>1440000</v>
      </c>
      <c r="X545" s="320">
        <v>0.5</v>
      </c>
      <c r="Y545" s="300">
        <v>72220242</v>
      </c>
      <c r="Z545" s="305" t="s">
        <v>3914</v>
      </c>
      <c r="AA545" s="299" t="s">
        <v>120</v>
      </c>
      <c r="AB545" s="299" t="s">
        <v>120</v>
      </c>
      <c r="AC545" s="299" t="s">
        <v>120</v>
      </c>
      <c r="AD545" s="321" t="s">
        <v>6312</v>
      </c>
      <c r="AE545" s="299" t="s">
        <v>122</v>
      </c>
      <c r="AF545" s="299"/>
    </row>
    <row r="546" spans="1:32" s="293" customFormat="1">
      <c r="A546" s="298">
        <v>891780066</v>
      </c>
      <c r="B546" s="298" t="s">
        <v>55</v>
      </c>
      <c r="C546" s="299" t="s">
        <v>87</v>
      </c>
      <c r="D546" s="298" t="s">
        <v>61</v>
      </c>
      <c r="E546" s="302" t="s">
        <v>6313</v>
      </c>
      <c r="F546" s="298" t="s">
        <v>62</v>
      </c>
      <c r="G546" s="300" t="s">
        <v>64</v>
      </c>
      <c r="H546" s="302" t="s">
        <v>74</v>
      </c>
      <c r="I546" s="331">
        <v>49400000</v>
      </c>
      <c r="J546" s="299"/>
      <c r="K546" s="305"/>
      <c r="L546" s="307"/>
      <c r="M546" s="327">
        <v>49400000</v>
      </c>
      <c r="N546" s="311">
        <v>1082941708</v>
      </c>
      <c r="O546" s="338" t="s">
        <v>6314</v>
      </c>
      <c r="P546" s="302" t="s">
        <v>6644</v>
      </c>
      <c r="Q546" s="341">
        <v>44979</v>
      </c>
      <c r="R546" s="315">
        <v>44979</v>
      </c>
      <c r="S546" s="315">
        <v>45348</v>
      </c>
      <c r="T546" s="317"/>
      <c r="U546" s="318"/>
      <c r="V546" s="331">
        <v>3800000</v>
      </c>
      <c r="W546" s="331">
        <v>45600000</v>
      </c>
      <c r="X546" s="320">
        <v>7.6923076923076927E-2</v>
      </c>
      <c r="Y546" s="300">
        <v>72220242</v>
      </c>
      <c r="Z546" s="305" t="s">
        <v>3914</v>
      </c>
      <c r="AA546" s="299" t="s">
        <v>120</v>
      </c>
      <c r="AB546" s="299" t="s">
        <v>120</v>
      </c>
      <c r="AC546" s="299" t="s">
        <v>120</v>
      </c>
      <c r="AD546" s="321" t="s">
        <v>6315</v>
      </c>
      <c r="AE546" s="299" t="s">
        <v>122</v>
      </c>
      <c r="AF546" s="299"/>
    </row>
    <row r="547" spans="1:32" s="293" customFormat="1">
      <c r="A547" s="298">
        <v>891780067</v>
      </c>
      <c r="B547" s="298" t="s">
        <v>55</v>
      </c>
      <c r="C547" s="299" t="s">
        <v>87</v>
      </c>
      <c r="D547" s="298" t="s">
        <v>61</v>
      </c>
      <c r="E547" s="302" t="s">
        <v>6316</v>
      </c>
      <c r="F547" s="298" t="s">
        <v>62</v>
      </c>
      <c r="G547" s="300" t="s">
        <v>64</v>
      </c>
      <c r="H547" s="302" t="s">
        <v>74</v>
      </c>
      <c r="I547" s="331">
        <v>49400000</v>
      </c>
      <c r="J547" s="299"/>
      <c r="K547" s="305"/>
      <c r="L547" s="307"/>
      <c r="M547" s="327">
        <v>49400000</v>
      </c>
      <c r="N547" s="311">
        <v>84455378</v>
      </c>
      <c r="O547" s="338" t="s">
        <v>6317</v>
      </c>
      <c r="P547" s="302" t="s">
        <v>6645</v>
      </c>
      <c r="Q547" s="341">
        <v>44979</v>
      </c>
      <c r="R547" s="315">
        <v>44979</v>
      </c>
      <c r="S547" s="315">
        <v>45348</v>
      </c>
      <c r="T547" s="317"/>
      <c r="U547" s="318"/>
      <c r="V547" s="331">
        <v>3800000</v>
      </c>
      <c r="W547" s="331">
        <v>45600000</v>
      </c>
      <c r="X547" s="320">
        <v>7.6923076923076927E-2</v>
      </c>
      <c r="Y547" s="300">
        <v>72220242</v>
      </c>
      <c r="Z547" s="305" t="s">
        <v>3914</v>
      </c>
      <c r="AA547" s="299" t="s">
        <v>120</v>
      </c>
      <c r="AB547" s="299" t="s">
        <v>120</v>
      </c>
      <c r="AC547" s="299" t="s">
        <v>120</v>
      </c>
      <c r="AD547" s="321" t="s">
        <v>6318</v>
      </c>
      <c r="AE547" s="299" t="s">
        <v>122</v>
      </c>
      <c r="AF547" s="299"/>
    </row>
    <row r="548" spans="1:32" s="293" customFormat="1">
      <c r="A548" s="298">
        <v>891780068</v>
      </c>
      <c r="B548" s="298" t="s">
        <v>55</v>
      </c>
      <c r="C548" s="299" t="s">
        <v>87</v>
      </c>
      <c r="D548" s="298" t="s">
        <v>61</v>
      </c>
      <c r="E548" s="302" t="s">
        <v>6319</v>
      </c>
      <c r="F548" s="298" t="s">
        <v>62</v>
      </c>
      <c r="G548" s="300" t="s">
        <v>64</v>
      </c>
      <c r="H548" s="302" t="s">
        <v>74</v>
      </c>
      <c r="I548" s="331">
        <v>44200000</v>
      </c>
      <c r="J548" s="299"/>
      <c r="K548" s="305"/>
      <c r="L548" s="307"/>
      <c r="M548" s="327">
        <v>44200000</v>
      </c>
      <c r="N548" s="311">
        <v>1082872242</v>
      </c>
      <c r="O548" s="338" t="s">
        <v>6320</v>
      </c>
      <c r="P548" s="302" t="s">
        <v>6646</v>
      </c>
      <c r="Q548" s="341">
        <v>44979</v>
      </c>
      <c r="R548" s="315">
        <v>44979</v>
      </c>
      <c r="S548" s="315">
        <v>45348</v>
      </c>
      <c r="T548" s="317"/>
      <c r="U548" s="318"/>
      <c r="V548" s="331">
        <v>3400000</v>
      </c>
      <c r="W548" s="331">
        <v>40800000</v>
      </c>
      <c r="X548" s="320">
        <v>7.6923076923076927E-2</v>
      </c>
      <c r="Y548" s="300">
        <v>72220242</v>
      </c>
      <c r="Z548" s="305" t="s">
        <v>3914</v>
      </c>
      <c r="AA548" s="299" t="s">
        <v>120</v>
      </c>
      <c r="AB548" s="299" t="s">
        <v>120</v>
      </c>
      <c r="AC548" s="299" t="s">
        <v>120</v>
      </c>
      <c r="AD548" s="321" t="s">
        <v>6321</v>
      </c>
      <c r="AE548" s="299" t="s">
        <v>122</v>
      </c>
      <c r="AF548" s="299"/>
    </row>
    <row r="549" spans="1:32" s="293" customFormat="1">
      <c r="A549" s="298">
        <v>891780069</v>
      </c>
      <c r="B549" s="298" t="s">
        <v>55</v>
      </c>
      <c r="C549" s="299" t="s">
        <v>87</v>
      </c>
      <c r="D549" s="298" t="s">
        <v>61</v>
      </c>
      <c r="E549" s="302" t="s">
        <v>6322</v>
      </c>
      <c r="F549" s="298" t="s">
        <v>62</v>
      </c>
      <c r="G549" s="300" t="s">
        <v>64</v>
      </c>
      <c r="H549" s="302" t="s">
        <v>74</v>
      </c>
      <c r="I549" s="331">
        <v>44200000</v>
      </c>
      <c r="J549" s="299"/>
      <c r="K549" s="305"/>
      <c r="L549" s="307"/>
      <c r="M549" s="327">
        <v>44200000</v>
      </c>
      <c r="N549" s="311">
        <v>57460690</v>
      </c>
      <c r="O549" s="338" t="s">
        <v>6323</v>
      </c>
      <c r="P549" s="302" t="s">
        <v>6647</v>
      </c>
      <c r="Q549" s="341">
        <v>44979</v>
      </c>
      <c r="R549" s="315">
        <v>44979</v>
      </c>
      <c r="S549" s="315">
        <v>45348</v>
      </c>
      <c r="T549" s="317"/>
      <c r="U549" s="318"/>
      <c r="V549" s="331">
        <v>3400000</v>
      </c>
      <c r="W549" s="331">
        <v>40800000</v>
      </c>
      <c r="X549" s="320">
        <v>7.6923076923076927E-2</v>
      </c>
      <c r="Y549" s="300">
        <v>72220242</v>
      </c>
      <c r="Z549" s="305" t="s">
        <v>3914</v>
      </c>
      <c r="AA549" s="299" t="s">
        <v>120</v>
      </c>
      <c r="AB549" s="299" t="s">
        <v>120</v>
      </c>
      <c r="AC549" s="299" t="s">
        <v>120</v>
      </c>
      <c r="AD549" s="321" t="s">
        <v>6324</v>
      </c>
      <c r="AE549" s="299" t="s">
        <v>122</v>
      </c>
      <c r="AF549" s="299"/>
    </row>
    <row r="550" spans="1:32" s="293" customFormat="1">
      <c r="A550" s="298">
        <v>891780073</v>
      </c>
      <c r="B550" s="298" t="s">
        <v>55</v>
      </c>
      <c r="C550" s="299" t="s">
        <v>58</v>
      </c>
      <c r="D550" s="298" t="s">
        <v>61</v>
      </c>
      <c r="E550" s="302" t="s">
        <v>6325</v>
      </c>
      <c r="F550" s="298" t="s">
        <v>62</v>
      </c>
      <c r="G550" s="300" t="s">
        <v>62</v>
      </c>
      <c r="H550" s="302" t="s">
        <v>74</v>
      </c>
      <c r="I550" s="331">
        <v>6510774</v>
      </c>
      <c r="J550" s="299"/>
      <c r="K550" s="305"/>
      <c r="L550" s="307"/>
      <c r="M550" s="327">
        <v>6510774</v>
      </c>
      <c r="N550" s="311">
        <v>1081828885</v>
      </c>
      <c r="O550" s="338" t="s">
        <v>6326</v>
      </c>
      <c r="P550" s="302" t="s">
        <v>6648</v>
      </c>
      <c r="Q550" s="341">
        <v>45028</v>
      </c>
      <c r="R550" s="315">
        <v>45028</v>
      </c>
      <c r="S550" s="315">
        <v>45082</v>
      </c>
      <c r="T550" s="317"/>
      <c r="U550" s="318"/>
      <c r="V550" s="331">
        <v>0</v>
      </c>
      <c r="W550" s="331">
        <v>6510774</v>
      </c>
      <c r="X550" s="320">
        <v>0</v>
      </c>
      <c r="Y550" s="300">
        <v>8746547</v>
      </c>
      <c r="Z550" s="305" t="s">
        <v>4846</v>
      </c>
      <c r="AA550" s="299" t="s">
        <v>120</v>
      </c>
      <c r="AB550" s="299" t="s">
        <v>120</v>
      </c>
      <c r="AC550" s="299" t="s">
        <v>120</v>
      </c>
      <c r="AD550" s="321" t="s">
        <v>6327</v>
      </c>
      <c r="AE550" s="299" t="s">
        <v>122</v>
      </c>
      <c r="AF550" s="299" t="s">
        <v>122</v>
      </c>
    </row>
    <row r="551" spans="1:32" s="293" customFormat="1">
      <c r="A551" s="298">
        <v>891780074</v>
      </c>
      <c r="B551" s="298" t="s">
        <v>55</v>
      </c>
      <c r="C551" s="299" t="s">
        <v>58</v>
      </c>
      <c r="D551" s="298" t="s">
        <v>61</v>
      </c>
      <c r="E551" s="302" t="s">
        <v>6328</v>
      </c>
      <c r="F551" s="298" t="s">
        <v>62</v>
      </c>
      <c r="G551" s="300" t="s">
        <v>62</v>
      </c>
      <c r="H551" s="302" t="s">
        <v>6329</v>
      </c>
      <c r="I551" s="331">
        <v>84892000</v>
      </c>
      <c r="J551" s="299"/>
      <c r="K551" s="305"/>
      <c r="L551" s="307"/>
      <c r="M551" s="327">
        <v>84892000</v>
      </c>
      <c r="N551" s="311">
        <v>36547214</v>
      </c>
      <c r="O551" s="338" t="s">
        <v>6330</v>
      </c>
      <c r="P551" s="302" t="s">
        <v>6649</v>
      </c>
      <c r="Q551" s="341">
        <v>45034</v>
      </c>
      <c r="R551" s="315">
        <v>45034</v>
      </c>
      <c r="S551" s="315">
        <v>45064</v>
      </c>
      <c r="T551" s="317"/>
      <c r="U551" s="318"/>
      <c r="V551" s="331">
        <v>0</v>
      </c>
      <c r="W551" s="331">
        <v>84892000</v>
      </c>
      <c r="X551" s="320">
        <v>0</v>
      </c>
      <c r="Y551" s="300">
        <v>8746547</v>
      </c>
      <c r="Z551" s="305" t="s">
        <v>4846</v>
      </c>
      <c r="AA551" s="299" t="s">
        <v>120</v>
      </c>
      <c r="AB551" s="299" t="s">
        <v>120</v>
      </c>
      <c r="AC551" s="299" t="s">
        <v>120</v>
      </c>
      <c r="AD551" s="321" t="s">
        <v>6331</v>
      </c>
      <c r="AE551" s="299" t="s">
        <v>122</v>
      </c>
      <c r="AF551" s="299" t="s">
        <v>185</v>
      </c>
    </row>
    <row r="552" spans="1:32" s="293" customFormat="1">
      <c r="A552" s="298">
        <v>891780075</v>
      </c>
      <c r="B552" s="298" t="s">
        <v>55</v>
      </c>
      <c r="C552" s="299" t="s">
        <v>58</v>
      </c>
      <c r="D552" s="298" t="s">
        <v>61</v>
      </c>
      <c r="E552" s="302" t="s">
        <v>6332</v>
      </c>
      <c r="F552" s="298" t="s">
        <v>62</v>
      </c>
      <c r="G552" s="300" t="s">
        <v>62</v>
      </c>
      <c r="H552" s="302" t="s">
        <v>74</v>
      </c>
      <c r="I552" s="331">
        <v>9042000</v>
      </c>
      <c r="J552" s="299"/>
      <c r="K552" s="305"/>
      <c r="L552" s="307"/>
      <c r="M552" s="327">
        <v>9042000</v>
      </c>
      <c r="N552" s="311" t="s">
        <v>6333</v>
      </c>
      <c r="O552" s="338" t="s">
        <v>6334</v>
      </c>
      <c r="P552" s="302" t="s">
        <v>6650</v>
      </c>
      <c r="Q552" s="341">
        <v>45036</v>
      </c>
      <c r="R552" s="315">
        <v>45036</v>
      </c>
      <c r="S552" s="315">
        <v>45091</v>
      </c>
      <c r="T552" s="317"/>
      <c r="U552" s="318"/>
      <c r="V552" s="331">
        <v>0</v>
      </c>
      <c r="W552" s="331">
        <v>9042000</v>
      </c>
      <c r="X552" s="320">
        <v>0</v>
      </c>
      <c r="Y552" s="300">
        <v>8746547</v>
      </c>
      <c r="Z552" s="305" t="s">
        <v>4846</v>
      </c>
      <c r="AA552" s="299" t="s">
        <v>120</v>
      </c>
      <c r="AB552" s="299" t="s">
        <v>120</v>
      </c>
      <c r="AC552" s="299" t="s">
        <v>120</v>
      </c>
      <c r="AD552" s="321" t="s">
        <v>6335</v>
      </c>
      <c r="AE552" s="299" t="s">
        <v>122</v>
      </c>
      <c r="AF552" s="299" t="s">
        <v>185</v>
      </c>
    </row>
    <row r="553" spans="1:32" s="293" customFormat="1">
      <c r="A553" s="298">
        <v>891780076</v>
      </c>
      <c r="B553" s="298" t="s">
        <v>55</v>
      </c>
      <c r="C553" s="299" t="s">
        <v>58</v>
      </c>
      <c r="D553" s="298" t="s">
        <v>61</v>
      </c>
      <c r="E553" s="302" t="s">
        <v>6336</v>
      </c>
      <c r="F553" s="298" t="s">
        <v>62</v>
      </c>
      <c r="G553" s="300" t="s">
        <v>62</v>
      </c>
      <c r="H553" s="302" t="s">
        <v>74</v>
      </c>
      <c r="I553" s="331">
        <v>170467500</v>
      </c>
      <c r="J553" s="299"/>
      <c r="K553" s="305"/>
      <c r="L553" s="307"/>
      <c r="M553" s="327">
        <v>170467500</v>
      </c>
      <c r="N553" s="311" t="s">
        <v>6337</v>
      </c>
      <c r="O553" s="338" t="s">
        <v>6338</v>
      </c>
      <c r="P553" s="302" t="s">
        <v>6651</v>
      </c>
      <c r="Q553" s="341">
        <v>45042</v>
      </c>
      <c r="R553" s="315">
        <v>45042</v>
      </c>
      <c r="S553" s="315">
        <v>45091</v>
      </c>
      <c r="T553" s="317"/>
      <c r="U553" s="318"/>
      <c r="V553" s="331">
        <v>0</v>
      </c>
      <c r="W553" s="331">
        <v>170467500</v>
      </c>
      <c r="X553" s="320">
        <v>0</v>
      </c>
      <c r="Y553" s="300">
        <v>57297302</v>
      </c>
      <c r="Z553" s="305" t="s">
        <v>4835</v>
      </c>
      <c r="AA553" s="299" t="s">
        <v>120</v>
      </c>
      <c r="AB553" s="299" t="s">
        <v>120</v>
      </c>
      <c r="AC553" s="299" t="s">
        <v>120</v>
      </c>
      <c r="AD553" s="321" t="s">
        <v>6339</v>
      </c>
      <c r="AE553" s="299" t="s">
        <v>122</v>
      </c>
      <c r="AF553" s="299" t="s">
        <v>185</v>
      </c>
    </row>
    <row r="554" spans="1:32" s="293" customFormat="1">
      <c r="A554" s="298">
        <v>891780077</v>
      </c>
      <c r="B554" s="298" t="s">
        <v>55</v>
      </c>
      <c r="C554" s="299" t="s">
        <v>58</v>
      </c>
      <c r="D554" s="298" t="s">
        <v>61</v>
      </c>
      <c r="E554" s="302" t="s">
        <v>6340</v>
      </c>
      <c r="F554" s="298" t="s">
        <v>62</v>
      </c>
      <c r="G554" s="300" t="s">
        <v>62</v>
      </c>
      <c r="H554" s="302" t="s">
        <v>5073</v>
      </c>
      <c r="I554" s="331">
        <v>15419991</v>
      </c>
      <c r="J554" s="299"/>
      <c r="K554" s="305"/>
      <c r="L554" s="307"/>
      <c r="M554" s="327">
        <v>15419991</v>
      </c>
      <c r="N554" s="311">
        <v>1067946038</v>
      </c>
      <c r="O554" s="338" t="s">
        <v>6341</v>
      </c>
      <c r="P554" s="302" t="s">
        <v>6652</v>
      </c>
      <c r="Q554" s="341">
        <v>45013</v>
      </c>
      <c r="R554" s="315">
        <v>45017</v>
      </c>
      <c r="S554" s="315" t="s">
        <v>6342</v>
      </c>
      <c r="T554" s="317"/>
      <c r="U554" s="318"/>
      <c r="V554" s="331">
        <v>0</v>
      </c>
      <c r="W554" s="331">
        <v>15419991</v>
      </c>
      <c r="X554" s="320">
        <v>0</v>
      </c>
      <c r="Y554" s="300">
        <v>12545859</v>
      </c>
      <c r="Z554" s="305" t="s">
        <v>5075</v>
      </c>
      <c r="AA554" s="299" t="s">
        <v>120</v>
      </c>
      <c r="AB554" s="299" t="s">
        <v>120</v>
      </c>
      <c r="AC554" s="299" t="s">
        <v>120</v>
      </c>
      <c r="AD554" s="321" t="s">
        <v>6343</v>
      </c>
      <c r="AE554" s="299" t="s">
        <v>122</v>
      </c>
      <c r="AF554" s="299" t="s">
        <v>122</v>
      </c>
    </row>
    <row r="555" spans="1:32" s="293" customFormat="1">
      <c r="A555" s="298">
        <v>891780078</v>
      </c>
      <c r="B555" s="298" t="s">
        <v>55</v>
      </c>
      <c r="C555" s="299" t="s">
        <v>58</v>
      </c>
      <c r="D555" s="298" t="s">
        <v>61</v>
      </c>
      <c r="E555" s="302" t="s">
        <v>6344</v>
      </c>
      <c r="F555" s="298" t="s">
        <v>62</v>
      </c>
      <c r="G555" s="300" t="s">
        <v>62</v>
      </c>
      <c r="H555" s="302" t="s">
        <v>5073</v>
      </c>
      <c r="I555" s="331">
        <v>14025000</v>
      </c>
      <c r="J555" s="299"/>
      <c r="K555" s="305"/>
      <c r="L555" s="307"/>
      <c r="M555" s="327">
        <v>14025000</v>
      </c>
      <c r="N555" s="311">
        <v>1067946038</v>
      </c>
      <c r="O555" s="338" t="s">
        <v>6345</v>
      </c>
      <c r="P555" s="302" t="s">
        <v>6653</v>
      </c>
      <c r="Q555" s="341">
        <v>45033</v>
      </c>
      <c r="R555" s="315">
        <v>45033</v>
      </c>
      <c r="S555" s="315">
        <v>45275</v>
      </c>
      <c r="T555" s="317"/>
      <c r="U555" s="318"/>
      <c r="V555" s="331">
        <v>0</v>
      </c>
      <c r="W555" s="331">
        <v>14025000</v>
      </c>
      <c r="X555" s="320">
        <v>0</v>
      </c>
      <c r="Y555" s="300">
        <v>12545859</v>
      </c>
      <c r="Z555" s="305" t="s">
        <v>5075</v>
      </c>
      <c r="AA555" s="299" t="s">
        <v>120</v>
      </c>
      <c r="AB555" s="299" t="s">
        <v>120</v>
      </c>
      <c r="AC555" s="299" t="s">
        <v>120</v>
      </c>
      <c r="AD555" s="321" t="s">
        <v>6346</v>
      </c>
      <c r="AE555" s="299" t="s">
        <v>122</v>
      </c>
      <c r="AF555" s="299" t="s">
        <v>122</v>
      </c>
    </row>
    <row r="556" spans="1:32" s="293" customFormat="1">
      <c r="A556" s="298">
        <v>891780079</v>
      </c>
      <c r="B556" s="298" t="s">
        <v>55</v>
      </c>
      <c r="C556" s="299" t="s">
        <v>58</v>
      </c>
      <c r="D556" s="298" t="s">
        <v>61</v>
      </c>
      <c r="E556" s="302" t="s">
        <v>6347</v>
      </c>
      <c r="F556" s="298" t="s">
        <v>62</v>
      </c>
      <c r="G556" s="300" t="s">
        <v>62</v>
      </c>
      <c r="H556" s="302" t="s">
        <v>5073</v>
      </c>
      <c r="I556" s="331">
        <v>14025000</v>
      </c>
      <c r="J556" s="299"/>
      <c r="K556" s="305"/>
      <c r="L556" s="307"/>
      <c r="M556" s="327">
        <v>14025000</v>
      </c>
      <c r="N556" s="311">
        <v>1067946038</v>
      </c>
      <c r="O556" s="338" t="s">
        <v>6348</v>
      </c>
      <c r="P556" s="302" t="s">
        <v>6654</v>
      </c>
      <c r="Q556" s="341">
        <v>45035</v>
      </c>
      <c r="R556" s="315">
        <v>45035</v>
      </c>
      <c r="S556" s="315">
        <v>45275</v>
      </c>
      <c r="T556" s="317"/>
      <c r="U556" s="318"/>
      <c r="V556" s="331">
        <v>0</v>
      </c>
      <c r="W556" s="331">
        <v>14025000</v>
      </c>
      <c r="X556" s="320">
        <v>0</v>
      </c>
      <c r="Y556" s="300">
        <v>12545859</v>
      </c>
      <c r="Z556" s="305" t="s">
        <v>5075</v>
      </c>
      <c r="AA556" s="299" t="s">
        <v>120</v>
      </c>
      <c r="AB556" s="299" t="s">
        <v>120</v>
      </c>
      <c r="AC556" s="299" t="s">
        <v>120</v>
      </c>
      <c r="AD556" s="321" t="s">
        <v>6349</v>
      </c>
      <c r="AE556" s="299" t="s">
        <v>122</v>
      </c>
      <c r="AF556" s="299" t="s">
        <v>122</v>
      </c>
    </row>
    <row r="557" spans="1:32" s="293" customFormat="1">
      <c r="A557" s="298">
        <v>891780080</v>
      </c>
      <c r="B557" s="298" t="s">
        <v>55</v>
      </c>
      <c r="C557" s="299" t="s">
        <v>58</v>
      </c>
      <c r="D557" s="298" t="s">
        <v>61</v>
      </c>
      <c r="E557" s="302" t="s">
        <v>6350</v>
      </c>
      <c r="F557" s="298" t="s">
        <v>62</v>
      </c>
      <c r="G557" s="300" t="s">
        <v>62</v>
      </c>
      <c r="H557" s="302" t="s">
        <v>6351</v>
      </c>
      <c r="I557" s="331">
        <v>13875174</v>
      </c>
      <c r="J557" s="299"/>
      <c r="K557" s="305"/>
      <c r="L557" s="307"/>
      <c r="M557" s="327">
        <v>13875174</v>
      </c>
      <c r="N557" s="311">
        <v>1067946038</v>
      </c>
      <c r="O557" s="338" t="s">
        <v>6352</v>
      </c>
      <c r="P557" s="302" t="s">
        <v>6655</v>
      </c>
      <c r="Q557" s="341">
        <v>45035</v>
      </c>
      <c r="R557" s="315">
        <v>45035</v>
      </c>
      <c r="S557" s="315">
        <v>45107</v>
      </c>
      <c r="T557" s="317"/>
      <c r="U557" s="318"/>
      <c r="V557" s="331">
        <v>0</v>
      </c>
      <c r="W557" s="331">
        <v>13875174</v>
      </c>
      <c r="X557" s="320">
        <v>0</v>
      </c>
      <c r="Y557" s="300">
        <v>12545859</v>
      </c>
      <c r="Z557" s="305" t="s">
        <v>5075</v>
      </c>
      <c r="AA557" s="299" t="s">
        <v>120</v>
      </c>
      <c r="AB557" s="299" t="s">
        <v>120</v>
      </c>
      <c r="AC557" s="299" t="s">
        <v>120</v>
      </c>
      <c r="AD557" s="321" t="s">
        <v>6353</v>
      </c>
      <c r="AE557" s="299" t="s">
        <v>122</v>
      </c>
      <c r="AF557" s="299" t="s">
        <v>122</v>
      </c>
    </row>
    <row r="558" spans="1:32" s="293" customFormat="1">
      <c r="A558" s="298">
        <v>891780081</v>
      </c>
      <c r="B558" s="298" t="s">
        <v>55</v>
      </c>
      <c r="C558" s="299" t="s">
        <v>58</v>
      </c>
      <c r="D558" s="298" t="s">
        <v>61</v>
      </c>
      <c r="E558" s="302" t="s">
        <v>6354</v>
      </c>
      <c r="F558" s="298" t="s">
        <v>62</v>
      </c>
      <c r="G558" s="300" t="s">
        <v>62</v>
      </c>
      <c r="H558" s="302" t="s">
        <v>5073</v>
      </c>
      <c r="I558" s="331">
        <v>15419991</v>
      </c>
      <c r="J558" s="299"/>
      <c r="K558" s="305"/>
      <c r="L558" s="307"/>
      <c r="M558" s="327">
        <v>15419991</v>
      </c>
      <c r="N558" s="311">
        <v>1067946038</v>
      </c>
      <c r="O558" s="338" t="s">
        <v>6355</v>
      </c>
      <c r="P558" s="302" t="s">
        <v>6656</v>
      </c>
      <c r="Q558" s="341">
        <v>45035</v>
      </c>
      <c r="R558" s="315">
        <v>45035</v>
      </c>
      <c r="S558" s="315">
        <v>45275</v>
      </c>
      <c r="T558" s="317"/>
      <c r="U558" s="318"/>
      <c r="V558" s="331">
        <v>0</v>
      </c>
      <c r="W558" s="331">
        <v>15419991</v>
      </c>
      <c r="X558" s="320">
        <v>0</v>
      </c>
      <c r="Y558" s="300">
        <v>12545859</v>
      </c>
      <c r="Z558" s="305" t="s">
        <v>5075</v>
      </c>
      <c r="AA558" s="299" t="s">
        <v>120</v>
      </c>
      <c r="AB558" s="299" t="s">
        <v>120</v>
      </c>
      <c r="AC558" s="299" t="s">
        <v>120</v>
      </c>
      <c r="AD558" s="321" t="s">
        <v>6356</v>
      </c>
      <c r="AE558" s="299" t="s">
        <v>122</v>
      </c>
      <c r="AF558" s="299" t="s">
        <v>122</v>
      </c>
    </row>
    <row r="559" spans="1:32" s="293" customFormat="1">
      <c r="A559" s="298">
        <v>891780082</v>
      </c>
      <c r="B559" s="298" t="s">
        <v>55</v>
      </c>
      <c r="C559" s="299" t="s">
        <v>58</v>
      </c>
      <c r="D559" s="298" t="s">
        <v>61</v>
      </c>
      <c r="E559" s="302" t="s">
        <v>6357</v>
      </c>
      <c r="F559" s="298" t="s">
        <v>62</v>
      </c>
      <c r="G559" s="300" t="s">
        <v>62</v>
      </c>
      <c r="H559" s="302" t="s">
        <v>5073</v>
      </c>
      <c r="I559" s="331">
        <v>15725336</v>
      </c>
      <c r="J559" s="299"/>
      <c r="K559" s="305"/>
      <c r="L559" s="307"/>
      <c r="M559" s="327">
        <v>15725336</v>
      </c>
      <c r="N559" s="311">
        <v>1067946038</v>
      </c>
      <c r="O559" s="338" t="s">
        <v>6358</v>
      </c>
      <c r="P559" s="302" t="s">
        <v>6657</v>
      </c>
      <c r="Q559" s="341">
        <v>45035</v>
      </c>
      <c r="R559" s="315">
        <v>45035</v>
      </c>
      <c r="S559" s="315">
        <v>45275</v>
      </c>
      <c r="T559" s="317"/>
      <c r="U559" s="318"/>
      <c r="V559" s="331">
        <v>0</v>
      </c>
      <c r="W559" s="331">
        <v>15725336</v>
      </c>
      <c r="X559" s="320">
        <v>0</v>
      </c>
      <c r="Y559" s="300">
        <v>12545859</v>
      </c>
      <c r="Z559" s="305" t="s">
        <v>5075</v>
      </c>
      <c r="AA559" s="299" t="s">
        <v>120</v>
      </c>
      <c r="AB559" s="299" t="s">
        <v>120</v>
      </c>
      <c r="AC559" s="299" t="s">
        <v>120</v>
      </c>
      <c r="AD559" s="321" t="s">
        <v>6359</v>
      </c>
      <c r="AE559" s="299" t="s">
        <v>122</v>
      </c>
      <c r="AF559" s="299" t="s">
        <v>122</v>
      </c>
    </row>
    <row r="560" spans="1:32" s="293" customFormat="1">
      <c r="A560" s="298">
        <v>891780083</v>
      </c>
      <c r="B560" s="298" t="s">
        <v>55</v>
      </c>
      <c r="C560" s="299" t="s">
        <v>58</v>
      </c>
      <c r="D560" s="298" t="s">
        <v>61</v>
      </c>
      <c r="E560" s="302" t="s">
        <v>6360</v>
      </c>
      <c r="F560" s="298" t="s">
        <v>62</v>
      </c>
      <c r="G560" s="300" t="s">
        <v>62</v>
      </c>
      <c r="H560" s="302" t="s">
        <v>5073</v>
      </c>
      <c r="I560" s="331">
        <v>12112800</v>
      </c>
      <c r="J560" s="299"/>
      <c r="K560" s="305"/>
      <c r="L560" s="307"/>
      <c r="M560" s="327">
        <v>12112800</v>
      </c>
      <c r="N560" s="311">
        <v>1067946038</v>
      </c>
      <c r="O560" s="338" t="s">
        <v>6361</v>
      </c>
      <c r="P560" s="302" t="s">
        <v>6658</v>
      </c>
      <c r="Q560" s="341">
        <v>45036</v>
      </c>
      <c r="R560" s="315">
        <v>45036</v>
      </c>
      <c r="S560" s="315">
        <v>45107</v>
      </c>
      <c r="T560" s="317"/>
      <c r="U560" s="318"/>
      <c r="V560" s="331">
        <v>0</v>
      </c>
      <c r="W560" s="331">
        <v>12112800</v>
      </c>
      <c r="X560" s="320">
        <v>0</v>
      </c>
      <c r="Y560" s="300">
        <v>12545859</v>
      </c>
      <c r="Z560" s="305" t="s">
        <v>5075</v>
      </c>
      <c r="AA560" s="299" t="s">
        <v>120</v>
      </c>
      <c r="AB560" s="299" t="s">
        <v>120</v>
      </c>
      <c r="AC560" s="299" t="s">
        <v>120</v>
      </c>
      <c r="AD560" s="321" t="s">
        <v>6362</v>
      </c>
      <c r="AE560" s="299" t="s">
        <v>122</v>
      </c>
      <c r="AF560" s="299" t="s">
        <v>122</v>
      </c>
    </row>
    <row r="561" spans="1:32" s="293" customFormat="1">
      <c r="A561" s="298">
        <v>891780084</v>
      </c>
      <c r="B561" s="298" t="s">
        <v>55</v>
      </c>
      <c r="C561" s="299" t="s">
        <v>58</v>
      </c>
      <c r="D561" s="298" t="s">
        <v>61</v>
      </c>
      <c r="E561" s="302" t="s">
        <v>6363</v>
      </c>
      <c r="F561" s="298" t="s">
        <v>62</v>
      </c>
      <c r="G561" s="300" t="s">
        <v>62</v>
      </c>
      <c r="H561" s="302" t="s">
        <v>6364</v>
      </c>
      <c r="I561" s="331">
        <v>44625000</v>
      </c>
      <c r="J561" s="299"/>
      <c r="K561" s="305"/>
      <c r="L561" s="307"/>
      <c r="M561" s="327">
        <v>44625000</v>
      </c>
      <c r="N561" s="311">
        <v>900763287</v>
      </c>
      <c r="O561" s="338" t="s">
        <v>6365</v>
      </c>
      <c r="P561" s="302" t="s">
        <v>6659</v>
      </c>
      <c r="Q561" s="341">
        <v>45041</v>
      </c>
      <c r="R561" s="315">
        <v>45041</v>
      </c>
      <c r="S561" s="315">
        <v>45071</v>
      </c>
      <c r="T561" s="317"/>
      <c r="U561" s="318"/>
      <c r="V561" s="331">
        <v>0</v>
      </c>
      <c r="W561" s="331">
        <v>44625000</v>
      </c>
      <c r="X561" s="320">
        <v>0</v>
      </c>
      <c r="Y561" s="300">
        <v>12545859</v>
      </c>
      <c r="Z561" s="305" t="s">
        <v>5075</v>
      </c>
      <c r="AA561" s="299" t="s">
        <v>120</v>
      </c>
      <c r="AB561" s="299" t="s">
        <v>120</v>
      </c>
      <c r="AC561" s="299" t="s">
        <v>120</v>
      </c>
      <c r="AD561" s="321" t="s">
        <v>6366</v>
      </c>
      <c r="AE561" s="299" t="s">
        <v>122</v>
      </c>
      <c r="AF561" s="299" t="s">
        <v>185</v>
      </c>
    </row>
    <row r="562" spans="1:32" s="293" customFormat="1">
      <c r="A562" s="298">
        <v>891780085</v>
      </c>
      <c r="B562" s="298" t="s">
        <v>55</v>
      </c>
      <c r="C562" s="299" t="s">
        <v>58</v>
      </c>
      <c r="D562" s="298" t="s">
        <v>61</v>
      </c>
      <c r="E562" s="302" t="s">
        <v>6367</v>
      </c>
      <c r="F562" s="298" t="s">
        <v>62</v>
      </c>
      <c r="G562" s="300" t="s">
        <v>62</v>
      </c>
      <c r="H562" s="302" t="s">
        <v>5073</v>
      </c>
      <c r="I562" s="331">
        <v>14025000</v>
      </c>
      <c r="J562" s="299"/>
      <c r="K562" s="305"/>
      <c r="L562" s="307"/>
      <c r="M562" s="327">
        <v>14025000</v>
      </c>
      <c r="N562" s="311">
        <v>1124005944</v>
      </c>
      <c r="O562" s="338" t="s">
        <v>6368</v>
      </c>
      <c r="P562" s="302" t="s">
        <v>6660</v>
      </c>
      <c r="Q562" s="341">
        <v>45041</v>
      </c>
      <c r="R562" s="315">
        <v>45041</v>
      </c>
      <c r="S562" s="315">
        <v>45275</v>
      </c>
      <c r="T562" s="317"/>
      <c r="U562" s="318"/>
      <c r="V562" s="331">
        <v>0</v>
      </c>
      <c r="W562" s="331">
        <v>14025000</v>
      </c>
      <c r="X562" s="320">
        <v>0</v>
      </c>
      <c r="Y562" s="300">
        <v>12545859</v>
      </c>
      <c r="Z562" s="305" t="s">
        <v>5075</v>
      </c>
      <c r="AA562" s="299" t="s">
        <v>120</v>
      </c>
      <c r="AB562" s="299" t="s">
        <v>120</v>
      </c>
      <c r="AC562" s="299" t="s">
        <v>120</v>
      </c>
      <c r="AD562" s="321" t="s">
        <v>6369</v>
      </c>
      <c r="AE562" s="299" t="s">
        <v>122</v>
      </c>
      <c r="AF562" s="299" t="s">
        <v>122</v>
      </c>
    </row>
    <row r="563" spans="1:32" s="293" customFormat="1">
      <c r="A563" s="298">
        <v>891780086</v>
      </c>
      <c r="B563" s="298" t="s">
        <v>55</v>
      </c>
      <c r="C563" s="299" t="s">
        <v>58</v>
      </c>
      <c r="D563" s="298" t="s">
        <v>61</v>
      </c>
      <c r="E563" s="302" t="s">
        <v>6370</v>
      </c>
      <c r="F563" s="298" t="s">
        <v>62</v>
      </c>
      <c r="G563" s="300" t="s">
        <v>62</v>
      </c>
      <c r="H563" s="302" t="s">
        <v>5073</v>
      </c>
      <c r="I563" s="331">
        <v>14025000</v>
      </c>
      <c r="J563" s="299"/>
      <c r="K563" s="305"/>
      <c r="L563" s="307"/>
      <c r="M563" s="327">
        <v>14025000</v>
      </c>
      <c r="N563" s="311">
        <v>1124496661</v>
      </c>
      <c r="O563" s="338" t="s">
        <v>6371</v>
      </c>
      <c r="P563" s="302" t="s">
        <v>6661</v>
      </c>
      <c r="Q563" s="341">
        <v>45041</v>
      </c>
      <c r="R563" s="315">
        <v>45041</v>
      </c>
      <c r="S563" s="315">
        <v>45275</v>
      </c>
      <c r="T563" s="317"/>
      <c r="U563" s="318"/>
      <c r="V563" s="331">
        <v>0</v>
      </c>
      <c r="W563" s="331">
        <v>14025000</v>
      </c>
      <c r="X563" s="320">
        <v>0</v>
      </c>
      <c r="Y563" s="300">
        <v>12545859</v>
      </c>
      <c r="Z563" s="305" t="s">
        <v>5075</v>
      </c>
      <c r="AA563" s="299" t="s">
        <v>120</v>
      </c>
      <c r="AB563" s="299" t="s">
        <v>120</v>
      </c>
      <c r="AC563" s="299" t="s">
        <v>120</v>
      </c>
      <c r="AD563" s="321" t="s">
        <v>6372</v>
      </c>
      <c r="AE563" s="299" t="s">
        <v>122</v>
      </c>
      <c r="AF563" s="299" t="s">
        <v>122</v>
      </c>
    </row>
    <row r="564" spans="1:32" s="293" customFormat="1">
      <c r="A564" s="298">
        <v>891780087</v>
      </c>
      <c r="B564" s="298" t="s">
        <v>55</v>
      </c>
      <c r="C564" s="299" t="s">
        <v>87</v>
      </c>
      <c r="D564" s="298" t="s">
        <v>61</v>
      </c>
      <c r="E564" s="302" t="s">
        <v>6373</v>
      </c>
      <c r="F564" s="298" t="s">
        <v>62</v>
      </c>
      <c r="G564" s="300" t="s">
        <v>64</v>
      </c>
      <c r="H564" s="302" t="s">
        <v>74</v>
      </c>
      <c r="I564" s="331">
        <v>20400000</v>
      </c>
      <c r="J564" s="299"/>
      <c r="K564" s="305"/>
      <c r="L564" s="307"/>
      <c r="M564" s="327">
        <v>20400000</v>
      </c>
      <c r="N564" s="311">
        <v>1083028827</v>
      </c>
      <c r="O564" s="338" t="s">
        <v>6374</v>
      </c>
      <c r="P564" s="302" t="s">
        <v>6662</v>
      </c>
      <c r="Q564" s="341">
        <v>45033</v>
      </c>
      <c r="R564" s="315">
        <v>45033</v>
      </c>
      <c r="S564" s="315">
        <v>45156</v>
      </c>
      <c r="T564" s="317"/>
      <c r="U564" s="318"/>
      <c r="V564" s="331">
        <v>0</v>
      </c>
      <c r="W564" s="331">
        <v>20400000</v>
      </c>
      <c r="X564" s="320">
        <v>0</v>
      </c>
      <c r="Y564" s="300">
        <v>72221403</v>
      </c>
      <c r="Z564" s="305" t="s">
        <v>4655</v>
      </c>
      <c r="AA564" s="299" t="s">
        <v>120</v>
      </c>
      <c r="AB564" s="299" t="s">
        <v>120</v>
      </c>
      <c r="AC564" s="299" t="s">
        <v>120</v>
      </c>
      <c r="AD564" s="321" t="s">
        <v>6375</v>
      </c>
      <c r="AE564" s="299" t="s">
        <v>122</v>
      </c>
      <c r="AF564" s="299" t="s">
        <v>122</v>
      </c>
    </row>
    <row r="565" spans="1:32" s="293" customFormat="1">
      <c r="A565" s="298">
        <v>891780088</v>
      </c>
      <c r="B565" s="298" t="s">
        <v>55</v>
      </c>
      <c r="C565" s="299" t="s">
        <v>87</v>
      </c>
      <c r="D565" s="298" t="s">
        <v>61</v>
      </c>
      <c r="E565" s="302" t="s">
        <v>6376</v>
      </c>
      <c r="F565" s="298" t="s">
        <v>62</v>
      </c>
      <c r="G565" s="300" t="s">
        <v>64</v>
      </c>
      <c r="H565" s="302" t="s">
        <v>74</v>
      </c>
      <c r="I565" s="331">
        <v>9960000</v>
      </c>
      <c r="J565" s="299"/>
      <c r="K565" s="305"/>
      <c r="L565" s="307"/>
      <c r="M565" s="327">
        <v>9960000</v>
      </c>
      <c r="N565" s="311">
        <v>1006713449</v>
      </c>
      <c r="O565" s="338" t="s">
        <v>6377</v>
      </c>
      <c r="P565" s="302" t="s">
        <v>6663</v>
      </c>
      <c r="Q565" s="341">
        <v>45042</v>
      </c>
      <c r="R565" s="315">
        <v>45042</v>
      </c>
      <c r="S565" s="315">
        <v>45156</v>
      </c>
      <c r="T565" s="317"/>
      <c r="U565" s="318"/>
      <c r="V565" s="331">
        <v>0</v>
      </c>
      <c r="W565" s="331">
        <v>9960000</v>
      </c>
      <c r="X565" s="320">
        <v>0</v>
      </c>
      <c r="Y565" s="300">
        <v>72221403</v>
      </c>
      <c r="Z565" s="305" t="s">
        <v>4655</v>
      </c>
      <c r="AA565" s="299" t="s">
        <v>120</v>
      </c>
      <c r="AB565" s="299" t="s">
        <v>120</v>
      </c>
      <c r="AC565" s="299" t="s">
        <v>120</v>
      </c>
      <c r="AD565" s="321" t="s">
        <v>6378</v>
      </c>
      <c r="AE565" s="299" t="s">
        <v>122</v>
      </c>
      <c r="AF565" s="299" t="s">
        <v>122</v>
      </c>
    </row>
    <row r="566" spans="1:32" s="293" customFormat="1">
      <c r="A566" s="298">
        <v>891780089</v>
      </c>
      <c r="B566" s="298" t="s">
        <v>55</v>
      </c>
      <c r="C566" s="299" t="s">
        <v>87</v>
      </c>
      <c r="D566" s="298" t="s">
        <v>61</v>
      </c>
      <c r="E566" s="302" t="s">
        <v>6379</v>
      </c>
      <c r="F566" s="298" t="s">
        <v>62</v>
      </c>
      <c r="G566" s="300" t="s">
        <v>64</v>
      </c>
      <c r="H566" s="302" t="s">
        <v>74</v>
      </c>
      <c r="I566" s="331">
        <v>9960000</v>
      </c>
      <c r="J566" s="299"/>
      <c r="K566" s="305"/>
      <c r="L566" s="307"/>
      <c r="M566" s="327">
        <v>9960000</v>
      </c>
      <c r="N566" s="311">
        <v>1004354533</v>
      </c>
      <c r="O566" s="338" t="s">
        <v>6380</v>
      </c>
      <c r="P566" s="302" t="s">
        <v>6664</v>
      </c>
      <c r="Q566" s="341">
        <v>45042</v>
      </c>
      <c r="R566" s="315">
        <v>45042</v>
      </c>
      <c r="S566" s="315">
        <v>45156</v>
      </c>
      <c r="T566" s="317"/>
      <c r="U566" s="318"/>
      <c r="V566" s="331">
        <v>0</v>
      </c>
      <c r="W566" s="331">
        <v>9960000</v>
      </c>
      <c r="X566" s="320">
        <v>0</v>
      </c>
      <c r="Y566" s="300">
        <v>72221403</v>
      </c>
      <c r="Z566" s="305" t="s">
        <v>4655</v>
      </c>
      <c r="AA566" s="299" t="s">
        <v>120</v>
      </c>
      <c r="AB566" s="299" t="s">
        <v>120</v>
      </c>
      <c r="AC566" s="299" t="s">
        <v>120</v>
      </c>
      <c r="AD566" s="321" t="s">
        <v>6381</v>
      </c>
      <c r="AE566" s="299" t="s">
        <v>122</v>
      </c>
      <c r="AF566" s="299" t="s">
        <v>122</v>
      </c>
    </row>
    <row r="567" spans="1:32" s="293" customFormat="1">
      <c r="A567" s="298">
        <v>891780090</v>
      </c>
      <c r="B567" s="298" t="s">
        <v>55</v>
      </c>
      <c r="C567" s="299" t="s">
        <v>57</v>
      </c>
      <c r="D567" s="298" t="s">
        <v>61</v>
      </c>
      <c r="E567" s="302" t="s">
        <v>6382</v>
      </c>
      <c r="F567" s="298" t="s">
        <v>62</v>
      </c>
      <c r="G567" s="300" t="s">
        <v>64</v>
      </c>
      <c r="H567" s="302" t="s">
        <v>74</v>
      </c>
      <c r="I567" s="331">
        <v>13600000</v>
      </c>
      <c r="J567" s="299"/>
      <c r="K567" s="305"/>
      <c r="L567" s="307"/>
      <c r="M567" s="327">
        <v>13600000</v>
      </c>
      <c r="N567" s="311">
        <v>85476075</v>
      </c>
      <c r="O567" s="338" t="s">
        <v>6383</v>
      </c>
      <c r="P567" s="302" t="s">
        <v>6665</v>
      </c>
      <c r="Q567" s="341">
        <v>45036</v>
      </c>
      <c r="R567" s="315">
        <v>45036</v>
      </c>
      <c r="S567" s="315">
        <v>45149</v>
      </c>
      <c r="T567" s="317"/>
      <c r="U567" s="318"/>
      <c r="V567" s="331">
        <v>0</v>
      </c>
      <c r="W567" s="331">
        <v>13600000</v>
      </c>
      <c r="X567" s="320">
        <v>0</v>
      </c>
      <c r="Y567" s="300">
        <v>85471791</v>
      </c>
      <c r="Z567" s="305" t="s">
        <v>4791</v>
      </c>
      <c r="AA567" s="299" t="s">
        <v>120</v>
      </c>
      <c r="AB567" s="299" t="s">
        <v>120</v>
      </c>
      <c r="AC567" s="299" t="s">
        <v>120</v>
      </c>
      <c r="AD567" s="321" t="s">
        <v>6384</v>
      </c>
      <c r="AE567" s="299" t="s">
        <v>122</v>
      </c>
      <c r="AF567" s="299" t="s">
        <v>122</v>
      </c>
    </row>
    <row r="568" spans="1:32" s="293" customFormat="1">
      <c r="A568" s="298">
        <v>891780091</v>
      </c>
      <c r="B568" s="298" t="s">
        <v>55</v>
      </c>
      <c r="C568" s="299" t="s">
        <v>87</v>
      </c>
      <c r="D568" s="298" t="s">
        <v>61</v>
      </c>
      <c r="E568" s="302" t="s">
        <v>6385</v>
      </c>
      <c r="F568" s="298" t="s">
        <v>62</v>
      </c>
      <c r="G568" s="300" t="s">
        <v>64</v>
      </c>
      <c r="H568" s="302" t="s">
        <v>74</v>
      </c>
      <c r="I568" s="331">
        <v>13600000</v>
      </c>
      <c r="J568" s="299"/>
      <c r="K568" s="305"/>
      <c r="L568" s="307"/>
      <c r="M568" s="327">
        <v>13600000</v>
      </c>
      <c r="N568" s="311">
        <v>1083029651</v>
      </c>
      <c r="O568" s="338" t="s">
        <v>6386</v>
      </c>
      <c r="P568" s="302" t="s">
        <v>6666</v>
      </c>
      <c r="Q568" s="341">
        <v>45026</v>
      </c>
      <c r="R568" s="315">
        <v>45026</v>
      </c>
      <c r="S568" s="315">
        <v>45107</v>
      </c>
      <c r="T568" s="317"/>
      <c r="U568" s="318"/>
      <c r="V568" s="331">
        <v>0</v>
      </c>
      <c r="W568" s="331">
        <v>13600000</v>
      </c>
      <c r="X568" s="320">
        <v>0</v>
      </c>
      <c r="Y568" s="300">
        <v>1082870070</v>
      </c>
      <c r="Z568" s="305" t="s">
        <v>6387</v>
      </c>
      <c r="AA568" s="299" t="s">
        <v>120</v>
      </c>
      <c r="AB568" s="299" t="s">
        <v>120</v>
      </c>
      <c r="AC568" s="299" t="s">
        <v>120</v>
      </c>
      <c r="AD568" s="321" t="s">
        <v>6388</v>
      </c>
      <c r="AE568" s="299" t="s">
        <v>122</v>
      </c>
      <c r="AF568" s="299" t="s">
        <v>122</v>
      </c>
    </row>
    <row r="569" spans="1:32" s="293" customFormat="1">
      <c r="A569" s="298">
        <v>891780092</v>
      </c>
      <c r="B569" s="298" t="s">
        <v>55</v>
      </c>
      <c r="C569" s="299" t="s">
        <v>87</v>
      </c>
      <c r="D569" s="298" t="s">
        <v>61</v>
      </c>
      <c r="E569" s="302" t="s">
        <v>6389</v>
      </c>
      <c r="F569" s="298" t="s">
        <v>62</v>
      </c>
      <c r="G569" s="300" t="s">
        <v>64</v>
      </c>
      <c r="H569" s="302" t="s">
        <v>74</v>
      </c>
      <c r="I569" s="331">
        <v>9600000</v>
      </c>
      <c r="J569" s="299"/>
      <c r="K569" s="305"/>
      <c r="L569" s="307"/>
      <c r="M569" s="327">
        <v>9600000</v>
      </c>
      <c r="N569" s="311">
        <v>19620110</v>
      </c>
      <c r="O569" s="338" t="s">
        <v>6390</v>
      </c>
      <c r="P569" s="302" t="s">
        <v>6667</v>
      </c>
      <c r="Q569" s="341">
        <v>45034</v>
      </c>
      <c r="R569" s="315">
        <v>45034</v>
      </c>
      <c r="S569" s="315">
        <v>45138</v>
      </c>
      <c r="T569" s="317"/>
      <c r="U569" s="318"/>
      <c r="V569" s="331">
        <v>0</v>
      </c>
      <c r="W569" s="331">
        <v>9600000</v>
      </c>
      <c r="X569" s="320">
        <v>0</v>
      </c>
      <c r="Y569" s="300">
        <v>36669284</v>
      </c>
      <c r="Z569" s="305" t="s">
        <v>4988</v>
      </c>
      <c r="AA569" s="299" t="s">
        <v>120</v>
      </c>
      <c r="AB569" s="299" t="s">
        <v>120</v>
      </c>
      <c r="AC569" s="299" t="s">
        <v>120</v>
      </c>
      <c r="AD569" s="321" t="s">
        <v>6391</v>
      </c>
      <c r="AE569" s="299" t="s">
        <v>122</v>
      </c>
      <c r="AF569" s="299" t="s">
        <v>122</v>
      </c>
    </row>
    <row r="570" spans="1:32" s="293" customFormat="1">
      <c r="A570" s="298">
        <v>891780093</v>
      </c>
      <c r="B570" s="298" t="s">
        <v>55</v>
      </c>
      <c r="C570" s="299" t="s">
        <v>87</v>
      </c>
      <c r="D570" s="298" t="s">
        <v>61</v>
      </c>
      <c r="E570" s="302" t="s">
        <v>6392</v>
      </c>
      <c r="F570" s="298" t="s">
        <v>62</v>
      </c>
      <c r="G570" s="300" t="s">
        <v>64</v>
      </c>
      <c r="H570" s="302" t="s">
        <v>74</v>
      </c>
      <c r="I570" s="331">
        <v>2500000</v>
      </c>
      <c r="J570" s="299"/>
      <c r="K570" s="305"/>
      <c r="L570" s="307"/>
      <c r="M570" s="327">
        <v>2500000</v>
      </c>
      <c r="N570" s="311">
        <v>7729736</v>
      </c>
      <c r="O570" s="338" t="s">
        <v>6393</v>
      </c>
      <c r="P570" s="302" t="s">
        <v>6668</v>
      </c>
      <c r="Q570" s="341">
        <v>45034</v>
      </c>
      <c r="R570" s="315">
        <v>45034</v>
      </c>
      <c r="S570" s="315">
        <v>45049</v>
      </c>
      <c r="T570" s="317"/>
      <c r="U570" s="318"/>
      <c r="V570" s="331">
        <v>0</v>
      </c>
      <c r="W570" s="331">
        <v>2500000</v>
      </c>
      <c r="X570" s="320">
        <v>0</v>
      </c>
      <c r="Y570" s="300">
        <v>36669284</v>
      </c>
      <c r="Z570" s="305" t="s">
        <v>4988</v>
      </c>
      <c r="AA570" s="299" t="s">
        <v>120</v>
      </c>
      <c r="AB570" s="299" t="s">
        <v>120</v>
      </c>
      <c r="AC570" s="299" t="s">
        <v>120</v>
      </c>
      <c r="AD570" s="321" t="s">
        <v>6394</v>
      </c>
      <c r="AE570" s="299" t="s">
        <v>122</v>
      </c>
      <c r="AF570" s="299" t="s">
        <v>122</v>
      </c>
    </row>
    <row r="571" spans="1:32" s="293" customFormat="1">
      <c r="A571" s="298">
        <v>891780094</v>
      </c>
      <c r="B571" s="298" t="s">
        <v>55</v>
      </c>
      <c r="C571" s="299" t="s">
        <v>87</v>
      </c>
      <c r="D571" s="298" t="s">
        <v>61</v>
      </c>
      <c r="E571" s="302" t="s">
        <v>6395</v>
      </c>
      <c r="F571" s="298" t="s">
        <v>62</v>
      </c>
      <c r="G571" s="300" t="s">
        <v>64</v>
      </c>
      <c r="H571" s="302" t="s">
        <v>74</v>
      </c>
      <c r="I571" s="331">
        <v>8400000</v>
      </c>
      <c r="J571" s="299"/>
      <c r="K571" s="305"/>
      <c r="L571" s="307"/>
      <c r="M571" s="327">
        <v>8400000</v>
      </c>
      <c r="N571" s="311">
        <v>1081928917</v>
      </c>
      <c r="O571" s="338" t="s">
        <v>6396</v>
      </c>
      <c r="P571" s="302" t="s">
        <v>6669</v>
      </c>
      <c r="Q571" s="341">
        <v>45035</v>
      </c>
      <c r="R571" s="315">
        <v>45036</v>
      </c>
      <c r="S571" s="315">
        <v>45107</v>
      </c>
      <c r="T571" s="317"/>
      <c r="U571" s="318"/>
      <c r="V571" s="331">
        <v>0</v>
      </c>
      <c r="W571" s="331">
        <v>8400000</v>
      </c>
      <c r="X571" s="320">
        <v>0</v>
      </c>
      <c r="Y571" s="300">
        <v>85467461</v>
      </c>
      <c r="Z571" s="305" t="s">
        <v>5010</v>
      </c>
      <c r="AA571" s="299" t="s">
        <v>120</v>
      </c>
      <c r="AB571" s="299" t="s">
        <v>120</v>
      </c>
      <c r="AC571" s="299" t="s">
        <v>120</v>
      </c>
      <c r="AD571" s="321" t="s">
        <v>6397</v>
      </c>
      <c r="AE571" s="299" t="s">
        <v>122</v>
      </c>
      <c r="AF571" s="299" t="s">
        <v>122</v>
      </c>
    </row>
    <row r="572" spans="1:32" s="293" customFormat="1">
      <c r="A572" s="298">
        <v>891780095</v>
      </c>
      <c r="B572" s="298" t="s">
        <v>55</v>
      </c>
      <c r="C572" s="299" t="s">
        <v>87</v>
      </c>
      <c r="D572" s="298" t="s">
        <v>61</v>
      </c>
      <c r="E572" s="302" t="s">
        <v>6398</v>
      </c>
      <c r="F572" s="298" t="s">
        <v>62</v>
      </c>
      <c r="G572" s="300" t="s">
        <v>64</v>
      </c>
      <c r="H572" s="302" t="s">
        <v>74</v>
      </c>
      <c r="I572" s="331">
        <v>8800000</v>
      </c>
      <c r="J572" s="299"/>
      <c r="K572" s="305"/>
      <c r="L572" s="307"/>
      <c r="M572" s="327">
        <v>8800000</v>
      </c>
      <c r="N572" s="311">
        <v>36667206</v>
      </c>
      <c r="O572" s="338" t="s">
        <v>6399</v>
      </c>
      <c r="P572" s="302" t="s">
        <v>6670</v>
      </c>
      <c r="Q572" s="341">
        <v>45041</v>
      </c>
      <c r="R572" s="315">
        <v>45041</v>
      </c>
      <c r="S572" s="315">
        <v>45138</v>
      </c>
      <c r="T572" s="317"/>
      <c r="U572" s="318"/>
      <c r="V572" s="331">
        <v>0</v>
      </c>
      <c r="W572" s="331">
        <v>8800000</v>
      </c>
      <c r="X572" s="320">
        <v>0</v>
      </c>
      <c r="Y572" s="300">
        <v>85467461</v>
      </c>
      <c r="Z572" s="305" t="s">
        <v>5010</v>
      </c>
      <c r="AA572" s="299" t="s">
        <v>120</v>
      </c>
      <c r="AB572" s="299" t="s">
        <v>120</v>
      </c>
      <c r="AC572" s="299" t="s">
        <v>120</v>
      </c>
      <c r="AD572" s="321" t="s">
        <v>6400</v>
      </c>
      <c r="AE572" s="299" t="s">
        <v>122</v>
      </c>
      <c r="AF572" s="299" t="s">
        <v>122</v>
      </c>
    </row>
    <row r="573" spans="1:32">
      <c r="A573" s="294"/>
      <c r="B573" s="295"/>
      <c r="C573" s="294" t="s">
        <v>21</v>
      </c>
      <c r="D573" s="296"/>
      <c r="E573" s="295">
        <f>COUNTA(E5:E572)</f>
        <v>568</v>
      </c>
      <c r="F573" s="295"/>
      <c r="G573" s="295"/>
      <c r="H573" s="296"/>
      <c r="I573" s="343">
        <f>SUM(I5:I572)</f>
        <v>12641090205.969999</v>
      </c>
      <c r="J573" s="344">
        <v>15</v>
      </c>
      <c r="K573" s="343">
        <f t="shared" ref="J573:M573" si="0">SUM(K5:K572)</f>
        <v>16660000</v>
      </c>
      <c r="L573" s="343">
        <f t="shared" si="0"/>
        <v>117000010</v>
      </c>
      <c r="M573" s="343">
        <f t="shared" si="0"/>
        <v>12540750195.969999</v>
      </c>
      <c r="N573" s="294"/>
      <c r="O573" s="294"/>
      <c r="P573" s="295"/>
      <c r="Q573" s="294"/>
      <c r="R573" s="295"/>
      <c r="S573" s="295"/>
      <c r="T573" s="295"/>
      <c r="U573" s="295">
        <v>13</v>
      </c>
      <c r="V573" s="324">
        <v>2195149541.2199998</v>
      </c>
      <c r="W573" s="297">
        <v>10349698830.75</v>
      </c>
      <c r="X573" s="295"/>
      <c r="Y573" s="295"/>
      <c r="Z573" s="294"/>
      <c r="AA573" s="295"/>
      <c r="AB573" s="295"/>
      <c r="AC573" s="295"/>
      <c r="AD573" s="295"/>
      <c r="AE573" s="295"/>
      <c r="AF573" s="295"/>
    </row>
  </sheetData>
  <mergeCells count="7">
    <mergeCell ref="G1:H1"/>
    <mergeCell ref="G2:H3"/>
    <mergeCell ref="K2:P3"/>
    <mergeCell ref="A1:D1"/>
    <mergeCell ref="AD3:AF3"/>
    <mergeCell ref="A2:C2"/>
    <mergeCell ref="D2:F2"/>
  </mergeCells>
  <conditionalFormatting sqref="D2">
    <cfRule type="containsText" dxfId="2" priority="1" operator="containsText" text="Seleccione Ordenador">
      <formula>NOT(ISERROR(SEARCH("Seleccione Ordenador",D2)))</formula>
    </cfRule>
  </conditionalFormatting>
  <dataValidations count="1">
    <dataValidation type="list" allowBlank="1" showInputMessage="1" showErrorMessage="1" sqref="D2" xr:uid="{AFCA7B09-4D88-4B92-897A-1FC03E88A69A}">
      <formula1>Delegatarios</formula1>
    </dataValidation>
  </dataValidations>
  <hyperlinks>
    <hyperlink ref="AD6" r:id="rId1" xr:uid="{69080B59-B7FA-4224-80C3-C3412A7617BE}"/>
    <hyperlink ref="AD7" r:id="rId2" xr:uid="{25D6E045-03A4-4EAA-9076-58FB4CDE6BCE}"/>
    <hyperlink ref="AD18" r:id="rId3" xr:uid="{D37471E1-CAA5-4F26-9E19-0E95AAF018E2}"/>
    <hyperlink ref="AD11" r:id="rId4" xr:uid="{6B664270-3855-4189-A90E-221FE9198F4A}"/>
    <hyperlink ref="AD15" r:id="rId5" xr:uid="{D1ACC9AB-F1A8-4AD6-B9A5-35ED7D48C307}"/>
    <hyperlink ref="AD8" r:id="rId6" xr:uid="{538991AF-D648-4B1E-9BBB-1B5620638FA7}"/>
    <hyperlink ref="AD12" r:id="rId7" xr:uid="{2387549A-070F-40A9-9019-BF0F809B4EE3}"/>
    <hyperlink ref="AD14" r:id="rId8" xr:uid="{F71C2422-BA71-4A24-BB10-03F9A9705502}"/>
    <hyperlink ref="AD9" r:id="rId9" xr:uid="{5E3E50EC-5366-434C-93A9-8B01B5B3C7C9}"/>
    <hyperlink ref="AD13" r:id="rId10" xr:uid="{C4A6D9B2-5B2F-46CA-935B-DD5B4D81C352}"/>
    <hyperlink ref="AD16" r:id="rId11" xr:uid="{67D5DD33-FBEF-41A8-9715-E31D12FD0E3A}"/>
    <hyperlink ref="AD17" r:id="rId12" xr:uid="{AFE1AEA9-0272-46FB-A35B-278FFA2CC74D}"/>
    <hyperlink ref="AD10" r:id="rId13" xr:uid="{09B39940-1C3E-4EE0-8C22-1EF5A48D61FC}"/>
    <hyperlink ref="AD19" r:id="rId14" xr:uid="{9F58A406-931E-45D7-9D70-34FFF714B778}"/>
    <hyperlink ref="AD36" r:id="rId15" xr:uid="{486812BE-E56A-4472-9055-182E132CBF87}"/>
    <hyperlink ref="AD38" r:id="rId16" xr:uid="{509E3161-6DFD-480F-98FE-64B3EA770E8C}"/>
    <hyperlink ref="AD42" r:id="rId17" xr:uid="{A2440F47-C1F1-4891-9111-37A7F3D383AE}"/>
    <hyperlink ref="AD44" r:id="rId18" xr:uid="{6602D85C-B5F8-4BE6-BF5C-B653039EA316}"/>
    <hyperlink ref="AD45" r:id="rId19" xr:uid="{E19AFBF7-BD8B-41A7-821A-DE28AA881E88}"/>
    <hyperlink ref="AD46" r:id="rId20" xr:uid="{96069CBC-A4B5-4AAC-A7C7-99C939BB6608}"/>
    <hyperlink ref="AD47" r:id="rId21" xr:uid="{ACD5F030-EF4E-4BD9-85EF-441E59265C4B}"/>
    <hyperlink ref="AD50" r:id="rId22" xr:uid="{5B97AAE9-F9C5-413D-8BF1-7CB2B2173964}"/>
    <hyperlink ref="AD51" r:id="rId23" xr:uid="{ECBFF4C0-1F26-4D4B-824A-94816E24AC76}"/>
    <hyperlink ref="AD52" r:id="rId24" xr:uid="{FF8310A5-965C-417E-B2AE-3AC948D551C0}"/>
    <hyperlink ref="AD53" r:id="rId25" xr:uid="{23D382BA-284E-4A2F-8EEC-0F4C7E788826}"/>
    <hyperlink ref="AD55" r:id="rId26" xr:uid="{3F153ACD-FC05-4DC3-849D-8940F4B8CE25}"/>
    <hyperlink ref="AD56" r:id="rId27" xr:uid="{2ECD04E7-4A21-4B9C-9B21-21B205C9B469}"/>
    <hyperlink ref="AD48" r:id="rId28" xr:uid="{191FC5F0-A7E5-43EA-A5AF-95E0B05DBA16}"/>
    <hyperlink ref="AD49" r:id="rId29" xr:uid="{EFA0557C-F0BB-4D20-AF37-51BFEBB8E504}"/>
    <hyperlink ref="AD54" r:id="rId30" xr:uid="{89D2FD28-D2A8-46AB-BE1B-94FBEC244F3E}"/>
    <hyperlink ref="AD57" r:id="rId31" xr:uid="{98EE0C7B-750E-4C83-B9E9-D97EF61E27D7}"/>
    <hyperlink ref="AD58" r:id="rId32" xr:uid="{414A017E-0CDB-4454-81D3-02C5C28F399B}"/>
    <hyperlink ref="AD59" r:id="rId33" xr:uid="{A3E46824-CE74-4E6C-99AE-892A18D45156}"/>
    <hyperlink ref="AD60" r:id="rId34" xr:uid="{1DACA2B0-D78E-4B9C-9678-A3EE1F344C45}"/>
    <hyperlink ref="AD74" r:id="rId35" xr:uid="{82476BEA-023C-434F-810F-41DF211F1BF5}"/>
    <hyperlink ref="AD61" r:id="rId36" xr:uid="{A48579CC-12E7-440C-AA20-4CF6B95E6801}"/>
    <hyperlink ref="AD65" r:id="rId37" xr:uid="{B1B0E238-9FB5-49E9-AFFC-75A234A71647}"/>
    <hyperlink ref="AD66" r:id="rId38" xr:uid="{748B31DF-B873-454D-8A7F-5B5949F1EFFB}"/>
    <hyperlink ref="AD67" r:id="rId39" xr:uid="{E3357507-431B-4949-B0DF-0350A546FCD3}"/>
    <hyperlink ref="AD69" r:id="rId40" xr:uid="{A9EE4B3C-973C-4825-9A63-C1559DB90172}"/>
    <hyperlink ref="AD75" r:id="rId41" xr:uid="{7903A688-E3AB-4F4B-AA34-60D0DE8167C0}"/>
    <hyperlink ref="AD76" r:id="rId42" xr:uid="{B22A4198-FB11-4887-B7A7-43F60789FA4B}"/>
    <hyperlink ref="AD72" r:id="rId43" xr:uid="{D9CC9329-CF5C-4FE4-B70C-58F6C3769F47}"/>
    <hyperlink ref="AD73" r:id="rId44" xr:uid="{3DFF005A-FFA9-4F06-A282-9ABF48F96560}"/>
    <hyperlink ref="AD63" r:id="rId45" xr:uid="{85F277F6-E1F4-48D8-BF58-FE02AA553D3D}"/>
    <hyperlink ref="AD68" r:id="rId46" xr:uid="{5194BB27-96B9-48BD-A5BB-652F415D797F}"/>
    <hyperlink ref="AD64" r:id="rId47" xr:uid="{61693F83-55F7-4ADF-8B61-92A13FA1BADD}"/>
    <hyperlink ref="AD70" r:id="rId48" xr:uid="{37FA3072-324A-406F-9214-75F12498C733}"/>
    <hyperlink ref="AD71" r:id="rId49" xr:uid="{110C1330-EBDA-40A1-B548-36A75C75BE52}"/>
    <hyperlink ref="AD79" r:id="rId50" xr:uid="{30F8BD8C-7751-4A64-B905-273AE013D102}"/>
    <hyperlink ref="AD77" r:id="rId51" xr:uid="{9046B9AB-6EF7-4712-B2AF-BAE5296D4B0B}"/>
    <hyperlink ref="AD80" r:id="rId52" xr:uid="{8B25FF03-3D04-4E9C-BFBD-B76237B3C56A}"/>
    <hyperlink ref="AD81" r:id="rId53" xr:uid="{26CB55EB-1429-4FCD-937F-322AA852C351}"/>
    <hyperlink ref="AD82" r:id="rId54" xr:uid="{C5327337-8FB0-4E8F-942E-15E793BE6056}"/>
    <hyperlink ref="AD83" r:id="rId55" xr:uid="{C2803790-FCAD-43E9-8BD2-706F80A22A80}"/>
    <hyperlink ref="AD84" r:id="rId56" xr:uid="{79A381CB-65DC-45D1-B4F4-F19B9B4F1D86}"/>
    <hyperlink ref="AD86" r:id="rId57" xr:uid="{E7E57C66-9D74-429B-B296-C3A61D82BA16}"/>
    <hyperlink ref="AD87" r:id="rId58" xr:uid="{2400D4E1-63BF-42D4-9D1D-23783A0FC075}"/>
    <hyperlink ref="AD88" r:id="rId59" xr:uid="{9A4E24FA-81B9-4EEF-AC2E-54BF2457D998}"/>
    <hyperlink ref="AD78" r:id="rId60" xr:uid="{0BC87935-8A6F-4F0B-952A-BCD0B78AE7CF}"/>
    <hyperlink ref="AD85" r:id="rId61" xr:uid="{0D2CF5E9-E98E-4A91-8BAA-C39081B38053}"/>
    <hyperlink ref="AD109" r:id="rId62" xr:uid="{5DA622D3-8D8C-4F7A-B290-3C45A9B8BD5E}"/>
    <hyperlink ref="AD110" r:id="rId63" xr:uid="{1F956E23-D3A4-45B4-AB7B-FAF2F6322E61}"/>
    <hyperlink ref="AD106" r:id="rId64" xr:uid="{E39CE321-A319-4B47-9829-F139A001406C}"/>
    <hyperlink ref="AD111" r:id="rId65" xr:uid="{B2D2B24F-5EC2-4FAC-9E0E-3C96E0777C5B}"/>
    <hyperlink ref="AD105" r:id="rId66" xr:uid="{39BA66D1-5016-4848-B768-22AE15D52FDE}"/>
    <hyperlink ref="AD113" r:id="rId67" xr:uid="{0BE995BF-BF1A-435E-B879-6D23F0CA1123}"/>
    <hyperlink ref="AD108" r:id="rId68" xr:uid="{23890B70-8527-4C30-9FF6-B98C9AA54857}"/>
    <hyperlink ref="AD112" r:id="rId69" xr:uid="{3D9BE523-110A-4B26-9275-B4DAABCA8F06}"/>
    <hyperlink ref="AD107" r:id="rId70" xr:uid="{7D90C941-1B98-4394-8D2F-A233DC8CED27}"/>
    <hyperlink ref="AD100" r:id="rId71" xr:uid="{795B4061-1B97-4405-99EB-D27FE6A2AB30}"/>
    <hyperlink ref="AD101" r:id="rId72" xr:uid="{7825E038-E95C-4529-A471-77E788BA3FB0}"/>
    <hyperlink ref="AD103" r:id="rId73" xr:uid="{D01E086E-D0B4-4C4C-9CAE-745C52C4AE1E}"/>
    <hyperlink ref="AD104" r:id="rId74" xr:uid="{705CEA97-623E-458B-BD61-62F7C815CA79}"/>
    <hyperlink ref="AD102" r:id="rId75" xr:uid="{2A2C943D-C451-4DFB-B232-749CF893BE85}"/>
    <hyperlink ref="AD114" r:id="rId76" xr:uid="{D68228AD-C26C-45E3-91FE-039C1CF0A0C6}"/>
    <hyperlink ref="AD115" r:id="rId77" xr:uid="{08BAC4B0-BF4E-4AFF-8B93-C62A909770F5}"/>
    <hyperlink ref="AD116" r:id="rId78" xr:uid="{88C7E72E-7990-4277-A672-BEFD7F352B25}"/>
    <hyperlink ref="AD117" r:id="rId79" xr:uid="{70B8BBA6-912D-4589-BBDB-6C1C95FD675F}"/>
    <hyperlink ref="AD118" r:id="rId80" xr:uid="{0FFF4E66-A2AA-4B25-B07B-1BEC57B5B377}"/>
    <hyperlink ref="AD119" r:id="rId81" xr:uid="{3438CDF4-4F14-4930-9C9C-45D48CBA31F4}"/>
    <hyperlink ref="AD120" r:id="rId82" xr:uid="{FD14DBEE-2FD6-4B07-9822-0E41095F62DF}"/>
    <hyperlink ref="AD121" r:id="rId83" xr:uid="{3E77F718-FDC9-4147-89E8-3CAB4FB3F58B}"/>
    <hyperlink ref="AD122" r:id="rId84" xr:uid="{48044E31-9DF3-4F3B-B8EF-6E2E436B8B2D}"/>
    <hyperlink ref="AD123" r:id="rId85" xr:uid="{827FD781-6776-4EF6-8166-238E692D44FA}"/>
    <hyperlink ref="AD124" r:id="rId86" xr:uid="{768516CC-D4C2-493C-938E-3DFFF32B21A8}"/>
    <hyperlink ref="AD125" r:id="rId87" xr:uid="{8A99FA97-37FA-4B07-B6F2-C251F956D6E1}"/>
    <hyperlink ref="AD126" r:id="rId88" xr:uid="{4316775C-6134-4C04-8865-3FF168A8E85F}"/>
    <hyperlink ref="AD542" r:id="rId89" xr:uid="{C1F7DB16-760F-4F32-BE42-F2808E7A5FFB}"/>
    <hyperlink ref="AD545" r:id="rId90" display="https://www.secop.gov.co/CO1BusinessLine/Tendering/ProcedureEdit/View?docUniqueIdentifier=CO1.REQ.4157033&amp;prevCtxUrl=https%3a%2f%2fwww.secop.gov.co%2fCO1BusinessLine%2fTendering%2fBuyerDossierWorkspace%2fIndex%3fallWords2Search%3dOPSP-VEX-406-2023%26createDateFrom%3d03%2f09%2f2022+16%3a18%3a35%26createDateTo%3d03%2f03%2f2023+16%3a18%3a35%26filteringState%3d1%26sortingState%3dLastModifiedDESC%26showAdvancedSearch%3dFalse%26showAdvancedSearchFields%3dFalse%26folderCode%3dALL%26selectedDossier%3dCO1.BDOS.4060690%26selectedRequest%3dCO1.REQ.4157033%26&amp;prevCtxLbl=Procesos+de+la+Entidad+Estatal" xr:uid="{1F46B0A5-6732-433E-A981-17476EFBC7CA}"/>
    <hyperlink ref="AD543" r:id="rId91" display="https://www.secop.gov.co/CO1BusinessLine/Tendering/ProcedureEdit/View?docUniqueIdentifier=CO1.REQ.4156581&amp;prevCtxUrl=https%3a%2f%2fwww.secop.gov.co%2fCO1BusinessLine%2fTendering%2fBuyerDossierWorkspace%2fIndex%3fallWords2Search%3dOPSP-VEX-407-2023%26createDateFrom%3d03%2f09%2f2022+16%3a27%3a29%26createDateTo%3d03%2f03%2f2023+16%3a27%3a29%26filteringState%3d1%26sortingState%3dLastModifiedDESC%26showAdvan" xr:uid="{994831A9-A40D-44C9-88F6-473636A32385}"/>
    <hyperlink ref="AD550" r:id="rId92" xr:uid="{E0C42743-64DA-45D8-80ED-84695AFB152B}"/>
    <hyperlink ref="AD551" r:id="rId93" xr:uid="{2742F2ED-DC79-4617-9C91-7699916CBA80}"/>
    <hyperlink ref="AD564" r:id="rId94" xr:uid="{50E1EEAA-F3E0-4FA3-8AEF-B6CAE50D8395}"/>
    <hyperlink ref="AD567" r:id="rId95" xr:uid="{4254BA9E-DE0C-4307-AF6B-4D2746A12AB9}"/>
    <hyperlink ref="AD565" r:id="rId96" xr:uid="{CA07A728-EFC2-44F6-BD18-64D6FDB0918D}"/>
    <hyperlink ref="AD566" r:id="rId97" xr:uid="{716EDD7F-AE25-42AF-AB99-42D29E6B857A}"/>
    <hyperlink ref="AD569" r:id="rId98" xr:uid="{19FB21F6-9457-40BD-9466-937F05342AF2}"/>
    <hyperlink ref="AD568" r:id="rId99" xr:uid="{76E43782-315D-4697-A41E-1C297DDACEB4}"/>
    <hyperlink ref="AD539" r:id="rId100" xr:uid="{21356F95-BC69-40ED-8EA8-A1F093273B29}"/>
    <hyperlink ref="AD541" r:id="rId101" xr:uid="{EB5A03B3-4432-49DE-B2F9-4E17FEEB316A}"/>
    <hyperlink ref="AD544" r:id="rId102" xr:uid="{8D559257-06A6-4EAB-BD22-9FC0432614B5}"/>
    <hyperlink ref="AD546" r:id="rId103" xr:uid="{F6614C3C-F9C2-4675-B23F-B6C49F814D19}"/>
    <hyperlink ref="AD547" r:id="rId104" xr:uid="{6E66AA29-5D87-4775-B88D-5B769C688A37}"/>
    <hyperlink ref="AD548" r:id="rId105" xr:uid="{35B693A3-75FD-49FC-86BF-2AB66A208474}"/>
    <hyperlink ref="AD549" r:id="rId106" xr:uid="{B9DD46E1-8D41-4B91-A5FD-1DDA786ED284}"/>
    <hyperlink ref="AD554" r:id="rId107" xr:uid="{E6622E06-6077-43C7-9C1A-177FDB84D9EB}"/>
    <hyperlink ref="AD555" r:id="rId108" xr:uid="{4FD6C1B7-899A-4F4C-83CC-72FAD633D47A}"/>
    <hyperlink ref="AD556" r:id="rId109" xr:uid="{FEF0E430-6040-44AF-BE14-87F91F7B1427}"/>
    <hyperlink ref="AD557" r:id="rId110" xr:uid="{7D774A13-BE6A-42EF-8781-D99A1894E27C}"/>
    <hyperlink ref="AD558" r:id="rId111" xr:uid="{B44253DD-8FEB-499A-B85E-1F03FB342697}"/>
    <hyperlink ref="AD563" r:id="rId112" xr:uid="{E58F64B4-8B3F-4268-B49F-2647A70CB74F}"/>
    <hyperlink ref="AD559" r:id="rId113" xr:uid="{9902A528-D094-48CD-AD3C-706F0D6EBDCA}"/>
    <hyperlink ref="AD560" r:id="rId114" xr:uid="{183EDFD6-030F-4C2F-B0EB-E981006EE964}"/>
    <hyperlink ref="AD561" r:id="rId115" xr:uid="{626E277A-F0E0-4E76-A875-09BB2C932DE5}"/>
    <hyperlink ref="AD562" r:id="rId116" xr:uid="{0E20293B-7624-4909-987C-573BD39081A0}"/>
    <hyperlink ref="AD538" r:id="rId117" xr:uid="{C0E08F26-9E22-43B9-B9E4-B179BB4D3E3E}"/>
    <hyperlink ref="AD5" r:id="rId118" xr:uid="{6FC077B9-B9FA-44FA-8306-2E00C6806D3A}"/>
    <hyperlink ref="AD20" r:id="rId119" xr:uid="{78469CCE-443B-4AED-9098-0412FE2BA24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7704A-479D-41F8-B8C6-8B646535132E}">
  <dimension ref="A1:AG600"/>
  <sheetViews>
    <sheetView topLeftCell="A581" workbookViewId="0">
      <selection activeCell="A601" sqref="A601:XFD601"/>
    </sheetView>
  </sheetViews>
  <sheetFormatPr baseColWidth="10" defaultRowHeight="14.4"/>
  <cols>
    <col min="1" max="2" width="11.5546875" style="173"/>
    <col min="4" max="4" width="11.5546875" style="173"/>
    <col min="5" max="5" width="19.109375" customWidth="1"/>
    <col min="6" max="6" width="11.5546875" style="173"/>
    <col min="9" max="9" width="15.21875" customWidth="1"/>
    <col min="12" max="12" width="15" customWidth="1"/>
    <col min="13" max="13" width="15.109375" customWidth="1"/>
    <col min="33" max="33" width="14.88671875" customWidth="1"/>
  </cols>
  <sheetData>
    <row r="1" spans="1:33" s="172" customFormat="1" ht="12">
      <c r="A1" s="283" t="s">
        <v>85</v>
      </c>
      <c r="B1" s="283"/>
      <c r="C1" s="283"/>
      <c r="D1" s="283"/>
      <c r="E1" s="172" t="s">
        <v>43</v>
      </c>
      <c r="F1" s="173"/>
      <c r="G1" s="261" t="s">
        <v>1493</v>
      </c>
      <c r="H1" s="261"/>
      <c r="I1" s="180">
        <v>1160000</v>
      </c>
      <c r="J1" s="181"/>
      <c r="K1" s="181"/>
      <c r="L1" s="181"/>
      <c r="X1" s="182"/>
      <c r="AE1" s="181"/>
    </row>
    <row r="2" spans="1:33" s="172" customFormat="1" ht="15" customHeight="1">
      <c r="A2" s="284" t="s">
        <v>22</v>
      </c>
      <c r="B2" s="284"/>
      <c r="C2" s="284"/>
      <c r="D2" s="285" t="s">
        <v>25</v>
      </c>
      <c r="E2" s="285"/>
      <c r="F2" s="285"/>
      <c r="G2" s="286" t="s">
        <v>101</v>
      </c>
      <c r="H2" s="286"/>
      <c r="I2" s="184">
        <f>VLOOKUP($D$2,[1]Datos!$B$20:$C$35,2,FALSE)</f>
        <v>3000</v>
      </c>
      <c r="J2" s="185" t="s">
        <v>86</v>
      </c>
      <c r="K2" s="288" t="str">
        <f>VLOOKUP($D$2,[1]Datos!$B$20:$D$35,3,FALSE)</f>
        <v>Sobre los recursos de Funcionamiento, Inversión y Administrados del presupuesto de gastos de la universidad</v>
      </c>
      <c r="L2" s="288"/>
      <c r="M2" s="288"/>
      <c r="N2" s="288"/>
      <c r="O2" s="288"/>
      <c r="P2" s="288"/>
      <c r="X2" s="182"/>
      <c r="AE2" s="181"/>
    </row>
    <row r="3" spans="1:33" s="172" customFormat="1" ht="15.75" customHeight="1">
      <c r="A3" s="173"/>
      <c r="B3" s="173"/>
      <c r="D3" s="173"/>
      <c r="F3" s="173"/>
      <c r="G3" s="287"/>
      <c r="H3" s="287"/>
      <c r="I3" s="184">
        <f>I2*I1</f>
        <v>3480000000</v>
      </c>
      <c r="J3" s="185" t="s">
        <v>94</v>
      </c>
      <c r="K3" s="289"/>
      <c r="L3" s="289"/>
      <c r="M3" s="289"/>
      <c r="N3" s="289"/>
      <c r="O3" s="289"/>
      <c r="P3" s="289"/>
      <c r="X3" s="182"/>
      <c r="AD3" s="282" t="s">
        <v>81</v>
      </c>
      <c r="AE3" s="282"/>
      <c r="AF3" s="282"/>
    </row>
    <row r="4" spans="1:33" s="244" customFormat="1" ht="124.2">
      <c r="A4" s="20" t="s">
        <v>0</v>
      </c>
      <c r="B4" s="20" t="s">
        <v>1</v>
      </c>
      <c r="C4" s="20" t="s">
        <v>2</v>
      </c>
      <c r="D4" s="20" t="s">
        <v>3</v>
      </c>
      <c r="E4" s="20" t="s">
        <v>4</v>
      </c>
      <c r="F4" s="20" t="s">
        <v>5</v>
      </c>
      <c r="G4" s="20" t="s">
        <v>6</v>
      </c>
      <c r="H4" s="20" t="s">
        <v>7</v>
      </c>
      <c r="I4" s="249" t="s">
        <v>8</v>
      </c>
      <c r="J4" s="250" t="s">
        <v>104</v>
      </c>
      <c r="K4" s="251" t="s">
        <v>9</v>
      </c>
      <c r="L4" s="251" t="s">
        <v>10</v>
      </c>
      <c r="M4" s="249" t="s">
        <v>108</v>
      </c>
      <c r="N4" s="20" t="s">
        <v>11</v>
      </c>
      <c r="O4" s="20" t="s">
        <v>12</v>
      </c>
      <c r="P4" s="20" t="s">
        <v>13</v>
      </c>
      <c r="Q4" s="23" t="s">
        <v>14</v>
      </c>
      <c r="R4" s="23" t="s">
        <v>15</v>
      </c>
      <c r="S4" s="23" t="s">
        <v>105</v>
      </c>
      <c r="T4" s="23" t="s">
        <v>106</v>
      </c>
      <c r="U4" s="20" t="s">
        <v>107</v>
      </c>
      <c r="V4" s="252" t="s">
        <v>16</v>
      </c>
      <c r="W4" s="252" t="s">
        <v>17</v>
      </c>
      <c r="X4" s="253" t="s">
        <v>18</v>
      </c>
      <c r="Y4" s="20" t="s">
        <v>19</v>
      </c>
      <c r="Z4" s="20" t="s">
        <v>20</v>
      </c>
      <c r="AA4" s="20" t="s">
        <v>53</v>
      </c>
      <c r="AB4" s="20" t="s">
        <v>54</v>
      </c>
      <c r="AC4" s="23" t="s">
        <v>96</v>
      </c>
      <c r="AD4" s="20" t="s">
        <v>84</v>
      </c>
      <c r="AE4" s="250" t="s">
        <v>82</v>
      </c>
      <c r="AF4" s="20" t="s">
        <v>83</v>
      </c>
      <c r="AG4" s="20" t="s">
        <v>95</v>
      </c>
    </row>
    <row r="5" spans="1:33" s="183" customFormat="1" ht="12">
      <c r="A5" s="16">
        <v>891780111</v>
      </c>
      <c r="B5" s="16" t="s">
        <v>55</v>
      </c>
      <c r="C5" s="14" t="s">
        <v>57</v>
      </c>
      <c r="D5" s="16" t="s">
        <v>61</v>
      </c>
      <c r="E5" s="14" t="s">
        <v>1494</v>
      </c>
      <c r="F5" s="16" t="s">
        <v>62</v>
      </c>
      <c r="G5" s="14" t="s">
        <v>64</v>
      </c>
      <c r="H5" s="14" t="s">
        <v>74</v>
      </c>
      <c r="I5" s="186">
        <v>15500000</v>
      </c>
      <c r="J5" s="187"/>
      <c r="K5" s="188"/>
      <c r="L5" s="188"/>
      <c r="M5" s="189">
        <f>I5+K5-L5</f>
        <v>15500000</v>
      </c>
      <c r="N5" s="14">
        <v>1045726836</v>
      </c>
      <c r="O5" s="14" t="s">
        <v>1495</v>
      </c>
      <c r="P5" s="14" t="s">
        <v>1496</v>
      </c>
      <c r="Q5" s="190">
        <v>44946</v>
      </c>
      <c r="R5" s="190">
        <v>44946</v>
      </c>
      <c r="S5" s="190">
        <v>45093</v>
      </c>
      <c r="T5" s="190"/>
      <c r="U5" s="191"/>
      <c r="V5" s="186">
        <f>+I5-W5</f>
        <v>3617000</v>
      </c>
      <c r="W5" s="186">
        <v>11883000</v>
      </c>
      <c r="X5" s="192">
        <f>+(V5/M5)</f>
        <v>0.23335483870967741</v>
      </c>
      <c r="Y5" s="14">
        <v>12621405</v>
      </c>
      <c r="Z5" s="14" t="s">
        <v>1497</v>
      </c>
      <c r="AA5" s="14" t="s">
        <v>120</v>
      </c>
      <c r="AB5" s="14" t="s">
        <v>120</v>
      </c>
      <c r="AC5" s="190"/>
      <c r="AD5" s="14" t="s">
        <v>1498</v>
      </c>
      <c r="AE5" s="187" t="s">
        <v>122</v>
      </c>
      <c r="AF5" s="187" t="s">
        <v>122</v>
      </c>
      <c r="AG5" s="14"/>
    </row>
    <row r="6" spans="1:33" s="183" customFormat="1" ht="12">
      <c r="A6" s="16">
        <v>891780111</v>
      </c>
      <c r="B6" s="16" t="s">
        <v>55</v>
      </c>
      <c r="C6" s="14" t="s">
        <v>57</v>
      </c>
      <c r="D6" s="16" t="s">
        <v>61</v>
      </c>
      <c r="E6" s="14" t="s">
        <v>1499</v>
      </c>
      <c r="F6" s="16" t="s">
        <v>62</v>
      </c>
      <c r="G6" s="14" t="s">
        <v>64</v>
      </c>
      <c r="H6" s="14" t="s">
        <v>74</v>
      </c>
      <c r="I6" s="186">
        <v>15603000</v>
      </c>
      <c r="J6" s="187"/>
      <c r="K6" s="188"/>
      <c r="L6" s="188"/>
      <c r="M6" s="189">
        <f>I6+K6-L6</f>
        <v>15603000</v>
      </c>
      <c r="N6" s="14">
        <v>1082911157</v>
      </c>
      <c r="O6" s="14" t="s">
        <v>1500</v>
      </c>
      <c r="P6" s="14" t="s">
        <v>1501</v>
      </c>
      <c r="Q6" s="190">
        <v>44946</v>
      </c>
      <c r="R6" s="190">
        <v>44946</v>
      </c>
      <c r="S6" s="190">
        <v>45093</v>
      </c>
      <c r="T6" s="190"/>
      <c r="U6" s="191"/>
      <c r="V6" s="186">
        <f t="shared" ref="V6:V68" si="0">+I6-W6</f>
        <v>10850000</v>
      </c>
      <c r="W6" s="186">
        <v>4753000</v>
      </c>
      <c r="X6" s="192">
        <f t="shared" ref="X6:X69" si="1">+(V6/M6)</f>
        <v>0.69537909376401974</v>
      </c>
      <c r="Y6" s="14">
        <v>12621405</v>
      </c>
      <c r="Z6" s="14" t="s">
        <v>1497</v>
      </c>
      <c r="AA6" s="14" t="s">
        <v>120</v>
      </c>
      <c r="AB6" s="14" t="s">
        <v>120</v>
      </c>
      <c r="AC6" s="190"/>
      <c r="AD6" s="14" t="s">
        <v>1502</v>
      </c>
      <c r="AE6" s="187" t="s">
        <v>122</v>
      </c>
      <c r="AF6" s="187" t="s">
        <v>122</v>
      </c>
      <c r="AG6" s="14"/>
    </row>
    <row r="7" spans="1:33" s="183" customFormat="1" ht="12">
      <c r="A7" s="16">
        <v>891780111</v>
      </c>
      <c r="B7" s="16" t="s">
        <v>55</v>
      </c>
      <c r="C7" s="14" t="s">
        <v>57</v>
      </c>
      <c r="D7" s="16" t="s">
        <v>61</v>
      </c>
      <c r="E7" s="14" t="s">
        <v>1503</v>
      </c>
      <c r="F7" s="16" t="s">
        <v>62</v>
      </c>
      <c r="G7" s="14" t="s">
        <v>64</v>
      </c>
      <c r="H7" s="14" t="s">
        <v>74</v>
      </c>
      <c r="I7" s="186">
        <v>17113000</v>
      </c>
      <c r="J7" s="187">
        <v>1</v>
      </c>
      <c r="K7" s="188"/>
      <c r="L7" s="188"/>
      <c r="M7" s="189">
        <f t="shared" ref="M7:M20" si="2">I7+K7-L7</f>
        <v>17113000</v>
      </c>
      <c r="N7" s="14">
        <v>1015460393</v>
      </c>
      <c r="O7" s="14" t="s">
        <v>1504</v>
      </c>
      <c r="P7" s="14" t="s">
        <v>1505</v>
      </c>
      <c r="Q7" s="190">
        <v>44946</v>
      </c>
      <c r="R7" s="190">
        <v>44946</v>
      </c>
      <c r="S7" s="190">
        <v>45093</v>
      </c>
      <c r="T7" s="190"/>
      <c r="U7" s="191"/>
      <c r="V7" s="186">
        <f t="shared" si="0"/>
        <v>11900000</v>
      </c>
      <c r="W7" s="186">
        <v>5213000</v>
      </c>
      <c r="X7" s="192">
        <f t="shared" si="1"/>
        <v>0.69537778297200958</v>
      </c>
      <c r="Y7" s="14">
        <v>12621405</v>
      </c>
      <c r="Z7" s="14" t="s">
        <v>1497</v>
      </c>
      <c r="AA7" s="14" t="s">
        <v>120</v>
      </c>
      <c r="AB7" s="14" t="s">
        <v>120</v>
      </c>
      <c r="AC7" s="190"/>
      <c r="AD7" s="14" t="s">
        <v>1506</v>
      </c>
      <c r="AE7" s="187" t="s">
        <v>122</v>
      </c>
      <c r="AF7" s="187" t="s">
        <v>122</v>
      </c>
      <c r="AG7" s="14"/>
    </row>
    <row r="8" spans="1:33" s="183" customFormat="1" ht="12">
      <c r="A8" s="16">
        <v>891780111</v>
      </c>
      <c r="B8" s="16" t="s">
        <v>55</v>
      </c>
      <c r="C8" s="14" t="s">
        <v>57</v>
      </c>
      <c r="D8" s="16" t="s">
        <v>61</v>
      </c>
      <c r="E8" s="14" t="s">
        <v>1507</v>
      </c>
      <c r="F8" s="16" t="s">
        <v>62</v>
      </c>
      <c r="G8" s="14" t="s">
        <v>64</v>
      </c>
      <c r="H8" s="14" t="s">
        <v>74</v>
      </c>
      <c r="I8" s="186">
        <v>25000000</v>
      </c>
      <c r="J8" s="187"/>
      <c r="K8" s="188"/>
      <c r="L8" s="188"/>
      <c r="M8" s="189">
        <f t="shared" si="2"/>
        <v>25000000</v>
      </c>
      <c r="N8" s="14">
        <v>1082841776</v>
      </c>
      <c r="O8" s="14" t="s">
        <v>1508</v>
      </c>
      <c r="P8" s="14" t="s">
        <v>1509</v>
      </c>
      <c r="Q8" s="190">
        <v>44946</v>
      </c>
      <c r="R8" s="190">
        <v>44946</v>
      </c>
      <c r="S8" s="190">
        <v>45093</v>
      </c>
      <c r="T8" s="190"/>
      <c r="U8" s="191"/>
      <c r="V8" s="186">
        <f t="shared" si="0"/>
        <v>17333000</v>
      </c>
      <c r="W8" s="186">
        <v>7667000</v>
      </c>
      <c r="X8" s="192">
        <f t="shared" si="1"/>
        <v>0.69332000000000005</v>
      </c>
      <c r="Y8" s="14">
        <v>12621405</v>
      </c>
      <c r="Z8" s="14" t="s">
        <v>1497</v>
      </c>
      <c r="AA8" s="14" t="s">
        <v>120</v>
      </c>
      <c r="AB8" s="14" t="s">
        <v>120</v>
      </c>
      <c r="AC8" s="190"/>
      <c r="AD8" s="14" t="s">
        <v>1510</v>
      </c>
      <c r="AE8" s="187" t="s">
        <v>122</v>
      </c>
      <c r="AF8" s="187" t="s">
        <v>122</v>
      </c>
      <c r="AG8" s="14"/>
    </row>
    <row r="9" spans="1:33" s="183" customFormat="1" ht="12">
      <c r="A9" s="16">
        <v>891780111</v>
      </c>
      <c r="B9" s="16" t="s">
        <v>55</v>
      </c>
      <c r="C9" s="14" t="s">
        <v>57</v>
      </c>
      <c r="D9" s="16" t="s">
        <v>61</v>
      </c>
      <c r="E9" s="14" t="s">
        <v>1511</v>
      </c>
      <c r="F9" s="16" t="s">
        <v>62</v>
      </c>
      <c r="G9" s="14" t="s">
        <v>64</v>
      </c>
      <c r="H9" s="14" t="s">
        <v>74</v>
      </c>
      <c r="I9" s="186">
        <v>30703000</v>
      </c>
      <c r="J9" s="187"/>
      <c r="K9" s="188"/>
      <c r="L9" s="188"/>
      <c r="M9" s="189">
        <f t="shared" si="2"/>
        <v>30703000</v>
      </c>
      <c r="N9" s="14">
        <v>13542773</v>
      </c>
      <c r="O9" s="14" t="s">
        <v>1512</v>
      </c>
      <c r="P9" s="14" t="s">
        <v>1513</v>
      </c>
      <c r="Q9" s="190">
        <v>44946</v>
      </c>
      <c r="R9" s="190">
        <v>44946</v>
      </c>
      <c r="S9" s="190">
        <v>45093</v>
      </c>
      <c r="T9" s="190"/>
      <c r="U9" s="191"/>
      <c r="V9" s="186">
        <f t="shared" si="0"/>
        <v>21350000</v>
      </c>
      <c r="W9" s="186">
        <v>9353000</v>
      </c>
      <c r="X9" s="192">
        <f t="shared" si="1"/>
        <v>0.69537178777318176</v>
      </c>
      <c r="Y9" s="14">
        <v>85455983</v>
      </c>
      <c r="Z9" s="14" t="s">
        <v>1514</v>
      </c>
      <c r="AA9" s="14" t="s">
        <v>120</v>
      </c>
      <c r="AB9" s="14" t="s">
        <v>120</v>
      </c>
      <c r="AC9" s="190"/>
      <c r="AD9" s="14" t="s">
        <v>1515</v>
      </c>
      <c r="AE9" s="187" t="s">
        <v>122</v>
      </c>
      <c r="AF9" s="187" t="s">
        <v>122</v>
      </c>
      <c r="AG9" s="14"/>
    </row>
    <row r="10" spans="1:33" s="183" customFormat="1" ht="12">
      <c r="A10" s="16">
        <v>891780111</v>
      </c>
      <c r="B10" s="16" t="s">
        <v>55</v>
      </c>
      <c r="C10" s="14" t="s">
        <v>57</v>
      </c>
      <c r="D10" s="16" t="s">
        <v>61</v>
      </c>
      <c r="E10" s="14" t="s">
        <v>1516</v>
      </c>
      <c r="F10" s="16" t="s">
        <v>62</v>
      </c>
      <c r="G10" s="14" t="s">
        <v>64</v>
      </c>
      <c r="H10" s="14" t="s">
        <v>74</v>
      </c>
      <c r="I10" s="186">
        <v>18083000</v>
      </c>
      <c r="J10" s="187"/>
      <c r="K10" s="188"/>
      <c r="L10" s="188"/>
      <c r="M10" s="189">
        <f t="shared" si="2"/>
        <v>18083000</v>
      </c>
      <c r="N10" s="14">
        <v>1098731749</v>
      </c>
      <c r="O10" s="14" t="s">
        <v>1517</v>
      </c>
      <c r="P10" s="14" t="s">
        <v>1518</v>
      </c>
      <c r="Q10" s="190">
        <v>44946</v>
      </c>
      <c r="R10" s="190">
        <v>44946</v>
      </c>
      <c r="S10" s="190">
        <v>45093</v>
      </c>
      <c r="T10" s="190"/>
      <c r="U10" s="191"/>
      <c r="V10" s="186">
        <f t="shared" si="0"/>
        <v>12717000</v>
      </c>
      <c r="W10" s="186">
        <v>5366000</v>
      </c>
      <c r="X10" s="192">
        <f t="shared" si="1"/>
        <v>0.70325720289774929</v>
      </c>
      <c r="Y10" s="14">
        <v>93400727</v>
      </c>
      <c r="Z10" s="14" t="s">
        <v>1519</v>
      </c>
      <c r="AA10" s="14" t="s">
        <v>120</v>
      </c>
      <c r="AB10" s="14" t="s">
        <v>120</v>
      </c>
      <c r="AC10" s="190"/>
      <c r="AD10" s="14" t="s">
        <v>1520</v>
      </c>
      <c r="AE10" s="187" t="s">
        <v>122</v>
      </c>
      <c r="AF10" s="187" t="s">
        <v>122</v>
      </c>
      <c r="AG10" s="14"/>
    </row>
    <row r="11" spans="1:33" s="183" customFormat="1" ht="12">
      <c r="A11" s="16">
        <v>891780111</v>
      </c>
      <c r="B11" s="16" t="s">
        <v>55</v>
      </c>
      <c r="C11" s="14" t="s">
        <v>57</v>
      </c>
      <c r="D11" s="16" t="s">
        <v>61</v>
      </c>
      <c r="E11" s="14" t="s">
        <v>1521</v>
      </c>
      <c r="F11" s="16" t="s">
        <v>62</v>
      </c>
      <c r="G11" s="14" t="s">
        <v>64</v>
      </c>
      <c r="H11" s="14" t="s">
        <v>74</v>
      </c>
      <c r="I11" s="186">
        <v>18083000</v>
      </c>
      <c r="J11" s="187"/>
      <c r="K11" s="188"/>
      <c r="L11" s="188"/>
      <c r="M11" s="189">
        <f t="shared" si="2"/>
        <v>18083000</v>
      </c>
      <c r="N11" s="14">
        <v>1083019267</v>
      </c>
      <c r="O11" s="14" t="s">
        <v>1522</v>
      </c>
      <c r="P11" s="14" t="s">
        <v>1523</v>
      </c>
      <c r="Q11" s="190">
        <v>44946</v>
      </c>
      <c r="R11" s="190">
        <v>44946</v>
      </c>
      <c r="S11" s="190">
        <v>45093</v>
      </c>
      <c r="T11" s="190"/>
      <c r="U11" s="191"/>
      <c r="V11" s="186">
        <f t="shared" si="0"/>
        <v>12717000</v>
      </c>
      <c r="W11" s="186">
        <v>5366000</v>
      </c>
      <c r="X11" s="192">
        <f t="shared" si="1"/>
        <v>0.70325720289774929</v>
      </c>
      <c r="Y11" s="14">
        <v>12621405</v>
      </c>
      <c r="Z11" s="14" t="s">
        <v>1497</v>
      </c>
      <c r="AA11" s="14" t="s">
        <v>120</v>
      </c>
      <c r="AB11" s="14" t="s">
        <v>120</v>
      </c>
      <c r="AC11" s="190"/>
      <c r="AD11" s="14" t="s">
        <v>1524</v>
      </c>
      <c r="AE11" s="187" t="s">
        <v>122</v>
      </c>
      <c r="AF11" s="187" t="s">
        <v>122</v>
      </c>
      <c r="AG11" s="14"/>
    </row>
    <row r="12" spans="1:33" s="183" customFormat="1" ht="12">
      <c r="A12" s="16">
        <v>891780111</v>
      </c>
      <c r="B12" s="16" t="s">
        <v>55</v>
      </c>
      <c r="C12" s="14" t="s">
        <v>57</v>
      </c>
      <c r="D12" s="16" t="s">
        <v>61</v>
      </c>
      <c r="E12" s="14" t="s">
        <v>1525</v>
      </c>
      <c r="F12" s="16" t="s">
        <v>62</v>
      </c>
      <c r="G12" s="14" t="s">
        <v>64</v>
      </c>
      <c r="H12" s="14" t="s">
        <v>74</v>
      </c>
      <c r="I12" s="186">
        <v>13000000</v>
      </c>
      <c r="J12" s="187"/>
      <c r="K12" s="188"/>
      <c r="L12" s="188"/>
      <c r="M12" s="189">
        <f t="shared" si="2"/>
        <v>13000000</v>
      </c>
      <c r="N12" s="14">
        <v>57428933</v>
      </c>
      <c r="O12" s="14" t="s">
        <v>1526</v>
      </c>
      <c r="P12" s="14" t="s">
        <v>1527</v>
      </c>
      <c r="Q12" s="190">
        <v>44946</v>
      </c>
      <c r="R12" s="190">
        <v>44946</v>
      </c>
      <c r="S12" s="190">
        <v>45093</v>
      </c>
      <c r="T12" s="190"/>
      <c r="U12" s="191"/>
      <c r="V12" s="186">
        <f t="shared" si="0"/>
        <v>9167000</v>
      </c>
      <c r="W12" s="186">
        <v>3833000</v>
      </c>
      <c r="X12" s="192">
        <f t="shared" si="1"/>
        <v>0.70515384615384613</v>
      </c>
      <c r="Y12" s="14">
        <v>57435262</v>
      </c>
      <c r="Z12" s="14" t="s">
        <v>1528</v>
      </c>
      <c r="AA12" s="14" t="s">
        <v>120</v>
      </c>
      <c r="AB12" s="14" t="s">
        <v>120</v>
      </c>
      <c r="AC12" s="190"/>
      <c r="AD12" s="14" t="s">
        <v>1529</v>
      </c>
      <c r="AE12" s="187" t="s">
        <v>122</v>
      </c>
      <c r="AF12" s="187" t="s">
        <v>122</v>
      </c>
      <c r="AG12" s="14"/>
    </row>
    <row r="13" spans="1:33" s="183" customFormat="1" ht="12">
      <c r="A13" s="16">
        <v>891780111</v>
      </c>
      <c r="B13" s="16" t="s">
        <v>55</v>
      </c>
      <c r="C13" s="14" t="s">
        <v>57</v>
      </c>
      <c r="D13" s="16" t="s">
        <v>61</v>
      </c>
      <c r="E13" s="14" t="s">
        <v>1530</v>
      </c>
      <c r="F13" s="16" t="s">
        <v>62</v>
      </c>
      <c r="G13" s="14" t="s">
        <v>64</v>
      </c>
      <c r="H13" s="14" t="s">
        <v>74</v>
      </c>
      <c r="I13" s="186">
        <v>13833000</v>
      </c>
      <c r="J13" s="187"/>
      <c r="K13" s="188"/>
      <c r="L13" s="188"/>
      <c r="M13" s="189">
        <f t="shared" si="2"/>
        <v>13833000</v>
      </c>
      <c r="N13" s="14">
        <v>1082941397</v>
      </c>
      <c r="O13" s="14" t="s">
        <v>1531</v>
      </c>
      <c r="P13" s="14" t="s">
        <v>1532</v>
      </c>
      <c r="Q13" s="190">
        <v>44946</v>
      </c>
      <c r="R13" s="190">
        <v>44946</v>
      </c>
      <c r="S13" s="190">
        <v>45093</v>
      </c>
      <c r="T13" s="190"/>
      <c r="U13" s="191"/>
      <c r="V13" s="186">
        <f t="shared" si="0"/>
        <v>10000000</v>
      </c>
      <c r="W13" s="186">
        <v>3833000</v>
      </c>
      <c r="X13" s="192">
        <f t="shared" si="1"/>
        <v>0.722908985758693</v>
      </c>
      <c r="Y13" s="14">
        <v>57435262</v>
      </c>
      <c r="Z13" s="14" t="s">
        <v>1528</v>
      </c>
      <c r="AA13" s="14" t="s">
        <v>120</v>
      </c>
      <c r="AB13" s="14" t="s">
        <v>120</v>
      </c>
      <c r="AC13" s="190"/>
      <c r="AD13" s="14" t="s">
        <v>1533</v>
      </c>
      <c r="AE13" s="187" t="s">
        <v>122</v>
      </c>
      <c r="AF13" s="187" t="s">
        <v>122</v>
      </c>
      <c r="AG13" s="14"/>
    </row>
    <row r="14" spans="1:33" s="183" customFormat="1" ht="12">
      <c r="A14" s="16">
        <v>891780111</v>
      </c>
      <c r="B14" s="16" t="s">
        <v>55</v>
      </c>
      <c r="C14" s="14" t="s">
        <v>57</v>
      </c>
      <c r="D14" s="16" t="s">
        <v>61</v>
      </c>
      <c r="E14" s="14" t="s">
        <v>1534</v>
      </c>
      <c r="F14" s="16" t="s">
        <v>62</v>
      </c>
      <c r="G14" s="14" t="s">
        <v>64</v>
      </c>
      <c r="H14" s="14" t="s">
        <v>74</v>
      </c>
      <c r="I14" s="186">
        <v>35737000</v>
      </c>
      <c r="J14" s="187"/>
      <c r="K14" s="188"/>
      <c r="L14" s="188"/>
      <c r="M14" s="189">
        <f t="shared" si="2"/>
        <v>35737000</v>
      </c>
      <c r="N14" s="14">
        <v>85468614</v>
      </c>
      <c r="O14" s="14" t="s">
        <v>1535</v>
      </c>
      <c r="P14" s="14" t="s">
        <v>1536</v>
      </c>
      <c r="Q14" s="190">
        <v>44946</v>
      </c>
      <c r="R14" s="190">
        <v>44946</v>
      </c>
      <c r="S14" s="190">
        <v>45093</v>
      </c>
      <c r="T14" s="190"/>
      <c r="U14" s="191"/>
      <c r="V14" s="186">
        <f t="shared" si="0"/>
        <v>24850000</v>
      </c>
      <c r="W14" s="186">
        <v>10887000</v>
      </c>
      <c r="X14" s="192">
        <f t="shared" si="1"/>
        <v>0.69535775246942944</v>
      </c>
      <c r="Y14" s="14">
        <v>85455983</v>
      </c>
      <c r="Z14" s="14" t="s">
        <v>1514</v>
      </c>
      <c r="AA14" s="14" t="s">
        <v>120</v>
      </c>
      <c r="AB14" s="14" t="s">
        <v>120</v>
      </c>
      <c r="AC14" s="190"/>
      <c r="AD14" s="14" t="s">
        <v>1537</v>
      </c>
      <c r="AE14" s="187" t="s">
        <v>122</v>
      </c>
      <c r="AF14" s="187" t="s">
        <v>122</v>
      </c>
      <c r="AG14" s="14"/>
    </row>
    <row r="15" spans="1:33" s="183" customFormat="1" ht="12">
      <c r="A15" s="16">
        <v>891780111</v>
      </c>
      <c r="B15" s="16" t="s">
        <v>55</v>
      </c>
      <c r="C15" s="14" t="s">
        <v>57</v>
      </c>
      <c r="D15" s="16" t="s">
        <v>61</v>
      </c>
      <c r="E15" s="14" t="s">
        <v>1538</v>
      </c>
      <c r="F15" s="16" t="s">
        <v>62</v>
      </c>
      <c r="G15" s="14" t="s">
        <v>64</v>
      </c>
      <c r="H15" s="14" t="s">
        <v>74</v>
      </c>
      <c r="I15" s="186">
        <v>2700000</v>
      </c>
      <c r="J15" s="187"/>
      <c r="K15" s="188"/>
      <c r="L15" s="188"/>
      <c r="M15" s="189">
        <f t="shared" si="2"/>
        <v>2700000</v>
      </c>
      <c r="N15" s="14">
        <v>7601477</v>
      </c>
      <c r="O15" s="14" t="s">
        <v>1539</v>
      </c>
      <c r="P15" s="14" t="s">
        <v>1540</v>
      </c>
      <c r="Q15" s="190">
        <v>44946</v>
      </c>
      <c r="R15" s="190">
        <v>44946</v>
      </c>
      <c r="S15" s="190">
        <v>44952</v>
      </c>
      <c r="T15" s="190"/>
      <c r="U15" s="191"/>
      <c r="V15" s="186">
        <f t="shared" si="0"/>
        <v>2700000</v>
      </c>
      <c r="W15" s="186">
        <v>0</v>
      </c>
      <c r="X15" s="192">
        <f t="shared" si="1"/>
        <v>1</v>
      </c>
      <c r="Y15" s="14">
        <v>41947381</v>
      </c>
      <c r="Z15" s="14" t="s">
        <v>1541</v>
      </c>
      <c r="AA15" s="14" t="s">
        <v>120</v>
      </c>
      <c r="AB15" s="14" t="s">
        <v>120</v>
      </c>
      <c r="AC15" s="190"/>
      <c r="AD15" s="14" t="s">
        <v>1542</v>
      </c>
      <c r="AE15" s="187" t="s">
        <v>122</v>
      </c>
      <c r="AF15" s="187" t="s">
        <v>122</v>
      </c>
      <c r="AG15" s="14"/>
    </row>
    <row r="16" spans="1:33" s="183" customFormat="1" ht="12">
      <c r="A16" s="16">
        <v>891780111</v>
      </c>
      <c r="B16" s="16" t="s">
        <v>55</v>
      </c>
      <c r="C16" s="14" t="s">
        <v>57</v>
      </c>
      <c r="D16" s="16" t="s">
        <v>61</v>
      </c>
      <c r="E16" s="14" t="s">
        <v>1543</v>
      </c>
      <c r="F16" s="16" t="s">
        <v>62</v>
      </c>
      <c r="G16" s="14" t="s">
        <v>64</v>
      </c>
      <c r="H16" s="14" t="s">
        <v>74</v>
      </c>
      <c r="I16" s="186">
        <v>2700000</v>
      </c>
      <c r="J16" s="187"/>
      <c r="K16" s="188"/>
      <c r="L16" s="188"/>
      <c r="M16" s="189">
        <f t="shared" si="2"/>
        <v>2700000</v>
      </c>
      <c r="N16" s="14">
        <v>40935960</v>
      </c>
      <c r="O16" s="14" t="s">
        <v>1544</v>
      </c>
      <c r="P16" s="14" t="s">
        <v>1545</v>
      </c>
      <c r="Q16" s="190">
        <v>44946</v>
      </c>
      <c r="R16" s="190">
        <v>44946</v>
      </c>
      <c r="S16" s="190">
        <v>44952</v>
      </c>
      <c r="T16" s="190"/>
      <c r="U16" s="191"/>
      <c r="V16" s="186">
        <f t="shared" si="0"/>
        <v>2700000</v>
      </c>
      <c r="W16" s="186">
        <v>0</v>
      </c>
      <c r="X16" s="192">
        <f t="shared" si="1"/>
        <v>1</v>
      </c>
      <c r="Y16" s="14">
        <v>41947381</v>
      </c>
      <c r="Z16" s="14" t="s">
        <v>1541</v>
      </c>
      <c r="AA16" s="14" t="s">
        <v>120</v>
      </c>
      <c r="AB16" s="14" t="s">
        <v>120</v>
      </c>
      <c r="AC16" s="190"/>
      <c r="AD16" s="14" t="s">
        <v>1546</v>
      </c>
      <c r="AE16" s="187" t="s">
        <v>122</v>
      </c>
      <c r="AF16" s="187" t="s">
        <v>122</v>
      </c>
      <c r="AG16" s="14"/>
    </row>
    <row r="17" spans="1:33" s="183" customFormat="1" ht="12">
      <c r="A17" s="16">
        <v>891780111</v>
      </c>
      <c r="B17" s="16" t="s">
        <v>55</v>
      </c>
      <c r="C17" s="14" t="s">
        <v>57</v>
      </c>
      <c r="D17" s="16" t="s">
        <v>61</v>
      </c>
      <c r="E17" s="14" t="s">
        <v>1547</v>
      </c>
      <c r="F17" s="16" t="s">
        <v>62</v>
      </c>
      <c r="G17" s="14" t="s">
        <v>64</v>
      </c>
      <c r="H17" s="14" t="s">
        <v>74</v>
      </c>
      <c r="I17" s="186">
        <v>2700000</v>
      </c>
      <c r="J17" s="187"/>
      <c r="K17" s="188"/>
      <c r="L17" s="188"/>
      <c r="M17" s="189">
        <f t="shared" si="2"/>
        <v>2700000</v>
      </c>
      <c r="N17" s="14">
        <v>1082905987</v>
      </c>
      <c r="O17" s="14" t="s">
        <v>1548</v>
      </c>
      <c r="P17" s="14" t="s">
        <v>1549</v>
      </c>
      <c r="Q17" s="190">
        <v>44946</v>
      </c>
      <c r="R17" s="190">
        <v>44946</v>
      </c>
      <c r="S17" s="190">
        <v>44952</v>
      </c>
      <c r="T17" s="190"/>
      <c r="U17" s="191"/>
      <c r="V17" s="186">
        <f t="shared" si="0"/>
        <v>2700000</v>
      </c>
      <c r="W17" s="186">
        <v>0</v>
      </c>
      <c r="X17" s="192">
        <f t="shared" si="1"/>
        <v>1</v>
      </c>
      <c r="Y17" s="14">
        <v>41947381</v>
      </c>
      <c r="Z17" s="14" t="s">
        <v>1541</v>
      </c>
      <c r="AA17" s="14" t="s">
        <v>120</v>
      </c>
      <c r="AB17" s="14" t="s">
        <v>120</v>
      </c>
      <c r="AC17" s="190"/>
      <c r="AD17" s="14" t="s">
        <v>1550</v>
      </c>
      <c r="AE17" s="187" t="s">
        <v>122</v>
      </c>
      <c r="AF17" s="187" t="s">
        <v>122</v>
      </c>
      <c r="AG17" s="14"/>
    </row>
    <row r="18" spans="1:33" s="183" customFormat="1" ht="12">
      <c r="A18" s="16">
        <v>891780111</v>
      </c>
      <c r="B18" s="16" t="s">
        <v>55</v>
      </c>
      <c r="C18" s="14" t="s">
        <v>57</v>
      </c>
      <c r="D18" s="16" t="s">
        <v>61</v>
      </c>
      <c r="E18" s="14" t="s">
        <v>1551</v>
      </c>
      <c r="F18" s="16" t="s">
        <v>62</v>
      </c>
      <c r="G18" s="14" t="s">
        <v>64</v>
      </c>
      <c r="H18" s="14" t="s">
        <v>74</v>
      </c>
      <c r="I18" s="186">
        <v>2700000</v>
      </c>
      <c r="J18" s="187"/>
      <c r="K18" s="188"/>
      <c r="L18" s="188"/>
      <c r="M18" s="189">
        <f t="shared" si="2"/>
        <v>2700000</v>
      </c>
      <c r="N18" s="14">
        <v>1082912086</v>
      </c>
      <c r="O18" s="14" t="s">
        <v>1552</v>
      </c>
      <c r="P18" s="14" t="s">
        <v>1549</v>
      </c>
      <c r="Q18" s="190">
        <v>44946</v>
      </c>
      <c r="R18" s="190">
        <v>44946</v>
      </c>
      <c r="S18" s="190">
        <v>44952</v>
      </c>
      <c r="T18" s="190"/>
      <c r="U18" s="191"/>
      <c r="V18" s="186">
        <f t="shared" si="0"/>
        <v>2700000</v>
      </c>
      <c r="W18" s="186">
        <v>0</v>
      </c>
      <c r="X18" s="192">
        <f t="shared" si="1"/>
        <v>1</v>
      </c>
      <c r="Y18" s="14">
        <v>41947381</v>
      </c>
      <c r="Z18" s="14" t="s">
        <v>1541</v>
      </c>
      <c r="AA18" s="14" t="s">
        <v>120</v>
      </c>
      <c r="AB18" s="14" t="s">
        <v>120</v>
      </c>
      <c r="AC18" s="190"/>
      <c r="AD18" s="14" t="s">
        <v>1553</v>
      </c>
      <c r="AE18" s="187" t="s">
        <v>122</v>
      </c>
      <c r="AF18" s="187" t="s">
        <v>122</v>
      </c>
      <c r="AG18" s="14"/>
    </row>
    <row r="19" spans="1:33" s="183" customFormat="1" ht="12">
      <c r="A19" s="16">
        <v>891780111</v>
      </c>
      <c r="B19" s="16" t="s">
        <v>55</v>
      </c>
      <c r="C19" s="14" t="s">
        <v>57</v>
      </c>
      <c r="D19" s="16" t="s">
        <v>61</v>
      </c>
      <c r="E19" s="14" t="s">
        <v>1554</v>
      </c>
      <c r="F19" s="16" t="s">
        <v>62</v>
      </c>
      <c r="G19" s="14" t="s">
        <v>64</v>
      </c>
      <c r="H19" s="14" t="s">
        <v>74</v>
      </c>
      <c r="I19" s="186">
        <v>2700000</v>
      </c>
      <c r="J19" s="187"/>
      <c r="K19" s="188"/>
      <c r="L19" s="188"/>
      <c r="M19" s="189">
        <f t="shared" si="2"/>
        <v>2700000</v>
      </c>
      <c r="N19" s="14">
        <v>63549864</v>
      </c>
      <c r="O19" s="14" t="s">
        <v>1555</v>
      </c>
      <c r="P19" s="14" t="s">
        <v>1556</v>
      </c>
      <c r="Q19" s="190">
        <v>44946</v>
      </c>
      <c r="R19" s="190">
        <v>44946</v>
      </c>
      <c r="S19" s="190">
        <v>44952</v>
      </c>
      <c r="T19" s="190"/>
      <c r="U19" s="191"/>
      <c r="V19" s="186">
        <f t="shared" si="0"/>
        <v>2700000</v>
      </c>
      <c r="W19" s="186">
        <v>0</v>
      </c>
      <c r="X19" s="192">
        <f t="shared" si="1"/>
        <v>1</v>
      </c>
      <c r="Y19" s="14">
        <v>41947381</v>
      </c>
      <c r="Z19" s="14" t="s">
        <v>1541</v>
      </c>
      <c r="AA19" s="14" t="s">
        <v>120</v>
      </c>
      <c r="AB19" s="14" t="s">
        <v>120</v>
      </c>
      <c r="AC19" s="190"/>
      <c r="AD19" s="14" t="s">
        <v>1557</v>
      </c>
      <c r="AE19" s="187" t="s">
        <v>122</v>
      </c>
      <c r="AF19" s="187" t="s">
        <v>122</v>
      </c>
      <c r="AG19" s="14"/>
    </row>
    <row r="20" spans="1:33" s="183" customFormat="1" ht="12">
      <c r="A20" s="16">
        <v>891780111</v>
      </c>
      <c r="B20" s="16" t="s">
        <v>55</v>
      </c>
      <c r="C20" s="14" t="s">
        <v>57</v>
      </c>
      <c r="D20" s="16" t="s">
        <v>61</v>
      </c>
      <c r="E20" s="14" t="s">
        <v>1558</v>
      </c>
      <c r="F20" s="16" t="s">
        <v>62</v>
      </c>
      <c r="G20" s="14" t="s">
        <v>64</v>
      </c>
      <c r="H20" s="14" t="s">
        <v>74</v>
      </c>
      <c r="I20" s="186">
        <v>2700000</v>
      </c>
      <c r="J20" s="187"/>
      <c r="K20" s="188"/>
      <c r="L20" s="188"/>
      <c r="M20" s="189">
        <f t="shared" si="2"/>
        <v>2700000</v>
      </c>
      <c r="N20" s="14">
        <v>1082926063</v>
      </c>
      <c r="O20" s="14" t="s">
        <v>1559</v>
      </c>
      <c r="P20" s="14" t="s">
        <v>1549</v>
      </c>
      <c r="Q20" s="190">
        <v>44946</v>
      </c>
      <c r="R20" s="190">
        <v>44946</v>
      </c>
      <c r="S20" s="190">
        <v>44952</v>
      </c>
      <c r="T20" s="190"/>
      <c r="U20" s="191"/>
      <c r="V20" s="186">
        <f t="shared" si="0"/>
        <v>2700000</v>
      </c>
      <c r="W20" s="186">
        <v>0</v>
      </c>
      <c r="X20" s="192">
        <f t="shared" si="1"/>
        <v>1</v>
      </c>
      <c r="Y20" s="14">
        <v>41947381</v>
      </c>
      <c r="Z20" s="14" t="s">
        <v>1541</v>
      </c>
      <c r="AA20" s="14" t="s">
        <v>120</v>
      </c>
      <c r="AB20" s="14" t="s">
        <v>120</v>
      </c>
      <c r="AC20" s="190"/>
      <c r="AD20" s="14" t="s">
        <v>1560</v>
      </c>
      <c r="AE20" s="187" t="s">
        <v>122</v>
      </c>
      <c r="AF20" s="187" t="s">
        <v>122</v>
      </c>
      <c r="AG20" s="14"/>
    </row>
    <row r="21" spans="1:33" s="183" customFormat="1" ht="12">
      <c r="A21" s="16">
        <v>891780111</v>
      </c>
      <c r="B21" s="16" t="s">
        <v>55</v>
      </c>
      <c r="C21" s="14" t="s">
        <v>57</v>
      </c>
      <c r="D21" s="16" t="s">
        <v>61</v>
      </c>
      <c r="E21" s="14" t="s">
        <v>1561</v>
      </c>
      <c r="F21" s="16" t="s">
        <v>62</v>
      </c>
      <c r="G21" s="14" t="s">
        <v>64</v>
      </c>
      <c r="H21" s="14" t="s">
        <v>74</v>
      </c>
      <c r="I21" s="186">
        <v>2700000</v>
      </c>
      <c r="J21" s="187"/>
      <c r="K21" s="188"/>
      <c r="L21" s="188"/>
      <c r="M21" s="189">
        <f>I21+K21-L21</f>
        <v>2700000</v>
      </c>
      <c r="N21" s="14">
        <v>57466769</v>
      </c>
      <c r="O21" s="14" t="s">
        <v>1562</v>
      </c>
      <c r="P21" s="14" t="s">
        <v>1549</v>
      </c>
      <c r="Q21" s="190">
        <v>44946</v>
      </c>
      <c r="R21" s="190">
        <v>44946</v>
      </c>
      <c r="S21" s="190">
        <v>44952</v>
      </c>
      <c r="T21" s="190"/>
      <c r="U21" s="191"/>
      <c r="V21" s="186">
        <f t="shared" si="0"/>
        <v>2700000</v>
      </c>
      <c r="W21" s="186">
        <v>0</v>
      </c>
      <c r="X21" s="192">
        <f t="shared" si="1"/>
        <v>1</v>
      </c>
      <c r="Y21" s="14">
        <v>41947381</v>
      </c>
      <c r="Z21" s="14" t="s">
        <v>1541</v>
      </c>
      <c r="AA21" s="14" t="s">
        <v>120</v>
      </c>
      <c r="AB21" s="14" t="s">
        <v>120</v>
      </c>
      <c r="AC21" s="190"/>
      <c r="AD21" s="14" t="s">
        <v>1563</v>
      </c>
      <c r="AE21" s="187" t="s">
        <v>122</v>
      </c>
      <c r="AF21" s="187" t="s">
        <v>122</v>
      </c>
      <c r="AG21" s="14"/>
    </row>
    <row r="22" spans="1:33" s="183" customFormat="1" ht="12">
      <c r="A22" s="16">
        <v>891780111</v>
      </c>
      <c r="B22" s="16" t="s">
        <v>55</v>
      </c>
      <c r="C22" s="14" t="s">
        <v>57</v>
      </c>
      <c r="D22" s="16" t="s">
        <v>61</v>
      </c>
      <c r="E22" s="14" t="s">
        <v>1564</v>
      </c>
      <c r="F22" s="16" t="s">
        <v>62</v>
      </c>
      <c r="G22" s="14" t="s">
        <v>64</v>
      </c>
      <c r="H22" s="14" t="s">
        <v>74</v>
      </c>
      <c r="I22" s="186">
        <v>2700000</v>
      </c>
      <c r="J22" s="187"/>
      <c r="K22" s="188"/>
      <c r="L22" s="188"/>
      <c r="M22" s="189">
        <f>I22+K22-L22</f>
        <v>2700000</v>
      </c>
      <c r="N22" s="14">
        <v>1083567101</v>
      </c>
      <c r="O22" s="14" t="s">
        <v>1565</v>
      </c>
      <c r="P22" s="14" t="s">
        <v>1549</v>
      </c>
      <c r="Q22" s="190">
        <v>44946</v>
      </c>
      <c r="R22" s="190">
        <v>44946</v>
      </c>
      <c r="S22" s="190">
        <v>44952</v>
      </c>
      <c r="T22" s="190"/>
      <c r="U22" s="191"/>
      <c r="V22" s="186">
        <f t="shared" si="0"/>
        <v>2700000</v>
      </c>
      <c r="W22" s="186">
        <v>0</v>
      </c>
      <c r="X22" s="192">
        <f t="shared" si="1"/>
        <v>1</v>
      </c>
      <c r="Y22" s="14">
        <v>41947381</v>
      </c>
      <c r="Z22" s="14" t="s">
        <v>1541</v>
      </c>
      <c r="AA22" s="14" t="s">
        <v>120</v>
      </c>
      <c r="AB22" s="14" t="s">
        <v>120</v>
      </c>
      <c r="AC22" s="190"/>
      <c r="AD22" s="14" t="s">
        <v>1566</v>
      </c>
      <c r="AE22" s="187" t="s">
        <v>122</v>
      </c>
      <c r="AF22" s="187" t="s">
        <v>122</v>
      </c>
      <c r="AG22" s="14"/>
    </row>
    <row r="23" spans="1:33" s="183" customFormat="1" ht="12">
      <c r="A23" s="16">
        <v>891780111</v>
      </c>
      <c r="B23" s="16" t="s">
        <v>55</v>
      </c>
      <c r="C23" s="14" t="s">
        <v>57</v>
      </c>
      <c r="D23" s="16" t="s">
        <v>61</v>
      </c>
      <c r="E23" s="14" t="s">
        <v>1567</v>
      </c>
      <c r="F23" s="16" t="s">
        <v>62</v>
      </c>
      <c r="G23" s="14" t="s">
        <v>64</v>
      </c>
      <c r="H23" s="14" t="s">
        <v>74</v>
      </c>
      <c r="I23" s="186">
        <v>2700000</v>
      </c>
      <c r="J23" s="187"/>
      <c r="K23" s="188"/>
      <c r="L23" s="188"/>
      <c r="M23" s="189">
        <f t="shared" ref="M23:M36" si="3">I23+K23-L23</f>
        <v>2700000</v>
      </c>
      <c r="N23" s="14">
        <v>84457565</v>
      </c>
      <c r="O23" s="14" t="s">
        <v>1568</v>
      </c>
      <c r="P23" s="14" t="s">
        <v>1549</v>
      </c>
      <c r="Q23" s="190">
        <v>44946</v>
      </c>
      <c r="R23" s="190">
        <v>44946</v>
      </c>
      <c r="S23" s="190">
        <v>44952</v>
      </c>
      <c r="T23" s="190"/>
      <c r="U23" s="191"/>
      <c r="V23" s="186">
        <f t="shared" si="0"/>
        <v>2700000</v>
      </c>
      <c r="W23" s="186">
        <v>0</v>
      </c>
      <c r="X23" s="192">
        <f t="shared" si="1"/>
        <v>1</v>
      </c>
      <c r="Y23" s="14">
        <v>41947381</v>
      </c>
      <c r="Z23" s="14" t="s">
        <v>1541</v>
      </c>
      <c r="AA23" s="14" t="s">
        <v>120</v>
      </c>
      <c r="AB23" s="14" t="s">
        <v>120</v>
      </c>
      <c r="AC23" s="190"/>
      <c r="AD23" s="14" t="s">
        <v>1569</v>
      </c>
      <c r="AE23" s="187" t="s">
        <v>122</v>
      </c>
      <c r="AF23" s="187" t="s">
        <v>122</v>
      </c>
      <c r="AG23" s="14"/>
    </row>
    <row r="24" spans="1:33" s="183" customFormat="1" ht="12">
      <c r="A24" s="16">
        <v>891780111</v>
      </c>
      <c r="B24" s="16" t="s">
        <v>55</v>
      </c>
      <c r="C24" s="14" t="s">
        <v>57</v>
      </c>
      <c r="D24" s="16" t="s">
        <v>61</v>
      </c>
      <c r="E24" s="14" t="s">
        <v>1570</v>
      </c>
      <c r="F24" s="16" t="s">
        <v>62</v>
      </c>
      <c r="G24" s="14" t="s">
        <v>64</v>
      </c>
      <c r="H24" s="14" t="s">
        <v>74</v>
      </c>
      <c r="I24" s="186">
        <v>2700000</v>
      </c>
      <c r="J24" s="187"/>
      <c r="K24" s="188"/>
      <c r="L24" s="188"/>
      <c r="M24" s="189">
        <f t="shared" si="3"/>
        <v>2700000</v>
      </c>
      <c r="N24" s="14">
        <v>1082963429</v>
      </c>
      <c r="O24" s="14" t="s">
        <v>1571</v>
      </c>
      <c r="P24" s="14" t="s">
        <v>1549</v>
      </c>
      <c r="Q24" s="190">
        <v>44946</v>
      </c>
      <c r="R24" s="190">
        <v>44946</v>
      </c>
      <c r="S24" s="190">
        <v>44956</v>
      </c>
      <c r="T24" s="190"/>
      <c r="U24" s="191"/>
      <c r="V24" s="186">
        <f t="shared" si="0"/>
        <v>2700000</v>
      </c>
      <c r="W24" s="186">
        <v>0</v>
      </c>
      <c r="X24" s="192">
        <f t="shared" si="1"/>
        <v>1</v>
      </c>
      <c r="Y24" s="14">
        <v>41947381</v>
      </c>
      <c r="Z24" s="14" t="s">
        <v>1541</v>
      </c>
      <c r="AA24" s="14" t="s">
        <v>120</v>
      </c>
      <c r="AB24" s="14" t="s">
        <v>120</v>
      </c>
      <c r="AC24" s="190"/>
      <c r="AD24" s="14" t="s">
        <v>1572</v>
      </c>
      <c r="AE24" s="187" t="s">
        <v>122</v>
      </c>
      <c r="AF24" s="187" t="s">
        <v>122</v>
      </c>
      <c r="AG24" s="14"/>
    </row>
    <row r="25" spans="1:33" s="183" customFormat="1" ht="12">
      <c r="A25" s="16">
        <v>891780111</v>
      </c>
      <c r="B25" s="16" t="s">
        <v>55</v>
      </c>
      <c r="C25" s="14" t="s">
        <v>57</v>
      </c>
      <c r="D25" s="16" t="s">
        <v>61</v>
      </c>
      <c r="E25" s="14" t="s">
        <v>1573</v>
      </c>
      <c r="F25" s="16" t="s">
        <v>62</v>
      </c>
      <c r="G25" s="14" t="s">
        <v>64</v>
      </c>
      <c r="H25" s="14" t="s">
        <v>74</v>
      </c>
      <c r="I25" s="186">
        <v>3600000</v>
      </c>
      <c r="J25" s="187"/>
      <c r="K25" s="188"/>
      <c r="L25" s="188"/>
      <c r="M25" s="189">
        <f t="shared" si="3"/>
        <v>3600000</v>
      </c>
      <c r="N25" s="14">
        <v>55231310</v>
      </c>
      <c r="O25" s="14" t="s">
        <v>1574</v>
      </c>
      <c r="P25" s="14" t="s">
        <v>1575</v>
      </c>
      <c r="Q25" s="190">
        <v>44946</v>
      </c>
      <c r="R25" s="190">
        <v>44946</v>
      </c>
      <c r="S25" s="190">
        <v>44956</v>
      </c>
      <c r="T25" s="190"/>
      <c r="U25" s="191"/>
      <c r="V25" s="186">
        <f t="shared" si="0"/>
        <v>3600000</v>
      </c>
      <c r="W25" s="186">
        <v>0</v>
      </c>
      <c r="X25" s="192">
        <f t="shared" si="1"/>
        <v>1</v>
      </c>
      <c r="Y25" s="14">
        <v>41947381</v>
      </c>
      <c r="Z25" s="14" t="s">
        <v>1541</v>
      </c>
      <c r="AA25" s="14" t="s">
        <v>120</v>
      </c>
      <c r="AB25" s="14" t="s">
        <v>120</v>
      </c>
      <c r="AC25" s="190"/>
      <c r="AD25" s="14" t="s">
        <v>1576</v>
      </c>
      <c r="AE25" s="187" t="s">
        <v>122</v>
      </c>
      <c r="AF25" s="187" t="s">
        <v>122</v>
      </c>
      <c r="AG25" s="14"/>
    </row>
    <row r="26" spans="1:33" s="183" customFormat="1" ht="12">
      <c r="A26" s="16">
        <v>891780111</v>
      </c>
      <c r="B26" s="16" t="s">
        <v>55</v>
      </c>
      <c r="C26" s="14" t="s">
        <v>57</v>
      </c>
      <c r="D26" s="16" t="s">
        <v>61</v>
      </c>
      <c r="E26" s="14" t="s">
        <v>1577</v>
      </c>
      <c r="F26" s="16" t="s">
        <v>62</v>
      </c>
      <c r="G26" s="14" t="s">
        <v>64</v>
      </c>
      <c r="H26" s="14" t="s">
        <v>74</v>
      </c>
      <c r="I26" s="186">
        <v>3600000</v>
      </c>
      <c r="J26" s="187"/>
      <c r="K26" s="188"/>
      <c r="L26" s="188"/>
      <c r="M26" s="189">
        <f t="shared" si="3"/>
        <v>3600000</v>
      </c>
      <c r="N26" s="14">
        <v>36669052</v>
      </c>
      <c r="O26" s="14" t="s">
        <v>1578</v>
      </c>
      <c r="P26" s="14" t="s">
        <v>1575</v>
      </c>
      <c r="Q26" s="190">
        <v>44946</v>
      </c>
      <c r="R26" s="190">
        <v>44946</v>
      </c>
      <c r="S26" s="190">
        <v>44956</v>
      </c>
      <c r="T26" s="190"/>
      <c r="U26" s="191"/>
      <c r="V26" s="186">
        <f t="shared" si="0"/>
        <v>3600000</v>
      </c>
      <c r="W26" s="186">
        <v>0</v>
      </c>
      <c r="X26" s="192">
        <f t="shared" si="1"/>
        <v>1</v>
      </c>
      <c r="Y26" s="14">
        <v>41947381</v>
      </c>
      <c r="Z26" s="14" t="s">
        <v>1541</v>
      </c>
      <c r="AA26" s="14" t="s">
        <v>120</v>
      </c>
      <c r="AB26" s="14" t="s">
        <v>120</v>
      </c>
      <c r="AC26" s="190"/>
      <c r="AD26" s="14" t="s">
        <v>1579</v>
      </c>
      <c r="AE26" s="187" t="s">
        <v>122</v>
      </c>
      <c r="AF26" s="187" t="s">
        <v>122</v>
      </c>
      <c r="AG26" s="14"/>
    </row>
    <row r="27" spans="1:33" s="183" customFormat="1" ht="12">
      <c r="A27" s="16">
        <v>891780111</v>
      </c>
      <c r="B27" s="16" t="s">
        <v>55</v>
      </c>
      <c r="C27" s="14" t="s">
        <v>57</v>
      </c>
      <c r="D27" s="16" t="s">
        <v>61</v>
      </c>
      <c r="E27" s="14" t="s">
        <v>1580</v>
      </c>
      <c r="F27" s="16" t="s">
        <v>62</v>
      </c>
      <c r="G27" s="14" t="s">
        <v>64</v>
      </c>
      <c r="H27" s="14" t="s">
        <v>74</v>
      </c>
      <c r="I27" s="186">
        <v>3600000</v>
      </c>
      <c r="J27" s="187"/>
      <c r="K27" s="188"/>
      <c r="L27" s="188"/>
      <c r="M27" s="189">
        <f t="shared" si="3"/>
        <v>3600000</v>
      </c>
      <c r="N27" s="14">
        <v>1082971502</v>
      </c>
      <c r="O27" s="14" t="s">
        <v>1581</v>
      </c>
      <c r="P27" s="14" t="s">
        <v>1575</v>
      </c>
      <c r="Q27" s="190">
        <v>44946</v>
      </c>
      <c r="R27" s="190">
        <v>44946</v>
      </c>
      <c r="S27" s="190">
        <v>44956</v>
      </c>
      <c r="T27" s="190"/>
      <c r="U27" s="191"/>
      <c r="V27" s="186">
        <f t="shared" si="0"/>
        <v>3600000</v>
      </c>
      <c r="W27" s="186">
        <v>0</v>
      </c>
      <c r="X27" s="192">
        <f t="shared" si="1"/>
        <v>1</v>
      </c>
      <c r="Y27" s="14">
        <v>41947381</v>
      </c>
      <c r="Z27" s="14" t="s">
        <v>1541</v>
      </c>
      <c r="AA27" s="14" t="s">
        <v>120</v>
      </c>
      <c r="AB27" s="14" t="s">
        <v>120</v>
      </c>
      <c r="AC27" s="190"/>
      <c r="AD27" s="14" t="s">
        <v>1582</v>
      </c>
      <c r="AE27" s="187" t="s">
        <v>122</v>
      </c>
      <c r="AF27" s="187" t="s">
        <v>122</v>
      </c>
      <c r="AG27" s="14"/>
    </row>
    <row r="28" spans="1:33" s="183" customFormat="1" ht="12">
      <c r="A28" s="16">
        <v>891780111</v>
      </c>
      <c r="B28" s="16" t="s">
        <v>55</v>
      </c>
      <c r="C28" s="14" t="s">
        <v>57</v>
      </c>
      <c r="D28" s="16" t="s">
        <v>61</v>
      </c>
      <c r="E28" s="14" t="s">
        <v>1583</v>
      </c>
      <c r="F28" s="16" t="s">
        <v>62</v>
      </c>
      <c r="G28" s="14" t="s">
        <v>64</v>
      </c>
      <c r="H28" s="14" t="s">
        <v>74</v>
      </c>
      <c r="I28" s="186">
        <v>3600000</v>
      </c>
      <c r="J28" s="187"/>
      <c r="K28" s="188"/>
      <c r="L28" s="188"/>
      <c r="M28" s="189">
        <f t="shared" si="3"/>
        <v>3600000</v>
      </c>
      <c r="N28" s="14">
        <v>1082886955</v>
      </c>
      <c r="O28" s="14" t="s">
        <v>1584</v>
      </c>
      <c r="P28" s="14" t="s">
        <v>1585</v>
      </c>
      <c r="Q28" s="190">
        <v>44946</v>
      </c>
      <c r="R28" s="190">
        <v>44946</v>
      </c>
      <c r="S28" s="190">
        <v>44956</v>
      </c>
      <c r="T28" s="190"/>
      <c r="U28" s="191"/>
      <c r="V28" s="186">
        <f t="shared" si="0"/>
        <v>3600000</v>
      </c>
      <c r="W28" s="186">
        <v>0</v>
      </c>
      <c r="X28" s="192">
        <f t="shared" si="1"/>
        <v>1</v>
      </c>
      <c r="Y28" s="14">
        <v>41947381</v>
      </c>
      <c r="Z28" s="14" t="s">
        <v>1541</v>
      </c>
      <c r="AA28" s="14" t="s">
        <v>120</v>
      </c>
      <c r="AB28" s="14" t="s">
        <v>120</v>
      </c>
      <c r="AC28" s="190"/>
      <c r="AD28" s="14" t="s">
        <v>1586</v>
      </c>
      <c r="AE28" s="187" t="s">
        <v>122</v>
      </c>
      <c r="AF28" s="187" t="s">
        <v>122</v>
      </c>
      <c r="AG28" s="14"/>
    </row>
    <row r="29" spans="1:33" s="183" customFormat="1" ht="12">
      <c r="A29" s="16">
        <v>891780111</v>
      </c>
      <c r="B29" s="16" t="s">
        <v>55</v>
      </c>
      <c r="C29" s="14" t="s">
        <v>57</v>
      </c>
      <c r="D29" s="16" t="s">
        <v>61</v>
      </c>
      <c r="E29" s="14" t="s">
        <v>1587</v>
      </c>
      <c r="F29" s="16" t="s">
        <v>62</v>
      </c>
      <c r="G29" s="14" t="s">
        <v>64</v>
      </c>
      <c r="H29" s="14" t="s">
        <v>74</v>
      </c>
      <c r="I29" s="186">
        <v>3700000</v>
      </c>
      <c r="J29" s="187"/>
      <c r="K29" s="188"/>
      <c r="L29" s="188"/>
      <c r="M29" s="189">
        <f t="shared" si="3"/>
        <v>3700000</v>
      </c>
      <c r="N29" s="14">
        <v>1143379940</v>
      </c>
      <c r="O29" s="14" t="s">
        <v>1588</v>
      </c>
      <c r="P29" s="14" t="s">
        <v>1589</v>
      </c>
      <c r="Q29" s="190">
        <v>44946</v>
      </c>
      <c r="R29" s="190">
        <v>44946</v>
      </c>
      <c r="S29" s="190">
        <v>44957</v>
      </c>
      <c r="T29" s="190"/>
      <c r="U29" s="191"/>
      <c r="V29" s="186">
        <f t="shared" si="0"/>
        <v>3700000</v>
      </c>
      <c r="W29" s="186">
        <v>0</v>
      </c>
      <c r="X29" s="192">
        <f t="shared" si="1"/>
        <v>1</v>
      </c>
      <c r="Y29" s="14">
        <v>41947381</v>
      </c>
      <c r="Z29" s="14" t="s">
        <v>1541</v>
      </c>
      <c r="AA29" s="14" t="s">
        <v>120</v>
      </c>
      <c r="AB29" s="14" t="s">
        <v>120</v>
      </c>
      <c r="AC29" s="190"/>
      <c r="AD29" s="14" t="s">
        <v>1590</v>
      </c>
      <c r="AE29" s="187" t="s">
        <v>122</v>
      </c>
      <c r="AF29" s="187" t="s">
        <v>122</v>
      </c>
      <c r="AG29" s="14"/>
    </row>
    <row r="30" spans="1:33" s="183" customFormat="1" ht="12">
      <c r="A30" s="16">
        <v>891780111</v>
      </c>
      <c r="B30" s="16" t="s">
        <v>55</v>
      </c>
      <c r="C30" s="14" t="s">
        <v>57</v>
      </c>
      <c r="D30" s="16" t="s">
        <v>61</v>
      </c>
      <c r="E30" s="14" t="s">
        <v>1591</v>
      </c>
      <c r="F30" s="16" t="s">
        <v>62</v>
      </c>
      <c r="G30" s="14" t="s">
        <v>64</v>
      </c>
      <c r="H30" s="14" t="s">
        <v>74</v>
      </c>
      <c r="I30" s="186">
        <v>3700000</v>
      </c>
      <c r="J30" s="187"/>
      <c r="K30" s="188"/>
      <c r="L30" s="188"/>
      <c r="M30" s="189">
        <f t="shared" si="3"/>
        <v>3700000</v>
      </c>
      <c r="N30" s="14">
        <v>1103111491</v>
      </c>
      <c r="O30" s="14" t="s">
        <v>1592</v>
      </c>
      <c r="P30" s="14" t="s">
        <v>1593</v>
      </c>
      <c r="Q30" s="190">
        <v>44946</v>
      </c>
      <c r="R30" s="190">
        <v>44946</v>
      </c>
      <c r="S30" s="190">
        <v>44957</v>
      </c>
      <c r="T30" s="190"/>
      <c r="U30" s="191"/>
      <c r="V30" s="186">
        <f t="shared" si="0"/>
        <v>3700000</v>
      </c>
      <c r="W30" s="186">
        <v>0</v>
      </c>
      <c r="X30" s="192">
        <f t="shared" si="1"/>
        <v>1</v>
      </c>
      <c r="Y30" s="14">
        <v>41947381</v>
      </c>
      <c r="Z30" s="14" t="s">
        <v>1541</v>
      </c>
      <c r="AA30" s="14" t="s">
        <v>120</v>
      </c>
      <c r="AB30" s="14" t="s">
        <v>120</v>
      </c>
      <c r="AC30" s="190"/>
      <c r="AD30" s="14" t="s">
        <v>1594</v>
      </c>
      <c r="AE30" s="187" t="s">
        <v>122</v>
      </c>
      <c r="AF30" s="187" t="s">
        <v>122</v>
      </c>
      <c r="AG30" s="14"/>
    </row>
    <row r="31" spans="1:33" s="183" customFormat="1" ht="12">
      <c r="A31" s="16">
        <v>891780111</v>
      </c>
      <c r="B31" s="16" t="s">
        <v>55</v>
      </c>
      <c r="C31" s="14" t="s">
        <v>57</v>
      </c>
      <c r="D31" s="16" t="s">
        <v>61</v>
      </c>
      <c r="E31" s="14" t="s">
        <v>1595</v>
      </c>
      <c r="F31" s="16" t="s">
        <v>62</v>
      </c>
      <c r="G31" s="14" t="s">
        <v>64</v>
      </c>
      <c r="H31" s="14" t="s">
        <v>74</v>
      </c>
      <c r="I31" s="186">
        <v>3700000</v>
      </c>
      <c r="J31" s="187"/>
      <c r="K31" s="188"/>
      <c r="L31" s="188"/>
      <c r="M31" s="189">
        <f t="shared" si="3"/>
        <v>3700000</v>
      </c>
      <c r="N31" s="14">
        <v>1082984559</v>
      </c>
      <c r="O31" s="14" t="s">
        <v>1596</v>
      </c>
      <c r="P31" s="14" t="s">
        <v>1597</v>
      </c>
      <c r="Q31" s="190">
        <v>44946</v>
      </c>
      <c r="R31" s="190">
        <v>44946</v>
      </c>
      <c r="S31" s="190">
        <v>44957</v>
      </c>
      <c r="T31" s="190"/>
      <c r="U31" s="191"/>
      <c r="V31" s="186">
        <f t="shared" si="0"/>
        <v>3700000</v>
      </c>
      <c r="W31" s="186">
        <v>0</v>
      </c>
      <c r="X31" s="192">
        <f t="shared" si="1"/>
        <v>1</v>
      </c>
      <c r="Y31" s="14">
        <v>41947381</v>
      </c>
      <c r="Z31" s="14" t="s">
        <v>1541</v>
      </c>
      <c r="AA31" s="14" t="s">
        <v>120</v>
      </c>
      <c r="AB31" s="14" t="s">
        <v>120</v>
      </c>
      <c r="AC31" s="190"/>
      <c r="AD31" s="14" t="s">
        <v>1598</v>
      </c>
      <c r="AE31" s="187" t="s">
        <v>122</v>
      </c>
      <c r="AF31" s="187" t="s">
        <v>122</v>
      </c>
      <c r="AG31" s="14"/>
    </row>
    <row r="32" spans="1:33" s="183" customFormat="1" ht="12">
      <c r="A32" s="16">
        <v>891780111</v>
      </c>
      <c r="B32" s="16" t="s">
        <v>55</v>
      </c>
      <c r="C32" s="14" t="s">
        <v>57</v>
      </c>
      <c r="D32" s="16" t="s">
        <v>61</v>
      </c>
      <c r="E32" s="14" t="s">
        <v>1599</v>
      </c>
      <c r="F32" s="16" t="s">
        <v>62</v>
      </c>
      <c r="G32" s="14" t="s">
        <v>64</v>
      </c>
      <c r="H32" s="14" t="s">
        <v>74</v>
      </c>
      <c r="I32" s="186">
        <v>3700000</v>
      </c>
      <c r="J32" s="187"/>
      <c r="K32" s="188"/>
      <c r="L32" s="188"/>
      <c r="M32" s="189">
        <f t="shared" si="3"/>
        <v>3700000</v>
      </c>
      <c r="N32" s="14">
        <v>79575432</v>
      </c>
      <c r="O32" s="14" t="s">
        <v>1600</v>
      </c>
      <c r="P32" s="14" t="s">
        <v>1589</v>
      </c>
      <c r="Q32" s="190">
        <v>44946</v>
      </c>
      <c r="R32" s="190">
        <v>44946</v>
      </c>
      <c r="S32" s="190">
        <v>44957</v>
      </c>
      <c r="T32" s="190"/>
      <c r="U32" s="191"/>
      <c r="V32" s="186">
        <f t="shared" si="0"/>
        <v>3700000</v>
      </c>
      <c r="W32" s="186">
        <v>0</v>
      </c>
      <c r="X32" s="192">
        <f t="shared" si="1"/>
        <v>1</v>
      </c>
      <c r="Y32" s="14">
        <v>41947381</v>
      </c>
      <c r="Z32" s="14" t="s">
        <v>1541</v>
      </c>
      <c r="AA32" s="14" t="s">
        <v>120</v>
      </c>
      <c r="AB32" s="14" t="s">
        <v>120</v>
      </c>
      <c r="AC32" s="190"/>
      <c r="AD32" s="14" t="s">
        <v>1601</v>
      </c>
      <c r="AE32" s="187" t="s">
        <v>122</v>
      </c>
      <c r="AF32" s="187" t="s">
        <v>122</v>
      </c>
      <c r="AG32" s="14"/>
    </row>
    <row r="33" spans="1:33" s="183" customFormat="1" ht="12">
      <c r="A33" s="16">
        <v>891780111</v>
      </c>
      <c r="B33" s="16" t="s">
        <v>55</v>
      </c>
      <c r="C33" s="14" t="s">
        <v>57</v>
      </c>
      <c r="D33" s="16" t="s">
        <v>61</v>
      </c>
      <c r="E33" s="14" t="s">
        <v>1602</v>
      </c>
      <c r="F33" s="16" t="s">
        <v>62</v>
      </c>
      <c r="G33" s="14" t="s">
        <v>64</v>
      </c>
      <c r="H33" s="14" t="s">
        <v>74</v>
      </c>
      <c r="I33" s="186">
        <v>3700000</v>
      </c>
      <c r="J33" s="187"/>
      <c r="K33" s="188"/>
      <c r="L33" s="188"/>
      <c r="M33" s="189">
        <f t="shared" si="3"/>
        <v>3700000</v>
      </c>
      <c r="N33" s="14">
        <v>1044913180</v>
      </c>
      <c r="O33" s="14" t="s">
        <v>1603</v>
      </c>
      <c r="P33" s="14" t="s">
        <v>1604</v>
      </c>
      <c r="Q33" s="190">
        <v>44946</v>
      </c>
      <c r="R33" s="190">
        <v>44946</v>
      </c>
      <c r="S33" s="190">
        <v>44957</v>
      </c>
      <c r="T33" s="190"/>
      <c r="U33" s="191"/>
      <c r="V33" s="186">
        <f t="shared" si="0"/>
        <v>3700000</v>
      </c>
      <c r="W33" s="186">
        <v>0</v>
      </c>
      <c r="X33" s="192">
        <f t="shared" si="1"/>
        <v>1</v>
      </c>
      <c r="Y33" s="14">
        <v>41947381</v>
      </c>
      <c r="Z33" s="14" t="s">
        <v>1541</v>
      </c>
      <c r="AA33" s="14" t="s">
        <v>120</v>
      </c>
      <c r="AB33" s="14" t="s">
        <v>120</v>
      </c>
      <c r="AC33" s="190"/>
      <c r="AD33" s="14" t="s">
        <v>1605</v>
      </c>
      <c r="AE33" s="187" t="s">
        <v>122</v>
      </c>
      <c r="AF33" s="187" t="s">
        <v>122</v>
      </c>
      <c r="AG33" s="14"/>
    </row>
    <row r="34" spans="1:33" s="183" customFormat="1" ht="12">
      <c r="A34" s="16">
        <v>891780111</v>
      </c>
      <c r="B34" s="16" t="s">
        <v>55</v>
      </c>
      <c r="C34" s="14" t="s">
        <v>57</v>
      </c>
      <c r="D34" s="16" t="s">
        <v>61</v>
      </c>
      <c r="E34" s="14" t="s">
        <v>1606</v>
      </c>
      <c r="F34" s="16" t="s">
        <v>62</v>
      </c>
      <c r="G34" s="14" t="s">
        <v>64</v>
      </c>
      <c r="H34" s="14" t="s">
        <v>74</v>
      </c>
      <c r="I34" s="186">
        <v>13433000</v>
      </c>
      <c r="J34" s="187"/>
      <c r="K34" s="188"/>
      <c r="L34" s="188"/>
      <c r="M34" s="189">
        <f t="shared" si="3"/>
        <v>13433000</v>
      </c>
      <c r="N34" s="14">
        <v>85468611</v>
      </c>
      <c r="O34" s="14" t="s">
        <v>1607</v>
      </c>
      <c r="P34" s="14" t="s">
        <v>1608</v>
      </c>
      <c r="Q34" s="190">
        <v>44949</v>
      </c>
      <c r="R34" s="190">
        <v>44949</v>
      </c>
      <c r="S34" s="190">
        <v>45071</v>
      </c>
      <c r="T34" s="190"/>
      <c r="U34" s="191"/>
      <c r="V34" s="186">
        <f t="shared" si="0"/>
        <v>10850000</v>
      </c>
      <c r="W34" s="186">
        <v>2583000</v>
      </c>
      <c r="X34" s="192">
        <f t="shared" si="1"/>
        <v>0.80771235018238663</v>
      </c>
      <c r="Y34" s="14">
        <v>72175281</v>
      </c>
      <c r="Z34" s="14" t="s">
        <v>1609</v>
      </c>
      <c r="AA34" s="14" t="s">
        <v>120</v>
      </c>
      <c r="AB34" s="14" t="s">
        <v>120</v>
      </c>
      <c r="AC34" s="190"/>
      <c r="AD34" s="14" t="s">
        <v>1610</v>
      </c>
      <c r="AE34" s="187" t="s">
        <v>122</v>
      </c>
      <c r="AF34" s="187" t="s">
        <v>122</v>
      </c>
      <c r="AG34" s="14"/>
    </row>
    <row r="35" spans="1:33" s="183" customFormat="1" ht="12">
      <c r="A35" s="16">
        <v>891780111</v>
      </c>
      <c r="B35" s="16" t="s">
        <v>55</v>
      </c>
      <c r="C35" s="14" t="s">
        <v>57</v>
      </c>
      <c r="D35" s="16" t="s">
        <v>61</v>
      </c>
      <c r="E35" s="14" t="s">
        <v>1611</v>
      </c>
      <c r="F35" s="16" t="s">
        <v>62</v>
      </c>
      <c r="G35" s="14" t="s">
        <v>64</v>
      </c>
      <c r="H35" s="14" t="s">
        <v>74</v>
      </c>
      <c r="I35" s="186">
        <v>16773000</v>
      </c>
      <c r="J35" s="187">
        <v>1</v>
      </c>
      <c r="K35" s="188"/>
      <c r="L35" s="188">
        <v>4873000</v>
      </c>
      <c r="M35" s="189">
        <f t="shared" si="3"/>
        <v>11900000</v>
      </c>
      <c r="N35" s="14">
        <v>57430027</v>
      </c>
      <c r="O35" s="14" t="s">
        <v>1612</v>
      </c>
      <c r="P35" s="14" t="s">
        <v>1613</v>
      </c>
      <c r="Q35" s="190">
        <v>44949</v>
      </c>
      <c r="R35" s="190">
        <v>44949</v>
      </c>
      <c r="S35" s="190">
        <v>45084</v>
      </c>
      <c r="T35" s="190">
        <v>45040</v>
      </c>
      <c r="U35" s="191"/>
      <c r="V35" s="186">
        <f t="shared" si="0"/>
        <v>11900000</v>
      </c>
      <c r="W35" s="186">
        <v>4873000</v>
      </c>
      <c r="X35" s="192">
        <f t="shared" si="1"/>
        <v>1</v>
      </c>
      <c r="Y35" s="14">
        <v>57461216</v>
      </c>
      <c r="Z35" s="14" t="s">
        <v>1614</v>
      </c>
      <c r="AA35" s="14" t="s">
        <v>120</v>
      </c>
      <c r="AB35" s="14" t="s">
        <v>120</v>
      </c>
      <c r="AC35" s="190"/>
      <c r="AD35" s="14" t="s">
        <v>1615</v>
      </c>
      <c r="AE35" s="187" t="s">
        <v>122</v>
      </c>
      <c r="AF35" s="187" t="s">
        <v>122</v>
      </c>
      <c r="AG35" s="14"/>
    </row>
    <row r="36" spans="1:33" s="183" customFormat="1" ht="12">
      <c r="A36" s="16">
        <v>891780111</v>
      </c>
      <c r="B36" s="16" t="s">
        <v>55</v>
      </c>
      <c r="C36" s="14" t="s">
        <v>57</v>
      </c>
      <c r="D36" s="16" t="s">
        <v>61</v>
      </c>
      <c r="E36" s="14" t="s">
        <v>1616</v>
      </c>
      <c r="F36" s="16" t="s">
        <v>62</v>
      </c>
      <c r="G36" s="14" t="s">
        <v>64</v>
      </c>
      <c r="H36" s="14" t="s">
        <v>74</v>
      </c>
      <c r="I36" s="186">
        <v>15293000</v>
      </c>
      <c r="J36" s="187"/>
      <c r="K36" s="188"/>
      <c r="L36" s="188"/>
      <c r="M36" s="189">
        <f t="shared" si="3"/>
        <v>15293000</v>
      </c>
      <c r="N36" s="14">
        <v>7143181</v>
      </c>
      <c r="O36" s="14" t="s">
        <v>1617</v>
      </c>
      <c r="P36" s="14" t="s">
        <v>1618</v>
      </c>
      <c r="Q36" s="190">
        <v>44949</v>
      </c>
      <c r="R36" s="190">
        <v>44949</v>
      </c>
      <c r="S36" s="190">
        <v>45084</v>
      </c>
      <c r="T36" s="190"/>
      <c r="U36" s="191"/>
      <c r="V36" s="186">
        <f t="shared" si="0"/>
        <v>11470000</v>
      </c>
      <c r="W36" s="186">
        <v>3823000</v>
      </c>
      <c r="X36" s="192">
        <f t="shared" si="1"/>
        <v>0.75001634734846012</v>
      </c>
      <c r="Y36" s="14">
        <v>57461216</v>
      </c>
      <c r="Z36" s="14" t="s">
        <v>1614</v>
      </c>
      <c r="AA36" s="14" t="s">
        <v>120</v>
      </c>
      <c r="AB36" s="14" t="s">
        <v>120</v>
      </c>
      <c r="AC36" s="190"/>
      <c r="AD36" s="14" t="s">
        <v>1619</v>
      </c>
      <c r="AE36" s="187" t="s">
        <v>122</v>
      </c>
      <c r="AF36" s="187" t="s">
        <v>122</v>
      </c>
      <c r="AG36" s="14"/>
    </row>
    <row r="37" spans="1:33" s="183" customFormat="1" ht="12">
      <c r="A37" s="16">
        <v>891780111</v>
      </c>
      <c r="B37" s="16" t="s">
        <v>55</v>
      </c>
      <c r="C37" s="14" t="s">
        <v>57</v>
      </c>
      <c r="D37" s="16" t="s">
        <v>61</v>
      </c>
      <c r="E37" s="14" t="s">
        <v>1620</v>
      </c>
      <c r="F37" s="16" t="s">
        <v>62</v>
      </c>
      <c r="G37" s="14" t="s">
        <v>64</v>
      </c>
      <c r="H37" s="14" t="s">
        <v>74</v>
      </c>
      <c r="I37" s="186">
        <v>27133000</v>
      </c>
      <c r="J37" s="187"/>
      <c r="K37" s="188"/>
      <c r="L37" s="188"/>
      <c r="M37" s="189">
        <f>I37+K37-L37</f>
        <v>27133000</v>
      </c>
      <c r="N37" s="14">
        <v>1018413783</v>
      </c>
      <c r="O37" s="14" t="s">
        <v>1621</v>
      </c>
      <c r="P37" s="14" t="s">
        <v>1622</v>
      </c>
      <c r="Q37" s="190">
        <v>44949</v>
      </c>
      <c r="R37" s="190">
        <v>44949</v>
      </c>
      <c r="S37" s="190">
        <v>45084</v>
      </c>
      <c r="T37" s="190"/>
      <c r="U37" s="191"/>
      <c r="V37" s="186">
        <f t="shared" si="0"/>
        <v>20350000</v>
      </c>
      <c r="W37" s="186">
        <v>6783000</v>
      </c>
      <c r="X37" s="192">
        <f t="shared" si="1"/>
        <v>0.75000921387240627</v>
      </c>
      <c r="Y37" s="14">
        <v>57461216</v>
      </c>
      <c r="Z37" s="14" t="s">
        <v>1614</v>
      </c>
      <c r="AA37" s="14" t="s">
        <v>120</v>
      </c>
      <c r="AB37" s="14" t="s">
        <v>120</v>
      </c>
      <c r="AC37" s="190"/>
      <c r="AD37" s="14" t="s">
        <v>1623</v>
      </c>
      <c r="AE37" s="187" t="s">
        <v>122</v>
      </c>
      <c r="AF37" s="187" t="s">
        <v>122</v>
      </c>
      <c r="AG37" s="14"/>
    </row>
    <row r="38" spans="1:33" s="183" customFormat="1" ht="12">
      <c r="A38" s="16">
        <v>891780111</v>
      </c>
      <c r="B38" s="16" t="s">
        <v>55</v>
      </c>
      <c r="C38" s="14" t="s">
        <v>57</v>
      </c>
      <c r="D38" s="16" t="s">
        <v>61</v>
      </c>
      <c r="E38" s="14" t="s">
        <v>1624</v>
      </c>
      <c r="F38" s="16" t="s">
        <v>62</v>
      </c>
      <c r="G38" s="14" t="s">
        <v>64</v>
      </c>
      <c r="H38" s="14" t="s">
        <v>74</v>
      </c>
      <c r="I38" s="186">
        <v>13813000</v>
      </c>
      <c r="J38" s="187"/>
      <c r="K38" s="188"/>
      <c r="L38" s="188"/>
      <c r="M38" s="189">
        <f>I38+K38-L38</f>
        <v>13813000</v>
      </c>
      <c r="N38" s="14">
        <v>1020750597</v>
      </c>
      <c r="O38" s="14" t="s">
        <v>1625</v>
      </c>
      <c r="P38" s="14" t="s">
        <v>1626</v>
      </c>
      <c r="Q38" s="190">
        <v>44949</v>
      </c>
      <c r="R38" s="190">
        <v>44949</v>
      </c>
      <c r="S38" s="190">
        <v>45084</v>
      </c>
      <c r="T38" s="190"/>
      <c r="U38" s="191"/>
      <c r="V38" s="186">
        <f t="shared" si="0"/>
        <v>10360000</v>
      </c>
      <c r="W38" s="186">
        <v>3453000</v>
      </c>
      <c r="X38" s="192">
        <f t="shared" si="1"/>
        <v>0.75001809889234783</v>
      </c>
      <c r="Y38" s="14">
        <v>57461216</v>
      </c>
      <c r="Z38" s="14" t="s">
        <v>1614</v>
      </c>
      <c r="AA38" s="14" t="s">
        <v>120</v>
      </c>
      <c r="AB38" s="14" t="s">
        <v>120</v>
      </c>
      <c r="AC38" s="190"/>
      <c r="AD38" s="14" t="s">
        <v>1627</v>
      </c>
      <c r="AE38" s="187" t="s">
        <v>122</v>
      </c>
      <c r="AF38" s="187" t="s">
        <v>122</v>
      </c>
      <c r="AG38" s="14"/>
    </row>
    <row r="39" spans="1:33" s="183" customFormat="1" ht="12">
      <c r="A39" s="16">
        <v>891780111</v>
      </c>
      <c r="B39" s="16" t="s">
        <v>55</v>
      </c>
      <c r="C39" s="14" t="s">
        <v>57</v>
      </c>
      <c r="D39" s="16" t="s">
        <v>61</v>
      </c>
      <c r="E39" s="14" t="s">
        <v>1628</v>
      </c>
      <c r="F39" s="16" t="s">
        <v>62</v>
      </c>
      <c r="G39" s="14" t="s">
        <v>64</v>
      </c>
      <c r="H39" s="14" t="s">
        <v>74</v>
      </c>
      <c r="I39" s="186">
        <v>13813000</v>
      </c>
      <c r="J39" s="187"/>
      <c r="K39" s="188"/>
      <c r="L39" s="188"/>
      <c r="M39" s="189">
        <f t="shared" ref="M39:M52" si="4">I39+K39-L39</f>
        <v>13813000</v>
      </c>
      <c r="N39" s="14">
        <v>1082949911</v>
      </c>
      <c r="O39" s="14" t="s">
        <v>1629</v>
      </c>
      <c r="P39" s="14" t="s">
        <v>1630</v>
      </c>
      <c r="Q39" s="190">
        <v>44949</v>
      </c>
      <c r="R39" s="190">
        <v>44949</v>
      </c>
      <c r="S39" s="190">
        <v>45084</v>
      </c>
      <c r="T39" s="190"/>
      <c r="U39" s="191"/>
      <c r="V39" s="186">
        <f t="shared" si="0"/>
        <v>10360000</v>
      </c>
      <c r="W39" s="186">
        <v>3453000</v>
      </c>
      <c r="X39" s="192">
        <f t="shared" si="1"/>
        <v>0.75001809889234783</v>
      </c>
      <c r="Y39" s="14">
        <v>57461216</v>
      </c>
      <c r="Z39" s="14" t="s">
        <v>1614</v>
      </c>
      <c r="AA39" s="14" t="s">
        <v>120</v>
      </c>
      <c r="AB39" s="14" t="s">
        <v>120</v>
      </c>
      <c r="AC39" s="190"/>
      <c r="AD39" s="14" t="s">
        <v>1631</v>
      </c>
      <c r="AE39" s="187" t="s">
        <v>122</v>
      </c>
      <c r="AF39" s="187" t="s">
        <v>122</v>
      </c>
      <c r="AG39" s="14"/>
    </row>
    <row r="40" spans="1:33" s="183" customFormat="1" ht="12">
      <c r="A40" s="16">
        <v>891780111</v>
      </c>
      <c r="B40" s="16" t="s">
        <v>55</v>
      </c>
      <c r="C40" s="14" t="s">
        <v>57</v>
      </c>
      <c r="D40" s="16" t="s">
        <v>61</v>
      </c>
      <c r="E40" s="14" t="s">
        <v>1632</v>
      </c>
      <c r="F40" s="16" t="s">
        <v>62</v>
      </c>
      <c r="G40" s="14" t="s">
        <v>64</v>
      </c>
      <c r="H40" s="14" t="s">
        <v>74</v>
      </c>
      <c r="I40" s="186">
        <v>13813000</v>
      </c>
      <c r="J40" s="187"/>
      <c r="K40" s="188"/>
      <c r="L40" s="188"/>
      <c r="M40" s="189">
        <f t="shared" si="4"/>
        <v>13813000</v>
      </c>
      <c r="N40" s="14">
        <v>4981247</v>
      </c>
      <c r="O40" s="14" t="s">
        <v>1633</v>
      </c>
      <c r="P40" s="14" t="s">
        <v>1634</v>
      </c>
      <c r="Q40" s="190">
        <v>44949</v>
      </c>
      <c r="R40" s="190">
        <v>44949</v>
      </c>
      <c r="S40" s="190">
        <v>45084</v>
      </c>
      <c r="T40" s="190"/>
      <c r="U40" s="191"/>
      <c r="V40" s="186">
        <f>+I40-W40</f>
        <v>10360000</v>
      </c>
      <c r="W40" s="186">
        <v>3453000</v>
      </c>
      <c r="X40" s="192">
        <f t="shared" si="1"/>
        <v>0.75001809889234783</v>
      </c>
      <c r="Y40" s="14">
        <v>57461216</v>
      </c>
      <c r="Z40" s="14" t="s">
        <v>1614</v>
      </c>
      <c r="AA40" s="14" t="s">
        <v>120</v>
      </c>
      <c r="AB40" s="14" t="s">
        <v>120</v>
      </c>
      <c r="AC40" s="190"/>
      <c r="AD40" s="14" t="s">
        <v>1635</v>
      </c>
      <c r="AE40" s="187" t="s">
        <v>122</v>
      </c>
      <c r="AF40" s="187" t="s">
        <v>122</v>
      </c>
      <c r="AG40" s="14"/>
    </row>
    <row r="41" spans="1:33" s="183" customFormat="1" ht="12">
      <c r="A41" s="16">
        <v>891780111</v>
      </c>
      <c r="B41" s="16" t="s">
        <v>55</v>
      </c>
      <c r="C41" s="14" t="s">
        <v>57</v>
      </c>
      <c r="D41" s="16" t="s">
        <v>61</v>
      </c>
      <c r="E41" s="14" t="s">
        <v>1636</v>
      </c>
      <c r="F41" s="16" t="s">
        <v>62</v>
      </c>
      <c r="G41" s="14" t="s">
        <v>64</v>
      </c>
      <c r="H41" s="14" t="s">
        <v>74</v>
      </c>
      <c r="I41" s="186">
        <v>15293000</v>
      </c>
      <c r="J41" s="187">
        <v>1</v>
      </c>
      <c r="K41" s="188"/>
      <c r="L41" s="188">
        <v>7853000</v>
      </c>
      <c r="M41" s="189">
        <f t="shared" si="4"/>
        <v>7440000</v>
      </c>
      <c r="N41" s="14">
        <v>1082958976</v>
      </c>
      <c r="O41" s="14" t="s">
        <v>1637</v>
      </c>
      <c r="P41" s="14" t="s">
        <v>1638</v>
      </c>
      <c r="Q41" s="190">
        <v>44949</v>
      </c>
      <c r="R41" s="190">
        <v>44949</v>
      </c>
      <c r="S41" s="190">
        <v>45084</v>
      </c>
      <c r="T41" s="190">
        <v>45007</v>
      </c>
      <c r="U41" s="191">
        <v>1</v>
      </c>
      <c r="V41" s="186">
        <f>+I41-L41</f>
        <v>7440000</v>
      </c>
      <c r="W41" s="186">
        <v>0</v>
      </c>
      <c r="X41" s="192">
        <f t="shared" si="1"/>
        <v>1</v>
      </c>
      <c r="Y41" s="14">
        <v>57461216</v>
      </c>
      <c r="Z41" s="14" t="s">
        <v>1614</v>
      </c>
      <c r="AA41" s="14" t="s">
        <v>120</v>
      </c>
      <c r="AB41" s="14" t="s">
        <v>120</v>
      </c>
      <c r="AC41" s="190"/>
      <c r="AD41" s="14" t="s">
        <v>1639</v>
      </c>
      <c r="AE41" s="187" t="s">
        <v>122</v>
      </c>
      <c r="AF41" s="187" t="s">
        <v>122</v>
      </c>
      <c r="AG41" s="14"/>
    </row>
    <row r="42" spans="1:33" s="183" customFormat="1" ht="12">
      <c r="A42" s="16">
        <v>891780111</v>
      </c>
      <c r="B42" s="16" t="s">
        <v>55</v>
      </c>
      <c r="C42" s="14" t="s">
        <v>57</v>
      </c>
      <c r="D42" s="16" t="s">
        <v>61</v>
      </c>
      <c r="E42" s="14" t="s">
        <v>1640</v>
      </c>
      <c r="F42" s="16" t="s">
        <v>62</v>
      </c>
      <c r="G42" s="14" t="s">
        <v>64</v>
      </c>
      <c r="H42" s="14" t="s">
        <v>74</v>
      </c>
      <c r="I42" s="186">
        <v>10387000</v>
      </c>
      <c r="J42" s="187"/>
      <c r="K42" s="188"/>
      <c r="L42" s="188"/>
      <c r="M42" s="189">
        <f t="shared" si="4"/>
        <v>10387000</v>
      </c>
      <c r="N42" s="14">
        <v>7144181</v>
      </c>
      <c r="O42" s="14" t="s">
        <v>1641</v>
      </c>
      <c r="P42" s="14" t="s">
        <v>1642</v>
      </c>
      <c r="Q42" s="190">
        <v>44949</v>
      </c>
      <c r="R42" s="190">
        <v>44949</v>
      </c>
      <c r="S42" s="190">
        <v>45093</v>
      </c>
      <c r="T42" s="190"/>
      <c r="U42" s="191"/>
      <c r="V42" s="186">
        <f t="shared" si="0"/>
        <v>5573000</v>
      </c>
      <c r="W42" s="186">
        <v>4814000</v>
      </c>
      <c r="X42" s="192">
        <f t="shared" si="1"/>
        <v>0.53653605468373933</v>
      </c>
      <c r="Y42" s="14">
        <v>85459497</v>
      </c>
      <c r="Z42" s="14" t="s">
        <v>1643</v>
      </c>
      <c r="AA42" s="14" t="s">
        <v>120</v>
      </c>
      <c r="AB42" s="14" t="s">
        <v>120</v>
      </c>
      <c r="AC42" s="190"/>
      <c r="AD42" s="14" t="s">
        <v>1644</v>
      </c>
      <c r="AE42" s="187" t="s">
        <v>122</v>
      </c>
      <c r="AF42" s="187" t="s">
        <v>122</v>
      </c>
      <c r="AG42" s="14"/>
    </row>
    <row r="43" spans="1:33" s="183" customFormat="1" ht="12">
      <c r="A43" s="16">
        <v>891780111</v>
      </c>
      <c r="B43" s="16" t="s">
        <v>55</v>
      </c>
      <c r="C43" s="14" t="s">
        <v>57</v>
      </c>
      <c r="D43" s="16" t="s">
        <v>61</v>
      </c>
      <c r="E43" s="14" t="s">
        <v>1645</v>
      </c>
      <c r="F43" s="16" t="s">
        <v>62</v>
      </c>
      <c r="G43" s="14" t="s">
        <v>64</v>
      </c>
      <c r="H43" s="14" t="s">
        <v>74</v>
      </c>
      <c r="I43" s="186">
        <v>16093000</v>
      </c>
      <c r="J43" s="187"/>
      <c r="K43" s="188"/>
      <c r="L43" s="188"/>
      <c r="M43" s="189">
        <f t="shared" si="4"/>
        <v>16093000</v>
      </c>
      <c r="N43" s="14">
        <v>1079933607</v>
      </c>
      <c r="O43" s="14" t="s">
        <v>1646</v>
      </c>
      <c r="P43" s="14" t="s">
        <v>1647</v>
      </c>
      <c r="Q43" s="190">
        <v>44949</v>
      </c>
      <c r="R43" s="190">
        <v>44949</v>
      </c>
      <c r="S43" s="190">
        <v>45084</v>
      </c>
      <c r="T43" s="190"/>
      <c r="U43" s="191"/>
      <c r="V43" s="186">
        <f t="shared" si="0"/>
        <v>11900000</v>
      </c>
      <c r="W43" s="186">
        <v>4193000</v>
      </c>
      <c r="X43" s="192">
        <f t="shared" si="1"/>
        <v>0.73945193562418443</v>
      </c>
      <c r="Y43" s="14">
        <v>12539351</v>
      </c>
      <c r="Z43" s="14" t="s">
        <v>1648</v>
      </c>
      <c r="AA43" s="14" t="s">
        <v>120</v>
      </c>
      <c r="AB43" s="14" t="s">
        <v>120</v>
      </c>
      <c r="AC43" s="190"/>
      <c r="AD43" s="14" t="s">
        <v>1649</v>
      </c>
      <c r="AE43" s="187" t="s">
        <v>122</v>
      </c>
      <c r="AF43" s="187" t="s">
        <v>122</v>
      </c>
      <c r="AG43" s="14"/>
    </row>
    <row r="44" spans="1:33" s="183" customFormat="1" ht="12">
      <c r="A44" s="16">
        <v>891780111</v>
      </c>
      <c r="B44" s="16" t="s">
        <v>55</v>
      </c>
      <c r="C44" s="14" t="s">
        <v>57</v>
      </c>
      <c r="D44" s="16" t="s">
        <v>61</v>
      </c>
      <c r="E44" s="14" t="s">
        <v>1650</v>
      </c>
      <c r="F44" s="16" t="s">
        <v>62</v>
      </c>
      <c r="G44" s="14" t="s">
        <v>64</v>
      </c>
      <c r="H44" s="14" t="s">
        <v>74</v>
      </c>
      <c r="I44" s="186">
        <v>10387000</v>
      </c>
      <c r="J44" s="187"/>
      <c r="K44" s="188"/>
      <c r="L44" s="188"/>
      <c r="M44" s="189">
        <f t="shared" si="4"/>
        <v>10387000</v>
      </c>
      <c r="N44" s="14">
        <v>85455874</v>
      </c>
      <c r="O44" s="14" t="s">
        <v>1651</v>
      </c>
      <c r="P44" s="14" t="s">
        <v>1642</v>
      </c>
      <c r="Q44" s="190">
        <v>44949</v>
      </c>
      <c r="R44" s="190">
        <v>44949</v>
      </c>
      <c r="S44" s="190">
        <v>45093</v>
      </c>
      <c r="T44" s="190"/>
      <c r="U44" s="191"/>
      <c r="V44" s="186">
        <f t="shared" si="0"/>
        <v>7473000</v>
      </c>
      <c r="W44" s="186">
        <v>2914000</v>
      </c>
      <c r="X44" s="192">
        <f t="shared" si="1"/>
        <v>0.71945701357466063</v>
      </c>
      <c r="Y44" s="14">
        <v>85459497</v>
      </c>
      <c r="Z44" s="14" t="s">
        <v>1643</v>
      </c>
      <c r="AA44" s="14" t="s">
        <v>120</v>
      </c>
      <c r="AB44" s="14" t="s">
        <v>120</v>
      </c>
      <c r="AC44" s="190"/>
      <c r="AD44" s="14" t="s">
        <v>1652</v>
      </c>
      <c r="AE44" s="187" t="s">
        <v>122</v>
      </c>
      <c r="AF44" s="187" t="s">
        <v>122</v>
      </c>
      <c r="AG44" s="14"/>
    </row>
    <row r="45" spans="1:33" s="183" customFormat="1" ht="12">
      <c r="A45" s="16">
        <v>891780111</v>
      </c>
      <c r="B45" s="16" t="s">
        <v>55</v>
      </c>
      <c r="C45" s="14" t="s">
        <v>57</v>
      </c>
      <c r="D45" s="16" t="s">
        <v>61</v>
      </c>
      <c r="E45" s="14" t="s">
        <v>1653</v>
      </c>
      <c r="F45" s="16" t="s">
        <v>62</v>
      </c>
      <c r="G45" s="14" t="s">
        <v>64</v>
      </c>
      <c r="H45" s="14" t="s">
        <v>74</v>
      </c>
      <c r="I45" s="186">
        <v>17040000</v>
      </c>
      <c r="J45" s="187"/>
      <c r="K45" s="188"/>
      <c r="L45" s="188"/>
      <c r="M45" s="189">
        <f t="shared" si="4"/>
        <v>17040000</v>
      </c>
      <c r="N45" s="14">
        <v>85472840</v>
      </c>
      <c r="O45" s="14" t="s">
        <v>1654</v>
      </c>
      <c r="P45" s="14" t="s">
        <v>1655</v>
      </c>
      <c r="Q45" s="190">
        <v>44949</v>
      </c>
      <c r="R45" s="190">
        <v>44949</v>
      </c>
      <c r="S45" s="190">
        <v>45084</v>
      </c>
      <c r="T45" s="190"/>
      <c r="U45" s="191"/>
      <c r="V45" s="186">
        <f t="shared" si="0"/>
        <v>12600000</v>
      </c>
      <c r="W45" s="186">
        <v>4440000</v>
      </c>
      <c r="X45" s="192">
        <f t="shared" si="1"/>
        <v>0.73943661971830987</v>
      </c>
      <c r="Y45" s="14">
        <v>85449357</v>
      </c>
      <c r="Z45" s="14" t="s">
        <v>1656</v>
      </c>
      <c r="AA45" s="14" t="s">
        <v>120</v>
      </c>
      <c r="AB45" s="14" t="s">
        <v>120</v>
      </c>
      <c r="AC45" s="190"/>
      <c r="AD45" s="14" t="s">
        <v>1657</v>
      </c>
      <c r="AE45" s="187" t="s">
        <v>122</v>
      </c>
      <c r="AF45" s="187" t="s">
        <v>122</v>
      </c>
      <c r="AG45" s="14"/>
    </row>
    <row r="46" spans="1:33" s="183" customFormat="1" ht="12">
      <c r="A46" s="16">
        <v>891780111</v>
      </c>
      <c r="B46" s="16" t="s">
        <v>55</v>
      </c>
      <c r="C46" s="14" t="s">
        <v>57</v>
      </c>
      <c r="D46" s="16" t="s">
        <v>61</v>
      </c>
      <c r="E46" s="14" t="s">
        <v>1658</v>
      </c>
      <c r="F46" s="16" t="s">
        <v>62</v>
      </c>
      <c r="G46" s="14" t="s">
        <v>64</v>
      </c>
      <c r="H46" s="14" t="s">
        <v>74</v>
      </c>
      <c r="I46" s="186">
        <v>20353000</v>
      </c>
      <c r="J46" s="187">
        <v>1</v>
      </c>
      <c r="K46" s="188"/>
      <c r="L46" s="188">
        <v>15766000</v>
      </c>
      <c r="M46" s="189">
        <f t="shared" si="4"/>
        <v>4587000</v>
      </c>
      <c r="N46" s="14">
        <v>1004188433</v>
      </c>
      <c r="O46" s="14" t="s">
        <v>1659</v>
      </c>
      <c r="P46" s="14" t="s">
        <v>1660</v>
      </c>
      <c r="Q46" s="190">
        <v>44949</v>
      </c>
      <c r="R46" s="190">
        <v>44949</v>
      </c>
      <c r="S46" s="190">
        <v>45084</v>
      </c>
      <c r="T46" s="190">
        <v>44974</v>
      </c>
      <c r="U46" s="191">
        <v>1</v>
      </c>
      <c r="V46" s="186">
        <f>+I46-L46</f>
        <v>4587000</v>
      </c>
      <c r="W46" s="186">
        <v>0</v>
      </c>
      <c r="X46" s="192">
        <f t="shared" si="1"/>
        <v>1</v>
      </c>
      <c r="Y46" s="14">
        <v>85449357</v>
      </c>
      <c r="Z46" s="14" t="s">
        <v>1656</v>
      </c>
      <c r="AA46" s="14" t="s">
        <v>120</v>
      </c>
      <c r="AB46" s="14" t="s">
        <v>120</v>
      </c>
      <c r="AC46" s="190"/>
      <c r="AD46" s="14" t="s">
        <v>1661</v>
      </c>
      <c r="AE46" s="187" t="s">
        <v>122</v>
      </c>
      <c r="AF46" s="187" t="s">
        <v>122</v>
      </c>
      <c r="AG46" s="14"/>
    </row>
    <row r="47" spans="1:33" s="183" customFormat="1" ht="12">
      <c r="A47" s="16">
        <v>891780111</v>
      </c>
      <c r="B47" s="16" t="s">
        <v>55</v>
      </c>
      <c r="C47" s="14" t="s">
        <v>57</v>
      </c>
      <c r="D47" s="16" t="s">
        <v>61</v>
      </c>
      <c r="E47" s="14" t="s">
        <v>1662</v>
      </c>
      <c r="F47" s="16" t="s">
        <v>62</v>
      </c>
      <c r="G47" s="14" t="s">
        <v>64</v>
      </c>
      <c r="H47" s="14" t="s">
        <v>74</v>
      </c>
      <c r="I47" s="186">
        <v>9437000</v>
      </c>
      <c r="J47" s="187"/>
      <c r="K47" s="188"/>
      <c r="L47" s="188"/>
      <c r="M47" s="189">
        <f t="shared" si="4"/>
        <v>9437000</v>
      </c>
      <c r="N47" s="14">
        <v>36548123</v>
      </c>
      <c r="O47" s="14" t="s">
        <v>1663</v>
      </c>
      <c r="P47" s="14" t="s">
        <v>1664</v>
      </c>
      <c r="Q47" s="190">
        <v>44949</v>
      </c>
      <c r="R47" s="190">
        <v>44949</v>
      </c>
      <c r="S47" s="190">
        <v>45093</v>
      </c>
      <c r="T47" s="190"/>
      <c r="U47" s="191"/>
      <c r="V47" s="186">
        <f t="shared" si="0"/>
        <v>6523000</v>
      </c>
      <c r="W47" s="186">
        <v>2914000</v>
      </c>
      <c r="X47" s="192">
        <f t="shared" si="1"/>
        <v>0.69121542863198049</v>
      </c>
      <c r="Y47" s="14">
        <v>57400977</v>
      </c>
      <c r="Z47" s="14" t="s">
        <v>1665</v>
      </c>
      <c r="AA47" s="14" t="s">
        <v>120</v>
      </c>
      <c r="AB47" s="14" t="s">
        <v>120</v>
      </c>
      <c r="AC47" s="190"/>
      <c r="AD47" s="14" t="s">
        <v>1666</v>
      </c>
      <c r="AE47" s="187" t="s">
        <v>122</v>
      </c>
      <c r="AF47" s="187" t="s">
        <v>122</v>
      </c>
      <c r="AG47" s="14"/>
    </row>
    <row r="48" spans="1:33" s="183" customFormat="1" ht="12">
      <c r="A48" s="16">
        <v>891780111</v>
      </c>
      <c r="B48" s="16" t="s">
        <v>55</v>
      </c>
      <c r="C48" s="14" t="s">
        <v>57</v>
      </c>
      <c r="D48" s="16" t="s">
        <v>61</v>
      </c>
      <c r="E48" s="14" t="s">
        <v>1667</v>
      </c>
      <c r="F48" s="16" t="s">
        <v>62</v>
      </c>
      <c r="G48" s="14" t="s">
        <v>64</v>
      </c>
      <c r="H48" s="14" t="s">
        <v>74</v>
      </c>
      <c r="I48" s="186">
        <v>18933000</v>
      </c>
      <c r="J48" s="187"/>
      <c r="K48" s="188"/>
      <c r="L48" s="188"/>
      <c r="M48" s="189">
        <f t="shared" si="4"/>
        <v>18933000</v>
      </c>
      <c r="N48" s="14">
        <v>1083000350</v>
      </c>
      <c r="O48" s="14" t="s">
        <v>1668</v>
      </c>
      <c r="P48" s="14" t="s">
        <v>1669</v>
      </c>
      <c r="Q48" s="190">
        <v>44949</v>
      </c>
      <c r="R48" s="190">
        <v>44949</v>
      </c>
      <c r="S48" s="190">
        <v>45084</v>
      </c>
      <c r="T48" s="190"/>
      <c r="U48" s="191"/>
      <c r="V48" s="186">
        <f t="shared" si="0"/>
        <v>14000000</v>
      </c>
      <c r="W48" s="186">
        <v>4933000</v>
      </c>
      <c r="X48" s="192">
        <f t="shared" si="1"/>
        <v>0.73944963819785559</v>
      </c>
      <c r="Y48" s="14">
        <v>85449357</v>
      </c>
      <c r="Z48" s="14" t="s">
        <v>1656</v>
      </c>
      <c r="AA48" s="14" t="s">
        <v>120</v>
      </c>
      <c r="AB48" s="14" t="s">
        <v>120</v>
      </c>
      <c r="AC48" s="190"/>
      <c r="AD48" s="14" t="s">
        <v>1670</v>
      </c>
      <c r="AE48" s="187" t="s">
        <v>122</v>
      </c>
      <c r="AF48" s="187" t="s">
        <v>122</v>
      </c>
      <c r="AG48" s="14"/>
    </row>
    <row r="49" spans="1:33" s="183" customFormat="1" ht="12">
      <c r="A49" s="16">
        <v>891780111</v>
      </c>
      <c r="B49" s="16" t="s">
        <v>55</v>
      </c>
      <c r="C49" s="14" t="s">
        <v>57</v>
      </c>
      <c r="D49" s="16" t="s">
        <v>61</v>
      </c>
      <c r="E49" s="14" t="s">
        <v>1671</v>
      </c>
      <c r="F49" s="16" t="s">
        <v>62</v>
      </c>
      <c r="G49" s="14" t="s">
        <v>64</v>
      </c>
      <c r="H49" s="14" t="s">
        <v>74</v>
      </c>
      <c r="I49" s="186">
        <v>30500000</v>
      </c>
      <c r="J49" s="187"/>
      <c r="K49" s="188"/>
      <c r="L49" s="188"/>
      <c r="M49" s="189">
        <f t="shared" si="4"/>
        <v>30500000</v>
      </c>
      <c r="N49" s="14">
        <v>12564024</v>
      </c>
      <c r="O49" s="14" t="s">
        <v>1672</v>
      </c>
      <c r="P49" s="14" t="s">
        <v>1673</v>
      </c>
      <c r="Q49" s="190">
        <v>44949</v>
      </c>
      <c r="R49" s="190">
        <v>44949</v>
      </c>
      <c r="S49" s="190">
        <v>45093</v>
      </c>
      <c r="T49" s="190"/>
      <c r="U49" s="191"/>
      <c r="V49" s="186">
        <f t="shared" si="0"/>
        <v>21147000</v>
      </c>
      <c r="W49" s="186">
        <v>9353000</v>
      </c>
      <c r="X49" s="192">
        <f t="shared" si="1"/>
        <v>0.69334426229508195</v>
      </c>
      <c r="Y49" s="14">
        <v>12621405</v>
      </c>
      <c r="Z49" s="14" t="s">
        <v>1497</v>
      </c>
      <c r="AA49" s="14" t="s">
        <v>120</v>
      </c>
      <c r="AB49" s="14" t="s">
        <v>120</v>
      </c>
      <c r="AC49" s="190"/>
      <c r="AD49" s="14" t="s">
        <v>1674</v>
      </c>
      <c r="AE49" s="187" t="s">
        <v>122</v>
      </c>
      <c r="AF49" s="187" t="s">
        <v>122</v>
      </c>
      <c r="AG49" s="14"/>
    </row>
    <row r="50" spans="1:33" s="183" customFormat="1" ht="12">
      <c r="A50" s="16">
        <v>891780111</v>
      </c>
      <c r="B50" s="16" t="s">
        <v>55</v>
      </c>
      <c r="C50" s="14" t="s">
        <v>57</v>
      </c>
      <c r="D50" s="16" t="s">
        <v>61</v>
      </c>
      <c r="E50" s="14" t="s">
        <v>1675</v>
      </c>
      <c r="F50" s="16" t="s">
        <v>62</v>
      </c>
      <c r="G50" s="14" t="s">
        <v>64</v>
      </c>
      <c r="H50" s="14" t="s">
        <v>74</v>
      </c>
      <c r="I50" s="186">
        <v>17513000</v>
      </c>
      <c r="J50" s="187"/>
      <c r="K50" s="188"/>
      <c r="L50" s="188"/>
      <c r="M50" s="189">
        <f t="shared" si="4"/>
        <v>17513000</v>
      </c>
      <c r="N50" s="14">
        <v>1083553861</v>
      </c>
      <c r="O50" s="14" t="s">
        <v>1676</v>
      </c>
      <c r="P50" s="14" t="s">
        <v>1677</v>
      </c>
      <c r="Q50" s="190">
        <v>44949</v>
      </c>
      <c r="R50" s="190">
        <v>44949</v>
      </c>
      <c r="S50" s="190">
        <v>45084</v>
      </c>
      <c r="T50" s="190"/>
      <c r="U50" s="191"/>
      <c r="V50" s="186">
        <f t="shared" si="0"/>
        <v>12950000</v>
      </c>
      <c r="W50" s="186">
        <v>4563000</v>
      </c>
      <c r="X50" s="192">
        <f t="shared" si="1"/>
        <v>0.739450693770342</v>
      </c>
      <c r="Y50" s="14">
        <v>85449357</v>
      </c>
      <c r="Z50" s="14" t="s">
        <v>1656</v>
      </c>
      <c r="AA50" s="14" t="s">
        <v>120</v>
      </c>
      <c r="AB50" s="14" t="s">
        <v>120</v>
      </c>
      <c r="AC50" s="190"/>
      <c r="AD50" s="14" t="s">
        <v>1678</v>
      </c>
      <c r="AE50" s="187" t="s">
        <v>122</v>
      </c>
      <c r="AF50" s="187" t="s">
        <v>122</v>
      </c>
      <c r="AG50" s="14"/>
    </row>
    <row r="51" spans="1:33" s="183" customFormat="1" ht="12">
      <c r="A51" s="16">
        <v>891780111</v>
      </c>
      <c r="B51" s="16" t="s">
        <v>55</v>
      </c>
      <c r="C51" s="14" t="s">
        <v>57</v>
      </c>
      <c r="D51" s="16" t="s">
        <v>61</v>
      </c>
      <c r="E51" s="14" t="s">
        <v>1679</v>
      </c>
      <c r="F51" s="16" t="s">
        <v>62</v>
      </c>
      <c r="G51" s="14" t="s">
        <v>64</v>
      </c>
      <c r="H51" s="14" t="s">
        <v>74</v>
      </c>
      <c r="I51" s="186">
        <v>19780000</v>
      </c>
      <c r="J51" s="187"/>
      <c r="K51" s="188"/>
      <c r="L51" s="188"/>
      <c r="M51" s="189">
        <f t="shared" si="4"/>
        <v>19780000</v>
      </c>
      <c r="N51" s="14">
        <v>18491956</v>
      </c>
      <c r="O51" s="14" t="s">
        <v>1680</v>
      </c>
      <c r="P51" s="14" t="s">
        <v>1681</v>
      </c>
      <c r="Q51" s="190">
        <v>44949</v>
      </c>
      <c r="R51" s="190">
        <v>44949</v>
      </c>
      <c r="S51" s="190">
        <v>45081</v>
      </c>
      <c r="T51" s="190"/>
      <c r="U51" s="191"/>
      <c r="V51" s="186">
        <f t="shared" si="0"/>
        <v>14907000</v>
      </c>
      <c r="W51" s="186">
        <v>4873000</v>
      </c>
      <c r="X51" s="192">
        <f t="shared" si="1"/>
        <v>0.75364004044489386</v>
      </c>
      <c r="Y51" s="14">
        <v>12621405</v>
      </c>
      <c r="Z51" s="14" t="s">
        <v>1497</v>
      </c>
      <c r="AA51" s="14" t="s">
        <v>120</v>
      </c>
      <c r="AB51" s="14" t="s">
        <v>120</v>
      </c>
      <c r="AC51" s="190"/>
      <c r="AD51" s="14" t="s">
        <v>1682</v>
      </c>
      <c r="AE51" s="187" t="s">
        <v>122</v>
      </c>
      <c r="AF51" s="187" t="s">
        <v>122</v>
      </c>
      <c r="AG51" s="14"/>
    </row>
    <row r="52" spans="1:33" s="183" customFormat="1" ht="12">
      <c r="A52" s="16">
        <v>891780111</v>
      </c>
      <c r="B52" s="16" t="s">
        <v>55</v>
      </c>
      <c r="C52" s="14" t="s">
        <v>57</v>
      </c>
      <c r="D52" s="16" t="s">
        <v>61</v>
      </c>
      <c r="E52" s="14" t="s">
        <v>1683</v>
      </c>
      <c r="F52" s="16" t="s">
        <v>62</v>
      </c>
      <c r="G52" s="14" t="s">
        <v>64</v>
      </c>
      <c r="H52" s="14" t="s">
        <v>74</v>
      </c>
      <c r="I52" s="186">
        <v>10927000</v>
      </c>
      <c r="J52" s="187"/>
      <c r="K52" s="188"/>
      <c r="L52" s="188"/>
      <c r="M52" s="189">
        <f t="shared" si="4"/>
        <v>10927000</v>
      </c>
      <c r="N52" s="14">
        <v>57444371</v>
      </c>
      <c r="O52" s="14" t="s">
        <v>1684</v>
      </c>
      <c r="P52" s="14" t="s">
        <v>1685</v>
      </c>
      <c r="Q52" s="190">
        <v>44949</v>
      </c>
      <c r="R52" s="190">
        <v>44949</v>
      </c>
      <c r="S52" s="190">
        <v>45093</v>
      </c>
      <c r="T52" s="190"/>
      <c r="U52" s="191"/>
      <c r="V52" s="186">
        <f t="shared" si="0"/>
        <v>7553000</v>
      </c>
      <c r="W52" s="186">
        <v>3374000</v>
      </c>
      <c r="X52" s="192">
        <f t="shared" si="1"/>
        <v>0.69122357463164641</v>
      </c>
      <c r="Y52" s="14">
        <v>57400977</v>
      </c>
      <c r="Z52" s="14" t="s">
        <v>1665</v>
      </c>
      <c r="AA52" s="14" t="s">
        <v>120</v>
      </c>
      <c r="AB52" s="14" t="s">
        <v>120</v>
      </c>
      <c r="AC52" s="190"/>
      <c r="AD52" s="14" t="s">
        <v>1686</v>
      </c>
      <c r="AE52" s="187" t="s">
        <v>122</v>
      </c>
      <c r="AF52" s="187" t="s">
        <v>122</v>
      </c>
      <c r="AG52" s="14"/>
    </row>
    <row r="53" spans="1:33" s="183" customFormat="1" ht="12">
      <c r="A53" s="16">
        <v>891780111</v>
      </c>
      <c r="B53" s="16" t="s">
        <v>55</v>
      </c>
      <c r="C53" s="14" t="s">
        <v>57</v>
      </c>
      <c r="D53" s="16" t="s">
        <v>61</v>
      </c>
      <c r="E53" s="14" t="s">
        <v>1687</v>
      </c>
      <c r="F53" s="16" t="s">
        <v>62</v>
      </c>
      <c r="G53" s="14" t="s">
        <v>64</v>
      </c>
      <c r="H53" s="14" t="s">
        <v>74</v>
      </c>
      <c r="I53" s="186">
        <v>10387000</v>
      </c>
      <c r="J53" s="187"/>
      <c r="K53" s="188"/>
      <c r="L53" s="188"/>
      <c r="M53" s="189">
        <f>I53+K53-L53</f>
        <v>10387000</v>
      </c>
      <c r="N53" s="14">
        <v>85466757</v>
      </c>
      <c r="O53" s="14" t="s">
        <v>1688</v>
      </c>
      <c r="P53" s="14" t="s">
        <v>1642</v>
      </c>
      <c r="Q53" s="190">
        <v>44949</v>
      </c>
      <c r="R53" s="190">
        <v>44949</v>
      </c>
      <c r="S53" s="190">
        <v>45093</v>
      </c>
      <c r="T53" s="190"/>
      <c r="U53" s="191"/>
      <c r="V53" s="186">
        <f t="shared" si="0"/>
        <v>7473000</v>
      </c>
      <c r="W53" s="186">
        <v>2914000</v>
      </c>
      <c r="X53" s="192">
        <f t="shared" si="1"/>
        <v>0.71945701357466063</v>
      </c>
      <c r="Y53" s="14">
        <v>85459497</v>
      </c>
      <c r="Z53" s="14" t="s">
        <v>1643</v>
      </c>
      <c r="AA53" s="14" t="s">
        <v>120</v>
      </c>
      <c r="AB53" s="14" t="s">
        <v>120</v>
      </c>
      <c r="AC53" s="190"/>
      <c r="AD53" s="14" t="s">
        <v>1689</v>
      </c>
      <c r="AE53" s="187" t="s">
        <v>122</v>
      </c>
      <c r="AF53" s="187" t="s">
        <v>122</v>
      </c>
      <c r="AG53" s="14"/>
    </row>
    <row r="54" spans="1:33" s="183" customFormat="1" ht="12">
      <c r="A54" s="16">
        <v>891780111</v>
      </c>
      <c r="B54" s="16" t="s">
        <v>55</v>
      </c>
      <c r="C54" s="14" t="s">
        <v>57</v>
      </c>
      <c r="D54" s="16" t="s">
        <v>61</v>
      </c>
      <c r="E54" s="14" t="s">
        <v>1690</v>
      </c>
      <c r="F54" s="16" t="s">
        <v>62</v>
      </c>
      <c r="G54" s="14" t="s">
        <v>64</v>
      </c>
      <c r="H54" s="14" t="s">
        <v>74</v>
      </c>
      <c r="I54" s="186">
        <v>10387000</v>
      </c>
      <c r="J54" s="187"/>
      <c r="K54" s="188"/>
      <c r="L54" s="188"/>
      <c r="M54" s="189">
        <f>I54+K54-L54</f>
        <v>10387000</v>
      </c>
      <c r="N54" s="14">
        <v>7631755</v>
      </c>
      <c r="O54" s="14" t="s">
        <v>1691</v>
      </c>
      <c r="P54" s="14" t="s">
        <v>1642</v>
      </c>
      <c r="Q54" s="190">
        <v>44949</v>
      </c>
      <c r="R54" s="190">
        <v>44949</v>
      </c>
      <c r="S54" s="190">
        <v>45093</v>
      </c>
      <c r="T54" s="190"/>
      <c r="U54" s="191"/>
      <c r="V54" s="186">
        <f t="shared" si="0"/>
        <v>7473000</v>
      </c>
      <c r="W54" s="186">
        <v>2914000</v>
      </c>
      <c r="X54" s="192">
        <f t="shared" si="1"/>
        <v>0.71945701357466063</v>
      </c>
      <c r="Y54" s="14">
        <v>85459497</v>
      </c>
      <c r="Z54" s="14" t="s">
        <v>1643</v>
      </c>
      <c r="AA54" s="14" t="s">
        <v>120</v>
      </c>
      <c r="AB54" s="14" t="s">
        <v>120</v>
      </c>
      <c r="AC54" s="190"/>
      <c r="AD54" s="14" t="s">
        <v>1692</v>
      </c>
      <c r="AE54" s="187" t="s">
        <v>122</v>
      </c>
      <c r="AF54" s="187" t="s">
        <v>122</v>
      </c>
      <c r="AG54" s="14"/>
    </row>
    <row r="55" spans="1:33" s="183" customFormat="1" ht="12">
      <c r="A55" s="16">
        <v>891780111</v>
      </c>
      <c r="B55" s="16" t="s">
        <v>55</v>
      </c>
      <c r="C55" s="14" t="s">
        <v>57</v>
      </c>
      <c r="D55" s="16" t="s">
        <v>61</v>
      </c>
      <c r="E55" s="14" t="s">
        <v>1693</v>
      </c>
      <c r="F55" s="16" t="s">
        <v>62</v>
      </c>
      <c r="G55" s="14" t="s">
        <v>64</v>
      </c>
      <c r="H55" s="14" t="s">
        <v>74</v>
      </c>
      <c r="I55" s="186">
        <v>20000000</v>
      </c>
      <c r="J55" s="187"/>
      <c r="K55" s="188"/>
      <c r="L55" s="188"/>
      <c r="M55" s="189">
        <f t="shared" ref="M55:M68" si="5">I55+K55-L55</f>
        <v>20000000</v>
      </c>
      <c r="N55" s="14">
        <v>39057134</v>
      </c>
      <c r="O55" s="14" t="s">
        <v>1694</v>
      </c>
      <c r="P55" s="14" t="s">
        <v>1695</v>
      </c>
      <c r="Q55" s="190">
        <v>44949</v>
      </c>
      <c r="R55" s="190">
        <v>44949</v>
      </c>
      <c r="S55" s="190">
        <v>45093</v>
      </c>
      <c r="T55" s="190"/>
      <c r="U55" s="191"/>
      <c r="V55" s="186">
        <f t="shared" si="0"/>
        <v>13867000</v>
      </c>
      <c r="W55" s="186">
        <v>6133000</v>
      </c>
      <c r="X55" s="192">
        <f t="shared" si="1"/>
        <v>0.69335000000000002</v>
      </c>
      <c r="Y55" s="14">
        <v>12621405</v>
      </c>
      <c r="Z55" s="14" t="s">
        <v>1497</v>
      </c>
      <c r="AA55" s="14" t="s">
        <v>120</v>
      </c>
      <c r="AB55" s="14" t="s">
        <v>120</v>
      </c>
      <c r="AC55" s="190"/>
      <c r="AD55" s="14" t="s">
        <v>1696</v>
      </c>
      <c r="AE55" s="187" t="s">
        <v>122</v>
      </c>
      <c r="AF55" s="187" t="s">
        <v>122</v>
      </c>
      <c r="AG55" s="14"/>
    </row>
    <row r="56" spans="1:33" s="183" customFormat="1" ht="12">
      <c r="A56" s="16">
        <v>891780111</v>
      </c>
      <c r="B56" s="16" t="s">
        <v>55</v>
      </c>
      <c r="C56" s="14" t="s">
        <v>57</v>
      </c>
      <c r="D56" s="16" t="s">
        <v>61</v>
      </c>
      <c r="E56" s="14" t="s">
        <v>1697</v>
      </c>
      <c r="F56" s="16" t="s">
        <v>62</v>
      </c>
      <c r="G56" s="14" t="s">
        <v>64</v>
      </c>
      <c r="H56" s="14" t="s">
        <v>74</v>
      </c>
      <c r="I56" s="186">
        <v>17000000</v>
      </c>
      <c r="J56" s="187"/>
      <c r="K56" s="188"/>
      <c r="L56" s="188"/>
      <c r="M56" s="189">
        <f t="shared" si="5"/>
        <v>17000000</v>
      </c>
      <c r="N56" s="14">
        <v>1083009761</v>
      </c>
      <c r="O56" s="14" t="s">
        <v>1698</v>
      </c>
      <c r="P56" s="14" t="s">
        <v>1699</v>
      </c>
      <c r="Q56" s="190">
        <v>44949</v>
      </c>
      <c r="R56" s="190">
        <v>44949</v>
      </c>
      <c r="S56" s="190">
        <v>45093</v>
      </c>
      <c r="T56" s="190"/>
      <c r="U56" s="191"/>
      <c r="V56" s="186">
        <f t="shared" si="0"/>
        <v>11787000</v>
      </c>
      <c r="W56" s="186">
        <v>5213000</v>
      </c>
      <c r="X56" s="192">
        <f t="shared" si="1"/>
        <v>0.69335294117647062</v>
      </c>
      <c r="Y56" s="14">
        <v>12621405</v>
      </c>
      <c r="Z56" s="14" t="s">
        <v>1497</v>
      </c>
      <c r="AA56" s="14" t="s">
        <v>120</v>
      </c>
      <c r="AB56" s="14" t="s">
        <v>120</v>
      </c>
      <c r="AC56" s="190"/>
      <c r="AD56" s="14" t="s">
        <v>1700</v>
      </c>
      <c r="AE56" s="187" t="s">
        <v>122</v>
      </c>
      <c r="AF56" s="187" t="s">
        <v>122</v>
      </c>
      <c r="AG56" s="14"/>
    </row>
    <row r="57" spans="1:33" s="183" customFormat="1" ht="12">
      <c r="A57" s="16">
        <v>891780111</v>
      </c>
      <c r="B57" s="16" t="s">
        <v>55</v>
      </c>
      <c r="C57" s="14" t="s">
        <v>57</v>
      </c>
      <c r="D57" s="16" t="s">
        <v>61</v>
      </c>
      <c r="E57" s="14" t="s">
        <v>1701</v>
      </c>
      <c r="F57" s="16" t="s">
        <v>62</v>
      </c>
      <c r="G57" s="14" t="s">
        <v>64</v>
      </c>
      <c r="H57" s="14" t="s">
        <v>74</v>
      </c>
      <c r="I57" s="186">
        <v>13160000</v>
      </c>
      <c r="J57" s="187"/>
      <c r="K57" s="188"/>
      <c r="L57" s="188"/>
      <c r="M57" s="189">
        <f t="shared" si="5"/>
        <v>13160000</v>
      </c>
      <c r="N57" s="14">
        <v>36720698</v>
      </c>
      <c r="O57" s="14" t="s">
        <v>1702</v>
      </c>
      <c r="P57" s="14" t="s">
        <v>1703</v>
      </c>
      <c r="Q57" s="190">
        <v>44949</v>
      </c>
      <c r="R57" s="190">
        <v>44949</v>
      </c>
      <c r="S57" s="190">
        <v>45069</v>
      </c>
      <c r="T57" s="190"/>
      <c r="U57" s="191"/>
      <c r="V57" s="186">
        <f t="shared" si="0"/>
        <v>11013000</v>
      </c>
      <c r="W57" s="186">
        <v>2147000</v>
      </c>
      <c r="X57" s="192">
        <f t="shared" si="1"/>
        <v>0.83685410334346499</v>
      </c>
      <c r="Y57" s="14">
        <v>84452087</v>
      </c>
      <c r="Z57" s="14" t="s">
        <v>1704</v>
      </c>
      <c r="AA57" s="14" t="s">
        <v>120</v>
      </c>
      <c r="AB57" s="14" t="s">
        <v>120</v>
      </c>
      <c r="AC57" s="190"/>
      <c r="AD57" s="14" t="s">
        <v>1705</v>
      </c>
      <c r="AE57" s="187" t="s">
        <v>122</v>
      </c>
      <c r="AF57" s="187" t="s">
        <v>122</v>
      </c>
      <c r="AG57" s="14"/>
    </row>
    <row r="58" spans="1:33" s="183" customFormat="1" ht="12">
      <c r="A58" s="16">
        <v>891780111</v>
      </c>
      <c r="B58" s="16" t="s">
        <v>55</v>
      </c>
      <c r="C58" s="14" t="s">
        <v>57</v>
      </c>
      <c r="D58" s="16" t="s">
        <v>61</v>
      </c>
      <c r="E58" s="14" t="s">
        <v>1706</v>
      </c>
      <c r="F58" s="16" t="s">
        <v>62</v>
      </c>
      <c r="G58" s="14" t="s">
        <v>64</v>
      </c>
      <c r="H58" s="14" t="s">
        <v>74</v>
      </c>
      <c r="I58" s="186">
        <v>11367000</v>
      </c>
      <c r="J58" s="187"/>
      <c r="K58" s="188"/>
      <c r="L58" s="188"/>
      <c r="M58" s="189">
        <f t="shared" si="5"/>
        <v>11367000</v>
      </c>
      <c r="N58" s="14">
        <v>1082958221</v>
      </c>
      <c r="O58" s="14" t="s">
        <v>1707</v>
      </c>
      <c r="P58" s="14" t="s">
        <v>1708</v>
      </c>
      <c r="Q58" s="190">
        <v>44949</v>
      </c>
      <c r="R58" s="190">
        <v>44949</v>
      </c>
      <c r="S58" s="190">
        <v>45093</v>
      </c>
      <c r="T58" s="190"/>
      <c r="U58" s="191"/>
      <c r="V58" s="186">
        <f t="shared" si="0"/>
        <v>7993000</v>
      </c>
      <c r="W58" s="186">
        <v>3374000</v>
      </c>
      <c r="X58" s="192">
        <f t="shared" si="1"/>
        <v>0.70317585994545617</v>
      </c>
      <c r="Y58" s="14">
        <v>57400977</v>
      </c>
      <c r="Z58" s="14" t="s">
        <v>1665</v>
      </c>
      <c r="AA58" s="14" t="s">
        <v>120</v>
      </c>
      <c r="AB58" s="14" t="s">
        <v>120</v>
      </c>
      <c r="AC58" s="190"/>
      <c r="AD58" s="14" t="s">
        <v>1709</v>
      </c>
      <c r="AE58" s="187" t="s">
        <v>122</v>
      </c>
      <c r="AF58" s="187" t="s">
        <v>122</v>
      </c>
      <c r="AG58" s="14"/>
    </row>
    <row r="59" spans="1:33" s="183" customFormat="1" ht="12">
      <c r="A59" s="16">
        <v>891780111</v>
      </c>
      <c r="B59" s="16" t="s">
        <v>55</v>
      </c>
      <c r="C59" s="14" t="s">
        <v>57</v>
      </c>
      <c r="D59" s="16" t="s">
        <v>61</v>
      </c>
      <c r="E59" s="14" t="s">
        <v>1710</v>
      </c>
      <c r="F59" s="16" t="s">
        <v>62</v>
      </c>
      <c r="G59" s="14" t="s">
        <v>64</v>
      </c>
      <c r="H59" s="14" t="s">
        <v>74</v>
      </c>
      <c r="I59" s="186">
        <v>20000000</v>
      </c>
      <c r="J59" s="187"/>
      <c r="K59" s="188"/>
      <c r="L59" s="188"/>
      <c r="M59" s="189">
        <f t="shared" si="5"/>
        <v>20000000</v>
      </c>
      <c r="N59" s="14">
        <v>1082961349</v>
      </c>
      <c r="O59" s="14" t="s">
        <v>1711</v>
      </c>
      <c r="P59" s="14" t="s">
        <v>1712</v>
      </c>
      <c r="Q59" s="190">
        <v>44949</v>
      </c>
      <c r="R59" s="190">
        <v>44949</v>
      </c>
      <c r="S59" s="190">
        <v>45093</v>
      </c>
      <c r="T59" s="190"/>
      <c r="U59" s="191"/>
      <c r="V59" s="186">
        <f t="shared" si="0"/>
        <v>13867000</v>
      </c>
      <c r="W59" s="186">
        <v>6133000</v>
      </c>
      <c r="X59" s="192">
        <f t="shared" si="1"/>
        <v>0.69335000000000002</v>
      </c>
      <c r="Y59" s="14">
        <v>12621405</v>
      </c>
      <c r="Z59" s="14" t="s">
        <v>1497</v>
      </c>
      <c r="AA59" s="14" t="s">
        <v>120</v>
      </c>
      <c r="AB59" s="14" t="s">
        <v>120</v>
      </c>
      <c r="AC59" s="190"/>
      <c r="AD59" s="14" t="s">
        <v>1713</v>
      </c>
      <c r="AE59" s="187" t="s">
        <v>122</v>
      </c>
      <c r="AF59" s="187" t="s">
        <v>122</v>
      </c>
      <c r="AG59" s="14"/>
    </row>
    <row r="60" spans="1:33" s="183" customFormat="1" ht="12">
      <c r="A60" s="16">
        <v>891780111</v>
      </c>
      <c r="B60" s="16" t="s">
        <v>55</v>
      </c>
      <c r="C60" s="14" t="s">
        <v>57</v>
      </c>
      <c r="D60" s="16" t="s">
        <v>61</v>
      </c>
      <c r="E60" s="14" t="s">
        <v>1714</v>
      </c>
      <c r="F60" s="16" t="s">
        <v>62</v>
      </c>
      <c r="G60" s="14" t="s">
        <v>64</v>
      </c>
      <c r="H60" s="14" t="s">
        <v>74</v>
      </c>
      <c r="I60" s="186">
        <v>15345000</v>
      </c>
      <c r="J60" s="187"/>
      <c r="K60" s="188"/>
      <c r="L60" s="188"/>
      <c r="M60" s="189">
        <f t="shared" si="5"/>
        <v>15345000</v>
      </c>
      <c r="N60" s="14">
        <v>57465032</v>
      </c>
      <c r="O60" s="14" t="s">
        <v>1715</v>
      </c>
      <c r="P60" s="14" t="s">
        <v>1716</v>
      </c>
      <c r="Q60" s="190">
        <v>44949</v>
      </c>
      <c r="R60" s="190">
        <v>44949</v>
      </c>
      <c r="S60" s="190">
        <v>45093</v>
      </c>
      <c r="T60" s="190"/>
      <c r="U60" s="191"/>
      <c r="V60" s="186">
        <f t="shared" si="0"/>
        <v>7821000</v>
      </c>
      <c r="W60" s="186">
        <v>7524000</v>
      </c>
      <c r="X60" s="192">
        <f t="shared" si="1"/>
        <v>0.50967741935483868</v>
      </c>
      <c r="Y60" s="14">
        <v>57400977</v>
      </c>
      <c r="Z60" s="14" t="s">
        <v>1665</v>
      </c>
      <c r="AA60" s="14" t="s">
        <v>120</v>
      </c>
      <c r="AB60" s="14" t="s">
        <v>120</v>
      </c>
      <c r="AC60" s="190"/>
      <c r="AD60" s="14" t="s">
        <v>1717</v>
      </c>
      <c r="AE60" s="187" t="s">
        <v>122</v>
      </c>
      <c r="AF60" s="187" t="s">
        <v>122</v>
      </c>
      <c r="AG60" s="14"/>
    </row>
    <row r="61" spans="1:33" s="183" customFormat="1" ht="12">
      <c r="A61" s="16">
        <v>891780111</v>
      </c>
      <c r="B61" s="16" t="s">
        <v>55</v>
      </c>
      <c r="C61" s="14" t="s">
        <v>57</v>
      </c>
      <c r="D61" s="16" t="s">
        <v>61</v>
      </c>
      <c r="E61" s="14" t="s">
        <v>1718</v>
      </c>
      <c r="F61" s="16" t="s">
        <v>62</v>
      </c>
      <c r="G61" s="14" t="s">
        <v>64</v>
      </c>
      <c r="H61" s="14" t="s">
        <v>74</v>
      </c>
      <c r="I61" s="186">
        <v>8930000</v>
      </c>
      <c r="J61" s="187"/>
      <c r="K61" s="188"/>
      <c r="L61" s="188"/>
      <c r="M61" s="189">
        <f t="shared" si="5"/>
        <v>8930000</v>
      </c>
      <c r="N61" s="14">
        <v>1081925361</v>
      </c>
      <c r="O61" s="14" t="s">
        <v>1719</v>
      </c>
      <c r="P61" s="14" t="s">
        <v>1720</v>
      </c>
      <c r="Q61" s="190">
        <v>44949</v>
      </c>
      <c r="R61" s="190">
        <v>44949</v>
      </c>
      <c r="S61" s="190">
        <v>45084</v>
      </c>
      <c r="T61" s="190"/>
      <c r="U61" s="191"/>
      <c r="V61" s="186">
        <f t="shared" si="0"/>
        <v>6587000</v>
      </c>
      <c r="W61" s="186">
        <v>2343000</v>
      </c>
      <c r="X61" s="192">
        <f t="shared" si="1"/>
        <v>0.73762597984322509</v>
      </c>
      <c r="Y61" s="14">
        <v>57444673</v>
      </c>
      <c r="Z61" s="14" t="s">
        <v>1721</v>
      </c>
      <c r="AA61" s="14" t="s">
        <v>120</v>
      </c>
      <c r="AB61" s="14" t="s">
        <v>120</v>
      </c>
      <c r="AC61" s="190"/>
      <c r="AD61" s="14" t="s">
        <v>1722</v>
      </c>
      <c r="AE61" s="187" t="s">
        <v>122</v>
      </c>
      <c r="AF61" s="187" t="s">
        <v>122</v>
      </c>
      <c r="AG61" s="14"/>
    </row>
    <row r="62" spans="1:33" s="183" customFormat="1" ht="12">
      <c r="A62" s="16">
        <v>891780111</v>
      </c>
      <c r="B62" s="16" t="s">
        <v>55</v>
      </c>
      <c r="C62" s="14" t="s">
        <v>57</v>
      </c>
      <c r="D62" s="16" t="s">
        <v>61</v>
      </c>
      <c r="E62" s="14" t="s">
        <v>1723</v>
      </c>
      <c r="F62" s="16" t="s">
        <v>62</v>
      </c>
      <c r="G62" s="14" t="s">
        <v>64</v>
      </c>
      <c r="H62" s="14" t="s">
        <v>74</v>
      </c>
      <c r="I62" s="186">
        <v>8930000</v>
      </c>
      <c r="J62" s="187"/>
      <c r="K62" s="188"/>
      <c r="L62" s="188"/>
      <c r="M62" s="189">
        <f t="shared" si="5"/>
        <v>8930000</v>
      </c>
      <c r="N62" s="14">
        <v>1082946321</v>
      </c>
      <c r="O62" s="14" t="s">
        <v>481</v>
      </c>
      <c r="P62" s="14" t="s">
        <v>1720</v>
      </c>
      <c r="Q62" s="190">
        <v>44949</v>
      </c>
      <c r="R62" s="190">
        <v>44949</v>
      </c>
      <c r="S62" s="190">
        <v>45084</v>
      </c>
      <c r="T62" s="190"/>
      <c r="U62" s="191"/>
      <c r="V62" s="186">
        <f t="shared" si="0"/>
        <v>6587000</v>
      </c>
      <c r="W62" s="186">
        <v>2343000</v>
      </c>
      <c r="X62" s="192">
        <f t="shared" si="1"/>
        <v>0.73762597984322509</v>
      </c>
      <c r="Y62" s="14">
        <v>57444673</v>
      </c>
      <c r="Z62" s="14" t="s">
        <v>1721</v>
      </c>
      <c r="AA62" s="14" t="s">
        <v>120</v>
      </c>
      <c r="AB62" s="14" t="s">
        <v>120</v>
      </c>
      <c r="AC62" s="190"/>
      <c r="AD62" s="14" t="s">
        <v>1724</v>
      </c>
      <c r="AE62" s="187" t="s">
        <v>122</v>
      </c>
      <c r="AF62" s="187" t="s">
        <v>122</v>
      </c>
      <c r="AG62" s="14"/>
    </row>
    <row r="63" spans="1:33" s="183" customFormat="1" ht="12">
      <c r="A63" s="16">
        <v>891780111</v>
      </c>
      <c r="B63" s="16" t="s">
        <v>55</v>
      </c>
      <c r="C63" s="14" t="s">
        <v>57</v>
      </c>
      <c r="D63" s="16" t="s">
        <v>61</v>
      </c>
      <c r="E63" s="14" t="s">
        <v>1725</v>
      </c>
      <c r="F63" s="16" t="s">
        <v>62</v>
      </c>
      <c r="G63" s="14" t="s">
        <v>64</v>
      </c>
      <c r="H63" s="14" t="s">
        <v>74</v>
      </c>
      <c r="I63" s="186">
        <v>37750000</v>
      </c>
      <c r="J63" s="187"/>
      <c r="K63" s="188"/>
      <c r="L63" s="188"/>
      <c r="M63" s="189">
        <f t="shared" si="5"/>
        <v>37750000</v>
      </c>
      <c r="N63" s="14">
        <v>84458088</v>
      </c>
      <c r="O63" s="14" t="s">
        <v>1726</v>
      </c>
      <c r="P63" s="14" t="s">
        <v>1727</v>
      </c>
      <c r="Q63" s="190">
        <v>44949</v>
      </c>
      <c r="R63" s="190">
        <v>44949</v>
      </c>
      <c r="S63" s="190">
        <v>45093</v>
      </c>
      <c r="T63" s="190"/>
      <c r="U63" s="191"/>
      <c r="V63" s="186">
        <f t="shared" si="0"/>
        <v>26250000</v>
      </c>
      <c r="W63" s="186">
        <v>11500000</v>
      </c>
      <c r="X63" s="192">
        <f t="shared" si="1"/>
        <v>0.69536423841059603</v>
      </c>
      <c r="Y63" s="14">
        <v>85449357</v>
      </c>
      <c r="Z63" s="14" t="s">
        <v>1656</v>
      </c>
      <c r="AA63" s="14" t="s">
        <v>120</v>
      </c>
      <c r="AB63" s="14" t="s">
        <v>120</v>
      </c>
      <c r="AC63" s="190"/>
      <c r="AD63" s="14" t="s">
        <v>1728</v>
      </c>
      <c r="AE63" s="187" t="s">
        <v>122</v>
      </c>
      <c r="AF63" s="187" t="s">
        <v>122</v>
      </c>
      <c r="AG63" s="14"/>
    </row>
    <row r="64" spans="1:33" s="183" customFormat="1" ht="12">
      <c r="A64" s="16">
        <v>891780111</v>
      </c>
      <c r="B64" s="16" t="s">
        <v>55</v>
      </c>
      <c r="C64" s="14" t="s">
        <v>57</v>
      </c>
      <c r="D64" s="16" t="s">
        <v>61</v>
      </c>
      <c r="E64" s="14" t="s">
        <v>1729</v>
      </c>
      <c r="F64" s="16" t="s">
        <v>62</v>
      </c>
      <c r="G64" s="14" t="s">
        <v>64</v>
      </c>
      <c r="H64" s="14" t="s">
        <v>74</v>
      </c>
      <c r="I64" s="186">
        <v>12583000</v>
      </c>
      <c r="J64" s="187"/>
      <c r="K64" s="188"/>
      <c r="L64" s="188"/>
      <c r="M64" s="189">
        <f t="shared" si="5"/>
        <v>12583000</v>
      </c>
      <c r="N64" s="14">
        <v>35117743</v>
      </c>
      <c r="O64" s="14" t="s">
        <v>1730</v>
      </c>
      <c r="P64" s="14" t="s">
        <v>1731</v>
      </c>
      <c r="Q64" s="190">
        <v>44949</v>
      </c>
      <c r="R64" s="190">
        <v>44949</v>
      </c>
      <c r="S64" s="190">
        <v>45093</v>
      </c>
      <c r="T64" s="190"/>
      <c r="U64" s="191"/>
      <c r="V64" s="186">
        <f t="shared" si="0"/>
        <v>8750000</v>
      </c>
      <c r="W64" s="186">
        <v>3833000</v>
      </c>
      <c r="X64" s="192">
        <f t="shared" si="1"/>
        <v>0.69538265914328856</v>
      </c>
      <c r="Y64" s="14">
        <v>85465146</v>
      </c>
      <c r="Z64" s="14" t="s">
        <v>1732</v>
      </c>
      <c r="AA64" s="14" t="s">
        <v>120</v>
      </c>
      <c r="AB64" s="14" t="s">
        <v>120</v>
      </c>
      <c r="AC64" s="190"/>
      <c r="AD64" s="14" t="s">
        <v>1733</v>
      </c>
      <c r="AE64" s="187" t="s">
        <v>122</v>
      </c>
      <c r="AF64" s="187" t="s">
        <v>122</v>
      </c>
      <c r="AG64" s="14"/>
    </row>
    <row r="65" spans="1:33" s="183" customFormat="1" ht="12">
      <c r="A65" s="16">
        <v>891780111</v>
      </c>
      <c r="B65" s="16" t="s">
        <v>55</v>
      </c>
      <c r="C65" s="14" t="s">
        <v>57</v>
      </c>
      <c r="D65" s="16" t="s">
        <v>61</v>
      </c>
      <c r="E65" s="14" t="s">
        <v>1734</v>
      </c>
      <c r="F65" s="16" t="s">
        <v>62</v>
      </c>
      <c r="G65" s="14" t="s">
        <v>64</v>
      </c>
      <c r="H65" s="14" t="s">
        <v>74</v>
      </c>
      <c r="I65" s="186">
        <v>9943000</v>
      </c>
      <c r="J65" s="187"/>
      <c r="K65" s="188"/>
      <c r="L65" s="188"/>
      <c r="M65" s="189">
        <f t="shared" si="5"/>
        <v>9943000</v>
      </c>
      <c r="N65" s="14">
        <v>1083046036</v>
      </c>
      <c r="O65" s="14" t="s">
        <v>1735</v>
      </c>
      <c r="P65" s="14" t="s">
        <v>1736</v>
      </c>
      <c r="Q65" s="190">
        <v>44949</v>
      </c>
      <c r="R65" s="190">
        <v>44949</v>
      </c>
      <c r="S65" s="190">
        <v>45093</v>
      </c>
      <c r="T65" s="190"/>
      <c r="U65" s="191"/>
      <c r="V65" s="186">
        <f t="shared" si="0"/>
        <v>7030000</v>
      </c>
      <c r="W65" s="186">
        <v>2913000</v>
      </c>
      <c r="X65" s="192">
        <f t="shared" si="1"/>
        <v>0.70703007140702001</v>
      </c>
      <c r="Y65" s="14">
        <v>7631392</v>
      </c>
      <c r="Z65" s="14" t="s">
        <v>1737</v>
      </c>
      <c r="AA65" s="14" t="s">
        <v>120</v>
      </c>
      <c r="AB65" s="14" t="s">
        <v>120</v>
      </c>
      <c r="AC65" s="190"/>
      <c r="AD65" s="14" t="s">
        <v>1738</v>
      </c>
      <c r="AE65" s="187" t="s">
        <v>122</v>
      </c>
      <c r="AF65" s="187" t="s">
        <v>122</v>
      </c>
      <c r="AG65" s="14"/>
    </row>
    <row r="66" spans="1:33" s="183" customFormat="1" ht="12">
      <c r="A66" s="16">
        <v>891780111</v>
      </c>
      <c r="B66" s="16" t="s">
        <v>55</v>
      </c>
      <c r="C66" s="14" t="s">
        <v>57</v>
      </c>
      <c r="D66" s="16" t="s">
        <v>61</v>
      </c>
      <c r="E66" s="14" t="s">
        <v>1739</v>
      </c>
      <c r="F66" s="16" t="s">
        <v>62</v>
      </c>
      <c r="G66" s="14" t="s">
        <v>64</v>
      </c>
      <c r="H66" s="14" t="s">
        <v>74</v>
      </c>
      <c r="I66" s="186">
        <v>28187000</v>
      </c>
      <c r="J66" s="187"/>
      <c r="K66" s="188"/>
      <c r="L66" s="188"/>
      <c r="M66" s="189">
        <f t="shared" si="5"/>
        <v>28187000</v>
      </c>
      <c r="N66" s="14">
        <v>19601307</v>
      </c>
      <c r="O66" s="14" t="s">
        <v>1740</v>
      </c>
      <c r="P66" s="14" t="s">
        <v>1741</v>
      </c>
      <c r="Q66" s="190">
        <v>44949</v>
      </c>
      <c r="R66" s="190">
        <v>44949</v>
      </c>
      <c r="S66" s="190">
        <v>45093</v>
      </c>
      <c r="T66" s="190"/>
      <c r="U66" s="191"/>
      <c r="V66" s="186">
        <f t="shared" si="0"/>
        <v>19600000</v>
      </c>
      <c r="W66" s="186">
        <v>8587000</v>
      </c>
      <c r="X66" s="192">
        <f t="shared" si="1"/>
        <v>0.69535601518430479</v>
      </c>
      <c r="Y66" s="14">
        <v>85465146</v>
      </c>
      <c r="Z66" s="14" t="s">
        <v>1732</v>
      </c>
      <c r="AA66" s="14" t="s">
        <v>120</v>
      </c>
      <c r="AB66" s="14" t="s">
        <v>120</v>
      </c>
      <c r="AC66" s="190"/>
      <c r="AD66" s="14" t="s">
        <v>1742</v>
      </c>
      <c r="AE66" s="187" t="s">
        <v>122</v>
      </c>
      <c r="AF66" s="187" t="s">
        <v>122</v>
      </c>
      <c r="AG66" s="14"/>
    </row>
    <row r="67" spans="1:33" s="183" customFormat="1" ht="12">
      <c r="A67" s="16">
        <v>891780111</v>
      </c>
      <c r="B67" s="16" t="s">
        <v>55</v>
      </c>
      <c r="C67" s="14" t="s">
        <v>57</v>
      </c>
      <c r="D67" s="16" t="s">
        <v>61</v>
      </c>
      <c r="E67" s="14" t="s">
        <v>1743</v>
      </c>
      <c r="F67" s="16" t="s">
        <v>62</v>
      </c>
      <c r="G67" s="14" t="s">
        <v>64</v>
      </c>
      <c r="H67" s="14" t="s">
        <v>74</v>
      </c>
      <c r="I67" s="186">
        <v>8930000</v>
      </c>
      <c r="J67" s="187"/>
      <c r="K67" s="188"/>
      <c r="L67" s="188"/>
      <c r="M67" s="189">
        <f t="shared" si="5"/>
        <v>8930000</v>
      </c>
      <c r="N67" s="14">
        <v>57435172</v>
      </c>
      <c r="O67" s="14" t="s">
        <v>1744</v>
      </c>
      <c r="P67" s="14" t="s">
        <v>1720</v>
      </c>
      <c r="Q67" s="190">
        <v>44949</v>
      </c>
      <c r="R67" s="190">
        <v>44949</v>
      </c>
      <c r="S67" s="190">
        <v>45084</v>
      </c>
      <c r="T67" s="190"/>
      <c r="U67" s="191"/>
      <c r="V67" s="186">
        <f t="shared" si="0"/>
        <v>6587000</v>
      </c>
      <c r="W67" s="186">
        <v>2343000</v>
      </c>
      <c r="X67" s="192">
        <f t="shared" si="1"/>
        <v>0.73762597984322509</v>
      </c>
      <c r="Y67" s="14">
        <v>57444673</v>
      </c>
      <c r="Z67" s="14" t="s">
        <v>1721</v>
      </c>
      <c r="AA67" s="14" t="s">
        <v>120</v>
      </c>
      <c r="AB67" s="14" t="s">
        <v>120</v>
      </c>
      <c r="AC67" s="190"/>
      <c r="AD67" s="14" t="s">
        <v>1745</v>
      </c>
      <c r="AE67" s="187" t="s">
        <v>122</v>
      </c>
      <c r="AF67" s="187" t="s">
        <v>122</v>
      </c>
      <c r="AG67" s="14"/>
    </row>
    <row r="68" spans="1:33" s="183" customFormat="1" ht="12">
      <c r="A68" s="16">
        <v>891780111</v>
      </c>
      <c r="B68" s="16" t="s">
        <v>55</v>
      </c>
      <c r="C68" s="14" t="s">
        <v>57</v>
      </c>
      <c r="D68" s="16" t="s">
        <v>61</v>
      </c>
      <c r="E68" s="14" t="s">
        <v>1746</v>
      </c>
      <c r="F68" s="16" t="s">
        <v>62</v>
      </c>
      <c r="G68" s="14" t="s">
        <v>64</v>
      </c>
      <c r="H68" s="14" t="s">
        <v>74</v>
      </c>
      <c r="I68" s="186">
        <v>11440000</v>
      </c>
      <c r="J68" s="187"/>
      <c r="K68" s="188"/>
      <c r="L68" s="188"/>
      <c r="M68" s="189">
        <f t="shared" si="5"/>
        <v>11440000</v>
      </c>
      <c r="N68" s="14">
        <v>57461875</v>
      </c>
      <c r="O68" s="14" t="s">
        <v>1747</v>
      </c>
      <c r="P68" s="14" t="s">
        <v>1748</v>
      </c>
      <c r="Q68" s="190">
        <v>44949</v>
      </c>
      <c r="R68" s="190">
        <v>44949</v>
      </c>
      <c r="S68" s="190">
        <v>45093</v>
      </c>
      <c r="T68" s="190"/>
      <c r="U68" s="191"/>
      <c r="V68" s="186">
        <f t="shared" si="0"/>
        <v>8067000</v>
      </c>
      <c r="W68" s="186">
        <v>3373000</v>
      </c>
      <c r="X68" s="192">
        <f t="shared" si="1"/>
        <v>0.70515734265734265</v>
      </c>
      <c r="Y68" s="14">
        <v>36694483</v>
      </c>
      <c r="Z68" s="14" t="s">
        <v>1749</v>
      </c>
      <c r="AA68" s="14" t="s">
        <v>120</v>
      </c>
      <c r="AB68" s="14" t="s">
        <v>120</v>
      </c>
      <c r="AC68" s="190"/>
      <c r="AD68" s="14" t="s">
        <v>1750</v>
      </c>
      <c r="AE68" s="187" t="s">
        <v>122</v>
      </c>
      <c r="AF68" s="187" t="s">
        <v>122</v>
      </c>
      <c r="AG68" s="14"/>
    </row>
    <row r="69" spans="1:33" s="183" customFormat="1" ht="12">
      <c r="A69" s="16">
        <v>891780111</v>
      </c>
      <c r="B69" s="16" t="s">
        <v>55</v>
      </c>
      <c r="C69" s="14" t="s">
        <v>57</v>
      </c>
      <c r="D69" s="16" t="s">
        <v>61</v>
      </c>
      <c r="E69" s="14" t="s">
        <v>1751</v>
      </c>
      <c r="F69" s="16" t="s">
        <v>62</v>
      </c>
      <c r="G69" s="14" t="s">
        <v>64</v>
      </c>
      <c r="H69" s="14" t="s">
        <v>74</v>
      </c>
      <c r="I69" s="186">
        <v>15397000</v>
      </c>
      <c r="J69" s="187">
        <v>1</v>
      </c>
      <c r="K69" s="188">
        <v>7500000</v>
      </c>
      <c r="L69" s="188"/>
      <c r="M69" s="189">
        <f>I69+K69-L69</f>
        <v>22897000</v>
      </c>
      <c r="N69" s="14">
        <v>1082410248</v>
      </c>
      <c r="O69" s="14" t="s">
        <v>1752</v>
      </c>
      <c r="P69" s="14" t="s">
        <v>1753</v>
      </c>
      <c r="Q69" s="190">
        <v>44949</v>
      </c>
      <c r="R69" s="190">
        <v>44949</v>
      </c>
      <c r="S69" s="190">
        <v>45093</v>
      </c>
      <c r="T69" s="190"/>
      <c r="U69" s="191"/>
      <c r="V69" s="186">
        <f>+M69-W69</f>
        <v>16726000</v>
      </c>
      <c r="W69" s="186">
        <v>6171000</v>
      </c>
      <c r="X69" s="192">
        <f t="shared" si="1"/>
        <v>0.73048871031139451</v>
      </c>
      <c r="Y69" s="14">
        <v>1192791759</v>
      </c>
      <c r="Z69" s="14" t="s">
        <v>1754</v>
      </c>
      <c r="AA69" s="14" t="s">
        <v>120</v>
      </c>
      <c r="AB69" s="14" t="s">
        <v>120</v>
      </c>
      <c r="AC69" s="190"/>
      <c r="AD69" s="14" t="s">
        <v>1755</v>
      </c>
      <c r="AE69" s="187" t="s">
        <v>122</v>
      </c>
      <c r="AF69" s="187" t="s">
        <v>122</v>
      </c>
      <c r="AG69" s="14"/>
    </row>
    <row r="70" spans="1:33" s="183" customFormat="1" ht="12">
      <c r="A70" s="16">
        <v>891780111</v>
      </c>
      <c r="B70" s="16" t="s">
        <v>55</v>
      </c>
      <c r="C70" s="14" t="s">
        <v>57</v>
      </c>
      <c r="D70" s="16" t="s">
        <v>61</v>
      </c>
      <c r="E70" s="14" t="s">
        <v>1756</v>
      </c>
      <c r="F70" s="16" t="s">
        <v>62</v>
      </c>
      <c r="G70" s="14" t="s">
        <v>64</v>
      </c>
      <c r="H70" s="14" t="s">
        <v>74</v>
      </c>
      <c r="I70" s="186">
        <v>11440000</v>
      </c>
      <c r="J70" s="187"/>
      <c r="K70" s="188"/>
      <c r="L70" s="188"/>
      <c r="M70" s="189">
        <f>I70+K70-L70</f>
        <v>11440000</v>
      </c>
      <c r="N70" s="14">
        <v>1082861716</v>
      </c>
      <c r="O70" s="14" t="s">
        <v>1757</v>
      </c>
      <c r="P70" s="14" t="s">
        <v>1758</v>
      </c>
      <c r="Q70" s="190">
        <v>44949</v>
      </c>
      <c r="R70" s="190">
        <v>44949</v>
      </c>
      <c r="S70" s="190">
        <v>45093</v>
      </c>
      <c r="T70" s="190"/>
      <c r="U70" s="191"/>
      <c r="V70" s="186">
        <f t="shared" ref="V70:V133" si="6">+I70-W70</f>
        <v>8067000</v>
      </c>
      <c r="W70" s="186">
        <v>3373000</v>
      </c>
      <c r="X70" s="192">
        <f t="shared" ref="X70:X133" si="7">+(V70/M70)</f>
        <v>0.70515734265734265</v>
      </c>
      <c r="Y70" s="14">
        <v>85449357</v>
      </c>
      <c r="Z70" s="14" t="s">
        <v>1656</v>
      </c>
      <c r="AA70" s="14" t="s">
        <v>120</v>
      </c>
      <c r="AB70" s="14" t="s">
        <v>120</v>
      </c>
      <c r="AC70" s="190"/>
      <c r="AD70" s="14" t="s">
        <v>1759</v>
      </c>
      <c r="AE70" s="187" t="s">
        <v>122</v>
      </c>
      <c r="AF70" s="187" t="s">
        <v>122</v>
      </c>
      <c r="AG70" s="14"/>
    </row>
    <row r="71" spans="1:33" s="183" customFormat="1" ht="12">
      <c r="A71" s="16">
        <v>891780111</v>
      </c>
      <c r="B71" s="16" t="s">
        <v>55</v>
      </c>
      <c r="C71" s="14" t="s">
        <v>57</v>
      </c>
      <c r="D71" s="16" t="s">
        <v>61</v>
      </c>
      <c r="E71" s="14" t="s">
        <v>1760</v>
      </c>
      <c r="F71" s="16" t="s">
        <v>62</v>
      </c>
      <c r="G71" s="14" t="s">
        <v>64</v>
      </c>
      <c r="H71" s="14" t="s">
        <v>74</v>
      </c>
      <c r="I71" s="186">
        <v>13083000</v>
      </c>
      <c r="J71" s="187"/>
      <c r="K71" s="188"/>
      <c r="L71" s="188"/>
      <c r="M71" s="189">
        <f t="shared" ref="M71:M84" si="8">I71+K71-L71</f>
        <v>13083000</v>
      </c>
      <c r="N71" s="14">
        <v>85462989</v>
      </c>
      <c r="O71" s="14" t="s">
        <v>1761</v>
      </c>
      <c r="P71" s="14" t="s">
        <v>1762</v>
      </c>
      <c r="Q71" s="190">
        <v>44949</v>
      </c>
      <c r="R71" s="190">
        <v>44949</v>
      </c>
      <c r="S71" s="190">
        <v>45093</v>
      </c>
      <c r="T71" s="190"/>
      <c r="U71" s="191"/>
      <c r="V71" s="186">
        <f t="shared" si="6"/>
        <v>9250000</v>
      </c>
      <c r="W71" s="186">
        <v>3833000</v>
      </c>
      <c r="X71" s="192">
        <f t="shared" si="7"/>
        <v>0.70702438278682256</v>
      </c>
      <c r="Y71" s="14">
        <v>36665858</v>
      </c>
      <c r="Z71" s="14" t="s">
        <v>1763</v>
      </c>
      <c r="AA71" s="14" t="s">
        <v>120</v>
      </c>
      <c r="AB71" s="14" t="s">
        <v>120</v>
      </c>
      <c r="AC71" s="190"/>
      <c r="AD71" s="14" t="s">
        <v>1764</v>
      </c>
      <c r="AE71" s="187" t="s">
        <v>122</v>
      </c>
      <c r="AF71" s="187" t="s">
        <v>122</v>
      </c>
      <c r="AG71" s="14"/>
    </row>
    <row r="72" spans="1:33" s="183" customFormat="1" ht="12">
      <c r="A72" s="16">
        <v>891780111</v>
      </c>
      <c r="B72" s="16" t="s">
        <v>55</v>
      </c>
      <c r="C72" s="14" t="s">
        <v>57</v>
      </c>
      <c r="D72" s="16" t="s">
        <v>61</v>
      </c>
      <c r="E72" s="14" t="s">
        <v>1765</v>
      </c>
      <c r="F72" s="16" t="s">
        <v>62</v>
      </c>
      <c r="G72" s="14" t="s">
        <v>64</v>
      </c>
      <c r="H72" s="14" t="s">
        <v>74</v>
      </c>
      <c r="I72" s="186">
        <v>19250000</v>
      </c>
      <c r="J72" s="187"/>
      <c r="K72" s="188"/>
      <c r="L72" s="188"/>
      <c r="M72" s="189">
        <f t="shared" si="8"/>
        <v>19250000</v>
      </c>
      <c r="N72" s="14">
        <v>1082882287</v>
      </c>
      <c r="O72" s="14" t="s">
        <v>1766</v>
      </c>
      <c r="P72" s="14" t="s">
        <v>1767</v>
      </c>
      <c r="Q72" s="190">
        <v>44949</v>
      </c>
      <c r="R72" s="190">
        <v>44949</v>
      </c>
      <c r="S72" s="190">
        <v>45093</v>
      </c>
      <c r="T72" s="190"/>
      <c r="U72" s="191"/>
      <c r="V72" s="186">
        <f t="shared" si="6"/>
        <v>13347000</v>
      </c>
      <c r="W72" s="186">
        <v>5903000</v>
      </c>
      <c r="X72" s="192">
        <f t="shared" si="7"/>
        <v>0.69335064935064938</v>
      </c>
      <c r="Y72" s="14">
        <v>12621405</v>
      </c>
      <c r="Z72" s="14" t="s">
        <v>1497</v>
      </c>
      <c r="AA72" s="14" t="s">
        <v>120</v>
      </c>
      <c r="AB72" s="14" t="s">
        <v>120</v>
      </c>
      <c r="AC72" s="190"/>
      <c r="AD72" s="14" t="s">
        <v>1768</v>
      </c>
      <c r="AE72" s="187" t="s">
        <v>122</v>
      </c>
      <c r="AF72" s="187" t="s">
        <v>122</v>
      </c>
      <c r="AG72" s="14"/>
    </row>
    <row r="73" spans="1:33" s="183" customFormat="1" ht="12">
      <c r="A73" s="16">
        <v>891780111</v>
      </c>
      <c r="B73" s="16" t="s">
        <v>55</v>
      </c>
      <c r="C73" s="14" t="s">
        <v>57</v>
      </c>
      <c r="D73" s="16" t="s">
        <v>61</v>
      </c>
      <c r="E73" s="14" t="s">
        <v>1769</v>
      </c>
      <c r="F73" s="16" t="s">
        <v>62</v>
      </c>
      <c r="G73" s="14" t="s">
        <v>64</v>
      </c>
      <c r="H73" s="14" t="s">
        <v>74</v>
      </c>
      <c r="I73" s="186">
        <v>13160000</v>
      </c>
      <c r="J73" s="187"/>
      <c r="K73" s="188"/>
      <c r="L73" s="188"/>
      <c r="M73" s="189">
        <f t="shared" si="8"/>
        <v>13160000</v>
      </c>
      <c r="N73" s="14">
        <v>57461973</v>
      </c>
      <c r="O73" s="14" t="s">
        <v>1770</v>
      </c>
      <c r="P73" s="14" t="s">
        <v>1771</v>
      </c>
      <c r="Q73" s="190">
        <v>44949</v>
      </c>
      <c r="R73" s="190">
        <v>44949</v>
      </c>
      <c r="S73" s="190">
        <v>45084</v>
      </c>
      <c r="T73" s="190"/>
      <c r="U73" s="191"/>
      <c r="V73" s="186">
        <f t="shared" si="6"/>
        <v>9707000</v>
      </c>
      <c r="W73" s="186">
        <v>3453000</v>
      </c>
      <c r="X73" s="192">
        <f t="shared" si="7"/>
        <v>0.73761398176291793</v>
      </c>
      <c r="Y73" s="14">
        <v>85460625</v>
      </c>
      <c r="Z73" s="14" t="s">
        <v>1772</v>
      </c>
      <c r="AA73" s="14" t="s">
        <v>120</v>
      </c>
      <c r="AB73" s="14" t="s">
        <v>120</v>
      </c>
      <c r="AC73" s="190"/>
      <c r="AD73" s="14" t="s">
        <v>1773</v>
      </c>
      <c r="AE73" s="187" t="s">
        <v>122</v>
      </c>
      <c r="AF73" s="187" t="s">
        <v>122</v>
      </c>
      <c r="AG73" s="14"/>
    </row>
    <row r="74" spans="1:33" s="183" customFormat="1" ht="12">
      <c r="A74" s="16">
        <v>891780111</v>
      </c>
      <c r="B74" s="16" t="s">
        <v>55</v>
      </c>
      <c r="C74" s="14" t="s">
        <v>57</v>
      </c>
      <c r="D74" s="16" t="s">
        <v>61</v>
      </c>
      <c r="E74" s="14" t="s">
        <v>1774</v>
      </c>
      <c r="F74" s="16" t="s">
        <v>62</v>
      </c>
      <c r="G74" s="14" t="s">
        <v>64</v>
      </c>
      <c r="H74" s="14" t="s">
        <v>74</v>
      </c>
      <c r="I74" s="186">
        <v>14467000</v>
      </c>
      <c r="J74" s="187"/>
      <c r="K74" s="188"/>
      <c r="L74" s="188"/>
      <c r="M74" s="189">
        <f t="shared" si="8"/>
        <v>14467000</v>
      </c>
      <c r="N74" s="14">
        <v>1083567834</v>
      </c>
      <c r="O74" s="14" t="s">
        <v>1775</v>
      </c>
      <c r="P74" s="14" t="s">
        <v>1776</v>
      </c>
      <c r="Q74" s="190">
        <v>44949</v>
      </c>
      <c r="R74" s="190">
        <v>44949</v>
      </c>
      <c r="S74" s="190">
        <v>45093</v>
      </c>
      <c r="T74" s="190"/>
      <c r="U74" s="191"/>
      <c r="V74" s="186">
        <f t="shared" si="6"/>
        <v>10173000</v>
      </c>
      <c r="W74" s="186">
        <v>4294000</v>
      </c>
      <c r="X74" s="192">
        <f t="shared" si="7"/>
        <v>0.70318656252160083</v>
      </c>
      <c r="Y74" s="14">
        <v>85465146</v>
      </c>
      <c r="Z74" s="14" t="s">
        <v>1732</v>
      </c>
      <c r="AA74" s="14" t="s">
        <v>120</v>
      </c>
      <c r="AB74" s="14" t="s">
        <v>120</v>
      </c>
      <c r="AC74" s="190"/>
      <c r="AD74" s="14" t="s">
        <v>1777</v>
      </c>
      <c r="AE74" s="187" t="s">
        <v>122</v>
      </c>
      <c r="AF74" s="187" t="s">
        <v>122</v>
      </c>
      <c r="AG74" s="14"/>
    </row>
    <row r="75" spans="1:33" s="183" customFormat="1" ht="12">
      <c r="A75" s="16">
        <v>891780111</v>
      </c>
      <c r="B75" s="16" t="s">
        <v>55</v>
      </c>
      <c r="C75" s="14" t="s">
        <v>57</v>
      </c>
      <c r="D75" s="16" t="s">
        <v>61</v>
      </c>
      <c r="E75" s="14" t="s">
        <v>1778</v>
      </c>
      <c r="F75" s="16" t="s">
        <v>62</v>
      </c>
      <c r="G75" s="14" t="s">
        <v>64</v>
      </c>
      <c r="H75" s="14" t="s">
        <v>74</v>
      </c>
      <c r="I75" s="186">
        <v>8930000</v>
      </c>
      <c r="J75" s="187"/>
      <c r="K75" s="188"/>
      <c r="L75" s="188"/>
      <c r="M75" s="189">
        <f t="shared" si="8"/>
        <v>8930000</v>
      </c>
      <c r="N75" s="14">
        <v>1082915041</v>
      </c>
      <c r="O75" s="14" t="s">
        <v>1779</v>
      </c>
      <c r="P75" s="14" t="s">
        <v>1780</v>
      </c>
      <c r="Q75" s="190">
        <v>44949</v>
      </c>
      <c r="R75" s="190">
        <v>44949</v>
      </c>
      <c r="S75" s="190">
        <v>45084</v>
      </c>
      <c r="T75" s="190"/>
      <c r="U75" s="191"/>
      <c r="V75" s="186">
        <f t="shared" si="6"/>
        <v>6587000</v>
      </c>
      <c r="W75" s="186">
        <v>2343000</v>
      </c>
      <c r="X75" s="192">
        <f t="shared" si="7"/>
        <v>0.73762597984322509</v>
      </c>
      <c r="Y75" s="14">
        <v>57444673</v>
      </c>
      <c r="Z75" s="14" t="s">
        <v>1721</v>
      </c>
      <c r="AA75" s="14" t="s">
        <v>120</v>
      </c>
      <c r="AB75" s="14" t="s">
        <v>120</v>
      </c>
      <c r="AC75" s="190"/>
      <c r="AD75" s="14" t="s">
        <v>1781</v>
      </c>
      <c r="AE75" s="187" t="s">
        <v>122</v>
      </c>
      <c r="AF75" s="187" t="s">
        <v>122</v>
      </c>
      <c r="AG75" s="14"/>
    </row>
    <row r="76" spans="1:33" s="183" customFormat="1" ht="12">
      <c r="A76" s="16">
        <v>891780111</v>
      </c>
      <c r="B76" s="16" t="s">
        <v>55</v>
      </c>
      <c r="C76" s="14" t="s">
        <v>57</v>
      </c>
      <c r="D76" s="16" t="s">
        <v>61</v>
      </c>
      <c r="E76" s="14" t="s">
        <v>1782</v>
      </c>
      <c r="F76" s="16" t="s">
        <v>62</v>
      </c>
      <c r="G76" s="14" t="s">
        <v>64</v>
      </c>
      <c r="H76" s="14" t="s">
        <v>74</v>
      </c>
      <c r="I76" s="186">
        <v>15293000</v>
      </c>
      <c r="J76" s="187"/>
      <c r="K76" s="188"/>
      <c r="L76" s="188"/>
      <c r="M76" s="189">
        <f t="shared" si="8"/>
        <v>15293000</v>
      </c>
      <c r="N76" s="14">
        <v>1082902423</v>
      </c>
      <c r="O76" s="14" t="s">
        <v>1783</v>
      </c>
      <c r="P76" s="14" t="s">
        <v>1784</v>
      </c>
      <c r="Q76" s="190">
        <v>44949</v>
      </c>
      <c r="R76" s="190">
        <v>44949</v>
      </c>
      <c r="S76" s="190">
        <v>45084</v>
      </c>
      <c r="T76" s="190"/>
      <c r="U76" s="191"/>
      <c r="V76" s="186">
        <f t="shared" si="6"/>
        <v>11470000</v>
      </c>
      <c r="W76" s="186">
        <v>3823000</v>
      </c>
      <c r="X76" s="192">
        <f t="shared" si="7"/>
        <v>0.75001634734846012</v>
      </c>
      <c r="Y76" s="14">
        <v>57461216</v>
      </c>
      <c r="Z76" s="14" t="s">
        <v>1614</v>
      </c>
      <c r="AA76" s="14" t="s">
        <v>120</v>
      </c>
      <c r="AB76" s="14" t="s">
        <v>120</v>
      </c>
      <c r="AC76" s="190"/>
      <c r="AD76" s="14" t="s">
        <v>1785</v>
      </c>
      <c r="AE76" s="187" t="s">
        <v>122</v>
      </c>
      <c r="AF76" s="187" t="s">
        <v>122</v>
      </c>
      <c r="AG76" s="14"/>
    </row>
    <row r="77" spans="1:33" s="183" customFormat="1" ht="12">
      <c r="A77" s="16">
        <v>891780111</v>
      </c>
      <c r="B77" s="16" t="s">
        <v>55</v>
      </c>
      <c r="C77" s="14" t="s">
        <v>57</v>
      </c>
      <c r="D77" s="16" t="s">
        <v>61</v>
      </c>
      <c r="E77" s="14" t="s">
        <v>1786</v>
      </c>
      <c r="F77" s="16" t="s">
        <v>62</v>
      </c>
      <c r="G77" s="14" t="s">
        <v>64</v>
      </c>
      <c r="H77" s="14" t="s">
        <v>74</v>
      </c>
      <c r="I77" s="186">
        <v>9563000</v>
      </c>
      <c r="J77" s="187"/>
      <c r="K77" s="188"/>
      <c r="L77" s="188"/>
      <c r="M77" s="189">
        <f t="shared" si="8"/>
        <v>9563000</v>
      </c>
      <c r="N77" s="14">
        <v>1082904580</v>
      </c>
      <c r="O77" s="14" t="s">
        <v>1787</v>
      </c>
      <c r="P77" s="14" t="s">
        <v>1642</v>
      </c>
      <c r="Q77" s="190">
        <v>44949</v>
      </c>
      <c r="R77" s="190">
        <v>44949</v>
      </c>
      <c r="S77" s="190">
        <v>45093</v>
      </c>
      <c r="T77" s="190"/>
      <c r="U77" s="191"/>
      <c r="V77" s="186">
        <f t="shared" si="6"/>
        <v>6650000</v>
      </c>
      <c r="W77" s="186">
        <v>2913000</v>
      </c>
      <c r="X77" s="192">
        <f t="shared" si="7"/>
        <v>0.69538847641953361</v>
      </c>
      <c r="Y77" s="14">
        <v>85459497</v>
      </c>
      <c r="Z77" s="14" t="s">
        <v>1643</v>
      </c>
      <c r="AA77" s="14" t="s">
        <v>120</v>
      </c>
      <c r="AB77" s="14" t="s">
        <v>120</v>
      </c>
      <c r="AC77" s="190"/>
      <c r="AD77" s="14" t="s">
        <v>1788</v>
      </c>
      <c r="AE77" s="187" t="s">
        <v>122</v>
      </c>
      <c r="AF77" s="187" t="s">
        <v>122</v>
      </c>
      <c r="AG77" s="14"/>
    </row>
    <row r="78" spans="1:33" s="183" customFormat="1" ht="12">
      <c r="A78" s="16">
        <v>891780111</v>
      </c>
      <c r="B78" s="16" t="s">
        <v>55</v>
      </c>
      <c r="C78" s="14" t="s">
        <v>57</v>
      </c>
      <c r="D78" s="16" t="s">
        <v>61</v>
      </c>
      <c r="E78" s="14" t="s">
        <v>1789</v>
      </c>
      <c r="F78" s="16" t="s">
        <v>62</v>
      </c>
      <c r="G78" s="14" t="s">
        <v>64</v>
      </c>
      <c r="H78" s="14" t="s">
        <v>74</v>
      </c>
      <c r="I78" s="186">
        <v>10633000</v>
      </c>
      <c r="J78" s="187"/>
      <c r="K78" s="188"/>
      <c r="L78" s="188"/>
      <c r="M78" s="189">
        <f t="shared" si="8"/>
        <v>10633000</v>
      </c>
      <c r="N78" s="14">
        <v>1083464676</v>
      </c>
      <c r="O78" s="14" t="s">
        <v>1790</v>
      </c>
      <c r="P78" s="14" t="s">
        <v>1791</v>
      </c>
      <c r="Q78" s="190">
        <v>44949</v>
      </c>
      <c r="R78" s="190">
        <v>44949</v>
      </c>
      <c r="S78" s="190">
        <v>45084</v>
      </c>
      <c r="T78" s="190"/>
      <c r="U78" s="191"/>
      <c r="V78" s="186">
        <f t="shared" si="6"/>
        <v>7920000</v>
      </c>
      <c r="W78" s="186">
        <v>2713000</v>
      </c>
      <c r="X78" s="192">
        <f t="shared" si="7"/>
        <v>0.74485093576601147</v>
      </c>
      <c r="Y78" s="14">
        <v>36718996</v>
      </c>
      <c r="Z78" s="14" t="s">
        <v>1792</v>
      </c>
      <c r="AA78" s="14" t="s">
        <v>120</v>
      </c>
      <c r="AB78" s="14" t="s">
        <v>120</v>
      </c>
      <c r="AC78" s="190"/>
      <c r="AD78" s="14" t="s">
        <v>1793</v>
      </c>
      <c r="AE78" s="187" t="s">
        <v>122</v>
      </c>
      <c r="AF78" s="187" t="s">
        <v>122</v>
      </c>
      <c r="AG78" s="14"/>
    </row>
    <row r="79" spans="1:33" s="183" customFormat="1" ht="12">
      <c r="A79" s="16">
        <v>891780111</v>
      </c>
      <c r="B79" s="16" t="s">
        <v>55</v>
      </c>
      <c r="C79" s="14" t="s">
        <v>57</v>
      </c>
      <c r="D79" s="16" t="s">
        <v>61</v>
      </c>
      <c r="E79" s="14" t="s">
        <v>1794</v>
      </c>
      <c r="F79" s="16" t="s">
        <v>62</v>
      </c>
      <c r="G79" s="14" t="s">
        <v>64</v>
      </c>
      <c r="H79" s="14" t="s">
        <v>74</v>
      </c>
      <c r="I79" s="186">
        <v>12917000</v>
      </c>
      <c r="J79" s="187"/>
      <c r="K79" s="188"/>
      <c r="L79" s="188"/>
      <c r="M79" s="189">
        <f t="shared" si="8"/>
        <v>12917000</v>
      </c>
      <c r="N79" s="14">
        <v>1082925612</v>
      </c>
      <c r="O79" s="14" t="s">
        <v>1795</v>
      </c>
      <c r="P79" s="14" t="s">
        <v>1796</v>
      </c>
      <c r="Q79" s="190">
        <v>44949</v>
      </c>
      <c r="R79" s="190">
        <v>44949</v>
      </c>
      <c r="S79" s="190">
        <v>45093</v>
      </c>
      <c r="T79" s="190"/>
      <c r="U79" s="191"/>
      <c r="V79" s="186">
        <f t="shared" si="6"/>
        <v>9083000</v>
      </c>
      <c r="W79" s="186">
        <v>3834000</v>
      </c>
      <c r="X79" s="192">
        <f t="shared" si="7"/>
        <v>0.70318185337152594</v>
      </c>
      <c r="Y79" s="14">
        <v>85465146</v>
      </c>
      <c r="Z79" s="14" t="s">
        <v>1732</v>
      </c>
      <c r="AA79" s="14" t="s">
        <v>120</v>
      </c>
      <c r="AB79" s="14" t="s">
        <v>120</v>
      </c>
      <c r="AC79" s="190"/>
      <c r="AD79" s="14" t="s">
        <v>1797</v>
      </c>
      <c r="AE79" s="187" t="s">
        <v>122</v>
      </c>
      <c r="AF79" s="187" t="s">
        <v>122</v>
      </c>
      <c r="AG79" s="14"/>
    </row>
    <row r="80" spans="1:33" s="183" customFormat="1" ht="12">
      <c r="A80" s="16">
        <v>891780111</v>
      </c>
      <c r="B80" s="16" t="s">
        <v>55</v>
      </c>
      <c r="C80" s="14" t="s">
        <v>57</v>
      </c>
      <c r="D80" s="16" t="s">
        <v>61</v>
      </c>
      <c r="E80" s="14" t="s">
        <v>1798</v>
      </c>
      <c r="F80" s="16" t="s">
        <v>62</v>
      </c>
      <c r="G80" s="14" t="s">
        <v>64</v>
      </c>
      <c r="H80" s="14" t="s">
        <v>74</v>
      </c>
      <c r="I80" s="186">
        <v>16223000</v>
      </c>
      <c r="J80" s="187"/>
      <c r="K80" s="188"/>
      <c r="L80" s="188"/>
      <c r="M80" s="189">
        <f t="shared" si="8"/>
        <v>16223000</v>
      </c>
      <c r="N80" s="14">
        <v>7634651</v>
      </c>
      <c r="O80" s="14" t="s">
        <v>1799</v>
      </c>
      <c r="P80" s="14" t="s">
        <v>1800</v>
      </c>
      <c r="Q80" s="190">
        <v>44949</v>
      </c>
      <c r="R80" s="190">
        <v>44949</v>
      </c>
      <c r="S80" s="190">
        <v>45093</v>
      </c>
      <c r="T80" s="190"/>
      <c r="U80" s="191"/>
      <c r="V80" s="186">
        <f t="shared" si="6"/>
        <v>11470000</v>
      </c>
      <c r="W80" s="186">
        <v>4753000</v>
      </c>
      <c r="X80" s="192">
        <f t="shared" si="7"/>
        <v>0.70702089625839859</v>
      </c>
      <c r="Y80" s="14">
        <v>85459497</v>
      </c>
      <c r="Z80" s="14" t="s">
        <v>1643</v>
      </c>
      <c r="AA80" s="14" t="s">
        <v>120</v>
      </c>
      <c r="AB80" s="14" t="s">
        <v>120</v>
      </c>
      <c r="AC80" s="190"/>
      <c r="AD80" s="14" t="s">
        <v>1801</v>
      </c>
      <c r="AE80" s="187" t="s">
        <v>122</v>
      </c>
      <c r="AF80" s="187" t="s">
        <v>122</v>
      </c>
      <c r="AG80" s="14"/>
    </row>
    <row r="81" spans="1:33" s="183" customFormat="1" ht="12">
      <c r="A81" s="16">
        <v>891780111</v>
      </c>
      <c r="B81" s="16" t="s">
        <v>55</v>
      </c>
      <c r="C81" s="14" t="s">
        <v>57</v>
      </c>
      <c r="D81" s="16" t="s">
        <v>61</v>
      </c>
      <c r="E81" s="14" t="s">
        <v>1802</v>
      </c>
      <c r="F81" s="16" t="s">
        <v>62</v>
      </c>
      <c r="G81" s="14" t="s">
        <v>64</v>
      </c>
      <c r="H81" s="14" t="s">
        <v>74</v>
      </c>
      <c r="I81" s="186">
        <v>15500000</v>
      </c>
      <c r="J81" s="187"/>
      <c r="K81" s="188"/>
      <c r="L81" s="188"/>
      <c r="M81" s="189">
        <f t="shared" si="8"/>
        <v>15500000</v>
      </c>
      <c r="N81" s="14">
        <v>7602309</v>
      </c>
      <c r="O81" s="14" t="s">
        <v>1803</v>
      </c>
      <c r="P81" s="14" t="s">
        <v>1804</v>
      </c>
      <c r="Q81" s="190">
        <v>44949</v>
      </c>
      <c r="R81" s="190">
        <v>44949</v>
      </c>
      <c r="S81" s="190">
        <v>45093</v>
      </c>
      <c r="T81" s="190"/>
      <c r="U81" s="191"/>
      <c r="V81" s="186">
        <f t="shared" si="6"/>
        <v>10747000</v>
      </c>
      <c r="W81" s="186">
        <v>4753000</v>
      </c>
      <c r="X81" s="192">
        <f t="shared" si="7"/>
        <v>0.6933548387096774</v>
      </c>
      <c r="Y81" s="14">
        <v>39058006</v>
      </c>
      <c r="Z81" s="14" t="s">
        <v>1805</v>
      </c>
      <c r="AA81" s="14" t="s">
        <v>120</v>
      </c>
      <c r="AB81" s="14" t="s">
        <v>120</v>
      </c>
      <c r="AC81" s="190"/>
      <c r="AD81" s="14" t="s">
        <v>1806</v>
      </c>
      <c r="AE81" s="187" t="s">
        <v>122</v>
      </c>
      <c r="AF81" s="187" t="s">
        <v>122</v>
      </c>
      <c r="AG81" s="14"/>
    </row>
    <row r="82" spans="1:33" s="183" customFormat="1" ht="12">
      <c r="A82" s="16">
        <v>891780111</v>
      </c>
      <c r="B82" s="16" t="s">
        <v>55</v>
      </c>
      <c r="C82" s="14" t="s">
        <v>57</v>
      </c>
      <c r="D82" s="16" t="s">
        <v>61</v>
      </c>
      <c r="E82" s="14" t="s">
        <v>1807</v>
      </c>
      <c r="F82" s="16" t="s">
        <v>62</v>
      </c>
      <c r="G82" s="14" t="s">
        <v>64</v>
      </c>
      <c r="H82" s="14" t="s">
        <v>74</v>
      </c>
      <c r="I82" s="186">
        <v>15603000</v>
      </c>
      <c r="J82" s="187"/>
      <c r="K82" s="188"/>
      <c r="L82" s="188"/>
      <c r="M82" s="189">
        <f t="shared" si="8"/>
        <v>15603000</v>
      </c>
      <c r="N82" s="14">
        <v>7634396</v>
      </c>
      <c r="O82" s="14" t="s">
        <v>1808</v>
      </c>
      <c r="P82" s="14" t="s">
        <v>1809</v>
      </c>
      <c r="Q82" s="190">
        <v>44949</v>
      </c>
      <c r="R82" s="190">
        <v>44949</v>
      </c>
      <c r="S82" s="190">
        <v>45093</v>
      </c>
      <c r="T82" s="190"/>
      <c r="U82" s="191"/>
      <c r="V82" s="186">
        <f t="shared" si="6"/>
        <v>10850000</v>
      </c>
      <c r="W82" s="186">
        <v>4753000</v>
      </c>
      <c r="X82" s="192">
        <f t="shared" si="7"/>
        <v>0.69537909376401974</v>
      </c>
      <c r="Y82" s="14">
        <v>85465146</v>
      </c>
      <c r="Z82" s="14" t="s">
        <v>1732</v>
      </c>
      <c r="AA82" s="14" t="s">
        <v>120</v>
      </c>
      <c r="AB82" s="14" t="s">
        <v>120</v>
      </c>
      <c r="AC82" s="190"/>
      <c r="AD82" s="14" t="s">
        <v>1810</v>
      </c>
      <c r="AE82" s="187" t="s">
        <v>122</v>
      </c>
      <c r="AF82" s="187" t="s">
        <v>122</v>
      </c>
      <c r="AG82" s="14"/>
    </row>
    <row r="83" spans="1:33" s="183" customFormat="1" ht="12">
      <c r="A83" s="16">
        <v>891780111</v>
      </c>
      <c r="B83" s="16" t="s">
        <v>55</v>
      </c>
      <c r="C83" s="14" t="s">
        <v>57</v>
      </c>
      <c r="D83" s="16" t="s">
        <v>61</v>
      </c>
      <c r="E83" s="14" t="s">
        <v>1811</v>
      </c>
      <c r="F83" s="16" t="s">
        <v>62</v>
      </c>
      <c r="G83" s="14" t="s">
        <v>64</v>
      </c>
      <c r="H83" s="14" t="s">
        <v>74</v>
      </c>
      <c r="I83" s="186">
        <v>16947000</v>
      </c>
      <c r="J83" s="187"/>
      <c r="K83" s="188"/>
      <c r="L83" s="188"/>
      <c r="M83" s="189">
        <f t="shared" si="8"/>
        <v>16947000</v>
      </c>
      <c r="N83" s="14">
        <v>1082941715</v>
      </c>
      <c r="O83" s="14" t="s">
        <v>1812</v>
      </c>
      <c r="P83" s="14" t="s">
        <v>1813</v>
      </c>
      <c r="Q83" s="190">
        <v>44949</v>
      </c>
      <c r="R83" s="190">
        <v>44949</v>
      </c>
      <c r="S83" s="190">
        <v>45093</v>
      </c>
      <c r="T83" s="190"/>
      <c r="U83" s="191"/>
      <c r="V83" s="186">
        <f t="shared" si="6"/>
        <v>12193000</v>
      </c>
      <c r="W83" s="186">
        <v>4754000</v>
      </c>
      <c r="X83" s="192">
        <f t="shared" si="7"/>
        <v>0.71947837375346668</v>
      </c>
      <c r="Y83" s="14">
        <v>85465146</v>
      </c>
      <c r="Z83" s="14" t="s">
        <v>1732</v>
      </c>
      <c r="AA83" s="14" t="s">
        <v>120</v>
      </c>
      <c r="AB83" s="14" t="s">
        <v>120</v>
      </c>
      <c r="AC83" s="190"/>
      <c r="AD83" s="14" t="s">
        <v>1814</v>
      </c>
      <c r="AE83" s="187" t="s">
        <v>122</v>
      </c>
      <c r="AF83" s="187" t="s">
        <v>122</v>
      </c>
      <c r="AG83" s="14"/>
    </row>
    <row r="84" spans="1:33" s="183" customFormat="1" ht="12">
      <c r="A84" s="16">
        <v>891780111</v>
      </c>
      <c r="B84" s="16" t="s">
        <v>55</v>
      </c>
      <c r="C84" s="14" t="s">
        <v>57</v>
      </c>
      <c r="D84" s="16" t="s">
        <v>61</v>
      </c>
      <c r="E84" s="14" t="s">
        <v>1815</v>
      </c>
      <c r="F84" s="16" t="s">
        <v>62</v>
      </c>
      <c r="G84" s="14" t="s">
        <v>64</v>
      </c>
      <c r="H84" s="14" t="s">
        <v>74</v>
      </c>
      <c r="I84" s="186">
        <v>11367000</v>
      </c>
      <c r="J84" s="187"/>
      <c r="K84" s="188"/>
      <c r="L84" s="188"/>
      <c r="M84" s="189">
        <f t="shared" si="8"/>
        <v>11367000</v>
      </c>
      <c r="N84" s="14">
        <v>1082972337</v>
      </c>
      <c r="O84" s="14" t="s">
        <v>1816</v>
      </c>
      <c r="P84" s="14" t="s">
        <v>1817</v>
      </c>
      <c r="Q84" s="190">
        <v>44949</v>
      </c>
      <c r="R84" s="190">
        <v>44949</v>
      </c>
      <c r="S84" s="190">
        <v>45093</v>
      </c>
      <c r="T84" s="190"/>
      <c r="U84" s="191"/>
      <c r="V84" s="186">
        <f t="shared" si="6"/>
        <v>7993000</v>
      </c>
      <c r="W84" s="186">
        <v>3374000</v>
      </c>
      <c r="X84" s="192">
        <f t="shared" si="7"/>
        <v>0.70317585994545617</v>
      </c>
      <c r="Y84" s="14">
        <v>85465146</v>
      </c>
      <c r="Z84" s="14" t="s">
        <v>1732</v>
      </c>
      <c r="AA84" s="14" t="s">
        <v>120</v>
      </c>
      <c r="AB84" s="14" t="s">
        <v>120</v>
      </c>
      <c r="AC84" s="190"/>
      <c r="AD84" s="14" t="s">
        <v>1818</v>
      </c>
      <c r="AE84" s="187" t="s">
        <v>122</v>
      </c>
      <c r="AF84" s="187" t="s">
        <v>122</v>
      </c>
      <c r="AG84" s="14"/>
    </row>
    <row r="85" spans="1:33" s="183" customFormat="1" ht="12">
      <c r="A85" s="16">
        <v>891780111</v>
      </c>
      <c r="B85" s="16" t="s">
        <v>55</v>
      </c>
      <c r="C85" s="14" t="s">
        <v>57</v>
      </c>
      <c r="D85" s="16" t="s">
        <v>61</v>
      </c>
      <c r="E85" s="14" t="s">
        <v>1819</v>
      </c>
      <c r="F85" s="16" t="s">
        <v>62</v>
      </c>
      <c r="G85" s="14" t="s">
        <v>64</v>
      </c>
      <c r="H85" s="14" t="s">
        <v>74</v>
      </c>
      <c r="I85" s="186">
        <v>9563000</v>
      </c>
      <c r="J85" s="187"/>
      <c r="K85" s="188"/>
      <c r="L85" s="188"/>
      <c r="M85" s="189">
        <f>I85+K85-L85</f>
        <v>9563000</v>
      </c>
      <c r="N85" s="14">
        <v>84092041</v>
      </c>
      <c r="O85" s="14" t="s">
        <v>1820</v>
      </c>
      <c r="P85" s="14" t="s">
        <v>1821</v>
      </c>
      <c r="Q85" s="190">
        <v>44949</v>
      </c>
      <c r="R85" s="190">
        <v>44949</v>
      </c>
      <c r="S85" s="190">
        <v>45094</v>
      </c>
      <c r="T85" s="190"/>
      <c r="U85" s="191"/>
      <c r="V85" s="186">
        <f t="shared" si="6"/>
        <v>6650000</v>
      </c>
      <c r="W85" s="186">
        <v>2913000</v>
      </c>
      <c r="X85" s="192">
        <f t="shared" si="7"/>
        <v>0.69538847641953361</v>
      </c>
      <c r="Y85" s="14">
        <v>85459497</v>
      </c>
      <c r="Z85" s="14" t="s">
        <v>1643</v>
      </c>
      <c r="AA85" s="14" t="s">
        <v>120</v>
      </c>
      <c r="AB85" s="14" t="s">
        <v>120</v>
      </c>
      <c r="AC85" s="190"/>
      <c r="AD85" s="14" t="s">
        <v>1822</v>
      </c>
      <c r="AE85" s="187" t="s">
        <v>122</v>
      </c>
      <c r="AF85" s="187" t="s">
        <v>122</v>
      </c>
      <c r="AG85" s="14"/>
    </row>
    <row r="86" spans="1:33" s="183" customFormat="1" ht="12">
      <c r="A86" s="16">
        <v>891780111</v>
      </c>
      <c r="B86" s="16" t="s">
        <v>55</v>
      </c>
      <c r="C86" s="14" t="s">
        <v>57</v>
      </c>
      <c r="D86" s="16" t="s">
        <v>61</v>
      </c>
      <c r="E86" s="14" t="s">
        <v>1823</v>
      </c>
      <c r="F86" s="16" t="s">
        <v>62</v>
      </c>
      <c r="G86" s="14" t="s">
        <v>64</v>
      </c>
      <c r="H86" s="14" t="s">
        <v>74</v>
      </c>
      <c r="I86" s="186">
        <v>8930000</v>
      </c>
      <c r="J86" s="187"/>
      <c r="K86" s="188"/>
      <c r="L86" s="188"/>
      <c r="M86" s="189">
        <f>I86+K86-L86</f>
        <v>8930000</v>
      </c>
      <c r="N86" s="14">
        <v>1082977230</v>
      </c>
      <c r="O86" s="14" t="s">
        <v>1824</v>
      </c>
      <c r="P86" s="14" t="s">
        <v>1720</v>
      </c>
      <c r="Q86" s="190">
        <v>44949</v>
      </c>
      <c r="R86" s="190">
        <v>44949</v>
      </c>
      <c r="S86" s="190">
        <v>45095</v>
      </c>
      <c r="T86" s="193">
        <v>45084</v>
      </c>
      <c r="U86" s="194">
        <v>1</v>
      </c>
      <c r="V86" s="186">
        <f t="shared" si="6"/>
        <v>6587000</v>
      </c>
      <c r="W86" s="186">
        <v>2343000</v>
      </c>
      <c r="X86" s="192">
        <f t="shared" si="7"/>
        <v>0.73762597984322509</v>
      </c>
      <c r="Y86" s="14">
        <v>57444673</v>
      </c>
      <c r="Z86" s="14" t="s">
        <v>1721</v>
      </c>
      <c r="AA86" s="14" t="s">
        <v>120</v>
      </c>
      <c r="AB86" s="14" t="s">
        <v>120</v>
      </c>
      <c r="AC86" s="190"/>
      <c r="AD86" s="14" t="s">
        <v>1825</v>
      </c>
      <c r="AE86" s="187" t="s">
        <v>122</v>
      </c>
      <c r="AF86" s="187" t="s">
        <v>122</v>
      </c>
      <c r="AG86" s="14"/>
    </row>
    <row r="87" spans="1:33" s="183" customFormat="1" ht="12">
      <c r="A87" s="16">
        <v>891780111</v>
      </c>
      <c r="B87" s="16" t="s">
        <v>55</v>
      </c>
      <c r="C87" s="14" t="s">
        <v>57</v>
      </c>
      <c r="D87" s="16" t="s">
        <v>61</v>
      </c>
      <c r="E87" s="14" t="s">
        <v>1826</v>
      </c>
      <c r="F87" s="16" t="s">
        <v>62</v>
      </c>
      <c r="G87" s="14" t="s">
        <v>64</v>
      </c>
      <c r="H87" s="14" t="s">
        <v>74</v>
      </c>
      <c r="I87" s="186">
        <v>17113000</v>
      </c>
      <c r="J87" s="187"/>
      <c r="K87" s="188"/>
      <c r="L87" s="188"/>
      <c r="M87" s="189">
        <f t="shared" ref="M87:M100" si="9">I87+K87-L87</f>
        <v>17113000</v>
      </c>
      <c r="N87" s="14">
        <v>85154107</v>
      </c>
      <c r="O87" s="14" t="s">
        <v>1827</v>
      </c>
      <c r="P87" s="14" t="s">
        <v>1828</v>
      </c>
      <c r="Q87" s="190">
        <v>44949</v>
      </c>
      <c r="R87" s="190">
        <v>44949</v>
      </c>
      <c r="S87" s="190">
        <v>45093</v>
      </c>
      <c r="T87" s="190"/>
      <c r="U87" s="191"/>
      <c r="V87" s="186">
        <f t="shared" si="6"/>
        <v>11900000</v>
      </c>
      <c r="W87" s="186">
        <v>5213000</v>
      </c>
      <c r="X87" s="192">
        <f t="shared" si="7"/>
        <v>0.69537778297200958</v>
      </c>
      <c r="Y87" s="14">
        <v>84452087</v>
      </c>
      <c r="Z87" s="14" t="s">
        <v>1704</v>
      </c>
      <c r="AA87" s="14" t="s">
        <v>120</v>
      </c>
      <c r="AB87" s="14" t="s">
        <v>120</v>
      </c>
      <c r="AC87" s="190"/>
      <c r="AD87" s="14" t="s">
        <v>1829</v>
      </c>
      <c r="AE87" s="187" t="s">
        <v>122</v>
      </c>
      <c r="AF87" s="187" t="s">
        <v>122</v>
      </c>
      <c r="AG87" s="14"/>
    </row>
    <row r="88" spans="1:33" s="183" customFormat="1" ht="12">
      <c r="A88" s="16">
        <v>891780111</v>
      </c>
      <c r="B88" s="16" t="s">
        <v>55</v>
      </c>
      <c r="C88" s="14" t="s">
        <v>57</v>
      </c>
      <c r="D88" s="16" t="s">
        <v>61</v>
      </c>
      <c r="E88" s="14" t="s">
        <v>1830</v>
      </c>
      <c r="F88" s="16" t="s">
        <v>62</v>
      </c>
      <c r="G88" s="14" t="s">
        <v>64</v>
      </c>
      <c r="H88" s="14" t="s">
        <v>74</v>
      </c>
      <c r="I88" s="186">
        <v>10387000</v>
      </c>
      <c r="J88" s="187"/>
      <c r="K88" s="188"/>
      <c r="L88" s="188"/>
      <c r="M88" s="189">
        <f t="shared" si="9"/>
        <v>10387000</v>
      </c>
      <c r="N88" s="14">
        <v>84459314</v>
      </c>
      <c r="O88" s="14" t="s">
        <v>1831</v>
      </c>
      <c r="P88" s="14" t="s">
        <v>1832</v>
      </c>
      <c r="Q88" s="190">
        <v>44949</v>
      </c>
      <c r="R88" s="190">
        <v>44949</v>
      </c>
      <c r="S88" s="190">
        <v>45093</v>
      </c>
      <c r="T88" s="190"/>
      <c r="U88" s="191"/>
      <c r="V88" s="186">
        <f t="shared" si="6"/>
        <v>7473000</v>
      </c>
      <c r="W88" s="186">
        <v>2914000</v>
      </c>
      <c r="X88" s="192">
        <f t="shared" si="7"/>
        <v>0.71945701357466063</v>
      </c>
      <c r="Y88" s="14">
        <v>85459497</v>
      </c>
      <c r="Z88" s="14" t="s">
        <v>1643</v>
      </c>
      <c r="AA88" s="14" t="s">
        <v>120</v>
      </c>
      <c r="AB88" s="14" t="s">
        <v>120</v>
      </c>
      <c r="AC88" s="190"/>
      <c r="AD88" s="14" t="s">
        <v>1833</v>
      </c>
      <c r="AE88" s="187" t="s">
        <v>122</v>
      </c>
      <c r="AF88" s="187" t="s">
        <v>122</v>
      </c>
      <c r="AG88" s="14"/>
    </row>
    <row r="89" spans="1:33" s="183" customFormat="1" ht="12">
      <c r="A89" s="16">
        <v>891780111</v>
      </c>
      <c r="B89" s="16" t="s">
        <v>55</v>
      </c>
      <c r="C89" s="14" t="s">
        <v>57</v>
      </c>
      <c r="D89" s="16" t="s">
        <v>61</v>
      </c>
      <c r="E89" s="14" t="s">
        <v>1834</v>
      </c>
      <c r="F89" s="16" t="s">
        <v>62</v>
      </c>
      <c r="G89" s="14" t="s">
        <v>64</v>
      </c>
      <c r="H89" s="14" t="s">
        <v>74</v>
      </c>
      <c r="I89" s="186">
        <v>15397000</v>
      </c>
      <c r="J89" s="187"/>
      <c r="K89" s="188"/>
      <c r="L89" s="188"/>
      <c r="M89" s="189">
        <f t="shared" si="9"/>
        <v>15397000</v>
      </c>
      <c r="N89" s="14">
        <v>1081820476</v>
      </c>
      <c r="O89" s="14" t="s">
        <v>1835</v>
      </c>
      <c r="P89" s="14" t="s">
        <v>1836</v>
      </c>
      <c r="Q89" s="190">
        <v>44949</v>
      </c>
      <c r="R89" s="190">
        <v>44949</v>
      </c>
      <c r="S89" s="190">
        <v>45093</v>
      </c>
      <c r="T89" s="190"/>
      <c r="U89" s="191"/>
      <c r="V89" s="186">
        <f t="shared" si="6"/>
        <v>10643000</v>
      </c>
      <c r="W89" s="186">
        <v>4754000</v>
      </c>
      <c r="X89" s="192">
        <f t="shared" si="7"/>
        <v>0.69123855296486325</v>
      </c>
      <c r="Y89" s="14">
        <v>1192791759</v>
      </c>
      <c r="Z89" s="14" t="s">
        <v>1754</v>
      </c>
      <c r="AA89" s="14" t="s">
        <v>120</v>
      </c>
      <c r="AB89" s="14" t="s">
        <v>120</v>
      </c>
      <c r="AC89" s="190"/>
      <c r="AD89" s="14" t="s">
        <v>1837</v>
      </c>
      <c r="AE89" s="187" t="s">
        <v>122</v>
      </c>
      <c r="AF89" s="187" t="s">
        <v>122</v>
      </c>
      <c r="AG89" s="14"/>
    </row>
    <row r="90" spans="1:33" s="183" customFormat="1" ht="12">
      <c r="A90" s="16">
        <v>891780111</v>
      </c>
      <c r="B90" s="16" t="s">
        <v>55</v>
      </c>
      <c r="C90" s="14" t="s">
        <v>57</v>
      </c>
      <c r="D90" s="16" t="s">
        <v>61</v>
      </c>
      <c r="E90" s="14" t="s">
        <v>1838</v>
      </c>
      <c r="F90" s="16" t="s">
        <v>62</v>
      </c>
      <c r="G90" s="14" t="s">
        <v>64</v>
      </c>
      <c r="H90" s="14" t="s">
        <v>74</v>
      </c>
      <c r="I90" s="186">
        <v>16120000</v>
      </c>
      <c r="J90" s="187"/>
      <c r="K90" s="188"/>
      <c r="L90" s="188"/>
      <c r="M90" s="189">
        <f t="shared" si="9"/>
        <v>16120000</v>
      </c>
      <c r="N90" s="14">
        <v>85472349</v>
      </c>
      <c r="O90" s="14" t="s">
        <v>1839</v>
      </c>
      <c r="P90" s="14" t="s">
        <v>1840</v>
      </c>
      <c r="Q90" s="190">
        <v>44949</v>
      </c>
      <c r="R90" s="190">
        <v>44949</v>
      </c>
      <c r="S90" s="190">
        <v>45093</v>
      </c>
      <c r="T90" s="190"/>
      <c r="U90" s="191"/>
      <c r="V90" s="186">
        <f t="shared" si="6"/>
        <v>11367000</v>
      </c>
      <c r="W90" s="186">
        <v>4753000</v>
      </c>
      <c r="X90" s="192">
        <f t="shared" si="7"/>
        <v>0.70514888337468984</v>
      </c>
      <c r="Y90" s="14">
        <v>85449357</v>
      </c>
      <c r="Z90" s="14" t="s">
        <v>1656</v>
      </c>
      <c r="AA90" s="14" t="s">
        <v>120</v>
      </c>
      <c r="AB90" s="14" t="s">
        <v>120</v>
      </c>
      <c r="AC90" s="190"/>
      <c r="AD90" s="14" t="s">
        <v>1841</v>
      </c>
      <c r="AE90" s="187" t="s">
        <v>122</v>
      </c>
      <c r="AF90" s="187" t="s">
        <v>122</v>
      </c>
      <c r="AG90" s="14"/>
    </row>
    <row r="91" spans="1:33" s="183" customFormat="1" ht="12">
      <c r="A91" s="16">
        <v>891780111</v>
      </c>
      <c r="B91" s="16" t="s">
        <v>55</v>
      </c>
      <c r="C91" s="14" t="s">
        <v>57</v>
      </c>
      <c r="D91" s="16" t="s">
        <v>61</v>
      </c>
      <c r="E91" s="14" t="s">
        <v>1842</v>
      </c>
      <c r="F91" s="16" t="s">
        <v>62</v>
      </c>
      <c r="G91" s="14" t="s">
        <v>64</v>
      </c>
      <c r="H91" s="14" t="s">
        <v>74</v>
      </c>
      <c r="I91" s="186">
        <v>15500000</v>
      </c>
      <c r="J91" s="187"/>
      <c r="K91" s="188"/>
      <c r="L91" s="188"/>
      <c r="M91" s="189">
        <f t="shared" si="9"/>
        <v>15500000</v>
      </c>
      <c r="N91" s="14">
        <v>26671855</v>
      </c>
      <c r="O91" s="14" t="s">
        <v>1843</v>
      </c>
      <c r="P91" s="14" t="s">
        <v>1844</v>
      </c>
      <c r="Q91" s="190">
        <v>44949</v>
      </c>
      <c r="R91" s="190">
        <v>44949</v>
      </c>
      <c r="S91" s="190">
        <v>45093</v>
      </c>
      <c r="T91" s="190"/>
      <c r="U91" s="191"/>
      <c r="V91" s="186">
        <f t="shared" si="6"/>
        <v>10747000</v>
      </c>
      <c r="W91" s="186">
        <v>4753000</v>
      </c>
      <c r="X91" s="192">
        <f t="shared" si="7"/>
        <v>0.6933548387096774</v>
      </c>
      <c r="Y91" s="14">
        <v>39058006</v>
      </c>
      <c r="Z91" s="14" t="s">
        <v>1805</v>
      </c>
      <c r="AA91" s="14" t="s">
        <v>120</v>
      </c>
      <c r="AB91" s="14" t="s">
        <v>120</v>
      </c>
      <c r="AC91" s="190"/>
      <c r="AD91" s="14" t="s">
        <v>1845</v>
      </c>
      <c r="AE91" s="187" t="s">
        <v>122</v>
      </c>
      <c r="AF91" s="187" t="s">
        <v>122</v>
      </c>
      <c r="AG91" s="14"/>
    </row>
    <row r="92" spans="1:33" s="183" customFormat="1" ht="12">
      <c r="A92" s="16">
        <v>891780111</v>
      </c>
      <c r="B92" s="16" t="s">
        <v>55</v>
      </c>
      <c r="C92" s="14" t="s">
        <v>57</v>
      </c>
      <c r="D92" s="16" t="s">
        <v>61</v>
      </c>
      <c r="E92" s="14" t="s">
        <v>1846</v>
      </c>
      <c r="F92" s="16" t="s">
        <v>62</v>
      </c>
      <c r="G92" s="14" t="s">
        <v>64</v>
      </c>
      <c r="H92" s="14" t="s">
        <v>74</v>
      </c>
      <c r="I92" s="186">
        <v>16017000</v>
      </c>
      <c r="J92" s="187"/>
      <c r="K92" s="188"/>
      <c r="L92" s="188"/>
      <c r="M92" s="189">
        <f t="shared" si="9"/>
        <v>16017000</v>
      </c>
      <c r="N92" s="14">
        <v>1083554776</v>
      </c>
      <c r="O92" s="14" t="s">
        <v>1847</v>
      </c>
      <c r="P92" s="14" t="s">
        <v>1848</v>
      </c>
      <c r="Q92" s="190">
        <v>44949</v>
      </c>
      <c r="R92" s="190">
        <v>44949</v>
      </c>
      <c r="S92" s="190">
        <v>45093</v>
      </c>
      <c r="T92" s="190"/>
      <c r="U92" s="191"/>
      <c r="V92" s="186">
        <f t="shared" si="6"/>
        <v>11263000</v>
      </c>
      <c r="W92" s="186">
        <v>4754000</v>
      </c>
      <c r="X92" s="192">
        <f t="shared" si="7"/>
        <v>0.70319036024224257</v>
      </c>
      <c r="Y92" s="14">
        <v>85465146</v>
      </c>
      <c r="Z92" s="14" t="s">
        <v>1732</v>
      </c>
      <c r="AA92" s="14" t="s">
        <v>120</v>
      </c>
      <c r="AB92" s="14" t="s">
        <v>120</v>
      </c>
      <c r="AC92" s="190"/>
      <c r="AD92" s="14" t="s">
        <v>1849</v>
      </c>
      <c r="AE92" s="187" t="s">
        <v>122</v>
      </c>
      <c r="AF92" s="187" t="s">
        <v>122</v>
      </c>
      <c r="AG92" s="14"/>
    </row>
    <row r="93" spans="1:33" s="183" customFormat="1" ht="12">
      <c r="A93" s="16">
        <v>891780111</v>
      </c>
      <c r="B93" s="16" t="s">
        <v>55</v>
      </c>
      <c r="C93" s="14" t="s">
        <v>57</v>
      </c>
      <c r="D93" s="16" t="s">
        <v>61</v>
      </c>
      <c r="E93" s="14" t="s">
        <v>1850</v>
      </c>
      <c r="F93" s="16" t="s">
        <v>62</v>
      </c>
      <c r="G93" s="14" t="s">
        <v>64</v>
      </c>
      <c r="H93" s="14" t="s">
        <v>74</v>
      </c>
      <c r="I93" s="186">
        <v>15397000</v>
      </c>
      <c r="J93" s="187"/>
      <c r="K93" s="188"/>
      <c r="L93" s="188"/>
      <c r="M93" s="189">
        <f t="shared" si="9"/>
        <v>15397000</v>
      </c>
      <c r="N93" s="14">
        <v>1143142377</v>
      </c>
      <c r="O93" s="14" t="s">
        <v>1851</v>
      </c>
      <c r="P93" s="14" t="s">
        <v>1852</v>
      </c>
      <c r="Q93" s="190">
        <v>44949</v>
      </c>
      <c r="R93" s="190">
        <v>44949</v>
      </c>
      <c r="S93" s="190">
        <v>45093</v>
      </c>
      <c r="T93" s="190"/>
      <c r="U93" s="191"/>
      <c r="V93" s="186">
        <f t="shared" si="6"/>
        <v>10643000</v>
      </c>
      <c r="W93" s="186">
        <v>4754000</v>
      </c>
      <c r="X93" s="192">
        <f t="shared" si="7"/>
        <v>0.69123855296486325</v>
      </c>
      <c r="Y93" s="14">
        <v>1192791759</v>
      </c>
      <c r="Z93" s="14" t="s">
        <v>1754</v>
      </c>
      <c r="AA93" s="14" t="s">
        <v>120</v>
      </c>
      <c r="AB93" s="14" t="s">
        <v>120</v>
      </c>
      <c r="AC93" s="190"/>
      <c r="AD93" s="14" t="s">
        <v>1853</v>
      </c>
      <c r="AE93" s="187" t="s">
        <v>122</v>
      </c>
      <c r="AF93" s="187" t="s">
        <v>122</v>
      </c>
      <c r="AG93" s="14"/>
    </row>
    <row r="94" spans="1:33" s="183" customFormat="1" ht="12">
      <c r="A94" s="16">
        <v>891780111</v>
      </c>
      <c r="B94" s="16" t="s">
        <v>55</v>
      </c>
      <c r="C94" s="14" t="s">
        <v>57</v>
      </c>
      <c r="D94" s="16" t="s">
        <v>61</v>
      </c>
      <c r="E94" s="14" t="s">
        <v>1854</v>
      </c>
      <c r="F94" s="16" t="s">
        <v>62</v>
      </c>
      <c r="G94" s="14" t="s">
        <v>64</v>
      </c>
      <c r="H94" s="14" t="s">
        <v>74</v>
      </c>
      <c r="I94" s="186">
        <v>11073000</v>
      </c>
      <c r="J94" s="187"/>
      <c r="K94" s="188"/>
      <c r="L94" s="188"/>
      <c r="M94" s="189">
        <f t="shared" si="9"/>
        <v>11073000</v>
      </c>
      <c r="N94" s="14">
        <v>1042457246</v>
      </c>
      <c r="O94" s="14" t="s">
        <v>1855</v>
      </c>
      <c r="P94" s="14" t="s">
        <v>1856</v>
      </c>
      <c r="Q94" s="190">
        <v>44949</v>
      </c>
      <c r="R94" s="190">
        <v>44949</v>
      </c>
      <c r="S94" s="190">
        <v>45093</v>
      </c>
      <c r="T94" s="190"/>
      <c r="U94" s="191"/>
      <c r="V94" s="186">
        <f t="shared" si="6"/>
        <v>7700000</v>
      </c>
      <c r="W94" s="186">
        <v>3373000</v>
      </c>
      <c r="X94" s="192">
        <f t="shared" si="7"/>
        <v>0.69538517113699994</v>
      </c>
      <c r="Y94" s="14">
        <v>93400727</v>
      </c>
      <c r="Z94" s="14" t="s">
        <v>1519</v>
      </c>
      <c r="AA94" s="14" t="s">
        <v>120</v>
      </c>
      <c r="AB94" s="14" t="s">
        <v>120</v>
      </c>
      <c r="AC94" s="190"/>
      <c r="AD94" s="14" t="s">
        <v>1857</v>
      </c>
      <c r="AE94" s="187" t="s">
        <v>122</v>
      </c>
      <c r="AF94" s="187" t="s">
        <v>122</v>
      </c>
      <c r="AG94" s="14"/>
    </row>
    <row r="95" spans="1:33" s="183" customFormat="1" ht="12">
      <c r="A95" s="16">
        <v>891780111</v>
      </c>
      <c r="B95" s="16" t="s">
        <v>55</v>
      </c>
      <c r="C95" s="14" t="s">
        <v>57</v>
      </c>
      <c r="D95" s="16" t="s">
        <v>61</v>
      </c>
      <c r="E95" s="14" t="s">
        <v>1858</v>
      </c>
      <c r="F95" s="16" t="s">
        <v>62</v>
      </c>
      <c r="G95" s="14" t="s">
        <v>64</v>
      </c>
      <c r="H95" s="14" t="s">
        <v>74</v>
      </c>
      <c r="I95" s="186">
        <v>17153000</v>
      </c>
      <c r="J95" s="187"/>
      <c r="K95" s="188"/>
      <c r="L95" s="188"/>
      <c r="M95" s="189">
        <f t="shared" si="9"/>
        <v>17153000</v>
      </c>
      <c r="N95" s="14">
        <v>1004369176</v>
      </c>
      <c r="O95" s="14" t="s">
        <v>1859</v>
      </c>
      <c r="P95" s="14" t="s">
        <v>1860</v>
      </c>
      <c r="Q95" s="190">
        <v>44949</v>
      </c>
      <c r="R95" s="190">
        <v>44949</v>
      </c>
      <c r="S95" s="190">
        <v>45093</v>
      </c>
      <c r="T95" s="190"/>
      <c r="U95" s="191"/>
      <c r="V95" s="186">
        <f t="shared" si="6"/>
        <v>12400000</v>
      </c>
      <c r="W95" s="186">
        <v>4753000</v>
      </c>
      <c r="X95" s="192">
        <f t="shared" si="7"/>
        <v>0.72290561417827781</v>
      </c>
      <c r="Y95" s="14">
        <v>85449357</v>
      </c>
      <c r="Z95" s="14" t="s">
        <v>1656</v>
      </c>
      <c r="AA95" s="14" t="s">
        <v>120</v>
      </c>
      <c r="AB95" s="14" t="s">
        <v>120</v>
      </c>
      <c r="AC95" s="190"/>
      <c r="AD95" s="14" t="s">
        <v>1861</v>
      </c>
      <c r="AE95" s="187" t="s">
        <v>122</v>
      </c>
      <c r="AF95" s="187" t="s">
        <v>122</v>
      </c>
      <c r="AG95" s="14"/>
    </row>
    <row r="96" spans="1:33" s="183" customFormat="1" ht="12">
      <c r="A96" s="16">
        <v>891780111</v>
      </c>
      <c r="B96" s="16" t="s">
        <v>55</v>
      </c>
      <c r="C96" s="14" t="s">
        <v>57</v>
      </c>
      <c r="D96" s="16" t="s">
        <v>61</v>
      </c>
      <c r="E96" s="14" t="s">
        <v>1862</v>
      </c>
      <c r="F96" s="16" t="s">
        <v>62</v>
      </c>
      <c r="G96" s="14" t="s">
        <v>64</v>
      </c>
      <c r="H96" s="14" t="s">
        <v>74</v>
      </c>
      <c r="I96" s="186">
        <v>15397000</v>
      </c>
      <c r="J96" s="187"/>
      <c r="K96" s="188"/>
      <c r="L96" s="188"/>
      <c r="M96" s="189">
        <f t="shared" si="9"/>
        <v>15397000</v>
      </c>
      <c r="N96" s="14">
        <v>1081826881</v>
      </c>
      <c r="O96" s="14" t="s">
        <v>1863</v>
      </c>
      <c r="P96" s="14" t="s">
        <v>1864</v>
      </c>
      <c r="Q96" s="190">
        <v>44949</v>
      </c>
      <c r="R96" s="190">
        <v>44949</v>
      </c>
      <c r="S96" s="190">
        <v>45093</v>
      </c>
      <c r="T96" s="190"/>
      <c r="U96" s="191"/>
      <c r="V96" s="186">
        <f t="shared" si="6"/>
        <v>10643000</v>
      </c>
      <c r="W96" s="186">
        <v>4754000</v>
      </c>
      <c r="X96" s="192">
        <f t="shared" si="7"/>
        <v>0.69123855296486325</v>
      </c>
      <c r="Y96" s="14">
        <v>1192791759</v>
      </c>
      <c r="Z96" s="14" t="s">
        <v>1754</v>
      </c>
      <c r="AA96" s="14" t="s">
        <v>120</v>
      </c>
      <c r="AB96" s="14" t="s">
        <v>120</v>
      </c>
      <c r="AC96" s="190"/>
      <c r="AD96" s="14" t="s">
        <v>1865</v>
      </c>
      <c r="AE96" s="187" t="s">
        <v>122</v>
      </c>
      <c r="AF96" s="187" t="s">
        <v>122</v>
      </c>
      <c r="AG96" s="14"/>
    </row>
    <row r="97" spans="1:33" s="183" customFormat="1" ht="12">
      <c r="A97" s="16">
        <v>891780111</v>
      </c>
      <c r="B97" s="16" t="s">
        <v>55</v>
      </c>
      <c r="C97" s="14" t="s">
        <v>57</v>
      </c>
      <c r="D97" s="16" t="s">
        <v>61</v>
      </c>
      <c r="E97" s="14" t="s">
        <v>1866</v>
      </c>
      <c r="F97" s="16" t="s">
        <v>62</v>
      </c>
      <c r="G97" s="14" t="s">
        <v>64</v>
      </c>
      <c r="H97" s="14" t="s">
        <v>74</v>
      </c>
      <c r="I97" s="186">
        <v>14467000</v>
      </c>
      <c r="J97" s="187"/>
      <c r="K97" s="188"/>
      <c r="L97" s="188"/>
      <c r="M97" s="189">
        <f t="shared" si="9"/>
        <v>14467000</v>
      </c>
      <c r="N97" s="14">
        <v>1082872335</v>
      </c>
      <c r="O97" s="14" t="s">
        <v>1867</v>
      </c>
      <c r="P97" s="14" t="s">
        <v>1868</v>
      </c>
      <c r="Q97" s="190">
        <v>44949</v>
      </c>
      <c r="R97" s="190">
        <v>44949</v>
      </c>
      <c r="S97" s="190">
        <v>45093</v>
      </c>
      <c r="T97" s="190"/>
      <c r="U97" s="191"/>
      <c r="V97" s="186">
        <f t="shared" si="6"/>
        <v>10173000</v>
      </c>
      <c r="W97" s="186">
        <v>4294000</v>
      </c>
      <c r="X97" s="192">
        <f t="shared" si="7"/>
        <v>0.70318656252160083</v>
      </c>
      <c r="Y97" s="14">
        <v>85465146</v>
      </c>
      <c r="Z97" s="14" t="s">
        <v>1732</v>
      </c>
      <c r="AA97" s="14" t="s">
        <v>120</v>
      </c>
      <c r="AB97" s="14" t="s">
        <v>120</v>
      </c>
      <c r="AC97" s="190"/>
      <c r="AD97" s="14" t="s">
        <v>1869</v>
      </c>
      <c r="AE97" s="187" t="s">
        <v>122</v>
      </c>
      <c r="AF97" s="187" t="s">
        <v>122</v>
      </c>
      <c r="AG97" s="14"/>
    </row>
    <row r="98" spans="1:33" s="183" customFormat="1" ht="12">
      <c r="A98" s="16">
        <v>891780111</v>
      </c>
      <c r="B98" s="16" t="s">
        <v>55</v>
      </c>
      <c r="C98" s="14" t="s">
        <v>57</v>
      </c>
      <c r="D98" s="16" t="s">
        <v>61</v>
      </c>
      <c r="E98" s="14" t="s">
        <v>1870</v>
      </c>
      <c r="F98" s="16" t="s">
        <v>62</v>
      </c>
      <c r="G98" s="14" t="s">
        <v>64</v>
      </c>
      <c r="H98" s="14" t="s">
        <v>74</v>
      </c>
      <c r="I98" s="186">
        <v>10340000</v>
      </c>
      <c r="J98" s="187"/>
      <c r="K98" s="188"/>
      <c r="L98" s="188"/>
      <c r="M98" s="189">
        <f t="shared" si="9"/>
        <v>10340000</v>
      </c>
      <c r="N98" s="14">
        <v>1082880869</v>
      </c>
      <c r="O98" s="14" t="s">
        <v>1871</v>
      </c>
      <c r="P98" s="14" t="s">
        <v>1872</v>
      </c>
      <c r="Q98" s="190">
        <v>44949</v>
      </c>
      <c r="R98" s="190">
        <v>44949</v>
      </c>
      <c r="S98" s="190">
        <v>45084</v>
      </c>
      <c r="T98" s="190"/>
      <c r="U98" s="191"/>
      <c r="V98" s="186">
        <f t="shared" si="6"/>
        <v>7627000</v>
      </c>
      <c r="W98" s="186">
        <v>2713000</v>
      </c>
      <c r="X98" s="192">
        <f t="shared" si="7"/>
        <v>0.73762088974854934</v>
      </c>
      <c r="Y98" s="14">
        <v>57444673</v>
      </c>
      <c r="Z98" s="14" t="s">
        <v>1721</v>
      </c>
      <c r="AA98" s="14" t="s">
        <v>120</v>
      </c>
      <c r="AB98" s="14" t="s">
        <v>120</v>
      </c>
      <c r="AC98" s="190"/>
      <c r="AD98" s="14" t="s">
        <v>1873</v>
      </c>
      <c r="AE98" s="187" t="s">
        <v>122</v>
      </c>
      <c r="AF98" s="187" t="s">
        <v>122</v>
      </c>
      <c r="AG98" s="14"/>
    </row>
    <row r="99" spans="1:33" s="183" customFormat="1" ht="12">
      <c r="A99" s="16">
        <v>891780111</v>
      </c>
      <c r="B99" s="16" t="s">
        <v>55</v>
      </c>
      <c r="C99" s="14" t="s">
        <v>57</v>
      </c>
      <c r="D99" s="16" t="s">
        <v>61</v>
      </c>
      <c r="E99" s="14" t="s">
        <v>1874</v>
      </c>
      <c r="F99" s="16" t="s">
        <v>62</v>
      </c>
      <c r="G99" s="14" t="s">
        <v>64</v>
      </c>
      <c r="H99" s="14" t="s">
        <v>74</v>
      </c>
      <c r="I99" s="186">
        <v>26980000</v>
      </c>
      <c r="J99" s="187"/>
      <c r="K99" s="188"/>
      <c r="L99" s="188"/>
      <c r="M99" s="189">
        <f t="shared" si="9"/>
        <v>26980000</v>
      </c>
      <c r="N99" s="14">
        <v>51937854</v>
      </c>
      <c r="O99" s="14" t="s">
        <v>1875</v>
      </c>
      <c r="P99" s="14" t="s">
        <v>1876</v>
      </c>
      <c r="Q99" s="190">
        <v>44949</v>
      </c>
      <c r="R99" s="190">
        <v>44949</v>
      </c>
      <c r="S99" s="190">
        <v>45084</v>
      </c>
      <c r="T99" s="190"/>
      <c r="U99" s="191"/>
      <c r="V99" s="186">
        <f t="shared" si="6"/>
        <v>19950000</v>
      </c>
      <c r="W99" s="186">
        <v>7030000</v>
      </c>
      <c r="X99" s="192">
        <f t="shared" si="7"/>
        <v>0.73943661971830987</v>
      </c>
      <c r="Y99" s="14">
        <v>72175281</v>
      </c>
      <c r="Z99" s="14" t="s">
        <v>1609</v>
      </c>
      <c r="AA99" s="14" t="s">
        <v>120</v>
      </c>
      <c r="AB99" s="14" t="s">
        <v>120</v>
      </c>
      <c r="AC99" s="190"/>
      <c r="AD99" s="14" t="s">
        <v>1877</v>
      </c>
      <c r="AE99" s="187" t="s">
        <v>122</v>
      </c>
      <c r="AF99" s="187" t="s">
        <v>122</v>
      </c>
      <c r="AG99" s="14"/>
    </row>
    <row r="100" spans="1:33" s="183" customFormat="1" ht="12">
      <c r="A100" s="16">
        <v>891780111</v>
      </c>
      <c r="B100" s="16" t="s">
        <v>55</v>
      </c>
      <c r="C100" s="14" t="s">
        <v>57</v>
      </c>
      <c r="D100" s="16" t="s">
        <v>61</v>
      </c>
      <c r="E100" s="14" t="s">
        <v>1878</v>
      </c>
      <c r="F100" s="16" t="s">
        <v>62</v>
      </c>
      <c r="G100" s="14" t="s">
        <v>64</v>
      </c>
      <c r="H100" s="14" t="s">
        <v>74</v>
      </c>
      <c r="I100" s="186">
        <v>9563000</v>
      </c>
      <c r="J100" s="187"/>
      <c r="K100" s="188"/>
      <c r="L100" s="188"/>
      <c r="M100" s="189">
        <f t="shared" si="9"/>
        <v>9563000</v>
      </c>
      <c r="N100" s="14">
        <v>1083023147</v>
      </c>
      <c r="O100" s="14" t="s">
        <v>1879</v>
      </c>
      <c r="P100" s="14" t="s">
        <v>1880</v>
      </c>
      <c r="Q100" s="190">
        <v>44949</v>
      </c>
      <c r="R100" s="190">
        <v>44949</v>
      </c>
      <c r="S100" s="190">
        <v>45093</v>
      </c>
      <c r="T100" s="190"/>
      <c r="U100" s="191"/>
      <c r="V100" s="186">
        <f t="shared" si="6"/>
        <v>6650000</v>
      </c>
      <c r="W100" s="186">
        <v>2913000</v>
      </c>
      <c r="X100" s="192">
        <f t="shared" si="7"/>
        <v>0.69538847641953361</v>
      </c>
      <c r="Y100" s="14">
        <v>93400727</v>
      </c>
      <c r="Z100" s="14" t="s">
        <v>1519</v>
      </c>
      <c r="AA100" s="14" t="s">
        <v>120</v>
      </c>
      <c r="AB100" s="14" t="s">
        <v>120</v>
      </c>
      <c r="AC100" s="190"/>
      <c r="AD100" s="14" t="s">
        <v>1881</v>
      </c>
      <c r="AE100" s="187" t="s">
        <v>122</v>
      </c>
      <c r="AF100" s="187" t="s">
        <v>122</v>
      </c>
      <c r="AG100" s="14"/>
    </row>
    <row r="101" spans="1:33" s="183" customFormat="1" ht="12">
      <c r="A101" s="16">
        <v>891780111</v>
      </c>
      <c r="B101" s="16" t="s">
        <v>55</v>
      </c>
      <c r="C101" s="14" t="s">
        <v>57</v>
      </c>
      <c r="D101" s="16" t="s">
        <v>61</v>
      </c>
      <c r="E101" s="14" t="s">
        <v>1882</v>
      </c>
      <c r="F101" s="16" t="s">
        <v>62</v>
      </c>
      <c r="G101" s="14" t="s">
        <v>64</v>
      </c>
      <c r="H101" s="14" t="s">
        <v>74</v>
      </c>
      <c r="I101" s="186">
        <v>15307000</v>
      </c>
      <c r="J101" s="187"/>
      <c r="K101" s="188"/>
      <c r="L101" s="188"/>
      <c r="M101" s="189">
        <f>I101+K101-L101</f>
        <v>15307000</v>
      </c>
      <c r="N101" s="14">
        <v>1143139441</v>
      </c>
      <c r="O101" s="14" t="s">
        <v>1883</v>
      </c>
      <c r="P101" s="14" t="s">
        <v>1884</v>
      </c>
      <c r="Q101" s="190">
        <v>44949</v>
      </c>
      <c r="R101" s="190">
        <v>44949</v>
      </c>
      <c r="S101" s="190">
        <v>45093</v>
      </c>
      <c r="T101" s="190"/>
      <c r="U101" s="191"/>
      <c r="V101" s="186">
        <f t="shared" si="6"/>
        <v>11013000</v>
      </c>
      <c r="W101" s="186">
        <v>4294000</v>
      </c>
      <c r="X101" s="192">
        <f t="shared" si="7"/>
        <v>0.71947475011432682</v>
      </c>
      <c r="Y101" s="14">
        <v>84452087</v>
      </c>
      <c r="Z101" s="14" t="s">
        <v>1704</v>
      </c>
      <c r="AA101" s="14" t="s">
        <v>120</v>
      </c>
      <c r="AB101" s="14" t="s">
        <v>120</v>
      </c>
      <c r="AC101" s="190"/>
      <c r="AD101" s="14" t="s">
        <v>1885</v>
      </c>
      <c r="AE101" s="187" t="s">
        <v>122</v>
      </c>
      <c r="AF101" s="187" t="s">
        <v>122</v>
      </c>
      <c r="AG101" s="14"/>
    </row>
    <row r="102" spans="1:33" s="183" customFormat="1" ht="12">
      <c r="A102" s="16">
        <v>891780111</v>
      </c>
      <c r="B102" s="16" t="s">
        <v>55</v>
      </c>
      <c r="C102" s="14" t="s">
        <v>57</v>
      </c>
      <c r="D102" s="16" t="s">
        <v>61</v>
      </c>
      <c r="E102" s="14" t="s">
        <v>1886</v>
      </c>
      <c r="F102" s="16" t="s">
        <v>62</v>
      </c>
      <c r="G102" s="14" t="s">
        <v>64</v>
      </c>
      <c r="H102" s="14" t="s">
        <v>74</v>
      </c>
      <c r="I102" s="186">
        <v>10583000</v>
      </c>
      <c r="J102" s="187"/>
      <c r="K102" s="188"/>
      <c r="L102" s="188"/>
      <c r="M102" s="189">
        <f>I102+K102-L102</f>
        <v>10583000</v>
      </c>
      <c r="N102" s="14">
        <v>1148702081</v>
      </c>
      <c r="O102" s="14" t="s">
        <v>1887</v>
      </c>
      <c r="P102" s="14" t="s">
        <v>1888</v>
      </c>
      <c r="Q102" s="190">
        <v>44949</v>
      </c>
      <c r="R102" s="190">
        <v>44949</v>
      </c>
      <c r="S102" s="190">
        <v>45068</v>
      </c>
      <c r="T102" s="190"/>
      <c r="U102" s="191"/>
      <c r="V102" s="186">
        <f t="shared" si="6"/>
        <v>8750000</v>
      </c>
      <c r="W102" s="186">
        <v>1833000</v>
      </c>
      <c r="X102" s="192">
        <f t="shared" si="7"/>
        <v>0.82679769441557216</v>
      </c>
      <c r="Y102" s="14">
        <v>85449357</v>
      </c>
      <c r="Z102" s="14" t="s">
        <v>1656</v>
      </c>
      <c r="AA102" s="14" t="s">
        <v>120</v>
      </c>
      <c r="AB102" s="14" t="s">
        <v>120</v>
      </c>
      <c r="AC102" s="190"/>
      <c r="AD102" s="14" t="s">
        <v>1889</v>
      </c>
      <c r="AE102" s="187" t="s">
        <v>122</v>
      </c>
      <c r="AF102" s="187" t="s">
        <v>122</v>
      </c>
      <c r="AG102" s="14"/>
    </row>
    <row r="103" spans="1:33" s="183" customFormat="1" ht="12">
      <c r="A103" s="16">
        <v>891780111</v>
      </c>
      <c r="B103" s="16" t="s">
        <v>55</v>
      </c>
      <c r="C103" s="14" t="s">
        <v>57</v>
      </c>
      <c r="D103" s="16" t="s">
        <v>61</v>
      </c>
      <c r="E103" s="14" t="s">
        <v>1890</v>
      </c>
      <c r="F103" s="16" t="s">
        <v>62</v>
      </c>
      <c r="G103" s="14" t="s">
        <v>64</v>
      </c>
      <c r="H103" s="14" t="s">
        <v>74</v>
      </c>
      <c r="I103" s="186">
        <v>2700000</v>
      </c>
      <c r="J103" s="187"/>
      <c r="K103" s="188"/>
      <c r="L103" s="188"/>
      <c r="M103" s="189">
        <f t="shared" ref="M103:M116" si="10">I103+K103-L103</f>
        <v>2700000</v>
      </c>
      <c r="N103" s="14">
        <v>32939679</v>
      </c>
      <c r="O103" s="14" t="s">
        <v>1891</v>
      </c>
      <c r="P103" s="14" t="s">
        <v>1892</v>
      </c>
      <c r="Q103" s="190">
        <v>44949</v>
      </c>
      <c r="R103" s="190">
        <v>44949</v>
      </c>
      <c r="S103" s="190">
        <v>44952</v>
      </c>
      <c r="T103" s="190"/>
      <c r="U103" s="191"/>
      <c r="V103" s="186">
        <f t="shared" si="6"/>
        <v>2700000</v>
      </c>
      <c r="W103" s="186">
        <v>0</v>
      </c>
      <c r="X103" s="192">
        <f t="shared" si="7"/>
        <v>1</v>
      </c>
      <c r="Y103" s="14">
        <v>41947381</v>
      </c>
      <c r="Z103" s="14" t="s">
        <v>1541</v>
      </c>
      <c r="AA103" s="14" t="s">
        <v>120</v>
      </c>
      <c r="AB103" s="14" t="s">
        <v>120</v>
      </c>
      <c r="AC103" s="190"/>
      <c r="AD103" s="14" t="s">
        <v>1893</v>
      </c>
      <c r="AE103" s="187" t="s">
        <v>122</v>
      </c>
      <c r="AF103" s="187" t="s">
        <v>122</v>
      </c>
      <c r="AG103" s="14"/>
    </row>
    <row r="104" spans="1:33" s="183" customFormat="1" ht="12">
      <c r="A104" s="16">
        <v>891780111</v>
      </c>
      <c r="B104" s="16" t="s">
        <v>55</v>
      </c>
      <c r="C104" s="14" t="s">
        <v>57</v>
      </c>
      <c r="D104" s="16" t="s">
        <v>61</v>
      </c>
      <c r="E104" s="14" t="s">
        <v>1894</v>
      </c>
      <c r="F104" s="16" t="s">
        <v>62</v>
      </c>
      <c r="G104" s="14" t="s">
        <v>64</v>
      </c>
      <c r="H104" s="14" t="s">
        <v>74</v>
      </c>
      <c r="I104" s="186">
        <v>11750000</v>
      </c>
      <c r="J104" s="187"/>
      <c r="K104" s="188"/>
      <c r="L104" s="188"/>
      <c r="M104" s="189">
        <f t="shared" si="10"/>
        <v>11750000</v>
      </c>
      <c r="N104" s="14">
        <v>57466567</v>
      </c>
      <c r="O104" s="14" t="s">
        <v>1895</v>
      </c>
      <c r="P104" s="14" t="s">
        <v>1896</v>
      </c>
      <c r="Q104" s="190">
        <v>44949</v>
      </c>
      <c r="R104" s="190">
        <v>44949</v>
      </c>
      <c r="S104" s="190">
        <v>45084</v>
      </c>
      <c r="T104" s="190"/>
      <c r="U104" s="191"/>
      <c r="V104" s="186">
        <f t="shared" si="6"/>
        <v>8667000</v>
      </c>
      <c r="W104" s="186">
        <v>3083000</v>
      </c>
      <c r="X104" s="192">
        <f t="shared" si="7"/>
        <v>0.73761702127659579</v>
      </c>
      <c r="Y104" s="14">
        <v>57444673</v>
      </c>
      <c r="Z104" s="14" t="s">
        <v>1721</v>
      </c>
      <c r="AA104" s="14" t="s">
        <v>120</v>
      </c>
      <c r="AB104" s="14" t="s">
        <v>120</v>
      </c>
      <c r="AC104" s="190"/>
      <c r="AD104" s="14" t="s">
        <v>1897</v>
      </c>
      <c r="AE104" s="187" t="s">
        <v>122</v>
      </c>
      <c r="AF104" s="187" t="s">
        <v>122</v>
      </c>
      <c r="AG104" s="14"/>
    </row>
    <row r="105" spans="1:33" s="183" customFormat="1" ht="12">
      <c r="A105" s="16">
        <v>891780111</v>
      </c>
      <c r="B105" s="16" t="s">
        <v>55</v>
      </c>
      <c r="C105" s="14" t="s">
        <v>57</v>
      </c>
      <c r="D105" s="16" t="s">
        <v>61</v>
      </c>
      <c r="E105" s="14" t="s">
        <v>1898</v>
      </c>
      <c r="F105" s="16" t="s">
        <v>62</v>
      </c>
      <c r="G105" s="14" t="s">
        <v>64</v>
      </c>
      <c r="H105" s="14" t="s">
        <v>74</v>
      </c>
      <c r="I105" s="186">
        <v>12583000</v>
      </c>
      <c r="J105" s="187"/>
      <c r="K105" s="188"/>
      <c r="L105" s="188"/>
      <c r="M105" s="189">
        <f t="shared" si="10"/>
        <v>12583000</v>
      </c>
      <c r="N105" s="14">
        <v>84451148</v>
      </c>
      <c r="O105" s="14" t="s">
        <v>1899</v>
      </c>
      <c r="P105" s="14" t="s">
        <v>1817</v>
      </c>
      <c r="Q105" s="190">
        <v>44949</v>
      </c>
      <c r="R105" s="190">
        <v>44949</v>
      </c>
      <c r="S105" s="190">
        <v>45093</v>
      </c>
      <c r="T105" s="190"/>
      <c r="U105" s="191"/>
      <c r="V105" s="186">
        <f t="shared" si="6"/>
        <v>8750000</v>
      </c>
      <c r="W105" s="186">
        <v>3833000</v>
      </c>
      <c r="X105" s="192">
        <f t="shared" si="7"/>
        <v>0.69538265914328856</v>
      </c>
      <c r="Y105" s="14">
        <v>85465146</v>
      </c>
      <c r="Z105" s="14" t="s">
        <v>1732</v>
      </c>
      <c r="AA105" s="14" t="s">
        <v>120</v>
      </c>
      <c r="AB105" s="14" t="s">
        <v>120</v>
      </c>
      <c r="AC105" s="190"/>
      <c r="AD105" s="14" t="s">
        <v>1900</v>
      </c>
      <c r="AE105" s="187" t="s">
        <v>122</v>
      </c>
      <c r="AF105" s="187" t="s">
        <v>122</v>
      </c>
      <c r="AG105" s="14"/>
    </row>
    <row r="106" spans="1:33" s="183" customFormat="1" ht="12">
      <c r="A106" s="16">
        <v>891780111</v>
      </c>
      <c r="B106" s="16" t="s">
        <v>55</v>
      </c>
      <c r="C106" s="14" t="s">
        <v>57</v>
      </c>
      <c r="D106" s="16" t="s">
        <v>61</v>
      </c>
      <c r="E106" s="14" t="s">
        <v>1901</v>
      </c>
      <c r="F106" s="16" t="s">
        <v>62</v>
      </c>
      <c r="G106" s="14" t="s">
        <v>64</v>
      </c>
      <c r="H106" s="14" t="s">
        <v>74</v>
      </c>
      <c r="I106" s="186">
        <v>9563000</v>
      </c>
      <c r="J106" s="187">
        <v>1</v>
      </c>
      <c r="K106" s="188"/>
      <c r="L106" s="188">
        <v>8613000</v>
      </c>
      <c r="M106" s="189">
        <f t="shared" si="10"/>
        <v>950000</v>
      </c>
      <c r="N106" s="14">
        <v>1140855705</v>
      </c>
      <c r="O106" s="14" t="s">
        <v>1902</v>
      </c>
      <c r="P106" s="14" t="s">
        <v>1903</v>
      </c>
      <c r="Q106" s="190">
        <v>44949</v>
      </c>
      <c r="R106" s="190">
        <v>44949</v>
      </c>
      <c r="S106" s="190">
        <v>45093</v>
      </c>
      <c r="T106" s="190">
        <v>44957</v>
      </c>
      <c r="U106" s="191">
        <v>1</v>
      </c>
      <c r="V106" s="186">
        <f>+I106-L106</f>
        <v>950000</v>
      </c>
      <c r="W106" s="186">
        <v>0</v>
      </c>
      <c r="X106" s="192">
        <f t="shared" si="7"/>
        <v>1</v>
      </c>
      <c r="Y106" s="14">
        <v>93400727</v>
      </c>
      <c r="Z106" s="14" t="s">
        <v>1519</v>
      </c>
      <c r="AA106" s="14" t="s">
        <v>120</v>
      </c>
      <c r="AB106" s="14" t="s">
        <v>120</v>
      </c>
      <c r="AC106" s="190"/>
      <c r="AD106" s="14" t="s">
        <v>1904</v>
      </c>
      <c r="AE106" s="187" t="s">
        <v>122</v>
      </c>
      <c r="AF106" s="187" t="s">
        <v>122</v>
      </c>
      <c r="AG106" s="14"/>
    </row>
    <row r="107" spans="1:33" s="183" customFormat="1" ht="12">
      <c r="A107" s="16">
        <v>891780111</v>
      </c>
      <c r="B107" s="16" t="s">
        <v>55</v>
      </c>
      <c r="C107" s="14" t="s">
        <v>57</v>
      </c>
      <c r="D107" s="16" t="s">
        <v>61</v>
      </c>
      <c r="E107" s="14" t="s">
        <v>1905</v>
      </c>
      <c r="F107" s="16" t="s">
        <v>62</v>
      </c>
      <c r="G107" s="14" t="s">
        <v>64</v>
      </c>
      <c r="H107" s="14" t="s">
        <v>74</v>
      </c>
      <c r="I107" s="186">
        <v>13627000</v>
      </c>
      <c r="J107" s="187"/>
      <c r="K107" s="188"/>
      <c r="L107" s="188"/>
      <c r="M107" s="189">
        <f t="shared" si="10"/>
        <v>13627000</v>
      </c>
      <c r="N107" s="14">
        <v>7602221</v>
      </c>
      <c r="O107" s="14" t="s">
        <v>1906</v>
      </c>
      <c r="P107" s="14" t="s">
        <v>1907</v>
      </c>
      <c r="Q107" s="190">
        <v>44949</v>
      </c>
      <c r="R107" s="190">
        <v>44949</v>
      </c>
      <c r="S107" s="190">
        <v>45084</v>
      </c>
      <c r="T107" s="190"/>
      <c r="U107" s="191"/>
      <c r="V107" s="186">
        <f t="shared" si="6"/>
        <v>10173000</v>
      </c>
      <c r="W107" s="186">
        <v>3454000</v>
      </c>
      <c r="X107" s="192">
        <f t="shared" si="7"/>
        <v>0.74653261906509139</v>
      </c>
      <c r="Y107" s="14">
        <v>57297693</v>
      </c>
      <c r="Z107" s="14" t="s">
        <v>1908</v>
      </c>
      <c r="AA107" s="14" t="s">
        <v>120</v>
      </c>
      <c r="AB107" s="14" t="s">
        <v>120</v>
      </c>
      <c r="AC107" s="190"/>
      <c r="AD107" s="14" t="s">
        <v>1909</v>
      </c>
      <c r="AE107" s="187" t="s">
        <v>122</v>
      </c>
      <c r="AF107" s="187" t="s">
        <v>122</v>
      </c>
      <c r="AG107" s="14"/>
    </row>
    <row r="108" spans="1:33" s="183" customFormat="1" ht="12">
      <c r="A108" s="16">
        <v>891780111</v>
      </c>
      <c r="B108" s="16" t="s">
        <v>55</v>
      </c>
      <c r="C108" s="14" t="s">
        <v>57</v>
      </c>
      <c r="D108" s="16" t="s">
        <v>61</v>
      </c>
      <c r="E108" s="14" t="s">
        <v>1910</v>
      </c>
      <c r="F108" s="16" t="s">
        <v>62</v>
      </c>
      <c r="G108" s="14" t="s">
        <v>64</v>
      </c>
      <c r="H108" s="14" t="s">
        <v>74</v>
      </c>
      <c r="I108" s="186">
        <v>14109000</v>
      </c>
      <c r="J108" s="187"/>
      <c r="K108" s="188"/>
      <c r="L108" s="188"/>
      <c r="M108" s="189">
        <f t="shared" si="10"/>
        <v>14109000</v>
      </c>
      <c r="N108" s="14">
        <v>1085045367</v>
      </c>
      <c r="O108" s="14" t="s">
        <v>1911</v>
      </c>
      <c r="P108" s="14" t="s">
        <v>1912</v>
      </c>
      <c r="Q108" s="190">
        <v>44949</v>
      </c>
      <c r="R108" s="190">
        <v>44949</v>
      </c>
      <c r="S108" s="190">
        <v>45084</v>
      </c>
      <c r="T108" s="190"/>
      <c r="U108" s="191"/>
      <c r="V108" s="186">
        <f t="shared" si="6"/>
        <v>10582000</v>
      </c>
      <c r="W108" s="186">
        <v>3527000</v>
      </c>
      <c r="X108" s="192">
        <f t="shared" si="7"/>
        <v>0.75001771918633497</v>
      </c>
      <c r="Y108" s="14">
        <v>57461216</v>
      </c>
      <c r="Z108" s="14" t="s">
        <v>1614</v>
      </c>
      <c r="AA108" s="14" t="s">
        <v>120</v>
      </c>
      <c r="AB108" s="14" t="s">
        <v>120</v>
      </c>
      <c r="AC108" s="190"/>
      <c r="AD108" s="14" t="s">
        <v>1913</v>
      </c>
      <c r="AE108" s="187" t="s">
        <v>122</v>
      </c>
      <c r="AF108" s="187" t="s">
        <v>122</v>
      </c>
      <c r="AG108" s="14"/>
    </row>
    <row r="109" spans="1:33" s="183" customFormat="1" ht="12">
      <c r="A109" s="16">
        <v>891780111</v>
      </c>
      <c r="B109" s="16" t="s">
        <v>55</v>
      </c>
      <c r="C109" s="14" t="s">
        <v>57</v>
      </c>
      <c r="D109" s="16" t="s">
        <v>61</v>
      </c>
      <c r="E109" s="14" t="s">
        <v>1914</v>
      </c>
      <c r="F109" s="16" t="s">
        <v>62</v>
      </c>
      <c r="G109" s="14" t="s">
        <v>64</v>
      </c>
      <c r="H109" s="14" t="s">
        <v>74</v>
      </c>
      <c r="I109" s="186">
        <v>15397000</v>
      </c>
      <c r="J109" s="187"/>
      <c r="K109" s="188"/>
      <c r="L109" s="188"/>
      <c r="M109" s="189">
        <f t="shared" si="10"/>
        <v>15397000</v>
      </c>
      <c r="N109" s="14">
        <v>1084739561</v>
      </c>
      <c r="O109" s="14" t="s">
        <v>1915</v>
      </c>
      <c r="P109" s="14" t="s">
        <v>1916</v>
      </c>
      <c r="Q109" s="190">
        <v>44949</v>
      </c>
      <c r="R109" s="190">
        <v>44949</v>
      </c>
      <c r="S109" s="190">
        <v>45093</v>
      </c>
      <c r="T109" s="190"/>
      <c r="U109" s="191"/>
      <c r="V109" s="186">
        <f t="shared" si="6"/>
        <v>10643000</v>
      </c>
      <c r="W109" s="186">
        <v>4754000</v>
      </c>
      <c r="X109" s="192">
        <f t="shared" si="7"/>
        <v>0.69123855296486325</v>
      </c>
      <c r="Y109" s="14">
        <v>1192791759</v>
      </c>
      <c r="Z109" s="14" t="s">
        <v>1754</v>
      </c>
      <c r="AA109" s="14" t="s">
        <v>120</v>
      </c>
      <c r="AB109" s="14" t="s">
        <v>120</v>
      </c>
      <c r="AC109" s="190"/>
      <c r="AD109" s="14" t="s">
        <v>1917</v>
      </c>
      <c r="AE109" s="187" t="s">
        <v>122</v>
      </c>
      <c r="AF109" s="187" t="s">
        <v>122</v>
      </c>
      <c r="AG109" s="14"/>
    </row>
    <row r="110" spans="1:33" s="183" customFormat="1" ht="12">
      <c r="A110" s="16">
        <v>891780111</v>
      </c>
      <c r="B110" s="16" t="s">
        <v>55</v>
      </c>
      <c r="C110" s="14" t="s">
        <v>57</v>
      </c>
      <c r="D110" s="16" t="s">
        <v>61</v>
      </c>
      <c r="E110" s="14" t="s">
        <v>1918</v>
      </c>
      <c r="F110" s="16" t="s">
        <v>62</v>
      </c>
      <c r="G110" s="14" t="s">
        <v>64</v>
      </c>
      <c r="H110" s="14" t="s">
        <v>74</v>
      </c>
      <c r="I110" s="186">
        <v>13813000</v>
      </c>
      <c r="J110" s="187"/>
      <c r="K110" s="188"/>
      <c r="L110" s="188"/>
      <c r="M110" s="189">
        <f t="shared" si="10"/>
        <v>13813000</v>
      </c>
      <c r="N110" s="14">
        <v>1065836973</v>
      </c>
      <c r="O110" s="14" t="s">
        <v>1919</v>
      </c>
      <c r="P110" s="14" t="s">
        <v>1920</v>
      </c>
      <c r="Q110" s="190">
        <v>44949</v>
      </c>
      <c r="R110" s="190">
        <v>44949</v>
      </c>
      <c r="S110" s="190">
        <v>45084</v>
      </c>
      <c r="T110" s="190"/>
      <c r="U110" s="191"/>
      <c r="V110" s="186">
        <f t="shared" si="6"/>
        <v>10360000</v>
      </c>
      <c r="W110" s="186">
        <v>3453000</v>
      </c>
      <c r="X110" s="192">
        <f t="shared" si="7"/>
        <v>0.75001809889234783</v>
      </c>
      <c r="Y110" s="14">
        <v>57461216</v>
      </c>
      <c r="Z110" s="14" t="s">
        <v>1614</v>
      </c>
      <c r="AA110" s="14" t="s">
        <v>120</v>
      </c>
      <c r="AB110" s="14" t="s">
        <v>120</v>
      </c>
      <c r="AC110" s="190"/>
      <c r="AD110" s="14" t="s">
        <v>1921</v>
      </c>
      <c r="AE110" s="187" t="s">
        <v>122</v>
      </c>
      <c r="AF110" s="187" t="s">
        <v>122</v>
      </c>
      <c r="AG110" s="14"/>
    </row>
    <row r="111" spans="1:33" s="183" customFormat="1" ht="12">
      <c r="A111" s="16">
        <v>891780111</v>
      </c>
      <c r="B111" s="16" t="s">
        <v>55</v>
      </c>
      <c r="C111" s="14" t="s">
        <v>57</v>
      </c>
      <c r="D111" s="16" t="s">
        <v>61</v>
      </c>
      <c r="E111" s="14" t="s">
        <v>1922</v>
      </c>
      <c r="F111" s="16" t="s">
        <v>62</v>
      </c>
      <c r="G111" s="14" t="s">
        <v>64</v>
      </c>
      <c r="H111" s="14" t="s">
        <v>74</v>
      </c>
      <c r="I111" s="186">
        <v>11440000</v>
      </c>
      <c r="J111" s="187"/>
      <c r="K111" s="188"/>
      <c r="L111" s="188"/>
      <c r="M111" s="189">
        <f t="shared" si="10"/>
        <v>11440000</v>
      </c>
      <c r="N111" s="14">
        <v>36667908</v>
      </c>
      <c r="O111" s="14" t="s">
        <v>1923</v>
      </c>
      <c r="P111" s="14" t="s">
        <v>1924</v>
      </c>
      <c r="Q111" s="190">
        <v>44949</v>
      </c>
      <c r="R111" s="190">
        <v>44949</v>
      </c>
      <c r="S111" s="190">
        <v>45093</v>
      </c>
      <c r="T111" s="190"/>
      <c r="U111" s="191"/>
      <c r="V111" s="186">
        <f t="shared" si="6"/>
        <v>8067000</v>
      </c>
      <c r="W111" s="186">
        <v>3373000</v>
      </c>
      <c r="X111" s="192">
        <f t="shared" si="7"/>
        <v>0.70515734265734265</v>
      </c>
      <c r="Y111" s="14">
        <v>36694483</v>
      </c>
      <c r="Z111" s="14" t="s">
        <v>1749</v>
      </c>
      <c r="AA111" s="14" t="s">
        <v>120</v>
      </c>
      <c r="AB111" s="14" t="s">
        <v>120</v>
      </c>
      <c r="AC111" s="190"/>
      <c r="AD111" s="14" t="s">
        <v>1925</v>
      </c>
      <c r="AE111" s="187" t="s">
        <v>122</v>
      </c>
      <c r="AF111" s="187" t="s">
        <v>122</v>
      </c>
      <c r="AG111" s="14"/>
    </row>
    <row r="112" spans="1:33" s="183" customFormat="1" ht="12">
      <c r="A112" s="16">
        <v>891780111</v>
      </c>
      <c r="B112" s="16" t="s">
        <v>55</v>
      </c>
      <c r="C112" s="14" t="s">
        <v>57</v>
      </c>
      <c r="D112" s="16" t="s">
        <v>61</v>
      </c>
      <c r="E112" s="14" t="s">
        <v>1926</v>
      </c>
      <c r="F112" s="16" t="s">
        <v>62</v>
      </c>
      <c r="G112" s="14" t="s">
        <v>64</v>
      </c>
      <c r="H112" s="14" t="s">
        <v>74</v>
      </c>
      <c r="I112" s="186">
        <v>16223000</v>
      </c>
      <c r="J112" s="187"/>
      <c r="K112" s="188"/>
      <c r="L112" s="188"/>
      <c r="M112" s="189">
        <f t="shared" si="10"/>
        <v>16223000</v>
      </c>
      <c r="N112" s="14">
        <v>84453261</v>
      </c>
      <c r="O112" s="14" t="s">
        <v>1927</v>
      </c>
      <c r="P112" s="14" t="s">
        <v>1928</v>
      </c>
      <c r="Q112" s="190">
        <v>44949</v>
      </c>
      <c r="R112" s="190">
        <v>44949</v>
      </c>
      <c r="S112" s="190">
        <v>45093</v>
      </c>
      <c r="T112" s="190"/>
      <c r="U112" s="191"/>
      <c r="V112" s="186">
        <f t="shared" si="6"/>
        <v>11470000</v>
      </c>
      <c r="W112" s="186">
        <v>4753000</v>
      </c>
      <c r="X112" s="192">
        <f t="shared" si="7"/>
        <v>0.70702089625839859</v>
      </c>
      <c r="Y112" s="14">
        <v>85459497</v>
      </c>
      <c r="Z112" s="14" t="s">
        <v>1643</v>
      </c>
      <c r="AA112" s="14" t="s">
        <v>120</v>
      </c>
      <c r="AB112" s="14" t="s">
        <v>120</v>
      </c>
      <c r="AC112" s="190"/>
      <c r="AD112" s="14" t="s">
        <v>1929</v>
      </c>
      <c r="AE112" s="187" t="s">
        <v>122</v>
      </c>
      <c r="AF112" s="187" t="s">
        <v>122</v>
      </c>
      <c r="AG112" s="14"/>
    </row>
    <row r="113" spans="1:33" s="183" customFormat="1" ht="12">
      <c r="A113" s="16">
        <v>891780111</v>
      </c>
      <c r="B113" s="16" t="s">
        <v>55</v>
      </c>
      <c r="C113" s="14" t="s">
        <v>57</v>
      </c>
      <c r="D113" s="16" t="s">
        <v>61</v>
      </c>
      <c r="E113" s="14" t="s">
        <v>1930</v>
      </c>
      <c r="F113" s="16" t="s">
        <v>62</v>
      </c>
      <c r="G113" s="14" t="s">
        <v>64</v>
      </c>
      <c r="H113" s="14" t="s">
        <v>74</v>
      </c>
      <c r="I113" s="186">
        <v>17000000</v>
      </c>
      <c r="J113" s="187"/>
      <c r="K113" s="188"/>
      <c r="L113" s="188"/>
      <c r="M113" s="189">
        <f t="shared" si="10"/>
        <v>17000000</v>
      </c>
      <c r="N113" s="14">
        <v>1082968283</v>
      </c>
      <c r="O113" s="14" t="s">
        <v>1931</v>
      </c>
      <c r="P113" s="14" t="s">
        <v>1932</v>
      </c>
      <c r="Q113" s="190">
        <v>44949</v>
      </c>
      <c r="R113" s="190">
        <v>44949</v>
      </c>
      <c r="S113" s="190">
        <v>45093</v>
      </c>
      <c r="T113" s="190"/>
      <c r="U113" s="191"/>
      <c r="V113" s="186">
        <f t="shared" si="6"/>
        <v>11787000</v>
      </c>
      <c r="W113" s="186">
        <v>5213000</v>
      </c>
      <c r="X113" s="192">
        <f t="shared" si="7"/>
        <v>0.69335294117647062</v>
      </c>
      <c r="Y113" s="14">
        <v>12621405</v>
      </c>
      <c r="Z113" s="14" t="s">
        <v>1497</v>
      </c>
      <c r="AA113" s="14" t="s">
        <v>120</v>
      </c>
      <c r="AB113" s="14" t="s">
        <v>120</v>
      </c>
      <c r="AC113" s="190"/>
      <c r="AD113" s="14" t="s">
        <v>1933</v>
      </c>
      <c r="AE113" s="187" t="s">
        <v>122</v>
      </c>
      <c r="AF113" s="187" t="s">
        <v>122</v>
      </c>
      <c r="AG113" s="14"/>
    </row>
    <row r="114" spans="1:33" s="183" customFormat="1" ht="12">
      <c r="A114" s="16">
        <v>891780111</v>
      </c>
      <c r="B114" s="16" t="s">
        <v>55</v>
      </c>
      <c r="C114" s="14" t="s">
        <v>57</v>
      </c>
      <c r="D114" s="16" t="s">
        <v>61</v>
      </c>
      <c r="E114" s="14" t="s">
        <v>1934</v>
      </c>
      <c r="F114" s="16" t="s">
        <v>62</v>
      </c>
      <c r="G114" s="14" t="s">
        <v>64</v>
      </c>
      <c r="H114" s="14" t="s">
        <v>74</v>
      </c>
      <c r="I114" s="186">
        <v>11853000</v>
      </c>
      <c r="J114" s="187"/>
      <c r="K114" s="188"/>
      <c r="L114" s="188"/>
      <c r="M114" s="189">
        <f t="shared" si="10"/>
        <v>11853000</v>
      </c>
      <c r="N114" s="14">
        <v>7628973</v>
      </c>
      <c r="O114" s="14" t="s">
        <v>1935</v>
      </c>
      <c r="P114" s="14" t="s">
        <v>1936</v>
      </c>
      <c r="Q114" s="190">
        <v>44949</v>
      </c>
      <c r="R114" s="190">
        <v>44949</v>
      </c>
      <c r="S114" s="190">
        <v>45068</v>
      </c>
      <c r="T114" s="190"/>
      <c r="U114" s="191"/>
      <c r="V114" s="186">
        <f t="shared" si="6"/>
        <v>9800000</v>
      </c>
      <c r="W114" s="186">
        <v>2053000</v>
      </c>
      <c r="X114" s="192">
        <f t="shared" si="7"/>
        <v>0.82679490424365143</v>
      </c>
      <c r="Y114" s="14">
        <v>85465146</v>
      </c>
      <c r="Z114" s="14" t="s">
        <v>1732</v>
      </c>
      <c r="AA114" s="14" t="s">
        <v>120</v>
      </c>
      <c r="AB114" s="14" t="s">
        <v>120</v>
      </c>
      <c r="AC114" s="190"/>
      <c r="AD114" s="14" t="s">
        <v>1937</v>
      </c>
      <c r="AE114" s="187" t="s">
        <v>122</v>
      </c>
      <c r="AF114" s="187" t="s">
        <v>122</v>
      </c>
      <c r="AG114" s="14"/>
    </row>
    <row r="115" spans="1:33" s="183" customFormat="1" ht="12">
      <c r="A115" s="16">
        <v>891780111</v>
      </c>
      <c r="B115" s="16" t="s">
        <v>55</v>
      </c>
      <c r="C115" s="14" t="s">
        <v>57</v>
      </c>
      <c r="D115" s="16" t="s">
        <v>61</v>
      </c>
      <c r="E115" s="14" t="s">
        <v>1938</v>
      </c>
      <c r="F115" s="16" t="s">
        <v>62</v>
      </c>
      <c r="G115" s="14" t="s">
        <v>64</v>
      </c>
      <c r="H115" s="14" t="s">
        <v>74</v>
      </c>
      <c r="I115" s="186">
        <v>15913000</v>
      </c>
      <c r="J115" s="187"/>
      <c r="K115" s="188"/>
      <c r="L115" s="188"/>
      <c r="M115" s="189">
        <f t="shared" si="10"/>
        <v>15913000</v>
      </c>
      <c r="N115" s="14">
        <v>1065883393</v>
      </c>
      <c r="O115" s="14" t="s">
        <v>1939</v>
      </c>
      <c r="P115" s="14" t="s">
        <v>1940</v>
      </c>
      <c r="Q115" s="190">
        <v>44949</v>
      </c>
      <c r="R115" s="190">
        <v>44949</v>
      </c>
      <c r="S115" s="190">
        <v>45093</v>
      </c>
      <c r="T115" s="190"/>
      <c r="U115" s="191"/>
      <c r="V115" s="186">
        <f t="shared" si="6"/>
        <v>11160000</v>
      </c>
      <c r="W115" s="186">
        <v>4753000</v>
      </c>
      <c r="X115" s="192">
        <f t="shared" si="7"/>
        <v>0.70131339156664363</v>
      </c>
      <c r="Y115" s="14">
        <v>15443332</v>
      </c>
      <c r="Z115" s="14" t="s">
        <v>1941</v>
      </c>
      <c r="AA115" s="14" t="s">
        <v>120</v>
      </c>
      <c r="AB115" s="14" t="s">
        <v>120</v>
      </c>
      <c r="AC115" s="190"/>
      <c r="AD115" s="14" t="s">
        <v>1942</v>
      </c>
      <c r="AE115" s="187" t="s">
        <v>122</v>
      </c>
      <c r="AF115" s="187" t="s">
        <v>122</v>
      </c>
      <c r="AG115" s="14"/>
    </row>
    <row r="116" spans="1:33" s="183" customFormat="1" ht="12">
      <c r="A116" s="16">
        <v>891780111</v>
      </c>
      <c r="B116" s="16" t="s">
        <v>55</v>
      </c>
      <c r="C116" s="14" t="s">
        <v>57</v>
      </c>
      <c r="D116" s="16" t="s">
        <v>61</v>
      </c>
      <c r="E116" s="14" t="s">
        <v>1943</v>
      </c>
      <c r="F116" s="16" t="s">
        <v>62</v>
      </c>
      <c r="G116" s="14" t="s">
        <v>64</v>
      </c>
      <c r="H116" s="14" t="s">
        <v>74</v>
      </c>
      <c r="I116" s="186">
        <v>17987000</v>
      </c>
      <c r="J116" s="187"/>
      <c r="K116" s="188"/>
      <c r="L116" s="188"/>
      <c r="M116" s="189">
        <f t="shared" si="10"/>
        <v>17987000</v>
      </c>
      <c r="N116" s="14">
        <v>1018414715</v>
      </c>
      <c r="O116" s="14" t="s">
        <v>1944</v>
      </c>
      <c r="P116" s="14" t="s">
        <v>1945</v>
      </c>
      <c r="Q116" s="190">
        <v>44949</v>
      </c>
      <c r="R116" s="190">
        <v>44949</v>
      </c>
      <c r="S116" s="190">
        <v>45084</v>
      </c>
      <c r="T116" s="190"/>
      <c r="U116" s="191"/>
      <c r="V116" s="186">
        <f t="shared" si="6"/>
        <v>13300000</v>
      </c>
      <c r="W116" s="186">
        <v>4687000</v>
      </c>
      <c r="X116" s="192">
        <f t="shared" si="7"/>
        <v>0.73942291655084225</v>
      </c>
      <c r="Y116" s="14">
        <v>72175281</v>
      </c>
      <c r="Z116" s="14" t="s">
        <v>1609</v>
      </c>
      <c r="AA116" s="14" t="s">
        <v>120</v>
      </c>
      <c r="AB116" s="14" t="s">
        <v>120</v>
      </c>
      <c r="AC116" s="190"/>
      <c r="AD116" s="14" t="s">
        <v>1946</v>
      </c>
      <c r="AE116" s="187" t="s">
        <v>122</v>
      </c>
      <c r="AF116" s="187" t="s">
        <v>122</v>
      </c>
      <c r="AG116" s="14"/>
    </row>
    <row r="117" spans="1:33" s="183" customFormat="1" ht="12">
      <c r="A117" s="16">
        <v>891780111</v>
      </c>
      <c r="B117" s="16" t="s">
        <v>55</v>
      </c>
      <c r="C117" s="14" t="s">
        <v>57</v>
      </c>
      <c r="D117" s="16" t="s">
        <v>61</v>
      </c>
      <c r="E117" s="14" t="s">
        <v>1947</v>
      </c>
      <c r="F117" s="16" t="s">
        <v>62</v>
      </c>
      <c r="G117" s="14" t="s">
        <v>64</v>
      </c>
      <c r="H117" s="14" t="s">
        <v>74</v>
      </c>
      <c r="I117" s="186">
        <v>9943000</v>
      </c>
      <c r="J117" s="187"/>
      <c r="K117" s="188"/>
      <c r="L117" s="188"/>
      <c r="M117" s="189">
        <f>I117+K117-L117</f>
        <v>9943000</v>
      </c>
      <c r="N117" s="14">
        <v>1082900551</v>
      </c>
      <c r="O117" s="14" t="s">
        <v>1948</v>
      </c>
      <c r="P117" s="14" t="s">
        <v>1949</v>
      </c>
      <c r="Q117" s="190">
        <v>44949</v>
      </c>
      <c r="R117" s="190">
        <v>44949</v>
      </c>
      <c r="S117" s="190">
        <v>45093</v>
      </c>
      <c r="T117" s="190"/>
      <c r="U117" s="191"/>
      <c r="V117" s="186">
        <f t="shared" si="6"/>
        <v>7030000</v>
      </c>
      <c r="W117" s="186">
        <v>2913000</v>
      </c>
      <c r="X117" s="192">
        <f t="shared" si="7"/>
        <v>0.70703007140702001</v>
      </c>
      <c r="Y117" s="14">
        <v>7631392</v>
      </c>
      <c r="Z117" s="14" t="s">
        <v>1737</v>
      </c>
      <c r="AA117" s="14" t="s">
        <v>120</v>
      </c>
      <c r="AB117" s="14" t="s">
        <v>120</v>
      </c>
      <c r="AC117" s="190"/>
      <c r="AD117" s="14" t="s">
        <v>1950</v>
      </c>
      <c r="AE117" s="187" t="s">
        <v>122</v>
      </c>
      <c r="AF117" s="187" t="s">
        <v>122</v>
      </c>
      <c r="AG117" s="14"/>
    </row>
    <row r="118" spans="1:33" s="183" customFormat="1" ht="12">
      <c r="A118" s="16">
        <v>891780111</v>
      </c>
      <c r="B118" s="16" t="s">
        <v>55</v>
      </c>
      <c r="C118" s="14" t="s">
        <v>57</v>
      </c>
      <c r="D118" s="16" t="s">
        <v>61</v>
      </c>
      <c r="E118" s="14" t="s">
        <v>1951</v>
      </c>
      <c r="F118" s="16" t="s">
        <v>62</v>
      </c>
      <c r="G118" s="14" t="s">
        <v>64</v>
      </c>
      <c r="H118" s="14" t="s">
        <v>74</v>
      </c>
      <c r="I118" s="186">
        <v>13253000</v>
      </c>
      <c r="J118" s="187"/>
      <c r="K118" s="188"/>
      <c r="L118" s="188"/>
      <c r="M118" s="189">
        <f>I118+K118-L118</f>
        <v>13253000</v>
      </c>
      <c r="N118" s="14">
        <v>1082921709</v>
      </c>
      <c r="O118" s="14" t="s">
        <v>1952</v>
      </c>
      <c r="P118" s="14" t="s">
        <v>1953</v>
      </c>
      <c r="Q118" s="190">
        <v>44949</v>
      </c>
      <c r="R118" s="190">
        <v>44949</v>
      </c>
      <c r="S118" s="190">
        <v>45084</v>
      </c>
      <c r="T118" s="190"/>
      <c r="U118" s="191"/>
      <c r="V118" s="186">
        <f t="shared" si="6"/>
        <v>9800000</v>
      </c>
      <c r="W118" s="186">
        <v>3453000</v>
      </c>
      <c r="X118" s="192">
        <f t="shared" si="7"/>
        <v>0.73945521768656153</v>
      </c>
      <c r="Y118" s="14">
        <v>72175281</v>
      </c>
      <c r="Z118" s="14" t="s">
        <v>1609</v>
      </c>
      <c r="AA118" s="14" t="s">
        <v>120</v>
      </c>
      <c r="AB118" s="14" t="s">
        <v>120</v>
      </c>
      <c r="AC118" s="190"/>
      <c r="AD118" s="14" t="s">
        <v>1954</v>
      </c>
      <c r="AE118" s="187" t="s">
        <v>122</v>
      </c>
      <c r="AF118" s="187" t="s">
        <v>122</v>
      </c>
      <c r="AG118" s="14"/>
    </row>
    <row r="119" spans="1:33" s="183" customFormat="1" ht="12">
      <c r="A119" s="16">
        <v>891780111</v>
      </c>
      <c r="B119" s="16" t="s">
        <v>55</v>
      </c>
      <c r="C119" s="14" t="s">
        <v>57</v>
      </c>
      <c r="D119" s="16" t="s">
        <v>61</v>
      </c>
      <c r="E119" s="14" t="s">
        <v>1955</v>
      </c>
      <c r="F119" s="16" t="s">
        <v>62</v>
      </c>
      <c r="G119" s="14" t="s">
        <v>64</v>
      </c>
      <c r="H119" s="14" t="s">
        <v>74</v>
      </c>
      <c r="I119" s="186">
        <v>15293000</v>
      </c>
      <c r="J119" s="187"/>
      <c r="K119" s="188"/>
      <c r="L119" s="188"/>
      <c r="M119" s="189">
        <f t="shared" ref="M119:M180" si="11">I119+K119-L119</f>
        <v>15293000</v>
      </c>
      <c r="N119" s="14">
        <v>1082990998</v>
      </c>
      <c r="O119" s="14" t="s">
        <v>1956</v>
      </c>
      <c r="P119" s="14" t="s">
        <v>1957</v>
      </c>
      <c r="Q119" s="190">
        <v>44949</v>
      </c>
      <c r="R119" s="190">
        <v>44951</v>
      </c>
      <c r="S119" s="190">
        <v>45084</v>
      </c>
      <c r="T119" s="190"/>
      <c r="U119" s="191"/>
      <c r="V119" s="186">
        <f t="shared" si="6"/>
        <v>11470000</v>
      </c>
      <c r="W119" s="186">
        <v>3823000</v>
      </c>
      <c r="X119" s="192">
        <f t="shared" si="7"/>
        <v>0.75001634734846012</v>
      </c>
      <c r="Y119" s="14">
        <v>57461216</v>
      </c>
      <c r="Z119" s="14" t="s">
        <v>1614</v>
      </c>
      <c r="AA119" s="14" t="s">
        <v>120</v>
      </c>
      <c r="AB119" s="14" t="s">
        <v>120</v>
      </c>
      <c r="AC119" s="190"/>
      <c r="AD119" s="14" t="s">
        <v>1958</v>
      </c>
      <c r="AE119" s="187" t="s">
        <v>122</v>
      </c>
      <c r="AF119" s="187" t="s">
        <v>122</v>
      </c>
      <c r="AG119" s="14"/>
    </row>
    <row r="120" spans="1:33" s="183" customFormat="1" ht="12">
      <c r="A120" s="16">
        <v>891780111</v>
      </c>
      <c r="B120" s="16" t="s">
        <v>55</v>
      </c>
      <c r="C120" s="14" t="s">
        <v>57</v>
      </c>
      <c r="D120" s="16" t="s">
        <v>61</v>
      </c>
      <c r="E120" s="14" t="s">
        <v>1959</v>
      </c>
      <c r="F120" s="16" t="s">
        <v>62</v>
      </c>
      <c r="G120" s="14" t="s">
        <v>64</v>
      </c>
      <c r="H120" s="14" t="s">
        <v>74</v>
      </c>
      <c r="I120" s="186">
        <v>12000000</v>
      </c>
      <c r="J120" s="187"/>
      <c r="K120" s="188"/>
      <c r="L120" s="188"/>
      <c r="M120" s="189">
        <f t="shared" si="11"/>
        <v>12000000</v>
      </c>
      <c r="N120" s="14">
        <v>1082941024</v>
      </c>
      <c r="O120" s="14" t="s">
        <v>1960</v>
      </c>
      <c r="P120" s="14" t="s">
        <v>1961</v>
      </c>
      <c r="Q120" s="190">
        <v>44950</v>
      </c>
      <c r="R120" s="190">
        <v>44950</v>
      </c>
      <c r="S120" s="190">
        <v>45093</v>
      </c>
      <c r="T120" s="190"/>
      <c r="U120" s="191"/>
      <c r="V120" s="186">
        <f t="shared" si="6"/>
        <v>8167000</v>
      </c>
      <c r="W120" s="186">
        <v>3833000</v>
      </c>
      <c r="X120" s="192">
        <f t="shared" si="7"/>
        <v>0.68058333333333332</v>
      </c>
      <c r="Y120" s="14">
        <v>12621405</v>
      </c>
      <c r="Z120" s="14" t="s">
        <v>1497</v>
      </c>
      <c r="AA120" s="14" t="s">
        <v>120</v>
      </c>
      <c r="AB120" s="14" t="s">
        <v>120</v>
      </c>
      <c r="AC120" s="190"/>
      <c r="AD120" s="14" t="s">
        <v>1962</v>
      </c>
      <c r="AE120" s="187" t="s">
        <v>122</v>
      </c>
      <c r="AF120" s="187" t="s">
        <v>122</v>
      </c>
      <c r="AG120" s="14"/>
    </row>
    <row r="121" spans="1:33" s="183" customFormat="1" ht="12">
      <c r="A121" s="16">
        <v>891780111</v>
      </c>
      <c r="B121" s="16" t="s">
        <v>55</v>
      </c>
      <c r="C121" s="14" t="s">
        <v>57</v>
      </c>
      <c r="D121" s="16" t="s">
        <v>61</v>
      </c>
      <c r="E121" s="14" t="s">
        <v>1963</v>
      </c>
      <c r="F121" s="16" t="s">
        <v>62</v>
      </c>
      <c r="G121" s="14" t="s">
        <v>64</v>
      </c>
      <c r="H121" s="14" t="s">
        <v>74</v>
      </c>
      <c r="I121" s="186">
        <v>10413000</v>
      </c>
      <c r="J121" s="187"/>
      <c r="K121" s="188"/>
      <c r="L121" s="188"/>
      <c r="M121" s="189">
        <f t="shared" si="11"/>
        <v>10413000</v>
      </c>
      <c r="N121" s="14">
        <v>57463940</v>
      </c>
      <c r="O121" s="14" t="s">
        <v>1964</v>
      </c>
      <c r="P121" s="14" t="s">
        <v>1965</v>
      </c>
      <c r="Q121" s="190">
        <v>44950</v>
      </c>
      <c r="R121" s="190">
        <v>44950</v>
      </c>
      <c r="S121" s="190">
        <v>45084</v>
      </c>
      <c r="T121" s="190"/>
      <c r="U121" s="191"/>
      <c r="V121" s="186">
        <f t="shared" si="6"/>
        <v>2787000</v>
      </c>
      <c r="W121" s="186">
        <v>7626000</v>
      </c>
      <c r="X121" s="192">
        <f t="shared" si="7"/>
        <v>0.26764621146643619</v>
      </c>
      <c r="Y121" s="14">
        <v>57297693</v>
      </c>
      <c r="Z121" s="14" t="s">
        <v>1908</v>
      </c>
      <c r="AA121" s="14" t="s">
        <v>120</v>
      </c>
      <c r="AB121" s="14" t="s">
        <v>120</v>
      </c>
      <c r="AC121" s="190"/>
      <c r="AD121" s="14" t="s">
        <v>1966</v>
      </c>
      <c r="AE121" s="187" t="s">
        <v>122</v>
      </c>
      <c r="AF121" s="187" t="s">
        <v>122</v>
      </c>
      <c r="AG121" s="14"/>
    </row>
    <row r="122" spans="1:33" s="183" customFormat="1" ht="12">
      <c r="A122" s="16">
        <v>891780111</v>
      </c>
      <c r="B122" s="16" t="s">
        <v>55</v>
      </c>
      <c r="C122" s="14" t="s">
        <v>57</v>
      </c>
      <c r="D122" s="16" t="s">
        <v>61</v>
      </c>
      <c r="E122" s="14" t="s">
        <v>1967</v>
      </c>
      <c r="F122" s="16" t="s">
        <v>62</v>
      </c>
      <c r="G122" s="14" t="s">
        <v>64</v>
      </c>
      <c r="H122" s="14" t="s">
        <v>74</v>
      </c>
      <c r="I122" s="186">
        <v>13627000</v>
      </c>
      <c r="J122" s="187"/>
      <c r="K122" s="188"/>
      <c r="L122" s="188"/>
      <c r="M122" s="189">
        <f t="shared" si="11"/>
        <v>13627000</v>
      </c>
      <c r="N122" s="14">
        <v>1082927274</v>
      </c>
      <c r="O122" s="14" t="s">
        <v>1968</v>
      </c>
      <c r="P122" s="14" t="s">
        <v>1969</v>
      </c>
      <c r="Q122" s="190">
        <v>44950</v>
      </c>
      <c r="R122" s="190">
        <v>44950</v>
      </c>
      <c r="S122" s="190">
        <v>45084</v>
      </c>
      <c r="T122" s="190"/>
      <c r="U122" s="191"/>
      <c r="V122" s="186">
        <f t="shared" si="6"/>
        <v>10173000</v>
      </c>
      <c r="W122" s="186">
        <v>3454000</v>
      </c>
      <c r="X122" s="192">
        <f t="shared" si="7"/>
        <v>0.74653261906509139</v>
      </c>
      <c r="Y122" s="14">
        <v>57297693</v>
      </c>
      <c r="Z122" s="14" t="s">
        <v>1908</v>
      </c>
      <c r="AA122" s="14" t="s">
        <v>120</v>
      </c>
      <c r="AB122" s="14" t="s">
        <v>120</v>
      </c>
      <c r="AC122" s="190"/>
      <c r="AD122" s="14" t="s">
        <v>1970</v>
      </c>
      <c r="AE122" s="187" t="s">
        <v>122</v>
      </c>
      <c r="AF122" s="187" t="s">
        <v>122</v>
      </c>
      <c r="AG122" s="14"/>
    </row>
    <row r="123" spans="1:33" s="183" customFormat="1" ht="12">
      <c r="A123" s="16">
        <v>891780111</v>
      </c>
      <c r="B123" s="16" t="s">
        <v>55</v>
      </c>
      <c r="C123" s="14" t="s">
        <v>57</v>
      </c>
      <c r="D123" s="16" t="s">
        <v>61</v>
      </c>
      <c r="E123" s="14" t="s">
        <v>1971</v>
      </c>
      <c r="F123" s="16" t="s">
        <v>62</v>
      </c>
      <c r="G123" s="14" t="s">
        <v>64</v>
      </c>
      <c r="H123" s="14" t="s">
        <v>74</v>
      </c>
      <c r="I123" s="186">
        <v>14560000</v>
      </c>
      <c r="J123" s="187"/>
      <c r="K123" s="188"/>
      <c r="L123" s="188"/>
      <c r="M123" s="189">
        <f t="shared" si="11"/>
        <v>14560000</v>
      </c>
      <c r="N123" s="14">
        <v>1082952176</v>
      </c>
      <c r="O123" s="14" t="s">
        <v>1972</v>
      </c>
      <c r="P123" s="14" t="s">
        <v>1973</v>
      </c>
      <c r="Q123" s="190">
        <v>44950</v>
      </c>
      <c r="R123" s="190">
        <v>44950</v>
      </c>
      <c r="S123" s="190">
        <v>45093</v>
      </c>
      <c r="T123" s="190"/>
      <c r="U123" s="191"/>
      <c r="V123" s="186">
        <f t="shared" si="6"/>
        <v>10267000</v>
      </c>
      <c r="W123" s="186">
        <v>4293000</v>
      </c>
      <c r="X123" s="192">
        <f t="shared" si="7"/>
        <v>0.70515109890109895</v>
      </c>
      <c r="Y123" s="14">
        <v>85449357</v>
      </c>
      <c r="Z123" s="14" t="s">
        <v>1656</v>
      </c>
      <c r="AA123" s="14" t="s">
        <v>120</v>
      </c>
      <c r="AB123" s="14" t="s">
        <v>120</v>
      </c>
      <c r="AC123" s="190"/>
      <c r="AD123" s="14" t="s">
        <v>1974</v>
      </c>
      <c r="AE123" s="187" t="s">
        <v>122</v>
      </c>
      <c r="AF123" s="187" t="s">
        <v>122</v>
      </c>
      <c r="AG123" s="14"/>
    </row>
    <row r="124" spans="1:33" s="183" customFormat="1" ht="12">
      <c r="A124" s="16">
        <v>891780111</v>
      </c>
      <c r="B124" s="16" t="s">
        <v>55</v>
      </c>
      <c r="C124" s="14" t="s">
        <v>57</v>
      </c>
      <c r="D124" s="16" t="s">
        <v>61</v>
      </c>
      <c r="E124" s="14" t="s">
        <v>1975</v>
      </c>
      <c r="F124" s="16" t="s">
        <v>62</v>
      </c>
      <c r="G124" s="14" t="s">
        <v>64</v>
      </c>
      <c r="H124" s="14" t="s">
        <v>74</v>
      </c>
      <c r="I124" s="186">
        <v>17000000</v>
      </c>
      <c r="J124" s="187"/>
      <c r="K124" s="188"/>
      <c r="L124" s="188"/>
      <c r="M124" s="189">
        <f t="shared" si="11"/>
        <v>17000000</v>
      </c>
      <c r="N124" s="14">
        <v>1082926372</v>
      </c>
      <c r="O124" s="14" t="s">
        <v>1976</v>
      </c>
      <c r="P124" s="14" t="s">
        <v>1977</v>
      </c>
      <c r="Q124" s="190">
        <v>44951</v>
      </c>
      <c r="R124" s="190">
        <v>44951</v>
      </c>
      <c r="S124" s="190">
        <v>45093</v>
      </c>
      <c r="T124" s="190"/>
      <c r="U124" s="191"/>
      <c r="V124" s="186">
        <f t="shared" si="6"/>
        <v>11787000</v>
      </c>
      <c r="W124" s="186">
        <v>5213000</v>
      </c>
      <c r="X124" s="192">
        <f t="shared" si="7"/>
        <v>0.69335294117647062</v>
      </c>
      <c r="Y124" s="14">
        <v>12621405</v>
      </c>
      <c r="Z124" s="14" t="s">
        <v>1497</v>
      </c>
      <c r="AA124" s="14" t="s">
        <v>120</v>
      </c>
      <c r="AB124" s="14" t="s">
        <v>120</v>
      </c>
      <c r="AC124" s="190"/>
      <c r="AD124" s="14" t="s">
        <v>1978</v>
      </c>
      <c r="AE124" s="187" t="s">
        <v>122</v>
      </c>
      <c r="AF124" s="187" t="s">
        <v>122</v>
      </c>
      <c r="AG124" s="14"/>
    </row>
    <row r="125" spans="1:33" s="183" customFormat="1" ht="12">
      <c r="A125" s="16">
        <v>891780111</v>
      </c>
      <c r="B125" s="16" t="s">
        <v>55</v>
      </c>
      <c r="C125" s="14" t="s">
        <v>57</v>
      </c>
      <c r="D125" s="16" t="s">
        <v>61</v>
      </c>
      <c r="E125" s="14" t="s">
        <v>1979</v>
      </c>
      <c r="F125" s="16" t="s">
        <v>62</v>
      </c>
      <c r="G125" s="14" t="s">
        <v>64</v>
      </c>
      <c r="H125" s="14" t="s">
        <v>74</v>
      </c>
      <c r="I125" s="186">
        <v>14560000</v>
      </c>
      <c r="J125" s="187"/>
      <c r="K125" s="188"/>
      <c r="L125" s="188"/>
      <c r="M125" s="189">
        <f t="shared" si="11"/>
        <v>14560000</v>
      </c>
      <c r="N125" s="14">
        <v>1082908421</v>
      </c>
      <c r="O125" s="14" t="s">
        <v>1980</v>
      </c>
      <c r="P125" s="14" t="s">
        <v>1981</v>
      </c>
      <c r="Q125" s="190">
        <v>44951</v>
      </c>
      <c r="R125" s="190">
        <v>44951</v>
      </c>
      <c r="S125" s="190">
        <v>45093</v>
      </c>
      <c r="T125" s="190"/>
      <c r="U125" s="191"/>
      <c r="V125" s="186">
        <f t="shared" si="6"/>
        <v>10267000</v>
      </c>
      <c r="W125" s="186">
        <v>4293000</v>
      </c>
      <c r="X125" s="192">
        <f t="shared" si="7"/>
        <v>0.70515109890109895</v>
      </c>
      <c r="Y125" s="14">
        <v>85449357</v>
      </c>
      <c r="Z125" s="14" t="s">
        <v>1656</v>
      </c>
      <c r="AA125" s="14" t="s">
        <v>120</v>
      </c>
      <c r="AB125" s="14" t="s">
        <v>120</v>
      </c>
      <c r="AC125" s="190"/>
      <c r="AD125" s="14" t="s">
        <v>1982</v>
      </c>
      <c r="AE125" s="187" t="s">
        <v>122</v>
      </c>
      <c r="AF125" s="187" t="s">
        <v>122</v>
      </c>
      <c r="AG125" s="14"/>
    </row>
    <row r="126" spans="1:33" s="183" customFormat="1" ht="12">
      <c r="A126" s="16">
        <v>891780111</v>
      </c>
      <c r="B126" s="16" t="s">
        <v>55</v>
      </c>
      <c r="C126" s="14" t="s">
        <v>57</v>
      </c>
      <c r="D126" s="16" t="s">
        <v>61</v>
      </c>
      <c r="E126" s="14" t="s">
        <v>1983</v>
      </c>
      <c r="F126" s="16" t="s">
        <v>62</v>
      </c>
      <c r="G126" s="14" t="s">
        <v>64</v>
      </c>
      <c r="H126" s="14" t="s">
        <v>74</v>
      </c>
      <c r="I126" s="186">
        <v>16947000</v>
      </c>
      <c r="J126" s="187"/>
      <c r="K126" s="188"/>
      <c r="L126" s="188"/>
      <c r="M126" s="189">
        <f t="shared" si="11"/>
        <v>16947000</v>
      </c>
      <c r="N126" s="14">
        <v>7601915</v>
      </c>
      <c r="O126" s="14" t="s">
        <v>1984</v>
      </c>
      <c r="P126" s="14" t="s">
        <v>1985</v>
      </c>
      <c r="Q126" s="190">
        <v>44951</v>
      </c>
      <c r="R126" s="190">
        <v>44951</v>
      </c>
      <c r="S126" s="190">
        <v>45093</v>
      </c>
      <c r="T126" s="190"/>
      <c r="U126" s="191"/>
      <c r="V126" s="186">
        <f t="shared" si="6"/>
        <v>12193000</v>
      </c>
      <c r="W126" s="186">
        <v>4754000</v>
      </c>
      <c r="X126" s="192">
        <f t="shared" si="7"/>
        <v>0.71947837375346668</v>
      </c>
      <c r="Y126" s="14">
        <v>39058006</v>
      </c>
      <c r="Z126" s="14" t="s">
        <v>1805</v>
      </c>
      <c r="AA126" s="14" t="s">
        <v>120</v>
      </c>
      <c r="AB126" s="14" t="s">
        <v>120</v>
      </c>
      <c r="AC126" s="190"/>
      <c r="AD126" s="14" t="s">
        <v>1986</v>
      </c>
      <c r="AE126" s="187" t="s">
        <v>122</v>
      </c>
      <c r="AF126" s="187" t="s">
        <v>122</v>
      </c>
      <c r="AG126" s="14"/>
    </row>
    <row r="127" spans="1:33" s="183" customFormat="1" ht="12">
      <c r="A127" s="16">
        <v>891780111</v>
      </c>
      <c r="B127" s="16" t="s">
        <v>55</v>
      </c>
      <c r="C127" s="14" t="s">
        <v>57</v>
      </c>
      <c r="D127" s="16" t="s">
        <v>61</v>
      </c>
      <c r="E127" s="14" t="s">
        <v>1987</v>
      </c>
      <c r="F127" s="16" t="s">
        <v>62</v>
      </c>
      <c r="G127" s="14" t="s">
        <v>64</v>
      </c>
      <c r="H127" s="14" t="s">
        <v>74</v>
      </c>
      <c r="I127" s="186">
        <v>8930000</v>
      </c>
      <c r="J127" s="187"/>
      <c r="K127" s="188"/>
      <c r="L127" s="188"/>
      <c r="M127" s="189">
        <f t="shared" si="11"/>
        <v>8930000</v>
      </c>
      <c r="N127" s="14">
        <v>39055352</v>
      </c>
      <c r="O127" s="14" t="s">
        <v>1988</v>
      </c>
      <c r="P127" s="14" t="s">
        <v>1989</v>
      </c>
      <c r="Q127" s="190">
        <v>44951</v>
      </c>
      <c r="R127" s="190">
        <v>44951</v>
      </c>
      <c r="S127" s="190">
        <v>45084</v>
      </c>
      <c r="T127" s="190"/>
      <c r="U127" s="191"/>
      <c r="V127" s="186">
        <f t="shared" si="6"/>
        <v>6587000</v>
      </c>
      <c r="W127" s="186">
        <v>2343000</v>
      </c>
      <c r="X127" s="192">
        <f t="shared" si="7"/>
        <v>0.73762597984322509</v>
      </c>
      <c r="Y127" s="14">
        <v>57444673</v>
      </c>
      <c r="Z127" s="14" t="s">
        <v>1721</v>
      </c>
      <c r="AA127" s="14" t="s">
        <v>120</v>
      </c>
      <c r="AB127" s="14" t="s">
        <v>120</v>
      </c>
      <c r="AC127" s="190"/>
      <c r="AD127" s="14" t="s">
        <v>1990</v>
      </c>
      <c r="AE127" s="187" t="s">
        <v>122</v>
      </c>
      <c r="AF127" s="187" t="s">
        <v>122</v>
      </c>
      <c r="AG127" s="14"/>
    </row>
    <row r="128" spans="1:33" s="183" customFormat="1" ht="12">
      <c r="A128" s="16">
        <v>891780111</v>
      </c>
      <c r="B128" s="16" t="s">
        <v>55</v>
      </c>
      <c r="C128" s="14" t="s">
        <v>57</v>
      </c>
      <c r="D128" s="16" t="s">
        <v>61</v>
      </c>
      <c r="E128" s="14" t="s">
        <v>1991</v>
      </c>
      <c r="F128" s="16" t="s">
        <v>62</v>
      </c>
      <c r="G128" s="14" t="s">
        <v>64</v>
      </c>
      <c r="H128" s="14" t="s">
        <v>74</v>
      </c>
      <c r="I128" s="186">
        <v>10413000</v>
      </c>
      <c r="J128" s="187"/>
      <c r="K128" s="188"/>
      <c r="L128" s="188"/>
      <c r="M128" s="189">
        <f t="shared" si="11"/>
        <v>10413000</v>
      </c>
      <c r="N128" s="14">
        <v>39047351</v>
      </c>
      <c r="O128" s="14" t="s">
        <v>1992</v>
      </c>
      <c r="P128" s="14" t="s">
        <v>1993</v>
      </c>
      <c r="Q128" s="190">
        <v>44951</v>
      </c>
      <c r="R128" s="190">
        <v>44951</v>
      </c>
      <c r="S128" s="190">
        <v>45084</v>
      </c>
      <c r="T128" s="190"/>
      <c r="U128" s="191"/>
      <c r="V128" s="186">
        <f t="shared" si="6"/>
        <v>7700000</v>
      </c>
      <c r="W128" s="186">
        <v>2713000</v>
      </c>
      <c r="X128" s="192">
        <f t="shared" si="7"/>
        <v>0.7394602900220878</v>
      </c>
      <c r="Y128" s="14">
        <v>57441846</v>
      </c>
      <c r="Z128" s="14" t="s">
        <v>1994</v>
      </c>
      <c r="AA128" s="14" t="s">
        <v>120</v>
      </c>
      <c r="AB128" s="14" t="s">
        <v>120</v>
      </c>
      <c r="AC128" s="190"/>
      <c r="AD128" s="14" t="s">
        <v>1995</v>
      </c>
      <c r="AE128" s="187" t="s">
        <v>122</v>
      </c>
      <c r="AF128" s="187" t="s">
        <v>122</v>
      </c>
      <c r="AG128" s="14"/>
    </row>
    <row r="129" spans="1:33" s="183" customFormat="1" ht="12">
      <c r="A129" s="16">
        <v>891780111</v>
      </c>
      <c r="B129" s="16" t="s">
        <v>55</v>
      </c>
      <c r="C129" s="14" t="s">
        <v>57</v>
      </c>
      <c r="D129" s="16" t="s">
        <v>61</v>
      </c>
      <c r="E129" s="14" t="s">
        <v>1996</v>
      </c>
      <c r="F129" s="16" t="s">
        <v>62</v>
      </c>
      <c r="G129" s="14" t="s">
        <v>64</v>
      </c>
      <c r="H129" s="14" t="s">
        <v>74</v>
      </c>
      <c r="I129" s="186">
        <v>9437000</v>
      </c>
      <c r="J129" s="187"/>
      <c r="K129" s="188"/>
      <c r="L129" s="188"/>
      <c r="M129" s="189">
        <f t="shared" si="11"/>
        <v>9437000</v>
      </c>
      <c r="N129" s="14">
        <v>1082887356</v>
      </c>
      <c r="O129" s="14" t="s">
        <v>1997</v>
      </c>
      <c r="P129" s="14" t="s">
        <v>1998</v>
      </c>
      <c r="Q129" s="190">
        <v>44951</v>
      </c>
      <c r="R129" s="190">
        <v>44951</v>
      </c>
      <c r="S129" s="190">
        <v>45093</v>
      </c>
      <c r="T129" s="190"/>
      <c r="U129" s="191"/>
      <c r="V129" s="186">
        <f t="shared" si="6"/>
        <v>6523000</v>
      </c>
      <c r="W129" s="186">
        <v>2914000</v>
      </c>
      <c r="X129" s="192">
        <f t="shared" si="7"/>
        <v>0.69121542863198049</v>
      </c>
      <c r="Y129" s="14">
        <v>26668285</v>
      </c>
      <c r="Z129" s="14" t="s">
        <v>1999</v>
      </c>
      <c r="AA129" s="14" t="s">
        <v>120</v>
      </c>
      <c r="AB129" s="14" t="s">
        <v>120</v>
      </c>
      <c r="AC129" s="190"/>
      <c r="AD129" s="14" t="s">
        <v>2000</v>
      </c>
      <c r="AE129" s="187" t="s">
        <v>122</v>
      </c>
      <c r="AF129" s="187" t="s">
        <v>122</v>
      </c>
      <c r="AG129" s="14"/>
    </row>
    <row r="130" spans="1:33" s="183" customFormat="1" ht="12">
      <c r="A130" s="16">
        <v>891780111</v>
      </c>
      <c r="B130" s="16" t="s">
        <v>55</v>
      </c>
      <c r="C130" s="14" t="s">
        <v>57</v>
      </c>
      <c r="D130" s="16" t="s">
        <v>61</v>
      </c>
      <c r="E130" s="14" t="s">
        <v>2001</v>
      </c>
      <c r="F130" s="16" t="s">
        <v>62</v>
      </c>
      <c r="G130" s="14" t="s">
        <v>64</v>
      </c>
      <c r="H130" s="14" t="s">
        <v>74</v>
      </c>
      <c r="I130" s="186">
        <v>11833000</v>
      </c>
      <c r="J130" s="187"/>
      <c r="K130" s="188"/>
      <c r="L130" s="188"/>
      <c r="M130" s="189">
        <f t="shared" si="11"/>
        <v>11833000</v>
      </c>
      <c r="N130" s="14">
        <v>1083006157</v>
      </c>
      <c r="O130" s="14" t="s">
        <v>2002</v>
      </c>
      <c r="P130" s="14" t="s">
        <v>2003</v>
      </c>
      <c r="Q130" s="190">
        <v>44951</v>
      </c>
      <c r="R130" s="190">
        <v>44951</v>
      </c>
      <c r="S130" s="190">
        <v>45084</v>
      </c>
      <c r="T130" s="190"/>
      <c r="U130" s="191"/>
      <c r="V130" s="186">
        <f t="shared" si="6"/>
        <v>8750000</v>
      </c>
      <c r="W130" s="186">
        <v>3083000</v>
      </c>
      <c r="X130" s="192">
        <f t="shared" si="7"/>
        <v>0.73945744950561987</v>
      </c>
      <c r="Y130" s="14">
        <v>7144175</v>
      </c>
      <c r="Z130" s="14" t="s">
        <v>647</v>
      </c>
      <c r="AA130" s="14" t="s">
        <v>120</v>
      </c>
      <c r="AB130" s="14" t="s">
        <v>120</v>
      </c>
      <c r="AC130" s="190"/>
      <c r="AD130" s="14" t="s">
        <v>2004</v>
      </c>
      <c r="AE130" s="187" t="s">
        <v>122</v>
      </c>
      <c r="AF130" s="187" t="s">
        <v>122</v>
      </c>
      <c r="AG130" s="14"/>
    </row>
    <row r="131" spans="1:33" s="183" customFormat="1" ht="12">
      <c r="A131" s="16">
        <v>891780111</v>
      </c>
      <c r="B131" s="16" t="s">
        <v>55</v>
      </c>
      <c r="C131" s="14" t="s">
        <v>57</v>
      </c>
      <c r="D131" s="16" t="s">
        <v>61</v>
      </c>
      <c r="E131" s="14" t="s">
        <v>2005</v>
      </c>
      <c r="F131" s="16" t="s">
        <v>62</v>
      </c>
      <c r="G131" s="14" t="s">
        <v>64</v>
      </c>
      <c r="H131" s="14" t="s">
        <v>74</v>
      </c>
      <c r="I131" s="186">
        <v>1667000</v>
      </c>
      <c r="J131" s="187"/>
      <c r="K131" s="188"/>
      <c r="L131" s="188"/>
      <c r="M131" s="189">
        <f t="shared" si="11"/>
        <v>1667000</v>
      </c>
      <c r="N131" s="14">
        <v>1081827299</v>
      </c>
      <c r="O131" s="14" t="s">
        <v>2006</v>
      </c>
      <c r="P131" s="14" t="s">
        <v>2007</v>
      </c>
      <c r="Q131" s="190">
        <v>44951</v>
      </c>
      <c r="R131" s="190">
        <v>44951</v>
      </c>
      <c r="S131" s="190">
        <v>44956</v>
      </c>
      <c r="T131" s="190"/>
      <c r="U131" s="191"/>
      <c r="V131" s="186">
        <f t="shared" si="6"/>
        <v>1667000</v>
      </c>
      <c r="W131" s="186">
        <v>0</v>
      </c>
      <c r="X131" s="192">
        <f t="shared" si="7"/>
        <v>1</v>
      </c>
      <c r="Y131" s="14">
        <v>72004252</v>
      </c>
      <c r="Z131" s="14" t="s">
        <v>2008</v>
      </c>
      <c r="AA131" s="14" t="s">
        <v>120</v>
      </c>
      <c r="AB131" s="14" t="s">
        <v>120</v>
      </c>
      <c r="AC131" s="190"/>
      <c r="AD131" s="14" t="s">
        <v>2009</v>
      </c>
      <c r="AE131" s="187" t="s">
        <v>122</v>
      </c>
      <c r="AF131" s="187" t="s">
        <v>122</v>
      </c>
      <c r="AG131" s="14"/>
    </row>
    <row r="132" spans="1:33" s="183" customFormat="1" ht="12">
      <c r="A132" s="16">
        <v>891780111</v>
      </c>
      <c r="B132" s="16" t="s">
        <v>55</v>
      </c>
      <c r="C132" s="14" t="s">
        <v>57</v>
      </c>
      <c r="D132" s="16" t="s">
        <v>61</v>
      </c>
      <c r="E132" s="14" t="s">
        <v>2010</v>
      </c>
      <c r="F132" s="16" t="s">
        <v>62</v>
      </c>
      <c r="G132" s="14" t="s">
        <v>64</v>
      </c>
      <c r="H132" s="14" t="s">
        <v>74</v>
      </c>
      <c r="I132" s="186">
        <v>13253000</v>
      </c>
      <c r="J132" s="187"/>
      <c r="K132" s="188"/>
      <c r="L132" s="188"/>
      <c r="M132" s="189">
        <f t="shared" si="11"/>
        <v>13253000</v>
      </c>
      <c r="N132" s="14">
        <v>1083553499</v>
      </c>
      <c r="O132" s="14" t="s">
        <v>2011</v>
      </c>
      <c r="P132" s="14" t="s">
        <v>2012</v>
      </c>
      <c r="Q132" s="190">
        <v>44951</v>
      </c>
      <c r="R132" s="190">
        <v>44951</v>
      </c>
      <c r="S132" s="190">
        <v>45084</v>
      </c>
      <c r="T132" s="190"/>
      <c r="U132" s="191"/>
      <c r="V132" s="186">
        <f t="shared" si="6"/>
        <v>9800000</v>
      </c>
      <c r="W132" s="186">
        <v>3453000</v>
      </c>
      <c r="X132" s="192">
        <f t="shared" si="7"/>
        <v>0.73945521768656153</v>
      </c>
      <c r="Y132" s="14">
        <v>7144175</v>
      </c>
      <c r="Z132" s="14" t="s">
        <v>647</v>
      </c>
      <c r="AA132" s="14" t="s">
        <v>120</v>
      </c>
      <c r="AB132" s="14" t="s">
        <v>120</v>
      </c>
      <c r="AC132" s="190"/>
      <c r="AD132" s="14" t="s">
        <v>2013</v>
      </c>
      <c r="AE132" s="187" t="s">
        <v>122</v>
      </c>
      <c r="AF132" s="187" t="s">
        <v>122</v>
      </c>
      <c r="AG132" s="14"/>
    </row>
    <row r="133" spans="1:33" s="183" customFormat="1" ht="12">
      <c r="A133" s="16">
        <v>891780111</v>
      </c>
      <c r="B133" s="16" t="s">
        <v>55</v>
      </c>
      <c r="C133" s="14" t="s">
        <v>57</v>
      </c>
      <c r="D133" s="16" t="s">
        <v>61</v>
      </c>
      <c r="E133" s="14" t="s">
        <v>2014</v>
      </c>
      <c r="F133" s="16" t="s">
        <v>62</v>
      </c>
      <c r="G133" s="14" t="s">
        <v>64</v>
      </c>
      <c r="H133" s="14" t="s">
        <v>74</v>
      </c>
      <c r="I133" s="186">
        <v>14673000</v>
      </c>
      <c r="J133" s="187"/>
      <c r="K133" s="188"/>
      <c r="L133" s="188"/>
      <c r="M133" s="189">
        <f t="shared" si="11"/>
        <v>14673000</v>
      </c>
      <c r="N133" s="14">
        <v>1082957435</v>
      </c>
      <c r="O133" s="14" t="s">
        <v>2015</v>
      </c>
      <c r="P133" s="14" t="s">
        <v>2016</v>
      </c>
      <c r="Q133" s="190">
        <v>44951</v>
      </c>
      <c r="R133" s="190">
        <v>44951</v>
      </c>
      <c r="S133" s="190">
        <v>45084</v>
      </c>
      <c r="T133" s="190"/>
      <c r="U133" s="191"/>
      <c r="V133" s="186">
        <f t="shared" si="6"/>
        <v>10850000</v>
      </c>
      <c r="W133" s="186">
        <v>3823000</v>
      </c>
      <c r="X133" s="192">
        <f t="shared" si="7"/>
        <v>0.73945341784229535</v>
      </c>
      <c r="Y133" s="14">
        <v>1082868728</v>
      </c>
      <c r="Z133" s="14" t="s">
        <v>2017</v>
      </c>
      <c r="AA133" s="14" t="s">
        <v>120</v>
      </c>
      <c r="AB133" s="14" t="s">
        <v>120</v>
      </c>
      <c r="AC133" s="190"/>
      <c r="AD133" s="14" t="s">
        <v>2018</v>
      </c>
      <c r="AE133" s="187" t="s">
        <v>122</v>
      </c>
      <c r="AF133" s="187" t="s">
        <v>122</v>
      </c>
      <c r="AG133" s="14"/>
    </row>
    <row r="134" spans="1:33" s="183" customFormat="1" ht="12">
      <c r="A134" s="16">
        <v>891780111</v>
      </c>
      <c r="B134" s="16" t="s">
        <v>55</v>
      </c>
      <c r="C134" s="14" t="s">
        <v>57</v>
      </c>
      <c r="D134" s="16" t="s">
        <v>61</v>
      </c>
      <c r="E134" s="14" t="s">
        <v>2019</v>
      </c>
      <c r="F134" s="16" t="s">
        <v>62</v>
      </c>
      <c r="G134" s="14" t="s">
        <v>64</v>
      </c>
      <c r="H134" s="14" t="s">
        <v>74</v>
      </c>
      <c r="I134" s="186">
        <v>9900000</v>
      </c>
      <c r="J134" s="187"/>
      <c r="K134" s="188"/>
      <c r="L134" s="188"/>
      <c r="M134" s="189">
        <f t="shared" si="11"/>
        <v>9900000</v>
      </c>
      <c r="N134" s="14">
        <v>36719808</v>
      </c>
      <c r="O134" s="14" t="s">
        <v>2020</v>
      </c>
      <c r="P134" s="14" t="s">
        <v>2021</v>
      </c>
      <c r="Q134" s="190">
        <v>44951</v>
      </c>
      <c r="R134" s="190">
        <v>44951</v>
      </c>
      <c r="S134" s="190">
        <v>45084</v>
      </c>
      <c r="T134" s="190"/>
      <c r="U134" s="191"/>
      <c r="V134" s="186">
        <f t="shared" ref="V134:V197" si="12">+I134-W134</f>
        <v>7187000</v>
      </c>
      <c r="W134" s="186">
        <v>2713000</v>
      </c>
      <c r="X134" s="192">
        <f t="shared" ref="X134:X197" si="13">+(V134/M134)</f>
        <v>0.72595959595959592</v>
      </c>
      <c r="Y134" s="14">
        <v>45507423</v>
      </c>
      <c r="Z134" s="14" t="s">
        <v>2022</v>
      </c>
      <c r="AA134" s="14" t="s">
        <v>120</v>
      </c>
      <c r="AB134" s="14" t="s">
        <v>120</v>
      </c>
      <c r="AC134" s="190"/>
      <c r="AD134" s="14" t="s">
        <v>2023</v>
      </c>
      <c r="AE134" s="187" t="s">
        <v>122</v>
      </c>
      <c r="AF134" s="187" t="s">
        <v>122</v>
      </c>
      <c r="AG134" s="14"/>
    </row>
    <row r="135" spans="1:33" s="183" customFormat="1" ht="12">
      <c r="A135" s="16">
        <v>891780111</v>
      </c>
      <c r="B135" s="16" t="s">
        <v>55</v>
      </c>
      <c r="C135" s="14" t="s">
        <v>57</v>
      </c>
      <c r="D135" s="16" t="s">
        <v>61</v>
      </c>
      <c r="E135" s="14" t="s">
        <v>2024</v>
      </c>
      <c r="F135" s="16" t="s">
        <v>62</v>
      </c>
      <c r="G135" s="14" t="s">
        <v>64</v>
      </c>
      <c r="H135" s="14" t="s">
        <v>74</v>
      </c>
      <c r="I135" s="186">
        <v>11833000</v>
      </c>
      <c r="J135" s="187"/>
      <c r="K135" s="188"/>
      <c r="L135" s="188"/>
      <c r="M135" s="189">
        <f t="shared" si="11"/>
        <v>11833000</v>
      </c>
      <c r="N135" s="14">
        <v>85449538</v>
      </c>
      <c r="O135" s="14" t="s">
        <v>2025</v>
      </c>
      <c r="P135" s="14" t="s">
        <v>2026</v>
      </c>
      <c r="Q135" s="190">
        <v>44951</v>
      </c>
      <c r="R135" s="190">
        <v>44951</v>
      </c>
      <c r="S135" s="190">
        <v>45084</v>
      </c>
      <c r="T135" s="190"/>
      <c r="U135" s="191"/>
      <c r="V135" s="186">
        <f t="shared" si="12"/>
        <v>8750000</v>
      </c>
      <c r="W135" s="186">
        <v>3083000</v>
      </c>
      <c r="X135" s="192">
        <f t="shared" si="13"/>
        <v>0.73945744950561987</v>
      </c>
      <c r="Y135" s="14">
        <v>36557666</v>
      </c>
      <c r="Z135" s="14" t="s">
        <v>2027</v>
      </c>
      <c r="AA135" s="14" t="s">
        <v>120</v>
      </c>
      <c r="AB135" s="14" t="s">
        <v>120</v>
      </c>
      <c r="AC135" s="190"/>
      <c r="AD135" s="14" t="s">
        <v>2028</v>
      </c>
      <c r="AE135" s="187" t="s">
        <v>122</v>
      </c>
      <c r="AF135" s="187" t="s">
        <v>122</v>
      </c>
      <c r="AG135" s="14"/>
    </row>
    <row r="136" spans="1:33" s="183" customFormat="1" ht="12">
      <c r="A136" s="16">
        <v>891780111</v>
      </c>
      <c r="B136" s="16" t="s">
        <v>55</v>
      </c>
      <c r="C136" s="14" t="s">
        <v>57</v>
      </c>
      <c r="D136" s="16" t="s">
        <v>61</v>
      </c>
      <c r="E136" s="14" t="s">
        <v>2029</v>
      </c>
      <c r="F136" s="16" t="s">
        <v>62</v>
      </c>
      <c r="G136" s="14" t="s">
        <v>64</v>
      </c>
      <c r="H136" s="14" t="s">
        <v>74</v>
      </c>
      <c r="I136" s="186">
        <v>16017000</v>
      </c>
      <c r="J136" s="187"/>
      <c r="K136" s="188"/>
      <c r="L136" s="188"/>
      <c r="M136" s="189">
        <f t="shared" si="11"/>
        <v>16017000</v>
      </c>
      <c r="N136" s="14">
        <v>85155379</v>
      </c>
      <c r="O136" s="14" t="s">
        <v>2030</v>
      </c>
      <c r="P136" s="14" t="s">
        <v>2031</v>
      </c>
      <c r="Q136" s="190">
        <v>44951</v>
      </c>
      <c r="R136" s="190">
        <v>44951</v>
      </c>
      <c r="S136" s="190">
        <v>45093</v>
      </c>
      <c r="T136" s="190"/>
      <c r="U136" s="191"/>
      <c r="V136" s="186">
        <f t="shared" si="12"/>
        <v>11263000</v>
      </c>
      <c r="W136" s="186">
        <v>4754000</v>
      </c>
      <c r="X136" s="192">
        <f t="shared" si="13"/>
        <v>0.70319036024224257</v>
      </c>
      <c r="Y136" s="14">
        <v>85465146</v>
      </c>
      <c r="Z136" s="14" t="s">
        <v>1732</v>
      </c>
      <c r="AA136" s="14" t="s">
        <v>120</v>
      </c>
      <c r="AB136" s="14" t="s">
        <v>120</v>
      </c>
      <c r="AC136" s="190"/>
      <c r="AD136" s="14" t="s">
        <v>2032</v>
      </c>
      <c r="AE136" s="187" t="s">
        <v>122</v>
      </c>
      <c r="AF136" s="187" t="s">
        <v>122</v>
      </c>
      <c r="AG136" s="14"/>
    </row>
    <row r="137" spans="1:33" s="183" customFormat="1" ht="12">
      <c r="A137" s="16">
        <v>891780111</v>
      </c>
      <c r="B137" s="16" t="s">
        <v>55</v>
      </c>
      <c r="C137" s="14" t="s">
        <v>57</v>
      </c>
      <c r="D137" s="16" t="s">
        <v>61</v>
      </c>
      <c r="E137" s="14" t="s">
        <v>2033</v>
      </c>
      <c r="F137" s="16" t="s">
        <v>62</v>
      </c>
      <c r="G137" s="14" t="s">
        <v>64</v>
      </c>
      <c r="H137" s="14" t="s">
        <v>74</v>
      </c>
      <c r="I137" s="186">
        <v>14673000</v>
      </c>
      <c r="J137" s="187"/>
      <c r="K137" s="188"/>
      <c r="L137" s="188"/>
      <c r="M137" s="189">
        <f t="shared" si="11"/>
        <v>14673000</v>
      </c>
      <c r="N137" s="14">
        <v>26671795</v>
      </c>
      <c r="O137" s="14" t="s">
        <v>2034</v>
      </c>
      <c r="P137" s="14" t="s">
        <v>2035</v>
      </c>
      <c r="Q137" s="190">
        <v>44951</v>
      </c>
      <c r="R137" s="190">
        <v>44951</v>
      </c>
      <c r="S137" s="190">
        <v>45084</v>
      </c>
      <c r="T137" s="190"/>
      <c r="U137" s="191"/>
      <c r="V137" s="186">
        <f t="shared" si="12"/>
        <v>10850000</v>
      </c>
      <c r="W137" s="186">
        <v>3823000</v>
      </c>
      <c r="X137" s="192">
        <f t="shared" si="13"/>
        <v>0.73945341784229535</v>
      </c>
      <c r="Y137" s="14">
        <v>12548945</v>
      </c>
      <c r="Z137" s="14" t="s">
        <v>2036</v>
      </c>
      <c r="AA137" s="14" t="s">
        <v>120</v>
      </c>
      <c r="AB137" s="14" t="s">
        <v>120</v>
      </c>
      <c r="AC137" s="190"/>
      <c r="AD137" s="14" t="s">
        <v>2037</v>
      </c>
      <c r="AE137" s="187" t="s">
        <v>122</v>
      </c>
      <c r="AF137" s="187" t="s">
        <v>122</v>
      </c>
      <c r="AG137" s="14"/>
    </row>
    <row r="138" spans="1:33" s="183" customFormat="1" ht="12">
      <c r="A138" s="16">
        <v>891780111</v>
      </c>
      <c r="B138" s="16" t="s">
        <v>55</v>
      </c>
      <c r="C138" s="14" t="s">
        <v>57</v>
      </c>
      <c r="D138" s="16" t="s">
        <v>61</v>
      </c>
      <c r="E138" s="14" t="s">
        <v>2038</v>
      </c>
      <c r="F138" s="16" t="s">
        <v>62</v>
      </c>
      <c r="G138" s="14" t="s">
        <v>64</v>
      </c>
      <c r="H138" s="14" t="s">
        <v>74</v>
      </c>
      <c r="I138" s="186">
        <v>30500000</v>
      </c>
      <c r="J138" s="187"/>
      <c r="K138" s="188"/>
      <c r="L138" s="188"/>
      <c r="M138" s="189">
        <f t="shared" si="11"/>
        <v>30500000</v>
      </c>
      <c r="N138" s="14">
        <v>36724902</v>
      </c>
      <c r="O138" s="14" t="s">
        <v>2039</v>
      </c>
      <c r="P138" s="14" t="s">
        <v>2040</v>
      </c>
      <c r="Q138" s="190">
        <v>44951</v>
      </c>
      <c r="R138" s="190">
        <v>44951</v>
      </c>
      <c r="S138" s="190">
        <v>45093</v>
      </c>
      <c r="T138" s="190"/>
      <c r="U138" s="191"/>
      <c r="V138" s="186">
        <f t="shared" si="12"/>
        <v>8947000</v>
      </c>
      <c r="W138" s="186">
        <v>21553000</v>
      </c>
      <c r="X138" s="192">
        <f t="shared" si="13"/>
        <v>0.29334426229508198</v>
      </c>
      <c r="Y138" s="14">
        <v>12621405</v>
      </c>
      <c r="Z138" s="14" t="s">
        <v>1497</v>
      </c>
      <c r="AA138" s="14" t="s">
        <v>120</v>
      </c>
      <c r="AB138" s="14" t="s">
        <v>120</v>
      </c>
      <c r="AC138" s="190"/>
      <c r="AD138" s="14" t="s">
        <v>2041</v>
      </c>
      <c r="AE138" s="187" t="s">
        <v>122</v>
      </c>
      <c r="AF138" s="187" t="s">
        <v>122</v>
      </c>
      <c r="AG138" s="14"/>
    </row>
    <row r="139" spans="1:33" s="183" customFormat="1" ht="12">
      <c r="A139" s="16">
        <v>891780111</v>
      </c>
      <c r="B139" s="16" t="s">
        <v>55</v>
      </c>
      <c r="C139" s="14" t="s">
        <v>57</v>
      </c>
      <c r="D139" s="16" t="s">
        <v>61</v>
      </c>
      <c r="E139" s="14" t="s">
        <v>2042</v>
      </c>
      <c r="F139" s="16" t="s">
        <v>62</v>
      </c>
      <c r="G139" s="14" t="s">
        <v>64</v>
      </c>
      <c r="H139" s="14" t="s">
        <v>74</v>
      </c>
      <c r="I139" s="186">
        <v>17513000</v>
      </c>
      <c r="J139" s="187"/>
      <c r="K139" s="188"/>
      <c r="L139" s="188"/>
      <c r="M139" s="189">
        <f t="shared" si="11"/>
        <v>17513000</v>
      </c>
      <c r="N139" s="14">
        <v>1082889745</v>
      </c>
      <c r="O139" s="14" t="s">
        <v>2043</v>
      </c>
      <c r="P139" s="14" t="s">
        <v>2044</v>
      </c>
      <c r="Q139" s="190">
        <v>44951</v>
      </c>
      <c r="R139" s="190">
        <v>44951</v>
      </c>
      <c r="S139" s="190">
        <v>45084</v>
      </c>
      <c r="T139" s="190"/>
      <c r="U139" s="191"/>
      <c r="V139" s="186">
        <f t="shared" si="12"/>
        <v>12950000</v>
      </c>
      <c r="W139" s="186">
        <v>4563000</v>
      </c>
      <c r="X139" s="192">
        <f t="shared" si="13"/>
        <v>0.739450693770342</v>
      </c>
      <c r="Y139" s="14">
        <v>36718996</v>
      </c>
      <c r="Z139" s="14" t="s">
        <v>1792</v>
      </c>
      <c r="AA139" s="14" t="s">
        <v>120</v>
      </c>
      <c r="AB139" s="14" t="s">
        <v>120</v>
      </c>
      <c r="AC139" s="190"/>
      <c r="AD139" s="14" t="s">
        <v>2045</v>
      </c>
      <c r="AE139" s="187" t="s">
        <v>122</v>
      </c>
      <c r="AF139" s="187" t="s">
        <v>122</v>
      </c>
      <c r="AG139" s="14"/>
    </row>
    <row r="140" spans="1:33" s="183" customFormat="1" ht="12">
      <c r="A140" s="16">
        <v>891780111</v>
      </c>
      <c r="B140" s="16" t="s">
        <v>55</v>
      </c>
      <c r="C140" s="14" t="s">
        <v>57</v>
      </c>
      <c r="D140" s="16" t="s">
        <v>61</v>
      </c>
      <c r="E140" s="14" t="s">
        <v>2046</v>
      </c>
      <c r="F140" s="16" t="s">
        <v>62</v>
      </c>
      <c r="G140" s="14" t="s">
        <v>64</v>
      </c>
      <c r="H140" s="14" t="s">
        <v>74</v>
      </c>
      <c r="I140" s="186">
        <v>14570000</v>
      </c>
      <c r="J140" s="187"/>
      <c r="K140" s="188"/>
      <c r="L140" s="188"/>
      <c r="M140" s="189">
        <f t="shared" si="11"/>
        <v>14570000</v>
      </c>
      <c r="N140" s="14">
        <v>1082996348</v>
      </c>
      <c r="O140" s="14" t="s">
        <v>2047</v>
      </c>
      <c r="P140" s="14" t="s">
        <v>2048</v>
      </c>
      <c r="Q140" s="190">
        <v>44951</v>
      </c>
      <c r="R140" s="190">
        <v>44951</v>
      </c>
      <c r="S140" s="190">
        <v>45084</v>
      </c>
      <c r="T140" s="190"/>
      <c r="U140" s="191"/>
      <c r="V140" s="186">
        <f t="shared" si="12"/>
        <v>10747000</v>
      </c>
      <c r="W140" s="186">
        <v>3823000</v>
      </c>
      <c r="X140" s="192">
        <f t="shared" si="13"/>
        <v>0.73761153054221007</v>
      </c>
      <c r="Y140" s="14">
        <v>32770239</v>
      </c>
      <c r="Z140" s="14" t="s">
        <v>415</v>
      </c>
      <c r="AA140" s="14" t="s">
        <v>120</v>
      </c>
      <c r="AB140" s="14" t="s">
        <v>120</v>
      </c>
      <c r="AC140" s="190"/>
      <c r="AD140" s="14" t="s">
        <v>2049</v>
      </c>
      <c r="AE140" s="187" t="s">
        <v>122</v>
      </c>
      <c r="AF140" s="187" t="s">
        <v>122</v>
      </c>
      <c r="AG140" s="14"/>
    </row>
    <row r="141" spans="1:33" s="183" customFormat="1" ht="12">
      <c r="A141" s="16">
        <v>891780111</v>
      </c>
      <c r="B141" s="16" t="s">
        <v>55</v>
      </c>
      <c r="C141" s="14" t="s">
        <v>57</v>
      </c>
      <c r="D141" s="16" t="s">
        <v>61</v>
      </c>
      <c r="E141" s="14" t="s">
        <v>2050</v>
      </c>
      <c r="F141" s="16" t="s">
        <v>62</v>
      </c>
      <c r="G141" s="14" t="s">
        <v>64</v>
      </c>
      <c r="H141" s="14" t="s">
        <v>74</v>
      </c>
      <c r="I141" s="186">
        <v>15397000</v>
      </c>
      <c r="J141" s="187"/>
      <c r="K141" s="188"/>
      <c r="L141" s="188"/>
      <c r="M141" s="189">
        <f t="shared" si="11"/>
        <v>15397000</v>
      </c>
      <c r="N141" s="14">
        <v>84450965</v>
      </c>
      <c r="O141" s="14" t="s">
        <v>2051</v>
      </c>
      <c r="P141" s="14" t="s">
        <v>2052</v>
      </c>
      <c r="Q141" s="190">
        <v>44951</v>
      </c>
      <c r="R141" s="190">
        <v>44951</v>
      </c>
      <c r="S141" s="190">
        <v>45093</v>
      </c>
      <c r="T141" s="190"/>
      <c r="U141" s="191"/>
      <c r="V141" s="186">
        <f t="shared" si="12"/>
        <v>10643000</v>
      </c>
      <c r="W141" s="186">
        <v>4754000</v>
      </c>
      <c r="X141" s="192">
        <f t="shared" si="13"/>
        <v>0.69123855296486325</v>
      </c>
      <c r="Y141" s="14">
        <v>26668285</v>
      </c>
      <c r="Z141" s="14" t="s">
        <v>1999</v>
      </c>
      <c r="AA141" s="14" t="s">
        <v>120</v>
      </c>
      <c r="AB141" s="14" t="s">
        <v>120</v>
      </c>
      <c r="AC141" s="190"/>
      <c r="AD141" s="14" t="s">
        <v>2053</v>
      </c>
      <c r="AE141" s="187" t="s">
        <v>122</v>
      </c>
      <c r="AF141" s="187" t="s">
        <v>122</v>
      </c>
      <c r="AG141" s="14"/>
    </row>
    <row r="142" spans="1:33" s="183" customFormat="1" ht="12">
      <c r="A142" s="16">
        <v>891780111</v>
      </c>
      <c r="B142" s="16" t="s">
        <v>55</v>
      </c>
      <c r="C142" s="14" t="s">
        <v>57</v>
      </c>
      <c r="D142" s="16" t="s">
        <v>61</v>
      </c>
      <c r="E142" s="14" t="s">
        <v>2054</v>
      </c>
      <c r="F142" s="16" t="s">
        <v>62</v>
      </c>
      <c r="G142" s="14" t="s">
        <v>64</v>
      </c>
      <c r="H142" s="14" t="s">
        <v>74</v>
      </c>
      <c r="I142" s="186">
        <v>13253000</v>
      </c>
      <c r="J142" s="187"/>
      <c r="K142" s="188"/>
      <c r="L142" s="188"/>
      <c r="M142" s="189">
        <f t="shared" si="11"/>
        <v>13253000</v>
      </c>
      <c r="N142" s="14">
        <v>1082881245</v>
      </c>
      <c r="O142" s="14" t="s">
        <v>2055</v>
      </c>
      <c r="P142" s="14" t="s">
        <v>2056</v>
      </c>
      <c r="Q142" s="190">
        <v>44951</v>
      </c>
      <c r="R142" s="190">
        <v>44951</v>
      </c>
      <c r="S142" s="190">
        <v>45084</v>
      </c>
      <c r="T142" s="190"/>
      <c r="U142" s="191"/>
      <c r="V142" s="186">
        <f t="shared" si="12"/>
        <v>9800000</v>
      </c>
      <c r="W142" s="186">
        <v>3453000</v>
      </c>
      <c r="X142" s="192">
        <f t="shared" si="13"/>
        <v>0.73945521768656153</v>
      </c>
      <c r="Y142" s="14">
        <v>36557666</v>
      </c>
      <c r="Z142" s="14" t="s">
        <v>2027</v>
      </c>
      <c r="AA142" s="14" t="s">
        <v>120</v>
      </c>
      <c r="AB142" s="14" t="s">
        <v>120</v>
      </c>
      <c r="AC142" s="190"/>
      <c r="AD142" s="14" t="s">
        <v>2057</v>
      </c>
      <c r="AE142" s="187" t="s">
        <v>122</v>
      </c>
      <c r="AF142" s="187" t="s">
        <v>122</v>
      </c>
      <c r="AG142" s="14"/>
    </row>
    <row r="143" spans="1:33" s="183" customFormat="1" ht="12">
      <c r="A143" s="16">
        <v>891780111</v>
      </c>
      <c r="B143" s="16" t="s">
        <v>55</v>
      </c>
      <c r="C143" s="14" t="s">
        <v>57</v>
      </c>
      <c r="D143" s="16" t="s">
        <v>61</v>
      </c>
      <c r="E143" s="14" t="s">
        <v>2058</v>
      </c>
      <c r="F143" s="16" t="s">
        <v>62</v>
      </c>
      <c r="G143" s="14" t="s">
        <v>64</v>
      </c>
      <c r="H143" s="14" t="s">
        <v>74</v>
      </c>
      <c r="I143" s="186">
        <v>9000000</v>
      </c>
      <c r="J143" s="187"/>
      <c r="K143" s="188"/>
      <c r="L143" s="188"/>
      <c r="M143" s="189">
        <f t="shared" si="11"/>
        <v>9000000</v>
      </c>
      <c r="N143" s="14">
        <v>84459830</v>
      </c>
      <c r="O143" s="14" t="s">
        <v>2059</v>
      </c>
      <c r="P143" s="14" t="s">
        <v>2060</v>
      </c>
      <c r="Q143" s="190">
        <v>44951</v>
      </c>
      <c r="R143" s="190">
        <v>44951</v>
      </c>
      <c r="S143" s="190">
        <v>45032</v>
      </c>
      <c r="T143" s="190"/>
      <c r="U143" s="191"/>
      <c r="V143" s="186">
        <f t="shared" si="12"/>
        <v>9000000</v>
      </c>
      <c r="W143" s="186">
        <v>0</v>
      </c>
      <c r="X143" s="192">
        <f t="shared" si="13"/>
        <v>1</v>
      </c>
      <c r="Y143" s="14">
        <v>7631392</v>
      </c>
      <c r="Z143" s="14" t="s">
        <v>1737</v>
      </c>
      <c r="AA143" s="14" t="s">
        <v>120</v>
      </c>
      <c r="AB143" s="14" t="s">
        <v>120</v>
      </c>
      <c r="AC143" s="190"/>
      <c r="AD143" s="14" t="s">
        <v>2061</v>
      </c>
      <c r="AE143" s="187" t="s">
        <v>122</v>
      </c>
      <c r="AF143" s="187" t="s">
        <v>122</v>
      </c>
      <c r="AG143" s="14"/>
    </row>
    <row r="144" spans="1:33" s="183" customFormat="1" ht="12">
      <c r="A144" s="16">
        <v>891780111</v>
      </c>
      <c r="B144" s="16" t="s">
        <v>55</v>
      </c>
      <c r="C144" s="14" t="s">
        <v>57</v>
      </c>
      <c r="D144" s="16" t="s">
        <v>61</v>
      </c>
      <c r="E144" s="14" t="s">
        <v>2062</v>
      </c>
      <c r="F144" s="16" t="s">
        <v>62</v>
      </c>
      <c r="G144" s="14" t="s">
        <v>64</v>
      </c>
      <c r="H144" s="14" t="s">
        <v>74</v>
      </c>
      <c r="I144" s="186">
        <v>12167000</v>
      </c>
      <c r="J144" s="187"/>
      <c r="K144" s="188"/>
      <c r="L144" s="188"/>
      <c r="M144" s="189">
        <f t="shared" si="11"/>
        <v>12167000</v>
      </c>
      <c r="N144" s="14">
        <v>7144425</v>
      </c>
      <c r="O144" s="14" t="s">
        <v>2063</v>
      </c>
      <c r="P144" s="14" t="s">
        <v>2064</v>
      </c>
      <c r="Q144" s="190">
        <v>44951</v>
      </c>
      <c r="R144" s="190">
        <v>44951</v>
      </c>
      <c r="S144" s="190">
        <v>45084</v>
      </c>
      <c r="T144" s="190"/>
      <c r="U144" s="191"/>
      <c r="V144" s="186">
        <f t="shared" si="12"/>
        <v>9083000</v>
      </c>
      <c r="W144" s="186">
        <v>3084000</v>
      </c>
      <c r="X144" s="192">
        <f t="shared" si="13"/>
        <v>0.74652749239746852</v>
      </c>
      <c r="Y144" s="14">
        <v>57297693</v>
      </c>
      <c r="Z144" s="14" t="s">
        <v>1908</v>
      </c>
      <c r="AA144" s="14" t="s">
        <v>120</v>
      </c>
      <c r="AB144" s="14" t="s">
        <v>120</v>
      </c>
      <c r="AC144" s="190"/>
      <c r="AD144" s="14" t="s">
        <v>2065</v>
      </c>
      <c r="AE144" s="187" t="s">
        <v>122</v>
      </c>
      <c r="AF144" s="187" t="s">
        <v>122</v>
      </c>
      <c r="AG144" s="14"/>
    </row>
    <row r="145" spans="1:33" s="183" customFormat="1" ht="12">
      <c r="A145" s="16">
        <v>891780111</v>
      </c>
      <c r="B145" s="16" t="s">
        <v>55</v>
      </c>
      <c r="C145" s="14" t="s">
        <v>57</v>
      </c>
      <c r="D145" s="16" t="s">
        <v>61</v>
      </c>
      <c r="E145" s="14" t="s">
        <v>2066</v>
      </c>
      <c r="F145" s="16" t="s">
        <v>62</v>
      </c>
      <c r="G145" s="14" t="s">
        <v>64</v>
      </c>
      <c r="H145" s="14" t="s">
        <v>74</v>
      </c>
      <c r="I145" s="186">
        <v>13160000</v>
      </c>
      <c r="J145" s="187"/>
      <c r="K145" s="188"/>
      <c r="L145" s="188"/>
      <c r="M145" s="189">
        <f t="shared" si="11"/>
        <v>13160000</v>
      </c>
      <c r="N145" s="14">
        <v>1082992753</v>
      </c>
      <c r="O145" s="14" t="s">
        <v>2067</v>
      </c>
      <c r="P145" s="14" t="s">
        <v>2068</v>
      </c>
      <c r="Q145" s="190">
        <v>44951</v>
      </c>
      <c r="R145" s="190">
        <v>44951</v>
      </c>
      <c r="S145" s="190">
        <v>45084</v>
      </c>
      <c r="T145" s="190"/>
      <c r="U145" s="191"/>
      <c r="V145" s="186">
        <f t="shared" si="12"/>
        <v>9707000</v>
      </c>
      <c r="W145" s="186">
        <v>3453000</v>
      </c>
      <c r="X145" s="192">
        <f t="shared" si="13"/>
        <v>0.73761398176291793</v>
      </c>
      <c r="Y145" s="14">
        <v>36718996</v>
      </c>
      <c r="Z145" s="14" t="s">
        <v>1792</v>
      </c>
      <c r="AA145" s="14" t="s">
        <v>120</v>
      </c>
      <c r="AB145" s="14" t="s">
        <v>120</v>
      </c>
      <c r="AC145" s="190"/>
      <c r="AD145" s="14" t="s">
        <v>2069</v>
      </c>
      <c r="AE145" s="187" t="s">
        <v>122</v>
      </c>
      <c r="AF145" s="187" t="s">
        <v>122</v>
      </c>
      <c r="AG145" s="14"/>
    </row>
    <row r="146" spans="1:33" s="183" customFormat="1" ht="12">
      <c r="A146" s="16">
        <v>891780111</v>
      </c>
      <c r="B146" s="16" t="s">
        <v>55</v>
      </c>
      <c r="C146" s="14" t="s">
        <v>57</v>
      </c>
      <c r="D146" s="16" t="s">
        <v>61</v>
      </c>
      <c r="E146" s="14" t="s">
        <v>2070</v>
      </c>
      <c r="F146" s="16" t="s">
        <v>62</v>
      </c>
      <c r="G146" s="14" t="s">
        <v>64</v>
      </c>
      <c r="H146" s="14" t="s">
        <v>74</v>
      </c>
      <c r="I146" s="186">
        <v>10387000</v>
      </c>
      <c r="J146" s="187"/>
      <c r="K146" s="188"/>
      <c r="L146" s="188"/>
      <c r="M146" s="189">
        <f t="shared" si="11"/>
        <v>10387000</v>
      </c>
      <c r="N146" s="14">
        <v>12637472</v>
      </c>
      <c r="O146" s="14" t="s">
        <v>2071</v>
      </c>
      <c r="P146" s="14" t="s">
        <v>1642</v>
      </c>
      <c r="Q146" s="190">
        <v>44951</v>
      </c>
      <c r="R146" s="190">
        <v>44951</v>
      </c>
      <c r="S146" s="190">
        <v>45093</v>
      </c>
      <c r="T146" s="190"/>
      <c r="U146" s="191"/>
      <c r="V146" s="186">
        <f t="shared" si="12"/>
        <v>7473000</v>
      </c>
      <c r="W146" s="186">
        <v>2914000</v>
      </c>
      <c r="X146" s="192">
        <f t="shared" si="13"/>
        <v>0.71945701357466063</v>
      </c>
      <c r="Y146" s="14">
        <v>85459497</v>
      </c>
      <c r="Z146" s="14" t="s">
        <v>1643</v>
      </c>
      <c r="AA146" s="14" t="s">
        <v>120</v>
      </c>
      <c r="AB146" s="14" t="s">
        <v>120</v>
      </c>
      <c r="AC146" s="190"/>
      <c r="AD146" s="14" t="s">
        <v>2072</v>
      </c>
      <c r="AE146" s="187" t="s">
        <v>122</v>
      </c>
      <c r="AF146" s="187" t="s">
        <v>122</v>
      </c>
      <c r="AG146" s="14"/>
    </row>
    <row r="147" spans="1:33" s="183" customFormat="1" ht="12">
      <c r="A147" s="16">
        <v>891780111</v>
      </c>
      <c r="B147" s="16" t="s">
        <v>55</v>
      </c>
      <c r="C147" s="14" t="s">
        <v>57</v>
      </c>
      <c r="D147" s="16" t="s">
        <v>61</v>
      </c>
      <c r="E147" s="14" t="s">
        <v>2073</v>
      </c>
      <c r="F147" s="16" t="s">
        <v>62</v>
      </c>
      <c r="G147" s="14" t="s">
        <v>64</v>
      </c>
      <c r="H147" s="14" t="s">
        <v>74</v>
      </c>
      <c r="I147" s="186">
        <v>25167000</v>
      </c>
      <c r="J147" s="187"/>
      <c r="K147" s="188"/>
      <c r="L147" s="188"/>
      <c r="M147" s="189">
        <f t="shared" si="11"/>
        <v>25167000</v>
      </c>
      <c r="N147" s="14">
        <v>1082939683</v>
      </c>
      <c r="O147" s="14" t="s">
        <v>2074</v>
      </c>
      <c r="P147" s="14" t="s">
        <v>2075</v>
      </c>
      <c r="Q147" s="190">
        <v>44951</v>
      </c>
      <c r="R147" s="190">
        <v>44951</v>
      </c>
      <c r="S147" s="190">
        <v>45093</v>
      </c>
      <c r="T147" s="190"/>
      <c r="U147" s="191"/>
      <c r="V147" s="186">
        <f t="shared" si="12"/>
        <v>17500000</v>
      </c>
      <c r="W147" s="186">
        <v>7667000</v>
      </c>
      <c r="X147" s="192">
        <f t="shared" si="13"/>
        <v>0.69535502841021968</v>
      </c>
      <c r="Y147" s="14">
        <v>85455983</v>
      </c>
      <c r="Z147" s="14" t="s">
        <v>1514</v>
      </c>
      <c r="AA147" s="14" t="s">
        <v>120</v>
      </c>
      <c r="AB147" s="14" t="s">
        <v>120</v>
      </c>
      <c r="AC147" s="190"/>
      <c r="AD147" s="14" t="s">
        <v>2076</v>
      </c>
      <c r="AE147" s="187" t="s">
        <v>122</v>
      </c>
      <c r="AF147" s="187" t="s">
        <v>122</v>
      </c>
      <c r="AG147" s="14"/>
    </row>
    <row r="148" spans="1:33" s="183" customFormat="1" ht="12">
      <c r="A148" s="16">
        <v>891780111</v>
      </c>
      <c r="B148" s="16" t="s">
        <v>55</v>
      </c>
      <c r="C148" s="14" t="s">
        <v>57</v>
      </c>
      <c r="D148" s="16" t="s">
        <v>61</v>
      </c>
      <c r="E148" s="14" t="s">
        <v>2077</v>
      </c>
      <c r="F148" s="16" t="s">
        <v>62</v>
      </c>
      <c r="G148" s="14" t="s">
        <v>64</v>
      </c>
      <c r="H148" s="14" t="s">
        <v>74</v>
      </c>
      <c r="I148" s="186">
        <v>10413000</v>
      </c>
      <c r="J148" s="187"/>
      <c r="K148" s="188"/>
      <c r="L148" s="188"/>
      <c r="M148" s="189">
        <f t="shared" si="11"/>
        <v>10413000</v>
      </c>
      <c r="N148" s="14">
        <v>32801897</v>
      </c>
      <c r="O148" s="14" t="s">
        <v>2078</v>
      </c>
      <c r="P148" s="14" t="s">
        <v>2079</v>
      </c>
      <c r="Q148" s="190">
        <v>44951</v>
      </c>
      <c r="R148" s="190">
        <v>44951</v>
      </c>
      <c r="S148" s="190">
        <v>45084</v>
      </c>
      <c r="T148" s="190"/>
      <c r="U148" s="191"/>
      <c r="V148" s="186">
        <f t="shared" si="12"/>
        <v>7700000</v>
      </c>
      <c r="W148" s="186">
        <v>2713000</v>
      </c>
      <c r="X148" s="192">
        <f t="shared" si="13"/>
        <v>0.7394602900220878</v>
      </c>
      <c r="Y148" s="14">
        <v>57441846</v>
      </c>
      <c r="Z148" s="14" t="s">
        <v>1994</v>
      </c>
      <c r="AA148" s="14" t="s">
        <v>120</v>
      </c>
      <c r="AB148" s="14" t="s">
        <v>120</v>
      </c>
      <c r="AC148" s="190"/>
      <c r="AD148" s="14" t="s">
        <v>2080</v>
      </c>
      <c r="AE148" s="187" t="s">
        <v>122</v>
      </c>
      <c r="AF148" s="187" t="s">
        <v>122</v>
      </c>
      <c r="AG148" s="14"/>
    </row>
    <row r="149" spans="1:33" s="183" customFormat="1" ht="12">
      <c r="A149" s="16">
        <v>891780111</v>
      </c>
      <c r="B149" s="16" t="s">
        <v>55</v>
      </c>
      <c r="C149" s="14" t="s">
        <v>57</v>
      </c>
      <c r="D149" s="16" t="s">
        <v>61</v>
      </c>
      <c r="E149" s="14" t="s">
        <v>2081</v>
      </c>
      <c r="F149" s="16" t="s">
        <v>62</v>
      </c>
      <c r="G149" s="14" t="s">
        <v>64</v>
      </c>
      <c r="H149" s="14" t="s">
        <v>74</v>
      </c>
      <c r="I149" s="186">
        <v>13253000</v>
      </c>
      <c r="J149" s="187"/>
      <c r="K149" s="188"/>
      <c r="L149" s="188"/>
      <c r="M149" s="189">
        <f t="shared" si="11"/>
        <v>13253000</v>
      </c>
      <c r="N149" s="14">
        <v>1083465166</v>
      </c>
      <c r="O149" s="14" t="s">
        <v>2082</v>
      </c>
      <c r="P149" s="14" t="s">
        <v>2083</v>
      </c>
      <c r="Q149" s="190">
        <v>44951</v>
      </c>
      <c r="R149" s="190">
        <v>44951</v>
      </c>
      <c r="S149" s="190">
        <v>45084</v>
      </c>
      <c r="T149" s="190"/>
      <c r="U149" s="191"/>
      <c r="V149" s="186">
        <f t="shared" si="12"/>
        <v>9800000</v>
      </c>
      <c r="W149" s="186">
        <v>3453000</v>
      </c>
      <c r="X149" s="192">
        <f t="shared" si="13"/>
        <v>0.73945521768656153</v>
      </c>
      <c r="Y149" s="14">
        <v>57441846</v>
      </c>
      <c r="Z149" s="14" t="s">
        <v>1994</v>
      </c>
      <c r="AA149" s="14" t="s">
        <v>120</v>
      </c>
      <c r="AB149" s="14" t="s">
        <v>120</v>
      </c>
      <c r="AC149" s="190"/>
      <c r="AD149" s="14" t="s">
        <v>2084</v>
      </c>
      <c r="AE149" s="187" t="s">
        <v>122</v>
      </c>
      <c r="AF149" s="187" t="s">
        <v>122</v>
      </c>
      <c r="AG149" s="14"/>
    </row>
    <row r="150" spans="1:33" s="183" customFormat="1" ht="12">
      <c r="A150" s="16">
        <v>891780111</v>
      </c>
      <c r="B150" s="16" t="s">
        <v>55</v>
      </c>
      <c r="C150" s="14" t="s">
        <v>57</v>
      </c>
      <c r="D150" s="16" t="s">
        <v>61</v>
      </c>
      <c r="E150" s="14" t="s">
        <v>2085</v>
      </c>
      <c r="F150" s="16" t="s">
        <v>62</v>
      </c>
      <c r="G150" s="14" t="s">
        <v>64</v>
      </c>
      <c r="H150" s="14" t="s">
        <v>74</v>
      </c>
      <c r="I150" s="186">
        <v>16093000</v>
      </c>
      <c r="J150" s="187"/>
      <c r="K150" s="188"/>
      <c r="L150" s="188"/>
      <c r="M150" s="189">
        <f t="shared" si="11"/>
        <v>16093000</v>
      </c>
      <c r="N150" s="14">
        <v>32790934</v>
      </c>
      <c r="O150" s="14" t="s">
        <v>2086</v>
      </c>
      <c r="P150" s="14" t="s">
        <v>2087</v>
      </c>
      <c r="Q150" s="190">
        <v>44951</v>
      </c>
      <c r="R150" s="190">
        <v>44951</v>
      </c>
      <c r="S150" s="190">
        <v>45084</v>
      </c>
      <c r="T150" s="190"/>
      <c r="U150" s="191"/>
      <c r="V150" s="186">
        <f t="shared" si="12"/>
        <v>11900000</v>
      </c>
      <c r="W150" s="186">
        <v>4193000</v>
      </c>
      <c r="X150" s="192">
        <f t="shared" si="13"/>
        <v>0.73945193562418443</v>
      </c>
      <c r="Y150" s="14">
        <v>7144175</v>
      </c>
      <c r="Z150" s="14" t="s">
        <v>647</v>
      </c>
      <c r="AA150" s="14" t="s">
        <v>120</v>
      </c>
      <c r="AB150" s="14" t="s">
        <v>120</v>
      </c>
      <c r="AC150" s="190"/>
      <c r="AD150" s="14" t="s">
        <v>2088</v>
      </c>
      <c r="AE150" s="187" t="s">
        <v>122</v>
      </c>
      <c r="AF150" s="187" t="s">
        <v>122</v>
      </c>
      <c r="AG150" s="14"/>
    </row>
    <row r="151" spans="1:33" s="183" customFormat="1" ht="12">
      <c r="A151" s="16">
        <v>891780111</v>
      </c>
      <c r="B151" s="16" t="s">
        <v>55</v>
      </c>
      <c r="C151" s="14" t="s">
        <v>57</v>
      </c>
      <c r="D151" s="16" t="s">
        <v>61</v>
      </c>
      <c r="E151" s="14" t="s">
        <v>2089</v>
      </c>
      <c r="F151" s="16" t="s">
        <v>62</v>
      </c>
      <c r="G151" s="14" t="s">
        <v>64</v>
      </c>
      <c r="H151" s="14" t="s">
        <v>74</v>
      </c>
      <c r="I151" s="186">
        <v>10413000</v>
      </c>
      <c r="J151" s="187"/>
      <c r="K151" s="188"/>
      <c r="L151" s="188"/>
      <c r="M151" s="189">
        <f t="shared" si="11"/>
        <v>10413000</v>
      </c>
      <c r="N151" s="14">
        <v>36729451</v>
      </c>
      <c r="O151" s="14" t="s">
        <v>2090</v>
      </c>
      <c r="P151" s="14" t="s">
        <v>2091</v>
      </c>
      <c r="Q151" s="190">
        <v>44951</v>
      </c>
      <c r="R151" s="190">
        <v>44951</v>
      </c>
      <c r="S151" s="190">
        <v>45084</v>
      </c>
      <c r="T151" s="190"/>
      <c r="U151" s="191"/>
      <c r="V151" s="186">
        <f t="shared" si="12"/>
        <v>7700000</v>
      </c>
      <c r="W151" s="186">
        <v>2713000</v>
      </c>
      <c r="X151" s="192">
        <f t="shared" si="13"/>
        <v>0.7394602900220878</v>
      </c>
      <c r="Y151" s="14">
        <v>57441846</v>
      </c>
      <c r="Z151" s="14" t="s">
        <v>1994</v>
      </c>
      <c r="AA151" s="14" t="s">
        <v>120</v>
      </c>
      <c r="AB151" s="14" t="s">
        <v>120</v>
      </c>
      <c r="AC151" s="190"/>
      <c r="AD151" s="14" t="s">
        <v>2092</v>
      </c>
      <c r="AE151" s="187" t="s">
        <v>122</v>
      </c>
      <c r="AF151" s="187" t="s">
        <v>122</v>
      </c>
      <c r="AG151" s="14"/>
    </row>
    <row r="152" spans="1:33" s="183" customFormat="1" ht="12">
      <c r="A152" s="16">
        <v>891780111</v>
      </c>
      <c r="B152" s="16" t="s">
        <v>55</v>
      </c>
      <c r="C152" s="14" t="s">
        <v>57</v>
      </c>
      <c r="D152" s="16" t="s">
        <v>61</v>
      </c>
      <c r="E152" s="14" t="s">
        <v>2093</v>
      </c>
      <c r="F152" s="16" t="s">
        <v>62</v>
      </c>
      <c r="G152" s="14" t="s">
        <v>64</v>
      </c>
      <c r="H152" s="14" t="s">
        <v>74</v>
      </c>
      <c r="I152" s="186">
        <v>16093000</v>
      </c>
      <c r="J152" s="187"/>
      <c r="K152" s="188"/>
      <c r="L152" s="188"/>
      <c r="M152" s="189">
        <f t="shared" si="11"/>
        <v>16093000</v>
      </c>
      <c r="N152" s="14">
        <v>1082964829</v>
      </c>
      <c r="O152" s="14" t="s">
        <v>2094</v>
      </c>
      <c r="P152" s="14" t="s">
        <v>2095</v>
      </c>
      <c r="Q152" s="190">
        <v>44951</v>
      </c>
      <c r="R152" s="190">
        <v>44951</v>
      </c>
      <c r="S152" s="190">
        <v>45084</v>
      </c>
      <c r="T152" s="190"/>
      <c r="U152" s="191"/>
      <c r="V152" s="186">
        <f t="shared" si="12"/>
        <v>11900000</v>
      </c>
      <c r="W152" s="186">
        <v>4193000</v>
      </c>
      <c r="X152" s="192">
        <f t="shared" si="13"/>
        <v>0.73945193562418443</v>
      </c>
      <c r="Y152" s="14">
        <v>85152695</v>
      </c>
      <c r="Z152" s="14" t="s">
        <v>2096</v>
      </c>
      <c r="AA152" s="14" t="s">
        <v>120</v>
      </c>
      <c r="AB152" s="14" t="s">
        <v>120</v>
      </c>
      <c r="AC152" s="190"/>
      <c r="AD152" s="14" t="s">
        <v>2097</v>
      </c>
      <c r="AE152" s="187" t="s">
        <v>122</v>
      </c>
      <c r="AF152" s="187" t="s">
        <v>122</v>
      </c>
      <c r="AG152" s="14"/>
    </row>
    <row r="153" spans="1:33" s="183" customFormat="1" ht="12">
      <c r="A153" s="16">
        <v>891780111</v>
      </c>
      <c r="B153" s="16" t="s">
        <v>55</v>
      </c>
      <c r="C153" s="14" t="s">
        <v>57</v>
      </c>
      <c r="D153" s="16" t="s">
        <v>61</v>
      </c>
      <c r="E153" s="14" t="s">
        <v>2098</v>
      </c>
      <c r="F153" s="16" t="s">
        <v>62</v>
      </c>
      <c r="G153" s="14" t="s">
        <v>64</v>
      </c>
      <c r="H153" s="14" t="s">
        <v>74</v>
      </c>
      <c r="I153" s="186">
        <v>10413000</v>
      </c>
      <c r="J153" s="187"/>
      <c r="K153" s="188"/>
      <c r="L153" s="188"/>
      <c r="M153" s="189">
        <f t="shared" si="11"/>
        <v>10413000</v>
      </c>
      <c r="N153" s="14">
        <v>84455851</v>
      </c>
      <c r="O153" s="14" t="s">
        <v>2099</v>
      </c>
      <c r="P153" s="14" t="s">
        <v>2100</v>
      </c>
      <c r="Q153" s="190">
        <v>44951</v>
      </c>
      <c r="R153" s="190">
        <v>44951</v>
      </c>
      <c r="S153" s="190">
        <v>45084</v>
      </c>
      <c r="T153" s="190"/>
      <c r="U153" s="191"/>
      <c r="V153" s="186">
        <f t="shared" si="12"/>
        <v>7700000</v>
      </c>
      <c r="W153" s="186">
        <v>2713000</v>
      </c>
      <c r="X153" s="192">
        <f t="shared" si="13"/>
        <v>0.7394602900220878</v>
      </c>
      <c r="Y153" s="14">
        <v>57441846</v>
      </c>
      <c r="Z153" s="14" t="s">
        <v>1994</v>
      </c>
      <c r="AA153" s="14" t="s">
        <v>120</v>
      </c>
      <c r="AB153" s="14" t="s">
        <v>120</v>
      </c>
      <c r="AC153" s="190"/>
      <c r="AD153" s="14" t="s">
        <v>2101</v>
      </c>
      <c r="AE153" s="187" t="s">
        <v>122</v>
      </c>
      <c r="AF153" s="187" t="s">
        <v>122</v>
      </c>
      <c r="AG153" s="14"/>
    </row>
    <row r="154" spans="1:33" s="183" customFormat="1" ht="12">
      <c r="A154" s="16">
        <v>891780111</v>
      </c>
      <c r="B154" s="16" t="s">
        <v>55</v>
      </c>
      <c r="C154" s="14" t="s">
        <v>57</v>
      </c>
      <c r="D154" s="16" t="s">
        <v>61</v>
      </c>
      <c r="E154" s="14" t="s">
        <v>2102</v>
      </c>
      <c r="F154" s="16" t="s">
        <v>62</v>
      </c>
      <c r="G154" s="14" t="s">
        <v>64</v>
      </c>
      <c r="H154" s="14" t="s">
        <v>74</v>
      </c>
      <c r="I154" s="186">
        <v>9563000</v>
      </c>
      <c r="J154" s="187"/>
      <c r="K154" s="188"/>
      <c r="L154" s="188"/>
      <c r="M154" s="189">
        <f t="shared" si="11"/>
        <v>9563000</v>
      </c>
      <c r="N154" s="14">
        <v>85153213</v>
      </c>
      <c r="O154" s="14" t="s">
        <v>2103</v>
      </c>
      <c r="P154" s="14" t="s">
        <v>1642</v>
      </c>
      <c r="Q154" s="190">
        <v>44951</v>
      </c>
      <c r="R154" s="190">
        <v>44951</v>
      </c>
      <c r="S154" s="190">
        <v>45093</v>
      </c>
      <c r="T154" s="190"/>
      <c r="U154" s="191"/>
      <c r="V154" s="186">
        <f t="shared" si="12"/>
        <v>4750000</v>
      </c>
      <c r="W154" s="186">
        <v>4813000</v>
      </c>
      <c r="X154" s="192">
        <f t="shared" si="13"/>
        <v>0.49670605458538114</v>
      </c>
      <c r="Y154" s="14">
        <v>85459497</v>
      </c>
      <c r="Z154" s="14" t="s">
        <v>1643</v>
      </c>
      <c r="AA154" s="14" t="s">
        <v>120</v>
      </c>
      <c r="AB154" s="14" t="s">
        <v>120</v>
      </c>
      <c r="AC154" s="190"/>
      <c r="AD154" s="14" t="s">
        <v>2104</v>
      </c>
      <c r="AE154" s="187" t="s">
        <v>122</v>
      </c>
      <c r="AF154" s="187" t="s">
        <v>122</v>
      </c>
      <c r="AG154" s="14"/>
    </row>
    <row r="155" spans="1:33" s="183" customFormat="1" ht="12">
      <c r="A155" s="16">
        <v>891780111</v>
      </c>
      <c r="B155" s="16" t="s">
        <v>55</v>
      </c>
      <c r="C155" s="14" t="s">
        <v>57</v>
      </c>
      <c r="D155" s="16" t="s">
        <v>61</v>
      </c>
      <c r="E155" s="14" t="s">
        <v>2105</v>
      </c>
      <c r="F155" s="16" t="s">
        <v>62</v>
      </c>
      <c r="G155" s="14" t="s">
        <v>64</v>
      </c>
      <c r="H155" s="14" t="s">
        <v>74</v>
      </c>
      <c r="I155" s="186">
        <v>15190000</v>
      </c>
      <c r="J155" s="187"/>
      <c r="K155" s="188"/>
      <c r="L155" s="188"/>
      <c r="M155" s="189">
        <f t="shared" si="11"/>
        <v>15190000</v>
      </c>
      <c r="N155" s="14">
        <v>85472799</v>
      </c>
      <c r="O155" s="14" t="s">
        <v>2106</v>
      </c>
      <c r="P155" s="14" t="s">
        <v>2107</v>
      </c>
      <c r="Q155" s="190">
        <v>44951</v>
      </c>
      <c r="R155" s="190">
        <v>44951</v>
      </c>
      <c r="S155" s="190">
        <v>45093</v>
      </c>
      <c r="T155" s="190"/>
      <c r="U155" s="191"/>
      <c r="V155" s="186">
        <f t="shared" si="12"/>
        <v>10437000</v>
      </c>
      <c r="W155" s="186">
        <v>4753000</v>
      </c>
      <c r="X155" s="192">
        <f t="shared" si="13"/>
        <v>0.68709677419354842</v>
      </c>
      <c r="Y155" s="14">
        <v>12621405</v>
      </c>
      <c r="Z155" s="14" t="s">
        <v>1497</v>
      </c>
      <c r="AA155" s="14" t="s">
        <v>120</v>
      </c>
      <c r="AB155" s="14" t="s">
        <v>120</v>
      </c>
      <c r="AC155" s="190"/>
      <c r="AD155" s="14" t="s">
        <v>2108</v>
      </c>
      <c r="AE155" s="187" t="s">
        <v>122</v>
      </c>
      <c r="AF155" s="187" t="s">
        <v>122</v>
      </c>
      <c r="AG155" s="14"/>
    </row>
    <row r="156" spans="1:33" s="183" customFormat="1" ht="12">
      <c r="A156" s="16">
        <v>891780111</v>
      </c>
      <c r="B156" s="16" t="s">
        <v>55</v>
      </c>
      <c r="C156" s="14" t="s">
        <v>57</v>
      </c>
      <c r="D156" s="16" t="s">
        <v>61</v>
      </c>
      <c r="E156" s="14" t="s">
        <v>2109</v>
      </c>
      <c r="F156" s="16" t="s">
        <v>62</v>
      </c>
      <c r="G156" s="14" t="s">
        <v>64</v>
      </c>
      <c r="H156" s="14" t="s">
        <v>74</v>
      </c>
      <c r="I156" s="186">
        <v>30297000</v>
      </c>
      <c r="J156" s="187"/>
      <c r="K156" s="188"/>
      <c r="L156" s="188"/>
      <c r="M156" s="189">
        <f t="shared" si="11"/>
        <v>30297000</v>
      </c>
      <c r="N156" s="14">
        <v>39029599</v>
      </c>
      <c r="O156" s="14" t="s">
        <v>2110</v>
      </c>
      <c r="P156" s="14" t="s">
        <v>2111</v>
      </c>
      <c r="Q156" s="190">
        <v>44951</v>
      </c>
      <c r="R156" s="190">
        <v>44951</v>
      </c>
      <c r="S156" s="190">
        <v>45093</v>
      </c>
      <c r="T156" s="190"/>
      <c r="U156" s="191"/>
      <c r="V156" s="186">
        <f t="shared" si="12"/>
        <v>20943000</v>
      </c>
      <c r="W156" s="186">
        <v>9354000</v>
      </c>
      <c r="X156" s="192">
        <f t="shared" si="13"/>
        <v>0.691256560055451</v>
      </c>
      <c r="Y156" s="14">
        <v>26668285</v>
      </c>
      <c r="Z156" s="14" t="s">
        <v>1999</v>
      </c>
      <c r="AA156" s="14" t="s">
        <v>120</v>
      </c>
      <c r="AB156" s="14" t="s">
        <v>120</v>
      </c>
      <c r="AC156" s="190"/>
      <c r="AD156" s="14" t="s">
        <v>2112</v>
      </c>
      <c r="AE156" s="187" t="s">
        <v>122</v>
      </c>
      <c r="AF156" s="187" t="s">
        <v>122</v>
      </c>
      <c r="AG156" s="14"/>
    </row>
    <row r="157" spans="1:33" s="183" customFormat="1" ht="12">
      <c r="A157" s="16">
        <v>891780111</v>
      </c>
      <c r="B157" s="16" t="s">
        <v>55</v>
      </c>
      <c r="C157" s="14" t="s">
        <v>57</v>
      </c>
      <c r="D157" s="16" t="s">
        <v>61</v>
      </c>
      <c r="E157" s="14" t="s">
        <v>2113</v>
      </c>
      <c r="F157" s="16" t="s">
        <v>62</v>
      </c>
      <c r="G157" s="14" t="s">
        <v>64</v>
      </c>
      <c r="H157" s="14" t="s">
        <v>74</v>
      </c>
      <c r="I157" s="186">
        <v>9437000</v>
      </c>
      <c r="J157" s="187"/>
      <c r="K157" s="188"/>
      <c r="L157" s="188"/>
      <c r="M157" s="189">
        <f t="shared" si="11"/>
        <v>9437000</v>
      </c>
      <c r="N157" s="14">
        <v>1079916249</v>
      </c>
      <c r="O157" s="14" t="s">
        <v>2114</v>
      </c>
      <c r="P157" s="14" t="s">
        <v>2115</v>
      </c>
      <c r="Q157" s="190">
        <v>44951</v>
      </c>
      <c r="R157" s="190">
        <v>44951</v>
      </c>
      <c r="S157" s="190">
        <v>45093</v>
      </c>
      <c r="T157" s="190"/>
      <c r="U157" s="191"/>
      <c r="V157" s="186">
        <f t="shared" si="12"/>
        <v>6523000</v>
      </c>
      <c r="W157" s="186">
        <v>2914000</v>
      </c>
      <c r="X157" s="192">
        <f t="shared" si="13"/>
        <v>0.69121542863198049</v>
      </c>
      <c r="Y157" s="14">
        <v>26668285</v>
      </c>
      <c r="Z157" s="14" t="s">
        <v>1999</v>
      </c>
      <c r="AA157" s="14" t="s">
        <v>120</v>
      </c>
      <c r="AB157" s="14" t="s">
        <v>120</v>
      </c>
      <c r="AC157" s="190"/>
      <c r="AD157" s="14" t="s">
        <v>2116</v>
      </c>
      <c r="AE157" s="187" t="s">
        <v>122</v>
      </c>
      <c r="AF157" s="187" t="s">
        <v>122</v>
      </c>
      <c r="AG157" s="14"/>
    </row>
    <row r="158" spans="1:33" s="183" customFormat="1" ht="12">
      <c r="A158" s="16">
        <v>891780111</v>
      </c>
      <c r="B158" s="16" t="s">
        <v>55</v>
      </c>
      <c r="C158" s="14" t="s">
        <v>57</v>
      </c>
      <c r="D158" s="16" t="s">
        <v>61</v>
      </c>
      <c r="E158" s="14" t="s">
        <v>2117</v>
      </c>
      <c r="F158" s="16" t="s">
        <v>62</v>
      </c>
      <c r="G158" s="14" t="s">
        <v>64</v>
      </c>
      <c r="H158" s="14" t="s">
        <v>74</v>
      </c>
      <c r="I158" s="186">
        <v>13160000</v>
      </c>
      <c r="J158" s="187"/>
      <c r="K158" s="188"/>
      <c r="L158" s="188"/>
      <c r="M158" s="189">
        <f t="shared" si="11"/>
        <v>13160000</v>
      </c>
      <c r="N158" s="14">
        <v>57461182</v>
      </c>
      <c r="O158" s="14" t="s">
        <v>2118</v>
      </c>
      <c r="P158" s="14" t="s">
        <v>2119</v>
      </c>
      <c r="Q158" s="190">
        <v>44951</v>
      </c>
      <c r="R158" s="190">
        <v>44951</v>
      </c>
      <c r="S158" s="190">
        <v>45084</v>
      </c>
      <c r="T158" s="190"/>
      <c r="U158" s="191"/>
      <c r="V158" s="186">
        <f t="shared" si="12"/>
        <v>9707000</v>
      </c>
      <c r="W158" s="186">
        <v>3453000</v>
      </c>
      <c r="X158" s="192">
        <f t="shared" si="13"/>
        <v>0.73761398176291793</v>
      </c>
      <c r="Y158" s="14">
        <v>1082889541</v>
      </c>
      <c r="Z158" s="14" t="s">
        <v>2120</v>
      </c>
      <c r="AA158" s="14" t="s">
        <v>120</v>
      </c>
      <c r="AB158" s="14" t="s">
        <v>120</v>
      </c>
      <c r="AC158" s="190"/>
      <c r="AD158" s="14" t="s">
        <v>2121</v>
      </c>
      <c r="AE158" s="187" t="s">
        <v>122</v>
      </c>
      <c r="AF158" s="187" t="s">
        <v>122</v>
      </c>
      <c r="AG158" s="14"/>
    </row>
    <row r="159" spans="1:33" s="183" customFormat="1" ht="12">
      <c r="A159" s="16">
        <v>891780111</v>
      </c>
      <c r="B159" s="16" t="s">
        <v>55</v>
      </c>
      <c r="C159" s="14" t="s">
        <v>57</v>
      </c>
      <c r="D159" s="16" t="s">
        <v>61</v>
      </c>
      <c r="E159" s="14" t="s">
        <v>2122</v>
      </c>
      <c r="F159" s="16" t="s">
        <v>62</v>
      </c>
      <c r="G159" s="14" t="s">
        <v>64</v>
      </c>
      <c r="H159" s="14" t="s">
        <v>74</v>
      </c>
      <c r="I159" s="186">
        <v>12600000</v>
      </c>
      <c r="J159" s="187"/>
      <c r="K159" s="188"/>
      <c r="L159" s="188"/>
      <c r="M159" s="189">
        <f t="shared" si="11"/>
        <v>12600000</v>
      </c>
      <c r="N159" s="14">
        <v>84450853</v>
      </c>
      <c r="O159" s="14" t="s">
        <v>2123</v>
      </c>
      <c r="P159" s="14" t="s">
        <v>2124</v>
      </c>
      <c r="Q159" s="190">
        <v>44951</v>
      </c>
      <c r="R159" s="190">
        <v>44951</v>
      </c>
      <c r="S159" s="190">
        <v>45084</v>
      </c>
      <c r="T159" s="190"/>
      <c r="U159" s="191"/>
      <c r="V159" s="186">
        <f t="shared" si="12"/>
        <v>9147000</v>
      </c>
      <c r="W159" s="186">
        <v>3453000</v>
      </c>
      <c r="X159" s="192">
        <f t="shared" si="13"/>
        <v>0.7259523809523809</v>
      </c>
      <c r="Y159" s="14">
        <v>41947381</v>
      </c>
      <c r="Z159" s="14" t="s">
        <v>1541</v>
      </c>
      <c r="AA159" s="14" t="s">
        <v>120</v>
      </c>
      <c r="AB159" s="14" t="s">
        <v>120</v>
      </c>
      <c r="AC159" s="190"/>
      <c r="AD159" s="14" t="s">
        <v>2125</v>
      </c>
      <c r="AE159" s="187" t="s">
        <v>122</v>
      </c>
      <c r="AF159" s="187" t="s">
        <v>122</v>
      </c>
      <c r="AG159" s="14"/>
    </row>
    <row r="160" spans="1:33" s="183" customFormat="1" ht="12">
      <c r="A160" s="16">
        <v>891780111</v>
      </c>
      <c r="B160" s="16" t="s">
        <v>55</v>
      </c>
      <c r="C160" s="14" t="s">
        <v>57</v>
      </c>
      <c r="D160" s="16" t="s">
        <v>61</v>
      </c>
      <c r="E160" s="14" t="s">
        <v>2126</v>
      </c>
      <c r="F160" s="16" t="s">
        <v>62</v>
      </c>
      <c r="G160" s="14" t="s">
        <v>64</v>
      </c>
      <c r="H160" s="14" t="s">
        <v>74</v>
      </c>
      <c r="I160" s="186">
        <v>10267000</v>
      </c>
      <c r="J160" s="187"/>
      <c r="K160" s="188"/>
      <c r="L160" s="188"/>
      <c r="M160" s="189">
        <f t="shared" si="11"/>
        <v>10267000</v>
      </c>
      <c r="N160" s="14">
        <v>1082992511</v>
      </c>
      <c r="O160" s="14" t="s">
        <v>2127</v>
      </c>
      <c r="P160" s="14" t="s">
        <v>2128</v>
      </c>
      <c r="Q160" s="190">
        <v>44951</v>
      </c>
      <c r="R160" s="190">
        <v>44951</v>
      </c>
      <c r="S160" s="190">
        <v>45084</v>
      </c>
      <c r="T160" s="190"/>
      <c r="U160" s="191"/>
      <c r="V160" s="186">
        <f t="shared" si="12"/>
        <v>5353000</v>
      </c>
      <c r="W160" s="186">
        <v>4914000</v>
      </c>
      <c r="X160" s="192">
        <f t="shared" si="13"/>
        <v>0.52137917600077921</v>
      </c>
      <c r="Y160" s="14">
        <v>1082868728</v>
      </c>
      <c r="Z160" s="14" t="s">
        <v>2017</v>
      </c>
      <c r="AA160" s="14" t="s">
        <v>120</v>
      </c>
      <c r="AB160" s="14" t="s">
        <v>120</v>
      </c>
      <c r="AC160" s="190"/>
      <c r="AD160" s="14" t="s">
        <v>2129</v>
      </c>
      <c r="AE160" s="187" t="s">
        <v>122</v>
      </c>
      <c r="AF160" s="187" t="s">
        <v>122</v>
      </c>
      <c r="AG160" s="14"/>
    </row>
    <row r="161" spans="1:33" s="183" customFormat="1" ht="12">
      <c r="A161" s="16">
        <v>891780111</v>
      </c>
      <c r="B161" s="16" t="s">
        <v>55</v>
      </c>
      <c r="C161" s="14" t="s">
        <v>57</v>
      </c>
      <c r="D161" s="16" t="s">
        <v>61</v>
      </c>
      <c r="E161" s="14" t="s">
        <v>2130</v>
      </c>
      <c r="F161" s="16" t="s">
        <v>62</v>
      </c>
      <c r="G161" s="14" t="s">
        <v>64</v>
      </c>
      <c r="H161" s="14" t="s">
        <v>74</v>
      </c>
      <c r="I161" s="186">
        <v>16120000</v>
      </c>
      <c r="J161" s="187"/>
      <c r="K161" s="188"/>
      <c r="L161" s="188"/>
      <c r="M161" s="189">
        <f t="shared" si="11"/>
        <v>16120000</v>
      </c>
      <c r="N161" s="14">
        <v>1082851727</v>
      </c>
      <c r="O161" s="14" t="s">
        <v>2131</v>
      </c>
      <c r="P161" s="14" t="s">
        <v>2132</v>
      </c>
      <c r="Q161" s="190">
        <v>44951</v>
      </c>
      <c r="R161" s="190">
        <v>44951</v>
      </c>
      <c r="S161" s="190">
        <v>45093</v>
      </c>
      <c r="T161" s="190"/>
      <c r="U161" s="191"/>
      <c r="V161" s="186">
        <f t="shared" si="12"/>
        <v>11367000</v>
      </c>
      <c r="W161" s="186">
        <v>4753000</v>
      </c>
      <c r="X161" s="192">
        <f t="shared" si="13"/>
        <v>0.70514888337468984</v>
      </c>
      <c r="Y161" s="14">
        <v>85449357</v>
      </c>
      <c r="Z161" s="14" t="s">
        <v>1656</v>
      </c>
      <c r="AA161" s="14" t="s">
        <v>120</v>
      </c>
      <c r="AB161" s="14" t="s">
        <v>120</v>
      </c>
      <c r="AC161" s="190"/>
      <c r="AD161" s="14" t="s">
        <v>2133</v>
      </c>
      <c r="AE161" s="187" t="s">
        <v>122</v>
      </c>
      <c r="AF161" s="187" t="s">
        <v>122</v>
      </c>
      <c r="AG161" s="14"/>
    </row>
    <row r="162" spans="1:33" s="183" customFormat="1" ht="12">
      <c r="A162" s="16">
        <v>891780111</v>
      </c>
      <c r="B162" s="16" t="s">
        <v>55</v>
      </c>
      <c r="C162" s="14" t="s">
        <v>57</v>
      </c>
      <c r="D162" s="16" t="s">
        <v>61</v>
      </c>
      <c r="E162" s="14" t="s">
        <v>2134</v>
      </c>
      <c r="F162" s="16" t="s">
        <v>62</v>
      </c>
      <c r="G162" s="14" t="s">
        <v>64</v>
      </c>
      <c r="H162" s="14" t="s">
        <v>74</v>
      </c>
      <c r="I162" s="186">
        <v>8930000</v>
      </c>
      <c r="J162" s="187"/>
      <c r="K162" s="188"/>
      <c r="L162" s="188"/>
      <c r="M162" s="189">
        <f t="shared" si="11"/>
        <v>8930000</v>
      </c>
      <c r="N162" s="14">
        <v>1083038270</v>
      </c>
      <c r="O162" s="14" t="s">
        <v>2135</v>
      </c>
      <c r="P162" s="14" t="s">
        <v>2136</v>
      </c>
      <c r="Q162" s="190">
        <v>44951</v>
      </c>
      <c r="R162" s="190">
        <v>44951</v>
      </c>
      <c r="S162" s="190">
        <v>45084</v>
      </c>
      <c r="T162" s="190"/>
      <c r="U162" s="191"/>
      <c r="V162" s="186">
        <f t="shared" si="12"/>
        <v>6587000</v>
      </c>
      <c r="W162" s="186">
        <v>2343000</v>
      </c>
      <c r="X162" s="192">
        <f t="shared" si="13"/>
        <v>0.73762597984322509</v>
      </c>
      <c r="Y162" s="14">
        <v>36665858</v>
      </c>
      <c r="Z162" s="14" t="s">
        <v>1763</v>
      </c>
      <c r="AA162" s="14" t="s">
        <v>120</v>
      </c>
      <c r="AB162" s="14" t="s">
        <v>120</v>
      </c>
      <c r="AC162" s="190"/>
      <c r="AD162" s="14" t="s">
        <v>2137</v>
      </c>
      <c r="AE162" s="187" t="s">
        <v>122</v>
      </c>
      <c r="AF162" s="187" t="s">
        <v>122</v>
      </c>
      <c r="AG162" s="14"/>
    </row>
    <row r="163" spans="1:33" s="183" customFormat="1" ht="12">
      <c r="A163" s="16">
        <v>891780111</v>
      </c>
      <c r="B163" s="16" t="s">
        <v>55</v>
      </c>
      <c r="C163" s="14" t="s">
        <v>57</v>
      </c>
      <c r="D163" s="16" t="s">
        <v>61</v>
      </c>
      <c r="E163" s="14" t="s">
        <v>2138</v>
      </c>
      <c r="F163" s="16" t="s">
        <v>62</v>
      </c>
      <c r="G163" s="14" t="s">
        <v>64</v>
      </c>
      <c r="H163" s="14" t="s">
        <v>74</v>
      </c>
      <c r="I163" s="186">
        <v>13253000</v>
      </c>
      <c r="J163" s="187"/>
      <c r="K163" s="188"/>
      <c r="L163" s="188"/>
      <c r="M163" s="189">
        <f t="shared" si="11"/>
        <v>13253000</v>
      </c>
      <c r="N163" s="14">
        <v>1082862208</v>
      </c>
      <c r="O163" s="14" t="s">
        <v>2139</v>
      </c>
      <c r="P163" s="14" t="s">
        <v>2140</v>
      </c>
      <c r="Q163" s="190">
        <v>44951</v>
      </c>
      <c r="R163" s="190">
        <v>44951</v>
      </c>
      <c r="S163" s="190">
        <v>45084</v>
      </c>
      <c r="T163" s="190"/>
      <c r="U163" s="191"/>
      <c r="V163" s="186">
        <f t="shared" si="12"/>
        <v>9800000</v>
      </c>
      <c r="W163" s="186">
        <v>3453000</v>
      </c>
      <c r="X163" s="192">
        <f t="shared" si="13"/>
        <v>0.73945521768656153</v>
      </c>
      <c r="Y163" s="14">
        <v>85152695</v>
      </c>
      <c r="Z163" s="14" t="s">
        <v>2096</v>
      </c>
      <c r="AA163" s="14" t="s">
        <v>120</v>
      </c>
      <c r="AB163" s="14" t="s">
        <v>120</v>
      </c>
      <c r="AC163" s="190"/>
      <c r="AD163" s="14" t="s">
        <v>2141</v>
      </c>
      <c r="AE163" s="187" t="s">
        <v>122</v>
      </c>
      <c r="AF163" s="187" t="s">
        <v>122</v>
      </c>
      <c r="AG163" s="14"/>
    </row>
    <row r="164" spans="1:33" s="183" customFormat="1" ht="12">
      <c r="A164" s="16">
        <v>891780111</v>
      </c>
      <c r="B164" s="16" t="s">
        <v>55</v>
      </c>
      <c r="C164" s="14" t="s">
        <v>57</v>
      </c>
      <c r="D164" s="16" t="s">
        <v>61</v>
      </c>
      <c r="E164" s="14" t="s">
        <v>2142</v>
      </c>
      <c r="F164" s="16" t="s">
        <v>62</v>
      </c>
      <c r="G164" s="14" t="s">
        <v>64</v>
      </c>
      <c r="H164" s="14" t="s">
        <v>74</v>
      </c>
      <c r="I164" s="186">
        <v>15980000</v>
      </c>
      <c r="J164" s="187"/>
      <c r="K164" s="188"/>
      <c r="L164" s="188"/>
      <c r="M164" s="189">
        <f t="shared" si="11"/>
        <v>15980000</v>
      </c>
      <c r="N164" s="14">
        <v>57295586</v>
      </c>
      <c r="O164" s="14" t="s">
        <v>2143</v>
      </c>
      <c r="P164" s="14" t="s">
        <v>2144</v>
      </c>
      <c r="Q164" s="190">
        <v>44951</v>
      </c>
      <c r="R164" s="190">
        <v>44951</v>
      </c>
      <c r="S164" s="190">
        <v>45084</v>
      </c>
      <c r="T164" s="190"/>
      <c r="U164" s="191"/>
      <c r="V164" s="186">
        <f t="shared" si="12"/>
        <v>11787000</v>
      </c>
      <c r="W164" s="186">
        <v>4193000</v>
      </c>
      <c r="X164" s="192">
        <f t="shared" si="13"/>
        <v>0.73760951188986235</v>
      </c>
      <c r="Y164" s="14">
        <v>1082889541</v>
      </c>
      <c r="Z164" s="14" t="s">
        <v>2120</v>
      </c>
      <c r="AA164" s="14" t="s">
        <v>120</v>
      </c>
      <c r="AB164" s="14" t="s">
        <v>120</v>
      </c>
      <c r="AC164" s="190"/>
      <c r="AD164" s="14" t="s">
        <v>2145</v>
      </c>
      <c r="AE164" s="187" t="s">
        <v>122</v>
      </c>
      <c r="AF164" s="187" t="s">
        <v>122</v>
      </c>
      <c r="AG164" s="14"/>
    </row>
    <row r="165" spans="1:33" s="183" customFormat="1" ht="12">
      <c r="A165" s="16">
        <v>891780111</v>
      </c>
      <c r="B165" s="16" t="s">
        <v>55</v>
      </c>
      <c r="C165" s="14" t="s">
        <v>57</v>
      </c>
      <c r="D165" s="16" t="s">
        <v>61</v>
      </c>
      <c r="E165" s="14" t="s">
        <v>2146</v>
      </c>
      <c r="F165" s="16" t="s">
        <v>62</v>
      </c>
      <c r="G165" s="14" t="s">
        <v>64</v>
      </c>
      <c r="H165" s="14" t="s">
        <v>74</v>
      </c>
      <c r="I165" s="186">
        <v>14673000</v>
      </c>
      <c r="J165" s="187"/>
      <c r="K165" s="188"/>
      <c r="L165" s="188"/>
      <c r="M165" s="189">
        <f t="shared" si="11"/>
        <v>14673000</v>
      </c>
      <c r="N165" s="14">
        <v>1082948279</v>
      </c>
      <c r="O165" s="14" t="s">
        <v>2147</v>
      </c>
      <c r="P165" s="14" t="s">
        <v>2148</v>
      </c>
      <c r="Q165" s="190">
        <v>44951</v>
      </c>
      <c r="R165" s="190">
        <v>44951</v>
      </c>
      <c r="S165" s="190">
        <v>45084</v>
      </c>
      <c r="T165" s="190"/>
      <c r="U165" s="191"/>
      <c r="V165" s="186">
        <f t="shared" si="12"/>
        <v>10850000</v>
      </c>
      <c r="W165" s="186">
        <v>3823000</v>
      </c>
      <c r="X165" s="192">
        <f t="shared" si="13"/>
        <v>0.73945341784229535</v>
      </c>
      <c r="Y165" s="14">
        <v>36557666</v>
      </c>
      <c r="Z165" s="14" t="s">
        <v>2027</v>
      </c>
      <c r="AA165" s="14" t="s">
        <v>120</v>
      </c>
      <c r="AB165" s="14" t="s">
        <v>120</v>
      </c>
      <c r="AC165" s="190"/>
      <c r="AD165" s="14" t="s">
        <v>2149</v>
      </c>
      <c r="AE165" s="187" t="s">
        <v>122</v>
      </c>
      <c r="AF165" s="187" t="s">
        <v>122</v>
      </c>
      <c r="AG165" s="14"/>
    </row>
    <row r="166" spans="1:33" s="183" customFormat="1" ht="12">
      <c r="A166" s="16">
        <v>891780111</v>
      </c>
      <c r="B166" s="16" t="s">
        <v>55</v>
      </c>
      <c r="C166" s="14" t="s">
        <v>57</v>
      </c>
      <c r="D166" s="16" t="s">
        <v>61</v>
      </c>
      <c r="E166" s="14" t="s">
        <v>2150</v>
      </c>
      <c r="F166" s="16" t="s">
        <v>62</v>
      </c>
      <c r="G166" s="14" t="s">
        <v>64</v>
      </c>
      <c r="H166" s="14" t="s">
        <v>74</v>
      </c>
      <c r="I166" s="186">
        <v>16093000</v>
      </c>
      <c r="J166" s="187"/>
      <c r="K166" s="188"/>
      <c r="L166" s="188"/>
      <c r="M166" s="189">
        <f t="shared" si="11"/>
        <v>16093000</v>
      </c>
      <c r="N166" s="14">
        <v>85152680</v>
      </c>
      <c r="O166" s="14" t="s">
        <v>2151</v>
      </c>
      <c r="P166" s="14" t="s">
        <v>2152</v>
      </c>
      <c r="Q166" s="190">
        <v>44951</v>
      </c>
      <c r="R166" s="190">
        <v>44951</v>
      </c>
      <c r="S166" s="190">
        <v>45084</v>
      </c>
      <c r="T166" s="190"/>
      <c r="U166" s="191"/>
      <c r="V166" s="186">
        <f t="shared" si="12"/>
        <v>11900000</v>
      </c>
      <c r="W166" s="186">
        <v>4193000</v>
      </c>
      <c r="X166" s="192">
        <f t="shared" si="13"/>
        <v>0.73945193562418443</v>
      </c>
      <c r="Y166" s="14">
        <v>57441846</v>
      </c>
      <c r="Z166" s="14" t="s">
        <v>1994</v>
      </c>
      <c r="AA166" s="14" t="s">
        <v>120</v>
      </c>
      <c r="AB166" s="14" t="s">
        <v>120</v>
      </c>
      <c r="AC166" s="190"/>
      <c r="AD166" s="14" t="s">
        <v>2153</v>
      </c>
      <c r="AE166" s="187" t="s">
        <v>122</v>
      </c>
      <c r="AF166" s="187" t="s">
        <v>122</v>
      </c>
      <c r="AG166" s="14"/>
    </row>
    <row r="167" spans="1:33" s="183" customFormat="1" ht="12">
      <c r="A167" s="16">
        <v>891780111</v>
      </c>
      <c r="B167" s="16" t="s">
        <v>55</v>
      </c>
      <c r="C167" s="14" t="s">
        <v>57</v>
      </c>
      <c r="D167" s="16" t="s">
        <v>61</v>
      </c>
      <c r="E167" s="14" t="s">
        <v>2154</v>
      </c>
      <c r="F167" s="16" t="s">
        <v>62</v>
      </c>
      <c r="G167" s="14" t="s">
        <v>64</v>
      </c>
      <c r="H167" s="14" t="s">
        <v>74</v>
      </c>
      <c r="I167" s="186">
        <v>18120000</v>
      </c>
      <c r="J167" s="187"/>
      <c r="K167" s="188"/>
      <c r="L167" s="188"/>
      <c r="M167" s="189">
        <f t="shared" si="11"/>
        <v>18120000</v>
      </c>
      <c r="N167" s="14">
        <v>85151294</v>
      </c>
      <c r="O167" s="14" t="s">
        <v>2155</v>
      </c>
      <c r="P167" s="14" t="s">
        <v>2156</v>
      </c>
      <c r="Q167" s="190">
        <v>44951</v>
      </c>
      <c r="R167" s="190">
        <v>44951</v>
      </c>
      <c r="S167" s="190">
        <v>45093</v>
      </c>
      <c r="T167" s="190"/>
      <c r="U167" s="191"/>
      <c r="V167" s="186">
        <f t="shared" si="12"/>
        <v>12600000</v>
      </c>
      <c r="W167" s="186">
        <v>5520000</v>
      </c>
      <c r="X167" s="192">
        <f t="shared" si="13"/>
        <v>0.69536423841059603</v>
      </c>
      <c r="Y167" s="14">
        <v>84452087</v>
      </c>
      <c r="Z167" s="14" t="s">
        <v>1704</v>
      </c>
      <c r="AA167" s="14" t="s">
        <v>120</v>
      </c>
      <c r="AB167" s="14" t="s">
        <v>120</v>
      </c>
      <c r="AC167" s="190"/>
      <c r="AD167" s="14" t="s">
        <v>2157</v>
      </c>
      <c r="AE167" s="187" t="s">
        <v>122</v>
      </c>
      <c r="AF167" s="187" t="s">
        <v>122</v>
      </c>
      <c r="AG167" s="14"/>
    </row>
    <row r="168" spans="1:33" s="183" customFormat="1" ht="12">
      <c r="A168" s="16">
        <v>891780111</v>
      </c>
      <c r="B168" s="16" t="s">
        <v>55</v>
      </c>
      <c r="C168" s="14" t="s">
        <v>57</v>
      </c>
      <c r="D168" s="16" t="s">
        <v>61</v>
      </c>
      <c r="E168" s="14" t="s">
        <v>2158</v>
      </c>
      <c r="F168" s="16" t="s">
        <v>62</v>
      </c>
      <c r="G168" s="14" t="s">
        <v>64</v>
      </c>
      <c r="H168" s="14" t="s">
        <v>74</v>
      </c>
      <c r="I168" s="186">
        <v>13907000</v>
      </c>
      <c r="J168" s="187"/>
      <c r="K168" s="188"/>
      <c r="L168" s="188"/>
      <c r="M168" s="189">
        <f t="shared" si="11"/>
        <v>13907000</v>
      </c>
      <c r="N168" s="14">
        <v>57441673</v>
      </c>
      <c r="O168" s="14" t="s">
        <v>2159</v>
      </c>
      <c r="P168" s="14" t="s">
        <v>2160</v>
      </c>
      <c r="Q168" s="190">
        <v>44951</v>
      </c>
      <c r="R168" s="190">
        <v>44951</v>
      </c>
      <c r="S168" s="190">
        <v>45093</v>
      </c>
      <c r="T168" s="190"/>
      <c r="U168" s="191"/>
      <c r="V168" s="186">
        <f t="shared" si="12"/>
        <v>9613000</v>
      </c>
      <c r="W168" s="186">
        <v>4294000</v>
      </c>
      <c r="X168" s="192">
        <f t="shared" si="13"/>
        <v>0.69123463004242469</v>
      </c>
      <c r="Y168" s="14">
        <v>57400977</v>
      </c>
      <c r="Z168" s="14" t="s">
        <v>1665</v>
      </c>
      <c r="AA168" s="14" t="s">
        <v>120</v>
      </c>
      <c r="AB168" s="14" t="s">
        <v>120</v>
      </c>
      <c r="AC168" s="190"/>
      <c r="AD168" s="14" t="s">
        <v>2161</v>
      </c>
      <c r="AE168" s="187" t="s">
        <v>122</v>
      </c>
      <c r="AF168" s="187" t="s">
        <v>122</v>
      </c>
      <c r="AG168" s="14"/>
    </row>
    <row r="169" spans="1:33" s="183" customFormat="1" ht="12">
      <c r="A169" s="16">
        <v>891780111</v>
      </c>
      <c r="B169" s="16" t="s">
        <v>55</v>
      </c>
      <c r="C169" s="14" t="s">
        <v>57</v>
      </c>
      <c r="D169" s="16" t="s">
        <v>61</v>
      </c>
      <c r="E169" s="14" t="s">
        <v>2162</v>
      </c>
      <c r="F169" s="16" t="s">
        <v>62</v>
      </c>
      <c r="G169" s="14" t="s">
        <v>64</v>
      </c>
      <c r="H169" s="14" t="s">
        <v>74</v>
      </c>
      <c r="I169" s="186">
        <v>12417000</v>
      </c>
      <c r="J169" s="187"/>
      <c r="K169" s="188"/>
      <c r="L169" s="188"/>
      <c r="M169" s="189">
        <f t="shared" si="11"/>
        <v>12417000</v>
      </c>
      <c r="N169" s="14">
        <v>57462117</v>
      </c>
      <c r="O169" s="14" t="s">
        <v>2163</v>
      </c>
      <c r="P169" s="14" t="s">
        <v>2164</v>
      </c>
      <c r="Q169" s="190">
        <v>44951</v>
      </c>
      <c r="R169" s="190">
        <v>44951</v>
      </c>
      <c r="S169" s="190">
        <v>45093</v>
      </c>
      <c r="T169" s="190"/>
      <c r="U169" s="191"/>
      <c r="V169" s="186">
        <f t="shared" si="12"/>
        <v>6083000</v>
      </c>
      <c r="W169" s="186">
        <v>6334000</v>
      </c>
      <c r="X169" s="192">
        <f t="shared" si="13"/>
        <v>0.48989288878150922</v>
      </c>
      <c r="Y169" s="14">
        <v>26668285</v>
      </c>
      <c r="Z169" s="14" t="s">
        <v>1999</v>
      </c>
      <c r="AA169" s="14" t="s">
        <v>120</v>
      </c>
      <c r="AB169" s="14" t="s">
        <v>120</v>
      </c>
      <c r="AC169" s="190"/>
      <c r="AD169" s="14" t="s">
        <v>2165</v>
      </c>
      <c r="AE169" s="187" t="s">
        <v>122</v>
      </c>
      <c r="AF169" s="187" t="s">
        <v>122</v>
      </c>
      <c r="AG169" s="14"/>
    </row>
    <row r="170" spans="1:33" s="183" customFormat="1" ht="12">
      <c r="A170" s="16">
        <v>891780111</v>
      </c>
      <c r="B170" s="16" t="s">
        <v>55</v>
      </c>
      <c r="C170" s="14" t="s">
        <v>57</v>
      </c>
      <c r="D170" s="16" t="s">
        <v>61</v>
      </c>
      <c r="E170" s="14" t="s">
        <v>2166</v>
      </c>
      <c r="F170" s="16" t="s">
        <v>62</v>
      </c>
      <c r="G170" s="14" t="s">
        <v>64</v>
      </c>
      <c r="H170" s="14" t="s">
        <v>74</v>
      </c>
      <c r="I170" s="186">
        <v>17680000</v>
      </c>
      <c r="J170" s="187"/>
      <c r="K170" s="188"/>
      <c r="L170" s="188"/>
      <c r="M170" s="189">
        <f t="shared" si="11"/>
        <v>17680000</v>
      </c>
      <c r="N170" s="14">
        <v>57297861</v>
      </c>
      <c r="O170" s="14" t="s">
        <v>2167</v>
      </c>
      <c r="P170" s="14" t="s">
        <v>2168</v>
      </c>
      <c r="Q170" s="190">
        <v>44951</v>
      </c>
      <c r="R170" s="190">
        <v>44951</v>
      </c>
      <c r="S170" s="190">
        <v>45093</v>
      </c>
      <c r="T170" s="190"/>
      <c r="U170" s="191"/>
      <c r="V170" s="186">
        <f t="shared" si="12"/>
        <v>9067000</v>
      </c>
      <c r="W170" s="186">
        <v>8613000</v>
      </c>
      <c r="X170" s="192">
        <f t="shared" si="13"/>
        <v>0.51283936651583706</v>
      </c>
      <c r="Y170" s="14">
        <v>85449357</v>
      </c>
      <c r="Z170" s="14" t="s">
        <v>1656</v>
      </c>
      <c r="AA170" s="14" t="s">
        <v>120</v>
      </c>
      <c r="AB170" s="14" t="s">
        <v>120</v>
      </c>
      <c r="AC170" s="190"/>
      <c r="AD170" s="14" t="s">
        <v>2169</v>
      </c>
      <c r="AE170" s="187" t="s">
        <v>122</v>
      </c>
      <c r="AF170" s="187" t="s">
        <v>122</v>
      </c>
      <c r="AG170" s="14"/>
    </row>
    <row r="171" spans="1:33" s="183" customFormat="1" ht="12">
      <c r="A171" s="16">
        <v>891780111</v>
      </c>
      <c r="B171" s="16" t="s">
        <v>55</v>
      </c>
      <c r="C171" s="14" t="s">
        <v>57</v>
      </c>
      <c r="D171" s="16" t="s">
        <v>61</v>
      </c>
      <c r="E171" s="14" t="s">
        <v>2170</v>
      </c>
      <c r="F171" s="16" t="s">
        <v>62</v>
      </c>
      <c r="G171" s="14" t="s">
        <v>64</v>
      </c>
      <c r="H171" s="14" t="s">
        <v>74</v>
      </c>
      <c r="I171" s="186">
        <v>13160000</v>
      </c>
      <c r="J171" s="187"/>
      <c r="K171" s="188"/>
      <c r="L171" s="188"/>
      <c r="M171" s="189">
        <f t="shared" si="11"/>
        <v>13160000</v>
      </c>
      <c r="N171" s="14">
        <v>1081928917</v>
      </c>
      <c r="O171" s="14" t="s">
        <v>2171</v>
      </c>
      <c r="P171" s="14" t="s">
        <v>2172</v>
      </c>
      <c r="Q171" s="190">
        <v>44951</v>
      </c>
      <c r="R171" s="190">
        <v>44951</v>
      </c>
      <c r="S171" s="190">
        <v>45084</v>
      </c>
      <c r="T171" s="190"/>
      <c r="U171" s="191"/>
      <c r="V171" s="186">
        <f t="shared" si="12"/>
        <v>9707000</v>
      </c>
      <c r="W171" s="186">
        <v>3453000</v>
      </c>
      <c r="X171" s="192">
        <f t="shared" si="13"/>
        <v>0.73761398176291793</v>
      </c>
      <c r="Y171" s="14">
        <v>36718996</v>
      </c>
      <c r="Z171" s="14" t="s">
        <v>1792</v>
      </c>
      <c r="AA171" s="14" t="s">
        <v>120</v>
      </c>
      <c r="AB171" s="14" t="s">
        <v>120</v>
      </c>
      <c r="AC171" s="190"/>
      <c r="AD171" s="14" t="s">
        <v>2173</v>
      </c>
      <c r="AE171" s="187" t="s">
        <v>122</v>
      </c>
      <c r="AF171" s="187" t="s">
        <v>122</v>
      </c>
      <c r="AG171" s="14"/>
    </row>
    <row r="172" spans="1:33" s="183" customFormat="1" ht="12">
      <c r="A172" s="16">
        <v>891780111</v>
      </c>
      <c r="B172" s="16" t="s">
        <v>55</v>
      </c>
      <c r="C172" s="14" t="s">
        <v>57</v>
      </c>
      <c r="D172" s="16" t="s">
        <v>61</v>
      </c>
      <c r="E172" s="14" t="s">
        <v>2174</v>
      </c>
      <c r="F172" s="16" t="s">
        <v>62</v>
      </c>
      <c r="G172" s="14" t="s">
        <v>64</v>
      </c>
      <c r="H172" s="14" t="s">
        <v>74</v>
      </c>
      <c r="I172" s="186">
        <v>27000000</v>
      </c>
      <c r="J172" s="187"/>
      <c r="K172" s="188"/>
      <c r="L172" s="188"/>
      <c r="M172" s="189">
        <f t="shared" si="11"/>
        <v>27000000</v>
      </c>
      <c r="N172" s="14">
        <v>41612964</v>
      </c>
      <c r="O172" s="14" t="s">
        <v>2175</v>
      </c>
      <c r="P172" s="14" t="s">
        <v>2040</v>
      </c>
      <c r="Q172" s="190">
        <v>44951</v>
      </c>
      <c r="R172" s="190">
        <v>44951</v>
      </c>
      <c r="S172" s="190">
        <v>45093</v>
      </c>
      <c r="T172" s="190"/>
      <c r="U172" s="191"/>
      <c r="V172" s="186">
        <f t="shared" si="12"/>
        <v>7920000</v>
      </c>
      <c r="W172" s="186">
        <v>19080000</v>
      </c>
      <c r="X172" s="192">
        <f t="shared" si="13"/>
        <v>0.29333333333333333</v>
      </c>
      <c r="Y172" s="14">
        <v>12621405</v>
      </c>
      <c r="Z172" s="14" t="s">
        <v>1497</v>
      </c>
      <c r="AA172" s="14" t="s">
        <v>120</v>
      </c>
      <c r="AB172" s="14" t="s">
        <v>120</v>
      </c>
      <c r="AC172" s="190"/>
      <c r="AD172" s="14" t="s">
        <v>2176</v>
      </c>
      <c r="AE172" s="187" t="s">
        <v>122</v>
      </c>
      <c r="AF172" s="187" t="s">
        <v>122</v>
      </c>
      <c r="AG172" s="14"/>
    </row>
    <row r="173" spans="1:33" s="183" customFormat="1" ht="12">
      <c r="A173" s="16">
        <v>891780111</v>
      </c>
      <c r="B173" s="16" t="s">
        <v>55</v>
      </c>
      <c r="C173" s="14" t="s">
        <v>57</v>
      </c>
      <c r="D173" s="16" t="s">
        <v>61</v>
      </c>
      <c r="E173" s="14" t="s">
        <v>2177</v>
      </c>
      <c r="F173" s="16" t="s">
        <v>62</v>
      </c>
      <c r="G173" s="14" t="s">
        <v>64</v>
      </c>
      <c r="H173" s="14" t="s">
        <v>74</v>
      </c>
      <c r="I173" s="186">
        <v>1667000</v>
      </c>
      <c r="J173" s="187"/>
      <c r="K173" s="188"/>
      <c r="L173" s="188"/>
      <c r="M173" s="189">
        <f t="shared" si="11"/>
        <v>1667000</v>
      </c>
      <c r="N173" s="14">
        <v>1082966865</v>
      </c>
      <c r="O173" s="14" t="s">
        <v>2178</v>
      </c>
      <c r="P173" s="14" t="s">
        <v>2179</v>
      </c>
      <c r="Q173" s="190">
        <v>44951</v>
      </c>
      <c r="R173" s="190">
        <v>44951</v>
      </c>
      <c r="S173" s="190">
        <v>44956</v>
      </c>
      <c r="T173" s="190"/>
      <c r="U173" s="191"/>
      <c r="V173" s="186">
        <f t="shared" si="12"/>
        <v>1667000</v>
      </c>
      <c r="W173" s="186">
        <v>0</v>
      </c>
      <c r="X173" s="192">
        <f t="shared" si="13"/>
        <v>1</v>
      </c>
      <c r="Y173" s="14">
        <v>72004252</v>
      </c>
      <c r="Z173" s="14" t="s">
        <v>2008</v>
      </c>
      <c r="AA173" s="14" t="s">
        <v>120</v>
      </c>
      <c r="AB173" s="14" t="s">
        <v>120</v>
      </c>
      <c r="AC173" s="190"/>
      <c r="AD173" s="14" t="s">
        <v>2180</v>
      </c>
      <c r="AE173" s="187" t="s">
        <v>122</v>
      </c>
      <c r="AF173" s="187" t="s">
        <v>122</v>
      </c>
      <c r="AG173" s="14"/>
    </row>
    <row r="174" spans="1:33" s="183" customFormat="1" ht="12">
      <c r="A174" s="16">
        <v>891780111</v>
      </c>
      <c r="B174" s="16" t="s">
        <v>55</v>
      </c>
      <c r="C174" s="14" t="s">
        <v>57</v>
      </c>
      <c r="D174" s="16" t="s">
        <v>61</v>
      </c>
      <c r="E174" s="14" t="s">
        <v>2181</v>
      </c>
      <c r="F174" s="16" t="s">
        <v>62</v>
      </c>
      <c r="G174" s="14" t="s">
        <v>64</v>
      </c>
      <c r="H174" s="14" t="s">
        <v>74</v>
      </c>
      <c r="I174" s="186">
        <v>19200000</v>
      </c>
      <c r="J174" s="187">
        <v>1</v>
      </c>
      <c r="K174" s="188"/>
      <c r="L174" s="188">
        <v>6933000</v>
      </c>
      <c r="M174" s="189">
        <f t="shared" si="11"/>
        <v>12267000</v>
      </c>
      <c r="N174" s="14">
        <v>1082976788</v>
      </c>
      <c r="O174" s="14" t="s">
        <v>2182</v>
      </c>
      <c r="P174" s="14" t="s">
        <v>2183</v>
      </c>
      <c r="Q174" s="190">
        <v>44951</v>
      </c>
      <c r="R174" s="190">
        <v>44951</v>
      </c>
      <c r="S174" s="190">
        <v>45093</v>
      </c>
      <c r="T174" s="190">
        <v>45040</v>
      </c>
      <c r="U174" s="191"/>
      <c r="V174" s="186">
        <f t="shared" si="12"/>
        <v>12267000</v>
      </c>
      <c r="W174" s="186">
        <v>6933000</v>
      </c>
      <c r="X174" s="192">
        <f t="shared" si="13"/>
        <v>1</v>
      </c>
      <c r="Y174" s="14">
        <v>7632607</v>
      </c>
      <c r="Z174" s="14" t="s">
        <v>2184</v>
      </c>
      <c r="AA174" s="14" t="s">
        <v>120</v>
      </c>
      <c r="AB174" s="14" t="s">
        <v>120</v>
      </c>
      <c r="AC174" s="190"/>
      <c r="AD174" s="14" t="s">
        <v>2185</v>
      </c>
      <c r="AE174" s="187" t="s">
        <v>122</v>
      </c>
      <c r="AF174" s="187" t="s">
        <v>122</v>
      </c>
      <c r="AG174" s="14"/>
    </row>
    <row r="175" spans="1:33" s="183" customFormat="1" ht="12">
      <c r="A175" s="16">
        <v>891780111</v>
      </c>
      <c r="B175" s="16" t="s">
        <v>55</v>
      </c>
      <c r="C175" s="14" t="s">
        <v>57</v>
      </c>
      <c r="D175" s="16" t="s">
        <v>61</v>
      </c>
      <c r="E175" s="14" t="s">
        <v>2186</v>
      </c>
      <c r="F175" s="16" t="s">
        <v>62</v>
      </c>
      <c r="G175" s="14" t="s">
        <v>64</v>
      </c>
      <c r="H175" s="14" t="s">
        <v>74</v>
      </c>
      <c r="I175" s="186">
        <v>14983000</v>
      </c>
      <c r="J175" s="187">
        <v>1</v>
      </c>
      <c r="K175" s="188"/>
      <c r="L175" s="188">
        <v>4443000</v>
      </c>
      <c r="M175" s="189">
        <f t="shared" si="11"/>
        <v>10540000</v>
      </c>
      <c r="N175" s="14">
        <v>39047301</v>
      </c>
      <c r="O175" s="14" t="s">
        <v>2187</v>
      </c>
      <c r="P175" s="14" t="s">
        <v>2188</v>
      </c>
      <c r="Q175" s="190">
        <v>44951</v>
      </c>
      <c r="R175" s="190">
        <v>44951</v>
      </c>
      <c r="S175" s="190">
        <v>45084</v>
      </c>
      <c r="T175" s="190">
        <v>45040</v>
      </c>
      <c r="U175" s="191"/>
      <c r="V175" s="186">
        <f t="shared" si="12"/>
        <v>10540000</v>
      </c>
      <c r="W175" s="186">
        <v>4443000</v>
      </c>
      <c r="X175" s="192">
        <f t="shared" si="13"/>
        <v>1</v>
      </c>
      <c r="Y175" s="14">
        <v>36564011</v>
      </c>
      <c r="Z175" s="14" t="s">
        <v>771</v>
      </c>
      <c r="AA175" s="14" t="s">
        <v>120</v>
      </c>
      <c r="AB175" s="14" t="s">
        <v>120</v>
      </c>
      <c r="AC175" s="190"/>
      <c r="AD175" s="14" t="s">
        <v>2189</v>
      </c>
      <c r="AE175" s="187" t="s">
        <v>122</v>
      </c>
      <c r="AF175" s="187" t="s">
        <v>122</v>
      </c>
      <c r="AG175" s="14"/>
    </row>
    <row r="176" spans="1:33" s="183" customFormat="1" ht="12">
      <c r="A176" s="16">
        <v>891780111</v>
      </c>
      <c r="B176" s="16" t="s">
        <v>55</v>
      </c>
      <c r="C176" s="14" t="s">
        <v>57</v>
      </c>
      <c r="D176" s="16" t="s">
        <v>61</v>
      </c>
      <c r="E176" s="14" t="s">
        <v>2190</v>
      </c>
      <c r="F176" s="16" t="s">
        <v>62</v>
      </c>
      <c r="G176" s="14" t="s">
        <v>64</v>
      </c>
      <c r="H176" s="14" t="s">
        <v>74</v>
      </c>
      <c r="I176" s="186">
        <v>11833000</v>
      </c>
      <c r="J176" s="187"/>
      <c r="K176" s="188"/>
      <c r="L176" s="188"/>
      <c r="M176" s="189">
        <f t="shared" si="11"/>
        <v>11833000</v>
      </c>
      <c r="N176" s="14">
        <v>79208371</v>
      </c>
      <c r="O176" s="14" t="s">
        <v>2191</v>
      </c>
      <c r="P176" s="14" t="s">
        <v>2192</v>
      </c>
      <c r="Q176" s="190">
        <v>44951</v>
      </c>
      <c r="R176" s="190">
        <v>44951</v>
      </c>
      <c r="S176" s="190">
        <v>45084</v>
      </c>
      <c r="T176" s="190"/>
      <c r="U176" s="191"/>
      <c r="V176" s="186">
        <f t="shared" si="12"/>
        <v>8750000</v>
      </c>
      <c r="W176" s="186">
        <v>3083000</v>
      </c>
      <c r="X176" s="192">
        <f t="shared" si="13"/>
        <v>0.73945744950561987</v>
      </c>
      <c r="Y176" s="14">
        <v>36665858</v>
      </c>
      <c r="Z176" s="14" t="s">
        <v>1763</v>
      </c>
      <c r="AA176" s="14" t="s">
        <v>120</v>
      </c>
      <c r="AB176" s="14" t="s">
        <v>120</v>
      </c>
      <c r="AC176" s="190"/>
      <c r="AD176" s="14" t="s">
        <v>2193</v>
      </c>
      <c r="AE176" s="187" t="s">
        <v>122</v>
      </c>
      <c r="AF176" s="187" t="s">
        <v>122</v>
      </c>
      <c r="AG176" s="14"/>
    </row>
    <row r="177" spans="1:33" s="183" customFormat="1" ht="12">
      <c r="A177" s="16">
        <v>891780111</v>
      </c>
      <c r="B177" s="16" t="s">
        <v>55</v>
      </c>
      <c r="C177" s="14" t="s">
        <v>57</v>
      </c>
      <c r="D177" s="16" t="s">
        <v>61</v>
      </c>
      <c r="E177" s="14" t="s">
        <v>2194</v>
      </c>
      <c r="F177" s="16" t="s">
        <v>62</v>
      </c>
      <c r="G177" s="14" t="s">
        <v>64</v>
      </c>
      <c r="H177" s="14" t="s">
        <v>74</v>
      </c>
      <c r="I177" s="186">
        <v>10413000</v>
      </c>
      <c r="J177" s="187"/>
      <c r="K177" s="188"/>
      <c r="L177" s="188"/>
      <c r="M177" s="189">
        <f t="shared" si="11"/>
        <v>10413000</v>
      </c>
      <c r="N177" s="14">
        <v>9091645</v>
      </c>
      <c r="O177" s="14" t="s">
        <v>2195</v>
      </c>
      <c r="P177" s="14" t="s">
        <v>2196</v>
      </c>
      <c r="Q177" s="190">
        <v>44951</v>
      </c>
      <c r="R177" s="190">
        <v>44951</v>
      </c>
      <c r="S177" s="190">
        <v>45084</v>
      </c>
      <c r="T177" s="190"/>
      <c r="U177" s="191"/>
      <c r="V177" s="186">
        <f t="shared" si="12"/>
        <v>7700000</v>
      </c>
      <c r="W177" s="186">
        <v>2713000</v>
      </c>
      <c r="X177" s="192">
        <f t="shared" si="13"/>
        <v>0.7394602900220878</v>
      </c>
      <c r="Y177" s="14">
        <v>36557666</v>
      </c>
      <c r="Z177" s="14" t="s">
        <v>2027</v>
      </c>
      <c r="AA177" s="14" t="s">
        <v>120</v>
      </c>
      <c r="AB177" s="14" t="s">
        <v>120</v>
      </c>
      <c r="AC177" s="190"/>
      <c r="AD177" s="14" t="s">
        <v>2197</v>
      </c>
      <c r="AE177" s="187" t="s">
        <v>122</v>
      </c>
      <c r="AF177" s="187" t="s">
        <v>122</v>
      </c>
      <c r="AG177" s="14"/>
    </row>
    <row r="178" spans="1:33" s="183" customFormat="1" ht="12">
      <c r="A178" s="16">
        <v>891780111</v>
      </c>
      <c r="B178" s="16" t="s">
        <v>55</v>
      </c>
      <c r="C178" s="14" t="s">
        <v>57</v>
      </c>
      <c r="D178" s="16" t="s">
        <v>61</v>
      </c>
      <c r="E178" s="14" t="s">
        <v>2198</v>
      </c>
      <c r="F178" s="16" t="s">
        <v>62</v>
      </c>
      <c r="G178" s="14" t="s">
        <v>64</v>
      </c>
      <c r="H178" s="14" t="s">
        <v>74</v>
      </c>
      <c r="I178" s="186">
        <v>13253000</v>
      </c>
      <c r="J178" s="187">
        <v>1</v>
      </c>
      <c r="K178" s="188">
        <v>1940000</v>
      </c>
      <c r="L178" s="188"/>
      <c r="M178" s="189">
        <f t="shared" si="11"/>
        <v>15193000</v>
      </c>
      <c r="N178" s="14">
        <v>1083018313</v>
      </c>
      <c r="O178" s="14" t="s">
        <v>2199</v>
      </c>
      <c r="P178" s="14" t="s">
        <v>2200</v>
      </c>
      <c r="Q178" s="190">
        <v>44951</v>
      </c>
      <c r="R178" s="190">
        <v>44951</v>
      </c>
      <c r="S178" s="190">
        <v>45084</v>
      </c>
      <c r="T178" s="190"/>
      <c r="U178" s="191"/>
      <c r="V178" s="186">
        <f>+M178-W178</f>
        <v>11000000</v>
      </c>
      <c r="W178" s="186">
        <v>4193000</v>
      </c>
      <c r="X178" s="192">
        <f t="shared" si="13"/>
        <v>0.72401763970249455</v>
      </c>
      <c r="Y178" s="14">
        <v>85152695</v>
      </c>
      <c r="Z178" s="14" t="s">
        <v>2096</v>
      </c>
      <c r="AA178" s="14" t="s">
        <v>120</v>
      </c>
      <c r="AB178" s="14" t="s">
        <v>120</v>
      </c>
      <c r="AC178" s="190"/>
      <c r="AD178" s="14" t="s">
        <v>2201</v>
      </c>
      <c r="AE178" s="187" t="s">
        <v>122</v>
      </c>
      <c r="AF178" s="187" t="s">
        <v>122</v>
      </c>
      <c r="AG178" s="14"/>
    </row>
    <row r="179" spans="1:33" s="183" customFormat="1" ht="12">
      <c r="A179" s="16">
        <v>891780111</v>
      </c>
      <c r="B179" s="16" t="s">
        <v>55</v>
      </c>
      <c r="C179" s="14" t="s">
        <v>57</v>
      </c>
      <c r="D179" s="16" t="s">
        <v>61</v>
      </c>
      <c r="E179" s="14" t="s">
        <v>2202</v>
      </c>
      <c r="F179" s="16" t="s">
        <v>62</v>
      </c>
      <c r="G179" s="14" t="s">
        <v>64</v>
      </c>
      <c r="H179" s="14" t="s">
        <v>74</v>
      </c>
      <c r="I179" s="186">
        <v>8550000</v>
      </c>
      <c r="J179" s="187"/>
      <c r="K179" s="188"/>
      <c r="L179" s="188"/>
      <c r="M179" s="189">
        <f t="shared" si="11"/>
        <v>8550000</v>
      </c>
      <c r="N179" s="14">
        <v>1081911437</v>
      </c>
      <c r="O179" s="14" t="s">
        <v>2203</v>
      </c>
      <c r="P179" s="14" t="s">
        <v>2204</v>
      </c>
      <c r="Q179" s="190">
        <v>44951</v>
      </c>
      <c r="R179" s="190">
        <v>44951</v>
      </c>
      <c r="S179" s="190">
        <v>45084</v>
      </c>
      <c r="T179" s="190"/>
      <c r="U179" s="191"/>
      <c r="V179" s="186">
        <f t="shared" si="12"/>
        <v>6207000</v>
      </c>
      <c r="W179" s="186">
        <v>2343000</v>
      </c>
      <c r="X179" s="192">
        <f t="shared" si="13"/>
        <v>0.7259649122807017</v>
      </c>
      <c r="Y179" s="14">
        <v>45507423</v>
      </c>
      <c r="Z179" s="14" t="s">
        <v>2022</v>
      </c>
      <c r="AA179" s="14" t="s">
        <v>120</v>
      </c>
      <c r="AB179" s="14" t="s">
        <v>120</v>
      </c>
      <c r="AC179" s="190"/>
      <c r="AD179" s="14" t="s">
        <v>2205</v>
      </c>
      <c r="AE179" s="187" t="s">
        <v>122</v>
      </c>
      <c r="AF179" s="187" t="s">
        <v>122</v>
      </c>
      <c r="AG179" s="14"/>
    </row>
    <row r="180" spans="1:33" s="183" customFormat="1" ht="12">
      <c r="A180" s="16">
        <v>891780111</v>
      </c>
      <c r="B180" s="16" t="s">
        <v>55</v>
      </c>
      <c r="C180" s="14" t="s">
        <v>57</v>
      </c>
      <c r="D180" s="16" t="s">
        <v>61</v>
      </c>
      <c r="E180" s="14" t="s">
        <v>2206</v>
      </c>
      <c r="F180" s="16" t="s">
        <v>62</v>
      </c>
      <c r="G180" s="14" t="s">
        <v>64</v>
      </c>
      <c r="H180" s="14" t="s">
        <v>74</v>
      </c>
      <c r="I180" s="186">
        <v>9247000</v>
      </c>
      <c r="J180" s="187"/>
      <c r="K180" s="188"/>
      <c r="L180" s="188"/>
      <c r="M180" s="189">
        <f t="shared" si="11"/>
        <v>9247000</v>
      </c>
      <c r="N180" s="14">
        <v>36555376</v>
      </c>
      <c r="O180" s="14" t="s">
        <v>2207</v>
      </c>
      <c r="P180" s="14" t="s">
        <v>2208</v>
      </c>
      <c r="Q180" s="190">
        <v>44951</v>
      </c>
      <c r="R180" s="190">
        <v>44951</v>
      </c>
      <c r="S180" s="190">
        <v>45084</v>
      </c>
      <c r="T180" s="190"/>
      <c r="U180" s="191"/>
      <c r="V180" s="186">
        <f t="shared" si="12"/>
        <v>6903000</v>
      </c>
      <c r="W180" s="186">
        <v>2344000</v>
      </c>
      <c r="X180" s="192">
        <f t="shared" si="13"/>
        <v>0.74651238239429007</v>
      </c>
      <c r="Y180" s="14">
        <v>36564011</v>
      </c>
      <c r="Z180" s="14" t="s">
        <v>771</v>
      </c>
      <c r="AA180" s="14" t="s">
        <v>120</v>
      </c>
      <c r="AB180" s="14" t="s">
        <v>120</v>
      </c>
      <c r="AC180" s="190"/>
      <c r="AD180" s="14" t="s">
        <v>2209</v>
      </c>
      <c r="AE180" s="187" t="s">
        <v>122</v>
      </c>
      <c r="AF180" s="187" t="s">
        <v>122</v>
      </c>
      <c r="AG180" s="14"/>
    </row>
    <row r="181" spans="1:33" s="183" customFormat="1" ht="12">
      <c r="A181" s="16">
        <v>891780111</v>
      </c>
      <c r="B181" s="16" t="s">
        <v>55</v>
      </c>
      <c r="C181" s="14" t="s">
        <v>57</v>
      </c>
      <c r="D181" s="16" t="s">
        <v>61</v>
      </c>
      <c r="E181" s="14" t="s">
        <v>2210</v>
      </c>
      <c r="F181" s="16" t="s">
        <v>62</v>
      </c>
      <c r="G181" s="14" t="s">
        <v>64</v>
      </c>
      <c r="H181" s="14" t="s">
        <v>74</v>
      </c>
      <c r="I181" s="186">
        <v>13253000</v>
      </c>
      <c r="J181" s="187"/>
      <c r="K181" s="188"/>
      <c r="L181" s="188"/>
      <c r="M181" s="189">
        <f>I181+K181-L181</f>
        <v>13253000</v>
      </c>
      <c r="N181" s="14">
        <v>1064804291</v>
      </c>
      <c r="O181" s="14" t="s">
        <v>2211</v>
      </c>
      <c r="P181" s="14" t="s">
        <v>2212</v>
      </c>
      <c r="Q181" s="190">
        <v>44951</v>
      </c>
      <c r="R181" s="190">
        <v>44951</v>
      </c>
      <c r="S181" s="190">
        <v>45084</v>
      </c>
      <c r="T181" s="190"/>
      <c r="U181" s="191"/>
      <c r="V181" s="186">
        <f t="shared" si="12"/>
        <v>9800000</v>
      </c>
      <c r="W181" s="186">
        <v>3453000</v>
      </c>
      <c r="X181" s="192">
        <f t="shared" si="13"/>
        <v>0.73945521768656153</v>
      </c>
      <c r="Y181" s="14">
        <v>85152695</v>
      </c>
      <c r="Z181" s="14" t="s">
        <v>2096</v>
      </c>
      <c r="AA181" s="14" t="s">
        <v>120</v>
      </c>
      <c r="AB181" s="14" t="s">
        <v>120</v>
      </c>
      <c r="AC181" s="190"/>
      <c r="AD181" s="14" t="s">
        <v>2213</v>
      </c>
      <c r="AE181" s="187" t="s">
        <v>122</v>
      </c>
      <c r="AF181" s="187" t="s">
        <v>122</v>
      </c>
      <c r="AG181" s="14"/>
    </row>
    <row r="182" spans="1:33" s="183" customFormat="1" ht="12">
      <c r="A182" s="16">
        <v>891780111</v>
      </c>
      <c r="B182" s="16" t="s">
        <v>55</v>
      </c>
      <c r="C182" s="14" t="s">
        <v>57</v>
      </c>
      <c r="D182" s="16" t="s">
        <v>61</v>
      </c>
      <c r="E182" s="14" t="s">
        <v>2214</v>
      </c>
      <c r="F182" s="16" t="s">
        <v>62</v>
      </c>
      <c r="G182" s="14" t="s">
        <v>64</v>
      </c>
      <c r="H182" s="14" t="s">
        <v>74</v>
      </c>
      <c r="I182" s="186">
        <v>9247000</v>
      </c>
      <c r="J182" s="187"/>
      <c r="K182" s="188"/>
      <c r="L182" s="188"/>
      <c r="M182" s="189">
        <f>I182+K182-L182</f>
        <v>9247000</v>
      </c>
      <c r="N182" s="14">
        <v>1148701328</v>
      </c>
      <c r="O182" s="14" t="s">
        <v>2215</v>
      </c>
      <c r="P182" s="14" t="s">
        <v>2216</v>
      </c>
      <c r="Q182" s="190">
        <v>44951</v>
      </c>
      <c r="R182" s="190">
        <v>44951</v>
      </c>
      <c r="S182" s="190">
        <v>45084</v>
      </c>
      <c r="T182" s="190"/>
      <c r="U182" s="191"/>
      <c r="V182" s="186">
        <f t="shared" si="12"/>
        <v>6903000</v>
      </c>
      <c r="W182" s="186">
        <v>2344000</v>
      </c>
      <c r="X182" s="192">
        <f t="shared" si="13"/>
        <v>0.74651238239429007</v>
      </c>
      <c r="Y182" s="14">
        <v>57297693</v>
      </c>
      <c r="Z182" s="14" t="s">
        <v>1908</v>
      </c>
      <c r="AA182" s="14" t="s">
        <v>120</v>
      </c>
      <c r="AB182" s="14" t="s">
        <v>120</v>
      </c>
      <c r="AC182" s="190"/>
      <c r="AD182" s="14" t="s">
        <v>2217</v>
      </c>
      <c r="AE182" s="187" t="s">
        <v>122</v>
      </c>
      <c r="AF182" s="187" t="s">
        <v>122</v>
      </c>
      <c r="AG182" s="14"/>
    </row>
    <row r="183" spans="1:33" s="183" customFormat="1" ht="12">
      <c r="A183" s="16">
        <v>891780111</v>
      </c>
      <c r="B183" s="16" t="s">
        <v>55</v>
      </c>
      <c r="C183" s="14" t="s">
        <v>57</v>
      </c>
      <c r="D183" s="16" t="s">
        <v>61</v>
      </c>
      <c r="E183" s="14" t="s">
        <v>2218</v>
      </c>
      <c r="F183" s="16" t="s">
        <v>62</v>
      </c>
      <c r="G183" s="14" t="s">
        <v>64</v>
      </c>
      <c r="H183" s="14" t="s">
        <v>74</v>
      </c>
      <c r="I183" s="186">
        <v>9183000</v>
      </c>
      <c r="J183" s="187"/>
      <c r="K183" s="188"/>
      <c r="L183" s="188"/>
      <c r="M183" s="189">
        <f t="shared" ref="M183:M196" si="14">I183+K183-L183</f>
        <v>9183000</v>
      </c>
      <c r="N183" s="14">
        <v>1083040669</v>
      </c>
      <c r="O183" s="14" t="s">
        <v>2219</v>
      </c>
      <c r="P183" s="14" t="s">
        <v>2220</v>
      </c>
      <c r="Q183" s="190">
        <v>44951</v>
      </c>
      <c r="R183" s="190">
        <v>44951</v>
      </c>
      <c r="S183" s="190">
        <v>45084</v>
      </c>
      <c r="T183" s="190"/>
      <c r="U183" s="191"/>
      <c r="V183" s="186">
        <f t="shared" si="12"/>
        <v>6840000</v>
      </c>
      <c r="W183" s="186">
        <v>2343000</v>
      </c>
      <c r="X183" s="192">
        <f t="shared" si="13"/>
        <v>0.74485462267232927</v>
      </c>
      <c r="Y183" s="14">
        <v>36564011</v>
      </c>
      <c r="Z183" s="14" t="s">
        <v>771</v>
      </c>
      <c r="AA183" s="14" t="s">
        <v>120</v>
      </c>
      <c r="AB183" s="14" t="s">
        <v>120</v>
      </c>
      <c r="AC183" s="190"/>
      <c r="AD183" s="14" t="s">
        <v>2221</v>
      </c>
      <c r="AE183" s="187" t="s">
        <v>122</v>
      </c>
      <c r="AF183" s="187" t="s">
        <v>122</v>
      </c>
      <c r="AG183" s="14"/>
    </row>
    <row r="184" spans="1:33" s="183" customFormat="1" ht="12">
      <c r="A184" s="16">
        <v>891780111</v>
      </c>
      <c r="B184" s="16" t="s">
        <v>55</v>
      </c>
      <c r="C184" s="14" t="s">
        <v>57</v>
      </c>
      <c r="D184" s="16" t="s">
        <v>61</v>
      </c>
      <c r="E184" s="14" t="s">
        <v>2222</v>
      </c>
      <c r="F184" s="16" t="s">
        <v>62</v>
      </c>
      <c r="G184" s="14" t="s">
        <v>64</v>
      </c>
      <c r="H184" s="14" t="s">
        <v>74</v>
      </c>
      <c r="I184" s="186">
        <v>17617000</v>
      </c>
      <c r="J184" s="187"/>
      <c r="K184" s="188"/>
      <c r="L184" s="188"/>
      <c r="M184" s="189">
        <f t="shared" si="14"/>
        <v>17617000</v>
      </c>
      <c r="N184" s="14">
        <v>1102838856</v>
      </c>
      <c r="O184" s="14" t="s">
        <v>2223</v>
      </c>
      <c r="P184" s="14" t="s">
        <v>2224</v>
      </c>
      <c r="Q184" s="190">
        <v>44951</v>
      </c>
      <c r="R184" s="190">
        <v>44951</v>
      </c>
      <c r="S184" s="190">
        <v>45093</v>
      </c>
      <c r="T184" s="190"/>
      <c r="U184" s="191"/>
      <c r="V184" s="186">
        <f t="shared" si="12"/>
        <v>12250000</v>
      </c>
      <c r="W184" s="186">
        <v>5367000</v>
      </c>
      <c r="X184" s="192">
        <f t="shared" si="13"/>
        <v>0.69535108134188572</v>
      </c>
      <c r="Y184" s="14">
        <v>85455983</v>
      </c>
      <c r="Z184" s="14" t="s">
        <v>1514</v>
      </c>
      <c r="AA184" s="14" t="s">
        <v>120</v>
      </c>
      <c r="AB184" s="14" t="s">
        <v>120</v>
      </c>
      <c r="AC184" s="190"/>
      <c r="AD184" s="14" t="s">
        <v>2225</v>
      </c>
      <c r="AE184" s="187" t="s">
        <v>122</v>
      </c>
      <c r="AF184" s="187" t="s">
        <v>122</v>
      </c>
      <c r="AG184" s="14"/>
    </row>
    <row r="185" spans="1:33" s="183" customFormat="1" ht="12">
      <c r="A185" s="16">
        <v>891780111</v>
      </c>
      <c r="B185" s="16" t="s">
        <v>55</v>
      </c>
      <c r="C185" s="14" t="s">
        <v>57</v>
      </c>
      <c r="D185" s="16" t="s">
        <v>61</v>
      </c>
      <c r="E185" s="14" t="s">
        <v>2226</v>
      </c>
      <c r="F185" s="16" t="s">
        <v>62</v>
      </c>
      <c r="G185" s="14" t="s">
        <v>64</v>
      </c>
      <c r="H185" s="14" t="s">
        <v>74</v>
      </c>
      <c r="I185" s="186">
        <v>17113000</v>
      </c>
      <c r="J185" s="187"/>
      <c r="K185" s="188"/>
      <c r="L185" s="188"/>
      <c r="M185" s="189">
        <f t="shared" si="14"/>
        <v>17113000</v>
      </c>
      <c r="N185" s="14">
        <v>1082920567</v>
      </c>
      <c r="O185" s="14" t="s">
        <v>2227</v>
      </c>
      <c r="P185" s="14" t="s">
        <v>2228</v>
      </c>
      <c r="Q185" s="190">
        <v>44951</v>
      </c>
      <c r="R185" s="190">
        <v>44951</v>
      </c>
      <c r="S185" s="190">
        <v>45093</v>
      </c>
      <c r="T185" s="190"/>
      <c r="U185" s="191"/>
      <c r="V185" s="186">
        <f t="shared" si="12"/>
        <v>11900000</v>
      </c>
      <c r="W185" s="186">
        <v>5213000</v>
      </c>
      <c r="X185" s="192">
        <f t="shared" si="13"/>
        <v>0.69537778297200958</v>
      </c>
      <c r="Y185" s="14">
        <v>93400727</v>
      </c>
      <c r="Z185" s="14" t="s">
        <v>1519</v>
      </c>
      <c r="AA185" s="14" t="s">
        <v>120</v>
      </c>
      <c r="AB185" s="14" t="s">
        <v>120</v>
      </c>
      <c r="AC185" s="190"/>
      <c r="AD185" s="14" t="s">
        <v>2229</v>
      </c>
      <c r="AE185" s="187" t="s">
        <v>122</v>
      </c>
      <c r="AF185" s="187" t="s">
        <v>122</v>
      </c>
      <c r="AG185" s="14"/>
    </row>
    <row r="186" spans="1:33" s="183" customFormat="1" ht="12">
      <c r="A186" s="16">
        <v>891780111</v>
      </c>
      <c r="B186" s="16" t="s">
        <v>55</v>
      </c>
      <c r="C186" s="14" t="s">
        <v>57</v>
      </c>
      <c r="D186" s="16" t="s">
        <v>61</v>
      </c>
      <c r="E186" s="14" t="s">
        <v>2230</v>
      </c>
      <c r="F186" s="16" t="s">
        <v>62</v>
      </c>
      <c r="G186" s="14" t="s">
        <v>64</v>
      </c>
      <c r="H186" s="14" t="s">
        <v>74</v>
      </c>
      <c r="I186" s="186">
        <v>16887000</v>
      </c>
      <c r="J186" s="187"/>
      <c r="K186" s="188"/>
      <c r="L186" s="188"/>
      <c r="M186" s="189">
        <f t="shared" si="14"/>
        <v>16887000</v>
      </c>
      <c r="N186" s="14">
        <v>36666112</v>
      </c>
      <c r="O186" s="14" t="s">
        <v>2231</v>
      </c>
      <c r="P186" s="14" t="s">
        <v>2232</v>
      </c>
      <c r="Q186" s="190">
        <v>44951</v>
      </c>
      <c r="R186" s="190">
        <v>44951</v>
      </c>
      <c r="S186" s="190">
        <v>45093</v>
      </c>
      <c r="T186" s="190"/>
      <c r="U186" s="191"/>
      <c r="V186" s="186">
        <f t="shared" si="12"/>
        <v>11673000</v>
      </c>
      <c r="W186" s="186">
        <v>5214000</v>
      </c>
      <c r="X186" s="192">
        <f t="shared" si="13"/>
        <v>0.69124178362053645</v>
      </c>
      <c r="Y186" s="14">
        <v>26668285</v>
      </c>
      <c r="Z186" s="14" t="s">
        <v>1999</v>
      </c>
      <c r="AA186" s="14" t="s">
        <v>120</v>
      </c>
      <c r="AB186" s="14" t="s">
        <v>120</v>
      </c>
      <c r="AC186" s="190"/>
      <c r="AD186" s="14" t="s">
        <v>2233</v>
      </c>
      <c r="AE186" s="187" t="s">
        <v>122</v>
      </c>
      <c r="AF186" s="187" t="s">
        <v>122</v>
      </c>
      <c r="AG186" s="14"/>
    </row>
    <row r="187" spans="1:33" s="183" customFormat="1" ht="12">
      <c r="A187" s="16">
        <v>891780111</v>
      </c>
      <c r="B187" s="16" t="s">
        <v>55</v>
      </c>
      <c r="C187" s="14" t="s">
        <v>57</v>
      </c>
      <c r="D187" s="16" t="s">
        <v>61</v>
      </c>
      <c r="E187" s="14" t="s">
        <v>2234</v>
      </c>
      <c r="F187" s="16" t="s">
        <v>62</v>
      </c>
      <c r="G187" s="14" t="s">
        <v>64</v>
      </c>
      <c r="H187" s="14" t="s">
        <v>74</v>
      </c>
      <c r="I187" s="186">
        <v>8550000</v>
      </c>
      <c r="J187" s="187"/>
      <c r="K187" s="188"/>
      <c r="L187" s="188"/>
      <c r="M187" s="189">
        <f t="shared" si="14"/>
        <v>8550000</v>
      </c>
      <c r="N187" s="14">
        <v>57437742</v>
      </c>
      <c r="O187" s="14" t="s">
        <v>2235</v>
      </c>
      <c r="P187" s="14" t="s">
        <v>2236</v>
      </c>
      <c r="Q187" s="190">
        <v>44951</v>
      </c>
      <c r="R187" s="190">
        <v>44951</v>
      </c>
      <c r="S187" s="190">
        <v>45084</v>
      </c>
      <c r="T187" s="190"/>
      <c r="U187" s="191"/>
      <c r="V187" s="186">
        <f t="shared" si="12"/>
        <v>6207000</v>
      </c>
      <c r="W187" s="186">
        <v>2343000</v>
      </c>
      <c r="X187" s="192">
        <f t="shared" si="13"/>
        <v>0.7259649122807017</v>
      </c>
      <c r="Y187" s="14">
        <v>45507423</v>
      </c>
      <c r="Z187" s="14" t="s">
        <v>2022</v>
      </c>
      <c r="AA187" s="14" t="s">
        <v>120</v>
      </c>
      <c r="AB187" s="14" t="s">
        <v>120</v>
      </c>
      <c r="AC187" s="190"/>
      <c r="AD187" s="14" t="s">
        <v>2237</v>
      </c>
      <c r="AE187" s="187" t="s">
        <v>122</v>
      </c>
      <c r="AF187" s="187" t="s">
        <v>122</v>
      </c>
      <c r="AG187" s="14"/>
    </row>
    <row r="188" spans="1:33" s="183" customFormat="1" ht="12">
      <c r="A188" s="16">
        <v>891780111</v>
      </c>
      <c r="B188" s="16" t="s">
        <v>55</v>
      </c>
      <c r="C188" s="14" t="s">
        <v>57</v>
      </c>
      <c r="D188" s="16" t="s">
        <v>61</v>
      </c>
      <c r="E188" s="14" t="s">
        <v>2238</v>
      </c>
      <c r="F188" s="16" t="s">
        <v>62</v>
      </c>
      <c r="G188" s="14" t="s">
        <v>64</v>
      </c>
      <c r="H188" s="14" t="s">
        <v>74</v>
      </c>
      <c r="I188" s="186">
        <v>30500000</v>
      </c>
      <c r="J188" s="187"/>
      <c r="K188" s="188"/>
      <c r="L188" s="188"/>
      <c r="M188" s="189">
        <f t="shared" si="14"/>
        <v>30500000</v>
      </c>
      <c r="N188" s="14">
        <v>7603745</v>
      </c>
      <c r="O188" s="14" t="s">
        <v>2239</v>
      </c>
      <c r="P188" s="14" t="s">
        <v>2240</v>
      </c>
      <c r="Q188" s="190">
        <v>44951</v>
      </c>
      <c r="R188" s="190">
        <v>44951</v>
      </c>
      <c r="S188" s="190">
        <v>45093</v>
      </c>
      <c r="T188" s="190"/>
      <c r="U188" s="191"/>
      <c r="V188" s="186">
        <f t="shared" si="12"/>
        <v>21147000</v>
      </c>
      <c r="W188" s="186">
        <v>9353000</v>
      </c>
      <c r="X188" s="192">
        <f t="shared" si="13"/>
        <v>0.69334426229508195</v>
      </c>
      <c r="Y188" s="14">
        <v>12621405</v>
      </c>
      <c r="Z188" s="14" t="s">
        <v>1497</v>
      </c>
      <c r="AA188" s="14" t="s">
        <v>120</v>
      </c>
      <c r="AB188" s="14" t="s">
        <v>120</v>
      </c>
      <c r="AC188" s="190"/>
      <c r="AD188" s="14" t="s">
        <v>2241</v>
      </c>
      <c r="AE188" s="187" t="s">
        <v>122</v>
      </c>
      <c r="AF188" s="187" t="s">
        <v>122</v>
      </c>
      <c r="AG188" s="14"/>
    </row>
    <row r="189" spans="1:33" s="183" customFormat="1" ht="12">
      <c r="A189" s="16">
        <v>891780111</v>
      </c>
      <c r="B189" s="16" t="s">
        <v>55</v>
      </c>
      <c r="C189" s="14" t="s">
        <v>57</v>
      </c>
      <c r="D189" s="16" t="s">
        <v>61</v>
      </c>
      <c r="E189" s="14" t="s">
        <v>2242</v>
      </c>
      <c r="F189" s="16" t="s">
        <v>62</v>
      </c>
      <c r="G189" s="14" t="s">
        <v>64</v>
      </c>
      <c r="H189" s="14" t="s">
        <v>74</v>
      </c>
      <c r="I189" s="186">
        <v>9943000</v>
      </c>
      <c r="J189" s="187"/>
      <c r="K189" s="188"/>
      <c r="L189" s="188"/>
      <c r="M189" s="189">
        <f t="shared" si="14"/>
        <v>9943000</v>
      </c>
      <c r="N189" s="14">
        <v>39049110</v>
      </c>
      <c r="O189" s="14" t="s">
        <v>563</v>
      </c>
      <c r="P189" s="14" t="s">
        <v>2243</v>
      </c>
      <c r="Q189" s="190">
        <v>44951</v>
      </c>
      <c r="R189" s="190">
        <v>44951</v>
      </c>
      <c r="S189" s="190">
        <v>45093</v>
      </c>
      <c r="T189" s="190"/>
      <c r="U189" s="191"/>
      <c r="V189" s="186">
        <f t="shared" si="12"/>
        <v>7030000</v>
      </c>
      <c r="W189" s="186">
        <v>2913000</v>
      </c>
      <c r="X189" s="192">
        <f t="shared" si="13"/>
        <v>0.70703007140702001</v>
      </c>
      <c r="Y189" s="14">
        <v>7631392</v>
      </c>
      <c r="Z189" s="14" t="s">
        <v>1737</v>
      </c>
      <c r="AA189" s="14" t="s">
        <v>120</v>
      </c>
      <c r="AB189" s="14" t="s">
        <v>120</v>
      </c>
      <c r="AC189" s="190"/>
      <c r="AD189" s="14" t="s">
        <v>2244</v>
      </c>
      <c r="AE189" s="187" t="s">
        <v>122</v>
      </c>
      <c r="AF189" s="187" t="s">
        <v>122</v>
      </c>
      <c r="AG189" s="14"/>
    </row>
    <row r="190" spans="1:33" s="183" customFormat="1" ht="12">
      <c r="A190" s="16">
        <v>891780111</v>
      </c>
      <c r="B190" s="16" t="s">
        <v>55</v>
      </c>
      <c r="C190" s="14" t="s">
        <v>57</v>
      </c>
      <c r="D190" s="16" t="s">
        <v>61</v>
      </c>
      <c r="E190" s="14" t="s">
        <v>2245</v>
      </c>
      <c r="F190" s="16" t="s">
        <v>62</v>
      </c>
      <c r="G190" s="14" t="s">
        <v>64</v>
      </c>
      <c r="H190" s="14" t="s">
        <v>74</v>
      </c>
      <c r="I190" s="186">
        <v>14840000</v>
      </c>
      <c r="J190" s="187"/>
      <c r="K190" s="188"/>
      <c r="L190" s="188"/>
      <c r="M190" s="189">
        <f t="shared" si="14"/>
        <v>14840000</v>
      </c>
      <c r="N190" s="14">
        <v>1082981735</v>
      </c>
      <c r="O190" s="14" t="s">
        <v>2246</v>
      </c>
      <c r="P190" s="14" t="s">
        <v>2247</v>
      </c>
      <c r="Q190" s="190">
        <v>44951</v>
      </c>
      <c r="R190" s="190">
        <v>44951</v>
      </c>
      <c r="S190" s="190">
        <v>45093</v>
      </c>
      <c r="T190" s="190"/>
      <c r="U190" s="191"/>
      <c r="V190" s="186">
        <f t="shared" si="12"/>
        <v>10547000</v>
      </c>
      <c r="W190" s="186">
        <v>4293000</v>
      </c>
      <c r="X190" s="192">
        <f t="shared" si="13"/>
        <v>0.71071428571428574</v>
      </c>
      <c r="Y190" s="14">
        <v>26668285</v>
      </c>
      <c r="Z190" s="14" t="s">
        <v>1999</v>
      </c>
      <c r="AA190" s="14" t="s">
        <v>120</v>
      </c>
      <c r="AB190" s="14" t="s">
        <v>120</v>
      </c>
      <c r="AC190" s="190"/>
      <c r="AD190" s="14" t="s">
        <v>2248</v>
      </c>
      <c r="AE190" s="187" t="s">
        <v>122</v>
      </c>
      <c r="AF190" s="187" t="s">
        <v>122</v>
      </c>
      <c r="AG190" s="14"/>
    </row>
    <row r="191" spans="1:33" s="183" customFormat="1" ht="12">
      <c r="A191" s="16">
        <v>891780111</v>
      </c>
      <c r="B191" s="16" t="s">
        <v>55</v>
      </c>
      <c r="C191" s="14" t="s">
        <v>57</v>
      </c>
      <c r="D191" s="16" t="s">
        <v>61</v>
      </c>
      <c r="E191" s="14" t="s">
        <v>2249</v>
      </c>
      <c r="F191" s="16" t="s">
        <v>62</v>
      </c>
      <c r="G191" s="14" t="s">
        <v>64</v>
      </c>
      <c r="H191" s="14" t="s">
        <v>74</v>
      </c>
      <c r="I191" s="186">
        <v>13253000</v>
      </c>
      <c r="J191" s="187"/>
      <c r="K191" s="188"/>
      <c r="L191" s="188"/>
      <c r="M191" s="189">
        <f t="shared" si="14"/>
        <v>13253000</v>
      </c>
      <c r="N191" s="14">
        <v>57414091</v>
      </c>
      <c r="O191" s="14" t="s">
        <v>2250</v>
      </c>
      <c r="P191" s="14" t="s">
        <v>2251</v>
      </c>
      <c r="Q191" s="190">
        <v>44951</v>
      </c>
      <c r="R191" s="190">
        <v>44951</v>
      </c>
      <c r="S191" s="190">
        <v>45084</v>
      </c>
      <c r="T191" s="190"/>
      <c r="U191" s="191"/>
      <c r="V191" s="186">
        <f t="shared" si="12"/>
        <v>9800000</v>
      </c>
      <c r="W191" s="186">
        <v>3453000</v>
      </c>
      <c r="X191" s="192">
        <f t="shared" si="13"/>
        <v>0.73945521768656153</v>
      </c>
      <c r="Y191" s="14">
        <v>36557666</v>
      </c>
      <c r="Z191" s="14" t="s">
        <v>2027</v>
      </c>
      <c r="AA191" s="14" t="s">
        <v>120</v>
      </c>
      <c r="AB191" s="14" t="s">
        <v>120</v>
      </c>
      <c r="AC191" s="190"/>
      <c r="AD191" s="14" t="s">
        <v>2252</v>
      </c>
      <c r="AE191" s="187" t="s">
        <v>122</v>
      </c>
      <c r="AF191" s="187" t="s">
        <v>122</v>
      </c>
      <c r="AG191" s="14"/>
    </row>
    <row r="192" spans="1:33" s="183" customFormat="1" ht="12">
      <c r="A192" s="16">
        <v>891780111</v>
      </c>
      <c r="B192" s="16" t="s">
        <v>55</v>
      </c>
      <c r="C192" s="14" t="s">
        <v>57</v>
      </c>
      <c r="D192" s="16" t="s">
        <v>61</v>
      </c>
      <c r="E192" s="14" t="s">
        <v>2253</v>
      </c>
      <c r="F192" s="16" t="s">
        <v>62</v>
      </c>
      <c r="G192" s="14" t="s">
        <v>64</v>
      </c>
      <c r="H192" s="14" t="s">
        <v>74</v>
      </c>
      <c r="I192" s="186">
        <v>14673000</v>
      </c>
      <c r="J192" s="187"/>
      <c r="K192" s="188"/>
      <c r="L192" s="188"/>
      <c r="M192" s="189">
        <f t="shared" si="14"/>
        <v>14673000</v>
      </c>
      <c r="N192" s="14">
        <v>1004278346</v>
      </c>
      <c r="O192" s="14" t="s">
        <v>2254</v>
      </c>
      <c r="P192" s="14" t="s">
        <v>2255</v>
      </c>
      <c r="Q192" s="190">
        <v>44951</v>
      </c>
      <c r="R192" s="190">
        <v>44951</v>
      </c>
      <c r="S192" s="190">
        <v>45084</v>
      </c>
      <c r="T192" s="190"/>
      <c r="U192" s="191"/>
      <c r="V192" s="186">
        <f t="shared" si="12"/>
        <v>10850000</v>
      </c>
      <c r="W192" s="186">
        <v>3823000</v>
      </c>
      <c r="X192" s="192">
        <f t="shared" si="13"/>
        <v>0.73945341784229535</v>
      </c>
      <c r="Y192" s="14">
        <v>1082868728</v>
      </c>
      <c r="Z192" s="14" t="s">
        <v>2017</v>
      </c>
      <c r="AA192" s="14" t="s">
        <v>120</v>
      </c>
      <c r="AB192" s="14" t="s">
        <v>120</v>
      </c>
      <c r="AC192" s="190"/>
      <c r="AD192" s="14" t="s">
        <v>2256</v>
      </c>
      <c r="AE192" s="187" t="s">
        <v>122</v>
      </c>
      <c r="AF192" s="187" t="s">
        <v>122</v>
      </c>
      <c r="AG192" s="14"/>
    </row>
    <row r="193" spans="1:33" s="183" customFormat="1" ht="12">
      <c r="A193" s="16">
        <v>891780111</v>
      </c>
      <c r="B193" s="16" t="s">
        <v>55</v>
      </c>
      <c r="C193" s="14" t="s">
        <v>57</v>
      </c>
      <c r="D193" s="16" t="s">
        <v>61</v>
      </c>
      <c r="E193" s="14" t="s">
        <v>2257</v>
      </c>
      <c r="F193" s="16" t="s">
        <v>62</v>
      </c>
      <c r="G193" s="14" t="s">
        <v>64</v>
      </c>
      <c r="H193" s="14" t="s">
        <v>74</v>
      </c>
      <c r="I193" s="186">
        <v>20000000</v>
      </c>
      <c r="J193" s="187"/>
      <c r="K193" s="188"/>
      <c r="L193" s="188"/>
      <c r="M193" s="189">
        <f t="shared" si="14"/>
        <v>20000000</v>
      </c>
      <c r="N193" s="14">
        <v>85460949</v>
      </c>
      <c r="O193" s="14" t="s">
        <v>2258</v>
      </c>
      <c r="P193" s="14" t="s">
        <v>2259</v>
      </c>
      <c r="Q193" s="190">
        <v>44951</v>
      </c>
      <c r="R193" s="190">
        <v>44951</v>
      </c>
      <c r="S193" s="190">
        <v>45093</v>
      </c>
      <c r="T193" s="190"/>
      <c r="U193" s="191"/>
      <c r="V193" s="186">
        <f t="shared" si="12"/>
        <v>13867000</v>
      </c>
      <c r="W193" s="186">
        <v>6133000</v>
      </c>
      <c r="X193" s="192">
        <f t="shared" si="13"/>
        <v>0.69335000000000002</v>
      </c>
      <c r="Y193" s="14">
        <v>12621405</v>
      </c>
      <c r="Z193" s="14" t="s">
        <v>1497</v>
      </c>
      <c r="AA193" s="14" t="s">
        <v>120</v>
      </c>
      <c r="AB193" s="14" t="s">
        <v>120</v>
      </c>
      <c r="AC193" s="190"/>
      <c r="AD193" s="14" t="s">
        <v>2260</v>
      </c>
      <c r="AE193" s="187" t="s">
        <v>122</v>
      </c>
      <c r="AF193" s="187" t="s">
        <v>122</v>
      </c>
      <c r="AG193" s="14"/>
    </row>
    <row r="194" spans="1:33" s="183" customFormat="1" ht="12">
      <c r="A194" s="16">
        <v>891780111</v>
      </c>
      <c r="B194" s="16" t="s">
        <v>55</v>
      </c>
      <c r="C194" s="14" t="s">
        <v>57</v>
      </c>
      <c r="D194" s="16" t="s">
        <v>61</v>
      </c>
      <c r="E194" s="14" t="s">
        <v>2261</v>
      </c>
      <c r="F194" s="16" t="s">
        <v>62</v>
      </c>
      <c r="G194" s="14" t="s">
        <v>64</v>
      </c>
      <c r="H194" s="14" t="s">
        <v>74</v>
      </c>
      <c r="I194" s="186">
        <v>9943000</v>
      </c>
      <c r="J194" s="187"/>
      <c r="K194" s="188"/>
      <c r="L194" s="188"/>
      <c r="M194" s="189">
        <f t="shared" si="14"/>
        <v>9943000</v>
      </c>
      <c r="N194" s="14">
        <v>1082903939</v>
      </c>
      <c r="O194" s="14" t="s">
        <v>2262</v>
      </c>
      <c r="P194" s="14" t="s">
        <v>2263</v>
      </c>
      <c r="Q194" s="190">
        <v>44951</v>
      </c>
      <c r="R194" s="190">
        <v>44951</v>
      </c>
      <c r="S194" s="190">
        <v>45093</v>
      </c>
      <c r="T194" s="190"/>
      <c r="U194" s="191"/>
      <c r="V194" s="186">
        <f t="shared" si="12"/>
        <v>7030000</v>
      </c>
      <c r="W194" s="186">
        <v>2913000</v>
      </c>
      <c r="X194" s="192">
        <f t="shared" si="13"/>
        <v>0.70703007140702001</v>
      </c>
      <c r="Y194" s="14">
        <v>7631392</v>
      </c>
      <c r="Z194" s="14" t="s">
        <v>1737</v>
      </c>
      <c r="AA194" s="14" t="s">
        <v>120</v>
      </c>
      <c r="AB194" s="14" t="s">
        <v>120</v>
      </c>
      <c r="AC194" s="190"/>
      <c r="AD194" s="14" t="s">
        <v>2264</v>
      </c>
      <c r="AE194" s="187" t="s">
        <v>122</v>
      </c>
      <c r="AF194" s="187" t="s">
        <v>122</v>
      </c>
      <c r="AG194" s="14"/>
    </row>
    <row r="195" spans="1:33" s="183" customFormat="1" ht="12">
      <c r="A195" s="16">
        <v>891780111</v>
      </c>
      <c r="B195" s="16" t="s">
        <v>55</v>
      </c>
      <c r="C195" s="14" t="s">
        <v>57</v>
      </c>
      <c r="D195" s="16" t="s">
        <v>61</v>
      </c>
      <c r="E195" s="14" t="s">
        <v>2265</v>
      </c>
      <c r="F195" s="16" t="s">
        <v>62</v>
      </c>
      <c r="G195" s="14" t="s">
        <v>64</v>
      </c>
      <c r="H195" s="14" t="s">
        <v>74</v>
      </c>
      <c r="I195" s="186">
        <v>9943000</v>
      </c>
      <c r="J195" s="187"/>
      <c r="K195" s="188"/>
      <c r="L195" s="188"/>
      <c r="M195" s="189">
        <f t="shared" si="14"/>
        <v>9943000</v>
      </c>
      <c r="N195" s="14">
        <v>1119816783</v>
      </c>
      <c r="O195" s="14" t="s">
        <v>2266</v>
      </c>
      <c r="P195" s="14" t="s">
        <v>2267</v>
      </c>
      <c r="Q195" s="190">
        <v>44951</v>
      </c>
      <c r="R195" s="190">
        <v>44951</v>
      </c>
      <c r="S195" s="190">
        <v>45093</v>
      </c>
      <c r="T195" s="190"/>
      <c r="U195" s="191"/>
      <c r="V195" s="186">
        <f t="shared" si="12"/>
        <v>7030000</v>
      </c>
      <c r="W195" s="186">
        <v>2913000</v>
      </c>
      <c r="X195" s="192">
        <f t="shared" si="13"/>
        <v>0.70703007140702001</v>
      </c>
      <c r="Y195" s="14">
        <v>7631392</v>
      </c>
      <c r="Z195" s="14" t="s">
        <v>1737</v>
      </c>
      <c r="AA195" s="14" t="s">
        <v>120</v>
      </c>
      <c r="AB195" s="14" t="s">
        <v>120</v>
      </c>
      <c r="AC195" s="190"/>
      <c r="AD195" s="14" t="s">
        <v>2268</v>
      </c>
      <c r="AE195" s="187" t="s">
        <v>122</v>
      </c>
      <c r="AF195" s="187" t="s">
        <v>122</v>
      </c>
      <c r="AG195" s="14"/>
    </row>
    <row r="196" spans="1:33" s="183" customFormat="1" ht="12">
      <c r="A196" s="16">
        <v>891780111</v>
      </c>
      <c r="B196" s="16" t="s">
        <v>55</v>
      </c>
      <c r="C196" s="14" t="s">
        <v>57</v>
      </c>
      <c r="D196" s="16" t="s">
        <v>61</v>
      </c>
      <c r="E196" s="14" t="s">
        <v>2269</v>
      </c>
      <c r="F196" s="16" t="s">
        <v>62</v>
      </c>
      <c r="G196" s="14" t="s">
        <v>64</v>
      </c>
      <c r="H196" s="14" t="s">
        <v>74</v>
      </c>
      <c r="I196" s="186">
        <v>2700000</v>
      </c>
      <c r="J196" s="187"/>
      <c r="K196" s="188"/>
      <c r="L196" s="188"/>
      <c r="M196" s="189">
        <f t="shared" si="14"/>
        <v>2700000</v>
      </c>
      <c r="N196" s="14">
        <v>57293236</v>
      </c>
      <c r="O196" s="14" t="s">
        <v>2270</v>
      </c>
      <c r="P196" s="14" t="s">
        <v>2271</v>
      </c>
      <c r="Q196" s="190">
        <v>44951</v>
      </c>
      <c r="R196" s="190">
        <v>44951</v>
      </c>
      <c r="S196" s="190">
        <v>44957</v>
      </c>
      <c r="T196" s="190"/>
      <c r="U196" s="191"/>
      <c r="V196" s="186">
        <f t="shared" si="12"/>
        <v>2700000</v>
      </c>
      <c r="W196" s="186">
        <v>0</v>
      </c>
      <c r="X196" s="192">
        <f t="shared" si="13"/>
        <v>1</v>
      </c>
      <c r="Y196" s="14">
        <v>41947381</v>
      </c>
      <c r="Z196" s="14" t="s">
        <v>1541</v>
      </c>
      <c r="AA196" s="14" t="s">
        <v>120</v>
      </c>
      <c r="AB196" s="14" t="s">
        <v>120</v>
      </c>
      <c r="AC196" s="190"/>
      <c r="AD196" s="14" t="s">
        <v>2272</v>
      </c>
      <c r="AE196" s="187" t="s">
        <v>122</v>
      </c>
      <c r="AF196" s="187" t="s">
        <v>122</v>
      </c>
      <c r="AG196" s="14"/>
    </row>
    <row r="197" spans="1:33" s="183" customFormat="1" ht="12">
      <c r="A197" s="16">
        <v>891780111</v>
      </c>
      <c r="B197" s="16" t="s">
        <v>55</v>
      </c>
      <c r="C197" s="14" t="s">
        <v>60</v>
      </c>
      <c r="D197" s="16" t="s">
        <v>61</v>
      </c>
      <c r="E197" s="14" t="s">
        <v>2273</v>
      </c>
      <c r="F197" s="16" t="s">
        <v>62</v>
      </c>
      <c r="G197" s="14" t="s">
        <v>64</v>
      </c>
      <c r="H197" s="14" t="s">
        <v>74</v>
      </c>
      <c r="I197" s="186">
        <v>24500000</v>
      </c>
      <c r="J197" s="187"/>
      <c r="K197" s="188"/>
      <c r="L197" s="188"/>
      <c r="M197" s="189">
        <f>I197+K197-L197</f>
        <v>24500000</v>
      </c>
      <c r="N197" s="14">
        <v>1082984896</v>
      </c>
      <c r="O197" s="14" t="s">
        <v>2274</v>
      </c>
      <c r="P197" s="14" t="s">
        <v>2275</v>
      </c>
      <c r="Q197" s="190">
        <v>44951</v>
      </c>
      <c r="R197" s="190">
        <v>44951</v>
      </c>
      <c r="S197" s="190">
        <v>45138</v>
      </c>
      <c r="T197" s="190"/>
      <c r="U197" s="191"/>
      <c r="V197" s="186">
        <f t="shared" si="12"/>
        <v>14000000</v>
      </c>
      <c r="W197" s="186">
        <v>10500000</v>
      </c>
      <c r="X197" s="192">
        <f t="shared" si="13"/>
        <v>0.5714285714285714</v>
      </c>
      <c r="Y197" s="14">
        <v>1082870070</v>
      </c>
      <c r="Z197" s="14" t="s">
        <v>2276</v>
      </c>
      <c r="AA197" s="14" t="s">
        <v>120</v>
      </c>
      <c r="AB197" s="14" t="s">
        <v>120</v>
      </c>
      <c r="AC197" s="190"/>
      <c r="AD197" s="14" t="s">
        <v>2277</v>
      </c>
      <c r="AE197" s="187" t="s">
        <v>122</v>
      </c>
      <c r="AF197" s="187" t="s">
        <v>122</v>
      </c>
      <c r="AG197" s="14"/>
    </row>
    <row r="198" spans="1:33" s="183" customFormat="1" ht="12">
      <c r="A198" s="16">
        <v>891780111</v>
      </c>
      <c r="B198" s="16" t="s">
        <v>55</v>
      </c>
      <c r="C198" s="14" t="s">
        <v>60</v>
      </c>
      <c r="D198" s="16" t="s">
        <v>61</v>
      </c>
      <c r="E198" s="14" t="s">
        <v>2278</v>
      </c>
      <c r="F198" s="16" t="s">
        <v>62</v>
      </c>
      <c r="G198" s="14" t="s">
        <v>64</v>
      </c>
      <c r="H198" s="14" t="s">
        <v>74</v>
      </c>
      <c r="I198" s="186">
        <v>6800000</v>
      </c>
      <c r="J198" s="187"/>
      <c r="K198" s="188"/>
      <c r="L198" s="188"/>
      <c r="M198" s="189">
        <f>I198+K198-L198</f>
        <v>6800000</v>
      </c>
      <c r="N198" s="14">
        <v>1114816077</v>
      </c>
      <c r="O198" s="14" t="s">
        <v>2279</v>
      </c>
      <c r="P198" s="14" t="s">
        <v>2280</v>
      </c>
      <c r="Q198" s="190">
        <v>44951</v>
      </c>
      <c r="R198" s="190">
        <v>44951</v>
      </c>
      <c r="S198" s="190">
        <v>44985</v>
      </c>
      <c r="T198" s="190"/>
      <c r="U198" s="191"/>
      <c r="V198" s="186">
        <f t="shared" ref="V198:V261" si="15">+I198-W198</f>
        <v>6800000</v>
      </c>
      <c r="W198" s="186">
        <v>0</v>
      </c>
      <c r="X198" s="192">
        <f t="shared" ref="X198:X261" si="16">+(V198/M198)</f>
        <v>1</v>
      </c>
      <c r="Y198" s="14">
        <v>1082870070</v>
      </c>
      <c r="Z198" s="14" t="s">
        <v>2276</v>
      </c>
      <c r="AA198" s="14" t="s">
        <v>120</v>
      </c>
      <c r="AB198" s="14" t="s">
        <v>120</v>
      </c>
      <c r="AC198" s="190"/>
      <c r="AD198" s="14" t="s">
        <v>2281</v>
      </c>
      <c r="AE198" s="187" t="s">
        <v>122</v>
      </c>
      <c r="AF198" s="187" t="s">
        <v>122</v>
      </c>
      <c r="AG198" s="14"/>
    </row>
    <row r="199" spans="1:33" s="183" customFormat="1" ht="12">
      <c r="A199" s="16">
        <v>891780111</v>
      </c>
      <c r="B199" s="16" t="s">
        <v>55</v>
      </c>
      <c r="C199" s="14" t="s">
        <v>60</v>
      </c>
      <c r="D199" s="16" t="s">
        <v>61</v>
      </c>
      <c r="E199" s="14" t="s">
        <v>2282</v>
      </c>
      <c r="F199" s="16" t="s">
        <v>62</v>
      </c>
      <c r="G199" s="14" t="s">
        <v>64</v>
      </c>
      <c r="H199" s="14" t="s">
        <v>74</v>
      </c>
      <c r="I199" s="186">
        <v>18400000</v>
      </c>
      <c r="J199" s="187"/>
      <c r="K199" s="188"/>
      <c r="L199" s="188"/>
      <c r="M199" s="189">
        <f t="shared" ref="M199:M212" si="17">I199+K199-L199</f>
        <v>18400000</v>
      </c>
      <c r="N199" s="14">
        <v>7601321</v>
      </c>
      <c r="O199" s="14" t="s">
        <v>2283</v>
      </c>
      <c r="P199" s="14" t="s">
        <v>2284</v>
      </c>
      <c r="Q199" s="190">
        <v>44951</v>
      </c>
      <c r="R199" s="190">
        <v>44951</v>
      </c>
      <c r="S199" s="190">
        <v>45138</v>
      </c>
      <c r="T199" s="190"/>
      <c r="U199" s="191"/>
      <c r="V199" s="186">
        <f t="shared" si="15"/>
        <v>9700000</v>
      </c>
      <c r="W199" s="186">
        <v>8700000</v>
      </c>
      <c r="X199" s="192">
        <f t="shared" si="16"/>
        <v>0.52717391304347827</v>
      </c>
      <c r="Y199" s="14">
        <v>85471791</v>
      </c>
      <c r="Z199" s="14" t="s">
        <v>2285</v>
      </c>
      <c r="AA199" s="14" t="s">
        <v>120</v>
      </c>
      <c r="AB199" s="14" t="s">
        <v>120</v>
      </c>
      <c r="AC199" s="190"/>
      <c r="AD199" s="14" t="s">
        <v>2286</v>
      </c>
      <c r="AE199" s="187" t="s">
        <v>122</v>
      </c>
      <c r="AF199" s="187" t="s">
        <v>122</v>
      </c>
      <c r="AG199" s="14"/>
    </row>
    <row r="200" spans="1:33" s="183" customFormat="1" ht="12">
      <c r="A200" s="16">
        <v>891780111</v>
      </c>
      <c r="B200" s="16" t="s">
        <v>55</v>
      </c>
      <c r="C200" s="14" t="s">
        <v>60</v>
      </c>
      <c r="D200" s="16" t="s">
        <v>61</v>
      </c>
      <c r="E200" s="14" t="s">
        <v>2287</v>
      </c>
      <c r="F200" s="16" t="s">
        <v>62</v>
      </c>
      <c r="G200" s="14" t="s">
        <v>64</v>
      </c>
      <c r="H200" s="14" t="s">
        <v>74</v>
      </c>
      <c r="I200" s="186">
        <v>17500000</v>
      </c>
      <c r="J200" s="187"/>
      <c r="K200" s="188"/>
      <c r="L200" s="188"/>
      <c r="M200" s="189">
        <f t="shared" si="17"/>
        <v>17500000</v>
      </c>
      <c r="N200" s="14">
        <v>1052983008</v>
      </c>
      <c r="O200" s="14" t="s">
        <v>2288</v>
      </c>
      <c r="P200" s="14" t="s">
        <v>2289</v>
      </c>
      <c r="Q200" s="190">
        <v>44951</v>
      </c>
      <c r="R200" s="190">
        <v>44951</v>
      </c>
      <c r="S200" s="190">
        <v>45138</v>
      </c>
      <c r="T200" s="190"/>
      <c r="U200" s="191"/>
      <c r="V200" s="186">
        <f t="shared" si="15"/>
        <v>10000000</v>
      </c>
      <c r="W200" s="186">
        <v>7500000</v>
      </c>
      <c r="X200" s="192">
        <f t="shared" si="16"/>
        <v>0.5714285714285714</v>
      </c>
      <c r="Y200" s="14">
        <v>1082870070</v>
      </c>
      <c r="Z200" s="14" t="s">
        <v>2276</v>
      </c>
      <c r="AA200" s="14" t="s">
        <v>120</v>
      </c>
      <c r="AB200" s="14" t="s">
        <v>120</v>
      </c>
      <c r="AC200" s="190"/>
      <c r="AD200" s="14" t="s">
        <v>2290</v>
      </c>
      <c r="AE200" s="187" t="s">
        <v>122</v>
      </c>
      <c r="AF200" s="187" t="s">
        <v>122</v>
      </c>
      <c r="AG200" s="14"/>
    </row>
    <row r="201" spans="1:33" s="183" customFormat="1" ht="12">
      <c r="A201" s="16">
        <v>891780111</v>
      </c>
      <c r="B201" s="16" t="s">
        <v>55</v>
      </c>
      <c r="C201" s="14" t="s">
        <v>60</v>
      </c>
      <c r="D201" s="16" t="s">
        <v>61</v>
      </c>
      <c r="E201" s="14" t="s">
        <v>2291</v>
      </c>
      <c r="F201" s="16" t="s">
        <v>62</v>
      </c>
      <c r="G201" s="14" t="s">
        <v>64</v>
      </c>
      <c r="H201" s="14" t="s">
        <v>74</v>
      </c>
      <c r="I201" s="186">
        <v>17500000</v>
      </c>
      <c r="J201" s="187"/>
      <c r="K201" s="188"/>
      <c r="L201" s="188"/>
      <c r="M201" s="189">
        <f t="shared" si="17"/>
        <v>17500000</v>
      </c>
      <c r="N201" s="14">
        <v>1082925230</v>
      </c>
      <c r="O201" s="14" t="s">
        <v>2292</v>
      </c>
      <c r="P201" s="14" t="s">
        <v>2293</v>
      </c>
      <c r="Q201" s="190">
        <v>44951</v>
      </c>
      <c r="R201" s="190">
        <v>44951</v>
      </c>
      <c r="S201" s="190">
        <v>45138</v>
      </c>
      <c r="T201" s="190"/>
      <c r="U201" s="191"/>
      <c r="V201" s="186">
        <f t="shared" si="15"/>
        <v>10000000</v>
      </c>
      <c r="W201" s="186">
        <v>7500000</v>
      </c>
      <c r="X201" s="192">
        <f t="shared" si="16"/>
        <v>0.5714285714285714</v>
      </c>
      <c r="Y201" s="14">
        <v>1082870070</v>
      </c>
      <c r="Z201" s="14" t="s">
        <v>2276</v>
      </c>
      <c r="AA201" s="14" t="s">
        <v>120</v>
      </c>
      <c r="AB201" s="14" t="s">
        <v>120</v>
      </c>
      <c r="AC201" s="190"/>
      <c r="AD201" s="14" t="s">
        <v>2294</v>
      </c>
      <c r="AE201" s="187" t="s">
        <v>122</v>
      </c>
      <c r="AF201" s="187" t="s">
        <v>122</v>
      </c>
      <c r="AG201" s="14"/>
    </row>
    <row r="202" spans="1:33" s="183" customFormat="1" ht="12">
      <c r="A202" s="16">
        <v>891780111</v>
      </c>
      <c r="B202" s="16" t="s">
        <v>55</v>
      </c>
      <c r="C202" s="14" t="s">
        <v>60</v>
      </c>
      <c r="D202" s="16" t="s">
        <v>61</v>
      </c>
      <c r="E202" s="14" t="s">
        <v>2295</v>
      </c>
      <c r="F202" s="16" t="s">
        <v>62</v>
      </c>
      <c r="G202" s="14" t="s">
        <v>64</v>
      </c>
      <c r="H202" s="14" t="s">
        <v>74</v>
      </c>
      <c r="I202" s="186">
        <v>17200000</v>
      </c>
      <c r="J202" s="187"/>
      <c r="K202" s="188"/>
      <c r="L202" s="188"/>
      <c r="M202" s="189">
        <f t="shared" si="17"/>
        <v>17200000</v>
      </c>
      <c r="N202" s="14">
        <v>1083021213</v>
      </c>
      <c r="O202" s="14" t="s">
        <v>2296</v>
      </c>
      <c r="P202" s="14" t="s">
        <v>2297</v>
      </c>
      <c r="Q202" s="190">
        <v>44951</v>
      </c>
      <c r="R202" s="190">
        <v>44951</v>
      </c>
      <c r="S202" s="190">
        <v>45138</v>
      </c>
      <c r="T202" s="190"/>
      <c r="U202" s="191"/>
      <c r="V202" s="186">
        <f t="shared" si="15"/>
        <v>9100000</v>
      </c>
      <c r="W202" s="186">
        <v>8100000</v>
      </c>
      <c r="X202" s="192">
        <f t="shared" si="16"/>
        <v>0.52906976744186052</v>
      </c>
      <c r="Y202" s="14">
        <v>36722626</v>
      </c>
      <c r="Z202" s="14" t="s">
        <v>2298</v>
      </c>
      <c r="AA202" s="14" t="s">
        <v>120</v>
      </c>
      <c r="AB202" s="14" t="s">
        <v>120</v>
      </c>
      <c r="AC202" s="190"/>
      <c r="AD202" s="14" t="s">
        <v>2299</v>
      </c>
      <c r="AE202" s="187" t="s">
        <v>122</v>
      </c>
      <c r="AF202" s="187" t="s">
        <v>122</v>
      </c>
      <c r="AG202" s="14"/>
    </row>
    <row r="203" spans="1:33" s="183" customFormat="1" ht="12">
      <c r="A203" s="16">
        <v>891780111</v>
      </c>
      <c r="B203" s="16" t="s">
        <v>55</v>
      </c>
      <c r="C203" s="14" t="s">
        <v>60</v>
      </c>
      <c r="D203" s="16" t="s">
        <v>61</v>
      </c>
      <c r="E203" s="14" t="s">
        <v>2300</v>
      </c>
      <c r="F203" s="16" t="s">
        <v>62</v>
      </c>
      <c r="G203" s="14" t="s">
        <v>64</v>
      </c>
      <c r="H203" s="14" t="s">
        <v>74</v>
      </c>
      <c r="I203" s="186">
        <v>22750000</v>
      </c>
      <c r="J203" s="187"/>
      <c r="K203" s="188"/>
      <c r="L203" s="188"/>
      <c r="M203" s="189">
        <f t="shared" si="17"/>
        <v>22750000</v>
      </c>
      <c r="N203" s="14">
        <v>84457585</v>
      </c>
      <c r="O203" s="14" t="s">
        <v>2301</v>
      </c>
      <c r="P203" s="14" t="s">
        <v>2302</v>
      </c>
      <c r="Q203" s="190">
        <v>44951</v>
      </c>
      <c r="R203" s="190">
        <v>44951</v>
      </c>
      <c r="S203" s="190">
        <v>45138</v>
      </c>
      <c r="T203" s="190"/>
      <c r="U203" s="191"/>
      <c r="V203" s="186">
        <f t="shared" si="15"/>
        <v>12250000</v>
      </c>
      <c r="W203" s="186">
        <v>10500000</v>
      </c>
      <c r="X203" s="192">
        <f t="shared" si="16"/>
        <v>0.53846153846153844</v>
      </c>
      <c r="Y203" s="14">
        <v>85471791</v>
      </c>
      <c r="Z203" s="14" t="s">
        <v>2285</v>
      </c>
      <c r="AA203" s="14" t="s">
        <v>120</v>
      </c>
      <c r="AB203" s="14" t="s">
        <v>120</v>
      </c>
      <c r="AC203" s="190"/>
      <c r="AD203" s="14" t="s">
        <v>2303</v>
      </c>
      <c r="AE203" s="187" t="s">
        <v>122</v>
      </c>
      <c r="AF203" s="187" t="s">
        <v>122</v>
      </c>
      <c r="AG203" s="14"/>
    </row>
    <row r="204" spans="1:33" s="183" customFormat="1" ht="12">
      <c r="A204" s="16">
        <v>891780111</v>
      </c>
      <c r="B204" s="16" t="s">
        <v>55</v>
      </c>
      <c r="C204" s="14" t="s">
        <v>60</v>
      </c>
      <c r="D204" s="16" t="s">
        <v>61</v>
      </c>
      <c r="E204" s="14" t="s">
        <v>2304</v>
      </c>
      <c r="F204" s="16" t="s">
        <v>62</v>
      </c>
      <c r="G204" s="14" t="s">
        <v>64</v>
      </c>
      <c r="H204" s="14" t="s">
        <v>74</v>
      </c>
      <c r="I204" s="186">
        <v>20125000</v>
      </c>
      <c r="J204" s="187"/>
      <c r="K204" s="188"/>
      <c r="L204" s="188"/>
      <c r="M204" s="189">
        <f t="shared" si="17"/>
        <v>20125000</v>
      </c>
      <c r="N204" s="14">
        <v>1083014411</v>
      </c>
      <c r="O204" s="14" t="s">
        <v>2305</v>
      </c>
      <c r="P204" s="14" t="s">
        <v>2306</v>
      </c>
      <c r="Q204" s="190">
        <v>44951</v>
      </c>
      <c r="R204" s="190">
        <v>44951</v>
      </c>
      <c r="S204" s="190">
        <v>45138</v>
      </c>
      <c r="T204" s="190"/>
      <c r="U204" s="191"/>
      <c r="V204" s="186">
        <f t="shared" si="15"/>
        <v>11500000</v>
      </c>
      <c r="W204" s="186">
        <v>8625000</v>
      </c>
      <c r="X204" s="192">
        <f t="shared" si="16"/>
        <v>0.5714285714285714</v>
      </c>
      <c r="Y204" s="14">
        <v>1082870070</v>
      </c>
      <c r="Z204" s="14" t="s">
        <v>2276</v>
      </c>
      <c r="AA204" s="14" t="s">
        <v>120</v>
      </c>
      <c r="AB204" s="14" t="s">
        <v>120</v>
      </c>
      <c r="AC204" s="190"/>
      <c r="AD204" s="14" t="s">
        <v>2307</v>
      </c>
      <c r="AE204" s="187" t="s">
        <v>122</v>
      </c>
      <c r="AF204" s="187" t="s">
        <v>122</v>
      </c>
      <c r="AG204" s="14"/>
    </row>
    <row r="205" spans="1:33" s="183" customFormat="1" ht="12">
      <c r="A205" s="16">
        <v>891780111</v>
      </c>
      <c r="B205" s="16" t="s">
        <v>55</v>
      </c>
      <c r="C205" s="14" t="s">
        <v>60</v>
      </c>
      <c r="D205" s="16" t="s">
        <v>61</v>
      </c>
      <c r="E205" s="14" t="s">
        <v>2308</v>
      </c>
      <c r="F205" s="16" t="s">
        <v>62</v>
      </c>
      <c r="G205" s="14" t="s">
        <v>64</v>
      </c>
      <c r="H205" s="14" t="s">
        <v>74</v>
      </c>
      <c r="I205" s="186">
        <v>13000000</v>
      </c>
      <c r="J205" s="187"/>
      <c r="K205" s="188"/>
      <c r="L205" s="188"/>
      <c r="M205" s="189">
        <f t="shared" si="17"/>
        <v>13000000</v>
      </c>
      <c r="N205" s="14">
        <v>1018493051</v>
      </c>
      <c r="O205" s="14" t="s">
        <v>2309</v>
      </c>
      <c r="P205" s="14" t="s">
        <v>2310</v>
      </c>
      <c r="Q205" s="190">
        <v>44951</v>
      </c>
      <c r="R205" s="190">
        <v>44951</v>
      </c>
      <c r="S205" s="190">
        <v>45138</v>
      </c>
      <c r="T205" s="190"/>
      <c r="U205" s="191"/>
      <c r="V205" s="186">
        <f t="shared" si="15"/>
        <v>7000000</v>
      </c>
      <c r="W205" s="186">
        <v>6000000</v>
      </c>
      <c r="X205" s="192">
        <f t="shared" si="16"/>
        <v>0.53846153846153844</v>
      </c>
      <c r="Y205" s="14">
        <v>1082870070</v>
      </c>
      <c r="Z205" s="14" t="s">
        <v>2276</v>
      </c>
      <c r="AA205" s="14" t="s">
        <v>120</v>
      </c>
      <c r="AB205" s="14" t="s">
        <v>120</v>
      </c>
      <c r="AC205" s="190"/>
      <c r="AD205" s="14" t="s">
        <v>2311</v>
      </c>
      <c r="AE205" s="187" t="s">
        <v>122</v>
      </c>
      <c r="AF205" s="187" t="s">
        <v>122</v>
      </c>
      <c r="AG205" s="14"/>
    </row>
    <row r="206" spans="1:33" s="183" customFormat="1" ht="12">
      <c r="A206" s="16">
        <v>891780111</v>
      </c>
      <c r="B206" s="16" t="s">
        <v>55</v>
      </c>
      <c r="C206" s="14" t="s">
        <v>60</v>
      </c>
      <c r="D206" s="16" t="s">
        <v>61</v>
      </c>
      <c r="E206" s="14" t="s">
        <v>2312</v>
      </c>
      <c r="F206" s="16" t="s">
        <v>62</v>
      </c>
      <c r="G206" s="14" t="s">
        <v>64</v>
      </c>
      <c r="H206" s="14" t="s">
        <v>74</v>
      </c>
      <c r="I206" s="186">
        <v>20125000</v>
      </c>
      <c r="J206" s="187"/>
      <c r="K206" s="188"/>
      <c r="L206" s="188"/>
      <c r="M206" s="189">
        <f t="shared" si="17"/>
        <v>20125000</v>
      </c>
      <c r="N206" s="14">
        <v>1082941708</v>
      </c>
      <c r="O206" s="14" t="s">
        <v>2313</v>
      </c>
      <c r="P206" s="14" t="s">
        <v>2306</v>
      </c>
      <c r="Q206" s="190">
        <v>44951</v>
      </c>
      <c r="R206" s="190">
        <v>44951</v>
      </c>
      <c r="S206" s="190">
        <v>45138</v>
      </c>
      <c r="T206" s="190"/>
      <c r="U206" s="191"/>
      <c r="V206" s="186">
        <f t="shared" si="15"/>
        <v>11495000</v>
      </c>
      <c r="W206" s="186">
        <v>8630000</v>
      </c>
      <c r="X206" s="192">
        <f t="shared" si="16"/>
        <v>0.57118012422360254</v>
      </c>
      <c r="Y206" s="14">
        <v>1082870070</v>
      </c>
      <c r="Z206" s="14" t="s">
        <v>2276</v>
      </c>
      <c r="AA206" s="14" t="s">
        <v>120</v>
      </c>
      <c r="AB206" s="14" t="s">
        <v>120</v>
      </c>
      <c r="AC206" s="190"/>
      <c r="AD206" s="14" t="s">
        <v>2314</v>
      </c>
      <c r="AE206" s="187" t="s">
        <v>122</v>
      </c>
      <c r="AF206" s="187" t="s">
        <v>122</v>
      </c>
      <c r="AG206" s="14"/>
    </row>
    <row r="207" spans="1:33" s="183" customFormat="1" ht="12">
      <c r="A207" s="16">
        <v>891780111</v>
      </c>
      <c r="B207" s="16" t="s">
        <v>55</v>
      </c>
      <c r="C207" s="14" t="s">
        <v>60</v>
      </c>
      <c r="D207" s="16" t="s">
        <v>61</v>
      </c>
      <c r="E207" s="14" t="s">
        <v>2315</v>
      </c>
      <c r="F207" s="16" t="s">
        <v>62</v>
      </c>
      <c r="G207" s="14" t="s">
        <v>64</v>
      </c>
      <c r="H207" s="14" t="s">
        <v>74</v>
      </c>
      <c r="I207" s="186">
        <v>16000000</v>
      </c>
      <c r="J207" s="187"/>
      <c r="K207" s="188"/>
      <c r="L207" s="188"/>
      <c r="M207" s="189">
        <f t="shared" si="17"/>
        <v>16000000</v>
      </c>
      <c r="N207" s="14">
        <v>4979940</v>
      </c>
      <c r="O207" s="14" t="s">
        <v>2316</v>
      </c>
      <c r="P207" s="14" t="s">
        <v>2317</v>
      </c>
      <c r="Q207" s="190">
        <v>44951</v>
      </c>
      <c r="R207" s="190">
        <v>44951</v>
      </c>
      <c r="S207" s="190">
        <v>45138</v>
      </c>
      <c r="T207" s="190"/>
      <c r="U207" s="191"/>
      <c r="V207" s="186">
        <f t="shared" si="15"/>
        <v>8500000</v>
      </c>
      <c r="W207" s="186">
        <v>7500000</v>
      </c>
      <c r="X207" s="192">
        <f t="shared" si="16"/>
        <v>0.53125</v>
      </c>
      <c r="Y207" s="14">
        <v>36722626</v>
      </c>
      <c r="Z207" s="14" t="s">
        <v>2298</v>
      </c>
      <c r="AA207" s="14" t="s">
        <v>120</v>
      </c>
      <c r="AB207" s="14" t="s">
        <v>120</v>
      </c>
      <c r="AC207" s="190"/>
      <c r="AD207" s="14" t="s">
        <v>2318</v>
      </c>
      <c r="AE207" s="187" t="s">
        <v>122</v>
      </c>
      <c r="AF207" s="187" t="s">
        <v>122</v>
      </c>
      <c r="AG207" s="14"/>
    </row>
    <row r="208" spans="1:33" s="183" customFormat="1" ht="12">
      <c r="A208" s="16">
        <v>891780111</v>
      </c>
      <c r="B208" s="16" t="s">
        <v>55</v>
      </c>
      <c r="C208" s="14" t="s">
        <v>60</v>
      </c>
      <c r="D208" s="16" t="s">
        <v>61</v>
      </c>
      <c r="E208" s="14" t="s">
        <v>2319</v>
      </c>
      <c r="F208" s="16" t="s">
        <v>62</v>
      </c>
      <c r="G208" s="14" t="s">
        <v>64</v>
      </c>
      <c r="H208" s="14" t="s">
        <v>74</v>
      </c>
      <c r="I208" s="186">
        <v>18900000</v>
      </c>
      <c r="J208" s="187">
        <v>1</v>
      </c>
      <c r="K208" s="188"/>
      <c r="L208" s="188">
        <v>13500000</v>
      </c>
      <c r="M208" s="189">
        <f t="shared" si="17"/>
        <v>5400000</v>
      </c>
      <c r="N208" s="14">
        <v>1082999611</v>
      </c>
      <c r="O208" s="14" t="s">
        <v>2320</v>
      </c>
      <c r="P208" s="14" t="s">
        <v>2321</v>
      </c>
      <c r="Q208" s="190">
        <v>44952</v>
      </c>
      <c r="R208" s="190">
        <v>44952</v>
      </c>
      <c r="S208" s="190">
        <v>45138</v>
      </c>
      <c r="T208" s="190">
        <v>44985</v>
      </c>
      <c r="U208" s="191">
        <v>1</v>
      </c>
      <c r="V208" s="186">
        <f>+I208-L208</f>
        <v>5400000</v>
      </c>
      <c r="W208" s="186">
        <v>0</v>
      </c>
      <c r="X208" s="192">
        <f t="shared" si="16"/>
        <v>1</v>
      </c>
      <c r="Y208" s="14">
        <v>85449357</v>
      </c>
      <c r="Z208" s="14" t="s">
        <v>1656</v>
      </c>
      <c r="AA208" s="14" t="s">
        <v>120</v>
      </c>
      <c r="AB208" s="14" t="s">
        <v>120</v>
      </c>
      <c r="AC208" s="190"/>
      <c r="AD208" s="14" t="s">
        <v>2322</v>
      </c>
      <c r="AE208" s="187" t="s">
        <v>122</v>
      </c>
      <c r="AF208" s="187" t="s">
        <v>122</v>
      </c>
      <c r="AG208" s="14"/>
    </row>
    <row r="209" spans="1:33" s="183" customFormat="1" ht="12">
      <c r="A209" s="16">
        <v>891780111</v>
      </c>
      <c r="B209" s="16" t="s">
        <v>55</v>
      </c>
      <c r="C209" s="14" t="s">
        <v>60</v>
      </c>
      <c r="D209" s="16" t="s">
        <v>61</v>
      </c>
      <c r="E209" s="14" t="s">
        <v>2323</v>
      </c>
      <c r="F209" s="16" t="s">
        <v>62</v>
      </c>
      <c r="G209" s="14" t="s">
        <v>64</v>
      </c>
      <c r="H209" s="14" t="s">
        <v>74</v>
      </c>
      <c r="I209" s="186">
        <v>14200000</v>
      </c>
      <c r="J209" s="187"/>
      <c r="K209" s="188"/>
      <c r="L209" s="188"/>
      <c r="M209" s="189">
        <f t="shared" si="17"/>
        <v>14200000</v>
      </c>
      <c r="N209" s="14">
        <v>1221976238</v>
      </c>
      <c r="O209" s="14" t="s">
        <v>2324</v>
      </c>
      <c r="P209" s="14" t="s">
        <v>2325</v>
      </c>
      <c r="Q209" s="190">
        <v>44952</v>
      </c>
      <c r="R209" s="190">
        <v>44952</v>
      </c>
      <c r="S209" s="190">
        <v>45138</v>
      </c>
      <c r="T209" s="190"/>
      <c r="U209" s="191"/>
      <c r="V209" s="186">
        <f t="shared" si="15"/>
        <v>7600000</v>
      </c>
      <c r="W209" s="186">
        <v>6600000</v>
      </c>
      <c r="X209" s="192">
        <f t="shared" si="16"/>
        <v>0.53521126760563376</v>
      </c>
      <c r="Y209" s="14">
        <v>36722626</v>
      </c>
      <c r="Z209" s="14" t="s">
        <v>2298</v>
      </c>
      <c r="AA209" s="14" t="s">
        <v>120</v>
      </c>
      <c r="AB209" s="14" t="s">
        <v>120</v>
      </c>
      <c r="AC209" s="190"/>
      <c r="AD209" s="14" t="s">
        <v>2326</v>
      </c>
      <c r="AE209" s="187" t="s">
        <v>122</v>
      </c>
      <c r="AF209" s="187" t="s">
        <v>122</v>
      </c>
      <c r="AG209" s="14"/>
    </row>
    <row r="210" spans="1:33" s="183" customFormat="1" ht="12">
      <c r="A210" s="16">
        <v>891780111</v>
      </c>
      <c r="B210" s="16" t="s">
        <v>55</v>
      </c>
      <c r="C210" s="14" t="s">
        <v>60</v>
      </c>
      <c r="D210" s="16" t="s">
        <v>61</v>
      </c>
      <c r="E210" s="14" t="s">
        <v>2327</v>
      </c>
      <c r="F210" s="16" t="s">
        <v>62</v>
      </c>
      <c r="G210" s="14" t="s">
        <v>64</v>
      </c>
      <c r="H210" s="14" t="s">
        <v>74</v>
      </c>
      <c r="I210" s="186">
        <v>20400000</v>
      </c>
      <c r="J210" s="187"/>
      <c r="K210" s="188"/>
      <c r="L210" s="188"/>
      <c r="M210" s="189">
        <f t="shared" si="17"/>
        <v>20400000</v>
      </c>
      <c r="N210" s="14">
        <v>72006198</v>
      </c>
      <c r="O210" s="14" t="s">
        <v>2328</v>
      </c>
      <c r="P210" s="14" t="s">
        <v>2329</v>
      </c>
      <c r="Q210" s="190">
        <v>44952</v>
      </c>
      <c r="R210" s="190">
        <v>44952</v>
      </c>
      <c r="S210" s="190">
        <v>45107</v>
      </c>
      <c r="T210" s="190"/>
      <c r="U210" s="191"/>
      <c r="V210" s="186">
        <f t="shared" si="15"/>
        <v>13600000</v>
      </c>
      <c r="W210" s="186">
        <v>6800000</v>
      </c>
      <c r="X210" s="192">
        <f t="shared" si="16"/>
        <v>0.66666666666666663</v>
      </c>
      <c r="Y210" s="14">
        <v>1082870070</v>
      </c>
      <c r="Z210" s="14" t="s">
        <v>2276</v>
      </c>
      <c r="AA210" s="14" t="s">
        <v>120</v>
      </c>
      <c r="AB210" s="14" t="s">
        <v>120</v>
      </c>
      <c r="AC210" s="190"/>
      <c r="AD210" s="14" t="s">
        <v>2330</v>
      </c>
      <c r="AE210" s="187" t="s">
        <v>122</v>
      </c>
      <c r="AF210" s="187" t="s">
        <v>122</v>
      </c>
      <c r="AG210" s="14"/>
    </row>
    <row r="211" spans="1:33" s="183" customFormat="1" ht="12">
      <c r="A211" s="16">
        <v>891780111</v>
      </c>
      <c r="B211" s="16" t="s">
        <v>55</v>
      </c>
      <c r="C211" s="14" t="s">
        <v>60</v>
      </c>
      <c r="D211" s="16" t="s">
        <v>61</v>
      </c>
      <c r="E211" s="14" t="s">
        <v>2331</v>
      </c>
      <c r="F211" s="16" t="s">
        <v>62</v>
      </c>
      <c r="G211" s="14" t="s">
        <v>64</v>
      </c>
      <c r="H211" s="14" t="s">
        <v>74</v>
      </c>
      <c r="I211" s="186">
        <v>18900000</v>
      </c>
      <c r="J211" s="187">
        <v>1</v>
      </c>
      <c r="K211" s="188"/>
      <c r="L211" s="188">
        <v>13500000</v>
      </c>
      <c r="M211" s="189">
        <f t="shared" si="17"/>
        <v>5400000</v>
      </c>
      <c r="N211" s="14">
        <v>1082927824</v>
      </c>
      <c r="O211" s="14" t="s">
        <v>2332</v>
      </c>
      <c r="P211" s="14" t="s">
        <v>2333</v>
      </c>
      <c r="Q211" s="190">
        <v>44952</v>
      </c>
      <c r="R211" s="190">
        <v>44952</v>
      </c>
      <c r="S211" s="190">
        <v>45138</v>
      </c>
      <c r="T211" s="190">
        <v>44985</v>
      </c>
      <c r="U211" s="191">
        <v>1</v>
      </c>
      <c r="V211" s="186">
        <f>+I211-L211</f>
        <v>5400000</v>
      </c>
      <c r="W211" s="186">
        <v>0</v>
      </c>
      <c r="X211" s="192">
        <f t="shared" si="16"/>
        <v>1</v>
      </c>
      <c r="Y211" s="14">
        <v>85449357</v>
      </c>
      <c r="Z211" s="14" t="s">
        <v>1656</v>
      </c>
      <c r="AA211" s="14" t="s">
        <v>120</v>
      </c>
      <c r="AB211" s="14" t="s">
        <v>120</v>
      </c>
      <c r="AC211" s="190"/>
      <c r="AD211" s="14" t="s">
        <v>2334</v>
      </c>
      <c r="AE211" s="187" t="s">
        <v>122</v>
      </c>
      <c r="AF211" s="187" t="s">
        <v>122</v>
      </c>
      <c r="AG211" s="14"/>
    </row>
    <row r="212" spans="1:33" s="183" customFormat="1" ht="12">
      <c r="A212" s="16">
        <v>891780111</v>
      </c>
      <c r="B212" s="16" t="s">
        <v>55</v>
      </c>
      <c r="C212" s="14" t="s">
        <v>60</v>
      </c>
      <c r="D212" s="16" t="s">
        <v>61</v>
      </c>
      <c r="E212" s="14" t="s">
        <v>2335</v>
      </c>
      <c r="F212" s="16" t="s">
        <v>62</v>
      </c>
      <c r="G212" s="14" t="s">
        <v>64</v>
      </c>
      <c r="H212" s="14" t="s">
        <v>74</v>
      </c>
      <c r="I212" s="186">
        <v>18000000</v>
      </c>
      <c r="J212" s="187"/>
      <c r="K212" s="188"/>
      <c r="L212" s="188"/>
      <c r="M212" s="189">
        <f t="shared" si="17"/>
        <v>18000000</v>
      </c>
      <c r="N212" s="14">
        <v>1084742720</v>
      </c>
      <c r="O212" s="14" t="s">
        <v>2336</v>
      </c>
      <c r="P212" s="14" t="s">
        <v>2321</v>
      </c>
      <c r="Q212" s="190">
        <v>44952</v>
      </c>
      <c r="R212" s="190">
        <v>44952</v>
      </c>
      <c r="S212" s="190">
        <v>45138</v>
      </c>
      <c r="T212" s="190"/>
      <c r="U212" s="191"/>
      <c r="V212" s="186">
        <f t="shared" si="15"/>
        <v>9900000</v>
      </c>
      <c r="W212" s="186">
        <v>8100000</v>
      </c>
      <c r="X212" s="192">
        <f t="shared" si="16"/>
        <v>0.55000000000000004</v>
      </c>
      <c r="Y212" s="14">
        <v>85449357</v>
      </c>
      <c r="Z212" s="14" t="s">
        <v>1656</v>
      </c>
      <c r="AA212" s="14" t="s">
        <v>120</v>
      </c>
      <c r="AB212" s="14" t="s">
        <v>120</v>
      </c>
      <c r="AC212" s="190"/>
      <c r="AD212" s="14" t="s">
        <v>2337</v>
      </c>
      <c r="AE212" s="187" t="s">
        <v>122</v>
      </c>
      <c r="AF212" s="187" t="s">
        <v>122</v>
      </c>
      <c r="AG212" s="14"/>
    </row>
    <row r="213" spans="1:33" s="183" customFormat="1" ht="12">
      <c r="A213" s="16">
        <v>891780111</v>
      </c>
      <c r="B213" s="16" t="s">
        <v>55</v>
      </c>
      <c r="C213" s="14" t="s">
        <v>60</v>
      </c>
      <c r="D213" s="16" t="s">
        <v>61</v>
      </c>
      <c r="E213" s="14" t="s">
        <v>2338</v>
      </c>
      <c r="F213" s="16" t="s">
        <v>62</v>
      </c>
      <c r="G213" s="14" t="s">
        <v>64</v>
      </c>
      <c r="H213" s="14" t="s">
        <v>74</v>
      </c>
      <c r="I213" s="186">
        <v>31500000</v>
      </c>
      <c r="J213" s="187"/>
      <c r="K213" s="188"/>
      <c r="L213" s="188"/>
      <c r="M213" s="189">
        <f>I213+K213-L213</f>
        <v>31500000</v>
      </c>
      <c r="N213" s="14">
        <v>57297436</v>
      </c>
      <c r="O213" s="14" t="s">
        <v>2339</v>
      </c>
      <c r="P213" s="14" t="s">
        <v>2340</v>
      </c>
      <c r="Q213" s="190">
        <v>44952</v>
      </c>
      <c r="R213" s="190">
        <v>44952</v>
      </c>
      <c r="S213" s="190">
        <v>45138</v>
      </c>
      <c r="T213" s="190"/>
      <c r="U213" s="191"/>
      <c r="V213" s="186">
        <f t="shared" si="15"/>
        <v>18000000</v>
      </c>
      <c r="W213" s="186">
        <v>13500000</v>
      </c>
      <c r="X213" s="192">
        <f t="shared" si="16"/>
        <v>0.5714285714285714</v>
      </c>
      <c r="Y213" s="14">
        <v>85471791</v>
      </c>
      <c r="Z213" s="14" t="s">
        <v>2285</v>
      </c>
      <c r="AA213" s="14" t="s">
        <v>120</v>
      </c>
      <c r="AB213" s="14" t="s">
        <v>120</v>
      </c>
      <c r="AC213" s="190"/>
      <c r="AD213" s="14" t="s">
        <v>2341</v>
      </c>
      <c r="AE213" s="187" t="s">
        <v>122</v>
      </c>
      <c r="AF213" s="187" t="s">
        <v>122</v>
      </c>
      <c r="AG213" s="14"/>
    </row>
    <row r="214" spans="1:33" s="183" customFormat="1" ht="12">
      <c r="A214" s="16">
        <v>891780111</v>
      </c>
      <c r="B214" s="16" t="s">
        <v>55</v>
      </c>
      <c r="C214" s="14" t="s">
        <v>60</v>
      </c>
      <c r="D214" s="16" t="s">
        <v>61</v>
      </c>
      <c r="E214" s="14" t="s">
        <v>2342</v>
      </c>
      <c r="F214" s="16" t="s">
        <v>62</v>
      </c>
      <c r="G214" s="14" t="s">
        <v>64</v>
      </c>
      <c r="H214" s="14" t="s">
        <v>74</v>
      </c>
      <c r="I214" s="186">
        <v>24500000</v>
      </c>
      <c r="J214" s="187"/>
      <c r="K214" s="188"/>
      <c r="L214" s="188"/>
      <c r="M214" s="189">
        <f>I214+K214-L214</f>
        <v>24500000</v>
      </c>
      <c r="N214" s="14">
        <v>1143224044</v>
      </c>
      <c r="O214" s="14" t="s">
        <v>2343</v>
      </c>
      <c r="P214" s="14" t="s">
        <v>2344</v>
      </c>
      <c r="Q214" s="190">
        <v>44952</v>
      </c>
      <c r="R214" s="190">
        <v>44952</v>
      </c>
      <c r="S214" s="190">
        <v>45138</v>
      </c>
      <c r="T214" s="190"/>
      <c r="U214" s="191"/>
      <c r="V214" s="186">
        <f t="shared" si="15"/>
        <v>14000000</v>
      </c>
      <c r="W214" s="186">
        <v>10500000</v>
      </c>
      <c r="X214" s="192">
        <f t="shared" si="16"/>
        <v>0.5714285714285714</v>
      </c>
      <c r="Y214" s="14">
        <v>1082870070</v>
      </c>
      <c r="Z214" s="14" t="s">
        <v>2276</v>
      </c>
      <c r="AA214" s="14" t="s">
        <v>120</v>
      </c>
      <c r="AB214" s="14" t="s">
        <v>120</v>
      </c>
      <c r="AC214" s="190"/>
      <c r="AD214" s="14" t="s">
        <v>2345</v>
      </c>
      <c r="AE214" s="187" t="s">
        <v>122</v>
      </c>
      <c r="AF214" s="187" t="s">
        <v>122</v>
      </c>
      <c r="AG214" s="14"/>
    </row>
    <row r="215" spans="1:33" s="183" customFormat="1" ht="12">
      <c r="A215" s="16">
        <v>891780111</v>
      </c>
      <c r="B215" s="16" t="s">
        <v>55</v>
      </c>
      <c r="C215" s="14" t="s">
        <v>60</v>
      </c>
      <c r="D215" s="16" t="s">
        <v>61</v>
      </c>
      <c r="E215" s="14" t="s">
        <v>2346</v>
      </c>
      <c r="F215" s="16" t="s">
        <v>62</v>
      </c>
      <c r="G215" s="14" t="s">
        <v>64</v>
      </c>
      <c r="H215" s="14" t="s">
        <v>74</v>
      </c>
      <c r="I215" s="186">
        <v>18900000</v>
      </c>
      <c r="J215" s="187">
        <v>1</v>
      </c>
      <c r="K215" s="188"/>
      <c r="L215" s="188">
        <v>13500000</v>
      </c>
      <c r="M215" s="189">
        <f t="shared" ref="M215:M228" si="18">I215+K215-L215</f>
        <v>5400000</v>
      </c>
      <c r="N215" s="14">
        <v>1082948644</v>
      </c>
      <c r="O215" s="14" t="s">
        <v>2347</v>
      </c>
      <c r="P215" s="14" t="s">
        <v>2348</v>
      </c>
      <c r="Q215" s="190">
        <v>44952</v>
      </c>
      <c r="R215" s="190">
        <v>44952</v>
      </c>
      <c r="S215" s="190">
        <v>45138</v>
      </c>
      <c r="T215" s="190">
        <v>44985</v>
      </c>
      <c r="U215" s="191">
        <v>1</v>
      </c>
      <c r="V215" s="186">
        <f>+I215-L215</f>
        <v>5400000</v>
      </c>
      <c r="W215" s="186">
        <v>0</v>
      </c>
      <c r="X215" s="192">
        <f t="shared" si="16"/>
        <v>1</v>
      </c>
      <c r="Y215" s="14">
        <v>85449357</v>
      </c>
      <c r="Z215" s="14" t="s">
        <v>1656</v>
      </c>
      <c r="AA215" s="14" t="s">
        <v>120</v>
      </c>
      <c r="AB215" s="14" t="s">
        <v>120</v>
      </c>
      <c r="AC215" s="190"/>
      <c r="AD215" s="14" t="s">
        <v>2349</v>
      </c>
      <c r="AE215" s="187" t="s">
        <v>122</v>
      </c>
      <c r="AF215" s="187" t="s">
        <v>122</v>
      </c>
      <c r="AG215" s="14"/>
    </row>
    <row r="216" spans="1:33" s="183" customFormat="1" ht="12">
      <c r="A216" s="16">
        <v>891780111</v>
      </c>
      <c r="B216" s="16" t="s">
        <v>55</v>
      </c>
      <c r="C216" s="14" t="s">
        <v>57</v>
      </c>
      <c r="D216" s="16" t="s">
        <v>61</v>
      </c>
      <c r="E216" s="14" t="s">
        <v>2350</v>
      </c>
      <c r="F216" s="16" t="s">
        <v>62</v>
      </c>
      <c r="G216" s="14" t="s">
        <v>64</v>
      </c>
      <c r="H216" s="14" t="s">
        <v>74</v>
      </c>
      <c r="I216" s="186">
        <v>13253000</v>
      </c>
      <c r="J216" s="187"/>
      <c r="K216" s="188"/>
      <c r="L216" s="188"/>
      <c r="M216" s="189">
        <f t="shared" si="18"/>
        <v>13253000</v>
      </c>
      <c r="N216" s="14">
        <v>57427768</v>
      </c>
      <c r="O216" s="14" t="s">
        <v>2351</v>
      </c>
      <c r="P216" s="14" t="s">
        <v>2352</v>
      </c>
      <c r="Q216" s="190">
        <v>44952</v>
      </c>
      <c r="R216" s="190">
        <v>44952</v>
      </c>
      <c r="S216" s="190">
        <v>45084</v>
      </c>
      <c r="T216" s="190"/>
      <c r="U216" s="191"/>
      <c r="V216" s="186">
        <f t="shared" si="15"/>
        <v>9800000</v>
      </c>
      <c r="W216" s="186">
        <v>3453000</v>
      </c>
      <c r="X216" s="192">
        <f t="shared" si="16"/>
        <v>0.73945521768656153</v>
      </c>
      <c r="Y216" s="14">
        <v>36557666</v>
      </c>
      <c r="Z216" s="14" t="s">
        <v>2027</v>
      </c>
      <c r="AA216" s="14" t="s">
        <v>120</v>
      </c>
      <c r="AB216" s="14" t="s">
        <v>120</v>
      </c>
      <c r="AC216" s="190"/>
      <c r="AD216" s="14" t="s">
        <v>2353</v>
      </c>
      <c r="AE216" s="187" t="s">
        <v>122</v>
      </c>
      <c r="AF216" s="187" t="s">
        <v>122</v>
      </c>
      <c r="AG216" s="14"/>
    </row>
    <row r="217" spans="1:33" s="183" customFormat="1" ht="12">
      <c r="A217" s="16">
        <v>891780111</v>
      </c>
      <c r="B217" s="16" t="s">
        <v>55</v>
      </c>
      <c r="C217" s="14" t="s">
        <v>57</v>
      </c>
      <c r="D217" s="16" t="s">
        <v>61</v>
      </c>
      <c r="E217" s="14" t="s">
        <v>2354</v>
      </c>
      <c r="F217" s="16" t="s">
        <v>62</v>
      </c>
      <c r="G217" s="14" t="s">
        <v>64</v>
      </c>
      <c r="H217" s="14" t="s">
        <v>74</v>
      </c>
      <c r="I217" s="186">
        <v>15293000</v>
      </c>
      <c r="J217" s="187"/>
      <c r="K217" s="188"/>
      <c r="L217" s="188"/>
      <c r="M217" s="189">
        <f t="shared" si="18"/>
        <v>15293000</v>
      </c>
      <c r="N217" s="14">
        <v>36563913</v>
      </c>
      <c r="O217" s="14" t="s">
        <v>2355</v>
      </c>
      <c r="P217" s="14" t="s">
        <v>2356</v>
      </c>
      <c r="Q217" s="190">
        <v>44952</v>
      </c>
      <c r="R217" s="190">
        <v>44952</v>
      </c>
      <c r="S217" s="190">
        <v>45084</v>
      </c>
      <c r="T217" s="190"/>
      <c r="U217" s="191"/>
      <c r="V217" s="186">
        <f t="shared" si="15"/>
        <v>11470000</v>
      </c>
      <c r="W217" s="186">
        <v>3823000</v>
      </c>
      <c r="X217" s="192">
        <f t="shared" si="16"/>
        <v>0.75001634734846012</v>
      </c>
      <c r="Y217" s="14">
        <v>57461216</v>
      </c>
      <c r="Z217" s="14" t="s">
        <v>1614</v>
      </c>
      <c r="AA217" s="14" t="s">
        <v>120</v>
      </c>
      <c r="AB217" s="14" t="s">
        <v>120</v>
      </c>
      <c r="AC217" s="190"/>
      <c r="AD217" s="14" t="s">
        <v>2357</v>
      </c>
      <c r="AE217" s="187" t="s">
        <v>122</v>
      </c>
      <c r="AF217" s="187" t="s">
        <v>122</v>
      </c>
      <c r="AG217" s="14"/>
    </row>
    <row r="218" spans="1:33" s="183" customFormat="1" ht="12">
      <c r="A218" s="16">
        <v>891780111</v>
      </c>
      <c r="B218" s="16" t="s">
        <v>55</v>
      </c>
      <c r="C218" s="14" t="s">
        <v>57</v>
      </c>
      <c r="D218" s="16" t="s">
        <v>61</v>
      </c>
      <c r="E218" s="14" t="s">
        <v>2358</v>
      </c>
      <c r="F218" s="16" t="s">
        <v>62</v>
      </c>
      <c r="G218" s="14" t="s">
        <v>64</v>
      </c>
      <c r="H218" s="14" t="s">
        <v>74</v>
      </c>
      <c r="I218" s="186">
        <v>3800000</v>
      </c>
      <c r="J218" s="187"/>
      <c r="K218" s="188"/>
      <c r="L218" s="188"/>
      <c r="M218" s="189">
        <f t="shared" si="18"/>
        <v>3800000</v>
      </c>
      <c r="N218" s="14">
        <v>1004346785</v>
      </c>
      <c r="O218" s="14" t="s">
        <v>608</v>
      </c>
      <c r="P218" s="14" t="s">
        <v>2263</v>
      </c>
      <c r="Q218" s="190">
        <v>44952</v>
      </c>
      <c r="R218" s="190">
        <v>44952</v>
      </c>
      <c r="S218" s="190">
        <v>45001</v>
      </c>
      <c r="T218" s="190"/>
      <c r="U218" s="191"/>
      <c r="V218" s="186">
        <f t="shared" si="15"/>
        <v>3800000</v>
      </c>
      <c r="W218" s="186">
        <v>0</v>
      </c>
      <c r="X218" s="192">
        <f t="shared" si="16"/>
        <v>1</v>
      </c>
      <c r="Y218" s="14">
        <v>7631392</v>
      </c>
      <c r="Z218" s="14" t="s">
        <v>1737</v>
      </c>
      <c r="AA218" s="14" t="s">
        <v>120</v>
      </c>
      <c r="AB218" s="14" t="s">
        <v>120</v>
      </c>
      <c r="AC218" s="190"/>
      <c r="AD218" s="14" t="s">
        <v>2359</v>
      </c>
      <c r="AE218" s="187" t="s">
        <v>122</v>
      </c>
      <c r="AF218" s="187" t="s">
        <v>122</v>
      </c>
      <c r="AG218" s="14"/>
    </row>
    <row r="219" spans="1:33" s="183" customFormat="1" ht="12">
      <c r="A219" s="16">
        <v>891780111</v>
      </c>
      <c r="B219" s="16" t="s">
        <v>55</v>
      </c>
      <c r="C219" s="14" t="s">
        <v>57</v>
      </c>
      <c r="D219" s="16" t="s">
        <v>61</v>
      </c>
      <c r="E219" s="14" t="s">
        <v>2360</v>
      </c>
      <c r="F219" s="16" t="s">
        <v>62</v>
      </c>
      <c r="G219" s="14" t="s">
        <v>64</v>
      </c>
      <c r="H219" s="14" t="s">
        <v>74</v>
      </c>
      <c r="I219" s="186">
        <v>16093000</v>
      </c>
      <c r="J219" s="187"/>
      <c r="K219" s="188"/>
      <c r="L219" s="188"/>
      <c r="M219" s="189">
        <f t="shared" si="18"/>
        <v>16093000</v>
      </c>
      <c r="N219" s="14">
        <v>1083024578</v>
      </c>
      <c r="O219" s="14" t="s">
        <v>2361</v>
      </c>
      <c r="P219" s="14" t="s">
        <v>2362</v>
      </c>
      <c r="Q219" s="190">
        <v>44952</v>
      </c>
      <c r="R219" s="190">
        <v>44952</v>
      </c>
      <c r="S219" s="190">
        <v>45084</v>
      </c>
      <c r="T219" s="190"/>
      <c r="U219" s="191"/>
      <c r="V219" s="186">
        <f t="shared" si="15"/>
        <v>11900000</v>
      </c>
      <c r="W219" s="186">
        <v>4193000</v>
      </c>
      <c r="X219" s="192">
        <f t="shared" si="16"/>
        <v>0.73945193562418443</v>
      </c>
      <c r="Y219" s="14">
        <v>12539351</v>
      </c>
      <c r="Z219" s="14" t="s">
        <v>1648</v>
      </c>
      <c r="AA219" s="14" t="s">
        <v>120</v>
      </c>
      <c r="AB219" s="14" t="s">
        <v>120</v>
      </c>
      <c r="AC219" s="190"/>
      <c r="AD219" s="14" t="s">
        <v>2363</v>
      </c>
      <c r="AE219" s="187" t="s">
        <v>122</v>
      </c>
      <c r="AF219" s="187" t="s">
        <v>122</v>
      </c>
      <c r="AG219" s="14"/>
    </row>
    <row r="220" spans="1:33" s="183" customFormat="1" ht="12">
      <c r="A220" s="16">
        <v>891780111</v>
      </c>
      <c r="B220" s="16" t="s">
        <v>55</v>
      </c>
      <c r="C220" s="14" t="s">
        <v>57</v>
      </c>
      <c r="D220" s="16" t="s">
        <v>61</v>
      </c>
      <c r="E220" s="14" t="s">
        <v>2364</v>
      </c>
      <c r="F220" s="16" t="s">
        <v>62</v>
      </c>
      <c r="G220" s="14" t="s">
        <v>64</v>
      </c>
      <c r="H220" s="14" t="s">
        <v>74</v>
      </c>
      <c r="I220" s="186">
        <v>14570000</v>
      </c>
      <c r="J220" s="187"/>
      <c r="K220" s="188"/>
      <c r="L220" s="188"/>
      <c r="M220" s="189">
        <f t="shared" si="18"/>
        <v>14570000</v>
      </c>
      <c r="N220" s="14">
        <v>1216966715</v>
      </c>
      <c r="O220" s="14" t="s">
        <v>2365</v>
      </c>
      <c r="P220" s="14" t="s">
        <v>2366</v>
      </c>
      <c r="Q220" s="190">
        <v>44952</v>
      </c>
      <c r="R220" s="190">
        <v>44952</v>
      </c>
      <c r="S220" s="190">
        <v>45084</v>
      </c>
      <c r="T220" s="190"/>
      <c r="U220" s="191"/>
      <c r="V220" s="186">
        <f t="shared" si="15"/>
        <v>10747000</v>
      </c>
      <c r="W220" s="186">
        <v>3823000</v>
      </c>
      <c r="X220" s="192">
        <f t="shared" si="16"/>
        <v>0.73761153054221007</v>
      </c>
      <c r="Y220" s="14">
        <v>1082889541</v>
      </c>
      <c r="Z220" s="14" t="s">
        <v>2120</v>
      </c>
      <c r="AA220" s="14" t="s">
        <v>120</v>
      </c>
      <c r="AB220" s="14" t="s">
        <v>120</v>
      </c>
      <c r="AC220" s="190"/>
      <c r="AD220" s="14" t="s">
        <v>2367</v>
      </c>
      <c r="AE220" s="187" t="s">
        <v>122</v>
      </c>
      <c r="AF220" s="187" t="s">
        <v>122</v>
      </c>
      <c r="AG220" s="14"/>
    </row>
    <row r="221" spans="1:33" s="183" customFormat="1" ht="12">
      <c r="A221" s="16">
        <v>891780111</v>
      </c>
      <c r="B221" s="16" t="s">
        <v>55</v>
      </c>
      <c r="C221" s="14" t="s">
        <v>57</v>
      </c>
      <c r="D221" s="16" t="s">
        <v>61</v>
      </c>
      <c r="E221" s="14" t="s">
        <v>2368</v>
      </c>
      <c r="F221" s="16" t="s">
        <v>62</v>
      </c>
      <c r="G221" s="14" t="s">
        <v>64</v>
      </c>
      <c r="H221" s="14" t="s">
        <v>74</v>
      </c>
      <c r="I221" s="186">
        <v>9120000</v>
      </c>
      <c r="J221" s="187"/>
      <c r="K221" s="188"/>
      <c r="L221" s="188"/>
      <c r="M221" s="189">
        <f t="shared" si="18"/>
        <v>9120000</v>
      </c>
      <c r="N221" s="14">
        <v>36727735</v>
      </c>
      <c r="O221" s="14" t="s">
        <v>2369</v>
      </c>
      <c r="P221" s="14" t="s">
        <v>2370</v>
      </c>
      <c r="Q221" s="190">
        <v>44952</v>
      </c>
      <c r="R221" s="190">
        <v>44952</v>
      </c>
      <c r="S221" s="190">
        <v>45093</v>
      </c>
      <c r="T221" s="190"/>
      <c r="U221" s="191"/>
      <c r="V221" s="186">
        <f t="shared" si="15"/>
        <v>6207000</v>
      </c>
      <c r="W221" s="186">
        <v>2913000</v>
      </c>
      <c r="X221" s="192">
        <f t="shared" si="16"/>
        <v>0.68059210526315794</v>
      </c>
      <c r="Y221" s="14">
        <v>7633817</v>
      </c>
      <c r="Z221" s="14" t="s">
        <v>2371</v>
      </c>
      <c r="AA221" s="14" t="s">
        <v>120</v>
      </c>
      <c r="AB221" s="14" t="s">
        <v>120</v>
      </c>
      <c r="AC221" s="190"/>
      <c r="AD221" s="14" t="s">
        <v>2372</v>
      </c>
      <c r="AE221" s="187" t="s">
        <v>122</v>
      </c>
      <c r="AF221" s="187" t="s">
        <v>122</v>
      </c>
      <c r="AG221" s="14"/>
    </row>
    <row r="222" spans="1:33" s="183" customFormat="1" ht="12">
      <c r="A222" s="16">
        <v>891780111</v>
      </c>
      <c r="B222" s="16" t="s">
        <v>55</v>
      </c>
      <c r="C222" s="14" t="s">
        <v>57</v>
      </c>
      <c r="D222" s="16" t="s">
        <v>61</v>
      </c>
      <c r="E222" s="14" t="s">
        <v>2373</v>
      </c>
      <c r="F222" s="16" t="s">
        <v>62</v>
      </c>
      <c r="G222" s="14" t="s">
        <v>64</v>
      </c>
      <c r="H222" s="14" t="s">
        <v>74</v>
      </c>
      <c r="I222" s="186">
        <v>2500000</v>
      </c>
      <c r="J222" s="187"/>
      <c r="K222" s="188"/>
      <c r="L222" s="188"/>
      <c r="M222" s="189">
        <f t="shared" si="18"/>
        <v>2500000</v>
      </c>
      <c r="N222" s="14">
        <v>1082841917</v>
      </c>
      <c r="O222" s="14" t="s">
        <v>2374</v>
      </c>
      <c r="P222" s="14" t="s">
        <v>2375</v>
      </c>
      <c r="Q222" s="190">
        <v>44952</v>
      </c>
      <c r="R222" s="190">
        <v>44952</v>
      </c>
      <c r="S222" s="190">
        <v>44980</v>
      </c>
      <c r="T222" s="190"/>
      <c r="U222" s="191"/>
      <c r="V222" s="186">
        <f t="shared" si="15"/>
        <v>2500000</v>
      </c>
      <c r="W222" s="186">
        <v>0</v>
      </c>
      <c r="X222" s="192">
        <f t="shared" si="16"/>
        <v>1</v>
      </c>
      <c r="Y222" s="14">
        <v>1082868728</v>
      </c>
      <c r="Z222" s="14" t="s">
        <v>2017</v>
      </c>
      <c r="AA222" s="14" t="s">
        <v>120</v>
      </c>
      <c r="AB222" s="14" t="s">
        <v>120</v>
      </c>
      <c r="AC222" s="190"/>
      <c r="AD222" s="14" t="s">
        <v>2376</v>
      </c>
      <c r="AE222" s="187" t="s">
        <v>122</v>
      </c>
      <c r="AF222" s="187" t="s">
        <v>122</v>
      </c>
      <c r="AG222" s="14"/>
    </row>
    <row r="223" spans="1:33" s="183" customFormat="1" ht="12">
      <c r="A223" s="16">
        <v>891780111</v>
      </c>
      <c r="B223" s="16" t="s">
        <v>55</v>
      </c>
      <c r="C223" s="14" t="s">
        <v>57</v>
      </c>
      <c r="D223" s="16" t="s">
        <v>61</v>
      </c>
      <c r="E223" s="14" t="s">
        <v>2377</v>
      </c>
      <c r="F223" s="16" t="s">
        <v>62</v>
      </c>
      <c r="G223" s="14" t="s">
        <v>64</v>
      </c>
      <c r="H223" s="14" t="s">
        <v>74</v>
      </c>
      <c r="I223" s="186">
        <v>11073000</v>
      </c>
      <c r="J223" s="187"/>
      <c r="K223" s="188"/>
      <c r="L223" s="188"/>
      <c r="M223" s="189">
        <f t="shared" si="18"/>
        <v>11073000</v>
      </c>
      <c r="N223" s="14">
        <v>1084727795</v>
      </c>
      <c r="O223" s="14" t="s">
        <v>2378</v>
      </c>
      <c r="P223" s="14" t="s">
        <v>1809</v>
      </c>
      <c r="Q223" s="190">
        <v>44952</v>
      </c>
      <c r="R223" s="190">
        <v>44952</v>
      </c>
      <c r="S223" s="190">
        <v>45093</v>
      </c>
      <c r="T223" s="190"/>
      <c r="U223" s="191"/>
      <c r="V223" s="186">
        <f t="shared" si="15"/>
        <v>7700000</v>
      </c>
      <c r="W223" s="186">
        <v>3373000</v>
      </c>
      <c r="X223" s="192">
        <f t="shared" si="16"/>
        <v>0.69538517113699994</v>
      </c>
      <c r="Y223" s="14">
        <v>85465146</v>
      </c>
      <c r="Z223" s="14" t="s">
        <v>1732</v>
      </c>
      <c r="AA223" s="14" t="s">
        <v>120</v>
      </c>
      <c r="AB223" s="14" t="s">
        <v>120</v>
      </c>
      <c r="AC223" s="190"/>
      <c r="AD223" s="14" t="s">
        <v>2379</v>
      </c>
      <c r="AE223" s="187" t="s">
        <v>122</v>
      </c>
      <c r="AF223" s="187" t="s">
        <v>122</v>
      </c>
      <c r="AG223" s="14"/>
    </row>
    <row r="224" spans="1:33" s="183" customFormat="1" ht="12">
      <c r="A224" s="16">
        <v>891780111</v>
      </c>
      <c r="B224" s="16" t="s">
        <v>55</v>
      </c>
      <c r="C224" s="14" t="s">
        <v>57</v>
      </c>
      <c r="D224" s="16" t="s">
        <v>61</v>
      </c>
      <c r="E224" s="14" t="s">
        <v>2380</v>
      </c>
      <c r="F224" s="16" t="s">
        <v>62</v>
      </c>
      <c r="G224" s="14" t="s">
        <v>64</v>
      </c>
      <c r="H224" s="14" t="s">
        <v>74</v>
      </c>
      <c r="I224" s="186">
        <v>11833000</v>
      </c>
      <c r="J224" s="187"/>
      <c r="K224" s="188"/>
      <c r="L224" s="188"/>
      <c r="M224" s="189">
        <f t="shared" si="18"/>
        <v>11833000</v>
      </c>
      <c r="N224" s="14">
        <v>84456169</v>
      </c>
      <c r="O224" s="14" t="s">
        <v>2381</v>
      </c>
      <c r="P224" s="14" t="s">
        <v>2382</v>
      </c>
      <c r="Q224" s="190">
        <v>44952</v>
      </c>
      <c r="R224" s="190">
        <v>44952</v>
      </c>
      <c r="S224" s="190">
        <v>45084</v>
      </c>
      <c r="T224" s="190"/>
      <c r="U224" s="191"/>
      <c r="V224" s="186">
        <f t="shared" si="15"/>
        <v>8750000</v>
      </c>
      <c r="W224" s="186">
        <v>3083000</v>
      </c>
      <c r="X224" s="192">
        <f t="shared" si="16"/>
        <v>0.73945744950561987</v>
      </c>
      <c r="Y224" s="14">
        <v>45507423</v>
      </c>
      <c r="Z224" s="14" t="s">
        <v>2022</v>
      </c>
      <c r="AA224" s="14" t="s">
        <v>120</v>
      </c>
      <c r="AB224" s="14" t="s">
        <v>120</v>
      </c>
      <c r="AC224" s="190"/>
      <c r="AD224" s="14" t="s">
        <v>2383</v>
      </c>
      <c r="AE224" s="187" t="s">
        <v>122</v>
      </c>
      <c r="AF224" s="187" t="s">
        <v>122</v>
      </c>
      <c r="AG224" s="14"/>
    </row>
    <row r="225" spans="1:33" s="183" customFormat="1" ht="12">
      <c r="A225" s="16">
        <v>891780111</v>
      </c>
      <c r="B225" s="16" t="s">
        <v>55</v>
      </c>
      <c r="C225" s="14" t="s">
        <v>57</v>
      </c>
      <c r="D225" s="16" t="s">
        <v>61</v>
      </c>
      <c r="E225" s="14" t="s">
        <v>2384</v>
      </c>
      <c r="F225" s="16" t="s">
        <v>62</v>
      </c>
      <c r="G225" s="14" t="s">
        <v>64</v>
      </c>
      <c r="H225" s="14" t="s">
        <v>74</v>
      </c>
      <c r="I225" s="186">
        <v>15750000</v>
      </c>
      <c r="J225" s="187"/>
      <c r="K225" s="188"/>
      <c r="L225" s="188"/>
      <c r="M225" s="189">
        <f t="shared" si="18"/>
        <v>15750000</v>
      </c>
      <c r="N225" s="14">
        <v>57298641</v>
      </c>
      <c r="O225" s="14" t="s">
        <v>2385</v>
      </c>
      <c r="P225" s="14" t="s">
        <v>2386</v>
      </c>
      <c r="Q225" s="190">
        <v>44952</v>
      </c>
      <c r="R225" s="190">
        <v>44952</v>
      </c>
      <c r="S225" s="190">
        <v>45084</v>
      </c>
      <c r="T225" s="190"/>
      <c r="U225" s="191"/>
      <c r="V225" s="186">
        <f t="shared" si="15"/>
        <v>11433000</v>
      </c>
      <c r="W225" s="186">
        <v>4317000</v>
      </c>
      <c r="X225" s="192">
        <f t="shared" si="16"/>
        <v>0.72590476190476194</v>
      </c>
      <c r="Y225" s="14">
        <v>45507423</v>
      </c>
      <c r="Z225" s="14" t="s">
        <v>2022</v>
      </c>
      <c r="AA225" s="14" t="s">
        <v>120</v>
      </c>
      <c r="AB225" s="14" t="s">
        <v>120</v>
      </c>
      <c r="AC225" s="190"/>
      <c r="AD225" s="14" t="s">
        <v>2387</v>
      </c>
      <c r="AE225" s="187" t="s">
        <v>122</v>
      </c>
      <c r="AF225" s="187" t="s">
        <v>122</v>
      </c>
      <c r="AG225" s="14"/>
    </row>
    <row r="226" spans="1:33" s="183" customFormat="1" ht="12">
      <c r="A226" s="16">
        <v>891780111</v>
      </c>
      <c r="B226" s="16" t="s">
        <v>55</v>
      </c>
      <c r="C226" s="14" t="s">
        <v>57</v>
      </c>
      <c r="D226" s="16" t="s">
        <v>61</v>
      </c>
      <c r="E226" s="14" t="s">
        <v>2388</v>
      </c>
      <c r="F226" s="16" t="s">
        <v>62</v>
      </c>
      <c r="G226" s="14" t="s">
        <v>64</v>
      </c>
      <c r="H226" s="14" t="s">
        <v>74</v>
      </c>
      <c r="I226" s="186">
        <v>26520000</v>
      </c>
      <c r="J226" s="187"/>
      <c r="K226" s="188"/>
      <c r="L226" s="188"/>
      <c r="M226" s="189">
        <f t="shared" si="18"/>
        <v>26520000</v>
      </c>
      <c r="N226" s="14">
        <v>51807152</v>
      </c>
      <c r="O226" s="14" t="s">
        <v>2389</v>
      </c>
      <c r="P226" s="14" t="s">
        <v>2390</v>
      </c>
      <c r="Q226" s="190">
        <v>44952</v>
      </c>
      <c r="R226" s="190">
        <v>44952</v>
      </c>
      <c r="S226" s="190">
        <v>45093</v>
      </c>
      <c r="T226" s="190"/>
      <c r="U226" s="191"/>
      <c r="V226" s="186">
        <f t="shared" si="15"/>
        <v>18700000</v>
      </c>
      <c r="W226" s="186">
        <v>7820000</v>
      </c>
      <c r="X226" s="192">
        <f t="shared" si="16"/>
        <v>0.70512820512820518</v>
      </c>
      <c r="Y226" s="14">
        <v>85449357</v>
      </c>
      <c r="Z226" s="14" t="s">
        <v>1656</v>
      </c>
      <c r="AA226" s="14" t="s">
        <v>120</v>
      </c>
      <c r="AB226" s="14" t="s">
        <v>120</v>
      </c>
      <c r="AC226" s="190"/>
      <c r="AD226" s="14" t="s">
        <v>2391</v>
      </c>
      <c r="AE226" s="187" t="s">
        <v>122</v>
      </c>
      <c r="AF226" s="187" t="s">
        <v>122</v>
      </c>
      <c r="AG226" s="14"/>
    </row>
    <row r="227" spans="1:33" s="183" customFormat="1" ht="12">
      <c r="A227" s="16">
        <v>891780111</v>
      </c>
      <c r="B227" s="16" t="s">
        <v>55</v>
      </c>
      <c r="C227" s="14" t="s">
        <v>57</v>
      </c>
      <c r="D227" s="16" t="s">
        <v>61</v>
      </c>
      <c r="E227" s="14" t="s">
        <v>2392</v>
      </c>
      <c r="F227" s="16" t="s">
        <v>62</v>
      </c>
      <c r="G227" s="14" t="s">
        <v>64</v>
      </c>
      <c r="H227" s="14" t="s">
        <v>74</v>
      </c>
      <c r="I227" s="186">
        <v>12600000</v>
      </c>
      <c r="J227" s="187"/>
      <c r="K227" s="188"/>
      <c r="L227" s="188"/>
      <c r="M227" s="189">
        <f t="shared" si="18"/>
        <v>12600000</v>
      </c>
      <c r="N227" s="14">
        <v>57296816</v>
      </c>
      <c r="O227" s="14" t="s">
        <v>2393</v>
      </c>
      <c r="P227" s="14" t="s">
        <v>2394</v>
      </c>
      <c r="Q227" s="190">
        <v>44952</v>
      </c>
      <c r="R227" s="190">
        <v>44952</v>
      </c>
      <c r="S227" s="190">
        <v>45084</v>
      </c>
      <c r="T227" s="190"/>
      <c r="U227" s="191"/>
      <c r="V227" s="186">
        <f t="shared" si="15"/>
        <v>9147000</v>
      </c>
      <c r="W227" s="186">
        <v>3453000</v>
      </c>
      <c r="X227" s="192">
        <f t="shared" si="16"/>
        <v>0.7259523809523809</v>
      </c>
      <c r="Y227" s="14">
        <v>41947381</v>
      </c>
      <c r="Z227" s="14" t="s">
        <v>1541</v>
      </c>
      <c r="AA227" s="14" t="s">
        <v>120</v>
      </c>
      <c r="AB227" s="14" t="s">
        <v>120</v>
      </c>
      <c r="AC227" s="190"/>
      <c r="AD227" s="14" t="s">
        <v>2395</v>
      </c>
      <c r="AE227" s="187" t="s">
        <v>122</v>
      </c>
      <c r="AF227" s="187" t="s">
        <v>122</v>
      </c>
      <c r="AG227" s="14"/>
    </row>
    <row r="228" spans="1:33" s="183" customFormat="1" ht="12">
      <c r="A228" s="16">
        <v>891780111</v>
      </c>
      <c r="B228" s="16" t="s">
        <v>55</v>
      </c>
      <c r="C228" s="14" t="s">
        <v>57</v>
      </c>
      <c r="D228" s="16" t="s">
        <v>61</v>
      </c>
      <c r="E228" s="14" t="s">
        <v>2396</v>
      </c>
      <c r="F228" s="16" t="s">
        <v>62</v>
      </c>
      <c r="G228" s="14" t="s">
        <v>64</v>
      </c>
      <c r="H228" s="14" t="s">
        <v>74</v>
      </c>
      <c r="I228" s="186">
        <v>10413000</v>
      </c>
      <c r="J228" s="187"/>
      <c r="K228" s="188"/>
      <c r="L228" s="188"/>
      <c r="M228" s="189">
        <f t="shared" si="18"/>
        <v>10413000</v>
      </c>
      <c r="N228" s="14">
        <v>1082976415</v>
      </c>
      <c r="O228" s="14" t="s">
        <v>2397</v>
      </c>
      <c r="P228" s="14" t="s">
        <v>2398</v>
      </c>
      <c r="Q228" s="190">
        <v>44952</v>
      </c>
      <c r="R228" s="190">
        <v>44952</v>
      </c>
      <c r="S228" s="190">
        <v>45084</v>
      </c>
      <c r="T228" s="190"/>
      <c r="U228" s="191"/>
      <c r="V228" s="186">
        <f t="shared" si="15"/>
        <v>7700000</v>
      </c>
      <c r="W228" s="186">
        <v>2713000</v>
      </c>
      <c r="X228" s="192">
        <f t="shared" si="16"/>
        <v>0.7394602900220878</v>
      </c>
      <c r="Y228" s="14">
        <v>85152695</v>
      </c>
      <c r="Z228" s="14" t="s">
        <v>2096</v>
      </c>
      <c r="AA228" s="14" t="s">
        <v>120</v>
      </c>
      <c r="AB228" s="14" t="s">
        <v>120</v>
      </c>
      <c r="AC228" s="190"/>
      <c r="AD228" s="14" t="s">
        <v>2399</v>
      </c>
      <c r="AE228" s="187" t="s">
        <v>122</v>
      </c>
      <c r="AF228" s="187" t="s">
        <v>122</v>
      </c>
      <c r="AG228" s="14"/>
    </row>
    <row r="229" spans="1:33" s="183" customFormat="1" ht="12">
      <c r="A229" s="16">
        <v>891780111</v>
      </c>
      <c r="B229" s="16" t="s">
        <v>55</v>
      </c>
      <c r="C229" s="14" t="s">
        <v>57</v>
      </c>
      <c r="D229" s="16" t="s">
        <v>61</v>
      </c>
      <c r="E229" s="14" t="s">
        <v>2400</v>
      </c>
      <c r="F229" s="16" t="s">
        <v>62</v>
      </c>
      <c r="G229" s="14" t="s">
        <v>64</v>
      </c>
      <c r="H229" s="14" t="s">
        <v>74</v>
      </c>
      <c r="I229" s="186">
        <v>17000000</v>
      </c>
      <c r="J229" s="187"/>
      <c r="K229" s="188"/>
      <c r="L229" s="188"/>
      <c r="M229" s="189">
        <f>I229+K229-L229</f>
        <v>17000000</v>
      </c>
      <c r="N229" s="14">
        <v>1082977841</v>
      </c>
      <c r="O229" s="14" t="s">
        <v>2401</v>
      </c>
      <c r="P229" s="14" t="s">
        <v>2402</v>
      </c>
      <c r="Q229" s="190">
        <v>44952</v>
      </c>
      <c r="R229" s="190">
        <v>44952</v>
      </c>
      <c r="S229" s="190">
        <v>45093</v>
      </c>
      <c r="T229" s="190"/>
      <c r="U229" s="191"/>
      <c r="V229" s="186">
        <f t="shared" si="15"/>
        <v>11787000</v>
      </c>
      <c r="W229" s="186">
        <v>5213000</v>
      </c>
      <c r="X229" s="192">
        <f t="shared" si="16"/>
        <v>0.69335294117647062</v>
      </c>
      <c r="Y229" s="14">
        <v>85460304</v>
      </c>
      <c r="Z229" s="14" t="s">
        <v>2403</v>
      </c>
      <c r="AA229" s="14" t="s">
        <v>120</v>
      </c>
      <c r="AB229" s="14" t="s">
        <v>120</v>
      </c>
      <c r="AC229" s="190"/>
      <c r="AD229" s="14" t="s">
        <v>2404</v>
      </c>
      <c r="AE229" s="187" t="s">
        <v>122</v>
      </c>
      <c r="AF229" s="187" t="s">
        <v>122</v>
      </c>
      <c r="AG229" s="14"/>
    </row>
    <row r="230" spans="1:33" s="183" customFormat="1" ht="12">
      <c r="A230" s="16">
        <v>891780111</v>
      </c>
      <c r="B230" s="16" t="s">
        <v>55</v>
      </c>
      <c r="C230" s="14" t="s">
        <v>57</v>
      </c>
      <c r="D230" s="16" t="s">
        <v>61</v>
      </c>
      <c r="E230" s="14" t="s">
        <v>2405</v>
      </c>
      <c r="F230" s="16" t="s">
        <v>62</v>
      </c>
      <c r="G230" s="14" t="s">
        <v>64</v>
      </c>
      <c r="H230" s="14" t="s">
        <v>74</v>
      </c>
      <c r="I230" s="186">
        <v>13253000</v>
      </c>
      <c r="J230" s="187"/>
      <c r="K230" s="188"/>
      <c r="L230" s="188"/>
      <c r="M230" s="189">
        <f>I230+K230-L230</f>
        <v>13253000</v>
      </c>
      <c r="N230" s="14">
        <v>1122812358</v>
      </c>
      <c r="O230" s="14" t="s">
        <v>2406</v>
      </c>
      <c r="P230" s="14" t="s">
        <v>2407</v>
      </c>
      <c r="Q230" s="190">
        <v>44952</v>
      </c>
      <c r="R230" s="190">
        <v>44952</v>
      </c>
      <c r="S230" s="190">
        <v>45084</v>
      </c>
      <c r="T230" s="190"/>
      <c r="U230" s="191"/>
      <c r="V230" s="186">
        <f t="shared" si="15"/>
        <v>9800000</v>
      </c>
      <c r="W230" s="186">
        <v>3453000</v>
      </c>
      <c r="X230" s="192">
        <f t="shared" si="16"/>
        <v>0.73945521768656153</v>
      </c>
      <c r="Y230" s="14">
        <v>79732773</v>
      </c>
      <c r="Z230" s="14" t="s">
        <v>389</v>
      </c>
      <c r="AA230" s="14" t="s">
        <v>120</v>
      </c>
      <c r="AB230" s="14" t="s">
        <v>120</v>
      </c>
      <c r="AC230" s="190"/>
      <c r="AD230" s="14" t="s">
        <v>2408</v>
      </c>
      <c r="AE230" s="187" t="s">
        <v>122</v>
      </c>
      <c r="AF230" s="187" t="s">
        <v>122</v>
      </c>
      <c r="AG230" s="14"/>
    </row>
    <row r="231" spans="1:33" s="183" customFormat="1" ht="12">
      <c r="A231" s="16">
        <v>891780111</v>
      </c>
      <c r="B231" s="16" t="s">
        <v>55</v>
      </c>
      <c r="C231" s="14" t="s">
        <v>57</v>
      </c>
      <c r="D231" s="16" t="s">
        <v>61</v>
      </c>
      <c r="E231" s="14" t="s">
        <v>2409</v>
      </c>
      <c r="F231" s="16" t="s">
        <v>62</v>
      </c>
      <c r="G231" s="14" t="s">
        <v>64</v>
      </c>
      <c r="H231" s="14" t="s">
        <v>74</v>
      </c>
      <c r="I231" s="186">
        <v>2500000</v>
      </c>
      <c r="J231" s="187"/>
      <c r="K231" s="188"/>
      <c r="L231" s="188"/>
      <c r="M231" s="189">
        <f t="shared" ref="M231:M244" si="19">I231+K231-L231</f>
        <v>2500000</v>
      </c>
      <c r="N231" s="14">
        <v>1082984067</v>
      </c>
      <c r="O231" s="14" t="s">
        <v>2410</v>
      </c>
      <c r="P231" s="14" t="s">
        <v>2411</v>
      </c>
      <c r="Q231" s="190">
        <v>44952</v>
      </c>
      <c r="R231" s="190">
        <v>44952</v>
      </c>
      <c r="S231" s="190">
        <v>44980</v>
      </c>
      <c r="T231" s="190"/>
      <c r="U231" s="191"/>
      <c r="V231" s="186">
        <f t="shared" si="15"/>
        <v>2500000</v>
      </c>
      <c r="W231" s="186">
        <v>0</v>
      </c>
      <c r="X231" s="192">
        <f t="shared" si="16"/>
        <v>1</v>
      </c>
      <c r="Y231" s="14">
        <v>1082868728</v>
      </c>
      <c r="Z231" s="14" t="s">
        <v>2017</v>
      </c>
      <c r="AA231" s="14" t="s">
        <v>120</v>
      </c>
      <c r="AB231" s="14" t="s">
        <v>120</v>
      </c>
      <c r="AC231" s="190"/>
      <c r="AD231" s="14" t="s">
        <v>2412</v>
      </c>
      <c r="AE231" s="187" t="s">
        <v>122</v>
      </c>
      <c r="AF231" s="187" t="s">
        <v>122</v>
      </c>
      <c r="AG231" s="14"/>
    </row>
    <row r="232" spans="1:33" s="183" customFormat="1" ht="12">
      <c r="A232" s="16">
        <v>891780111</v>
      </c>
      <c r="B232" s="16" t="s">
        <v>55</v>
      </c>
      <c r="C232" s="14" t="s">
        <v>57</v>
      </c>
      <c r="D232" s="16" t="s">
        <v>61</v>
      </c>
      <c r="E232" s="14" t="s">
        <v>2413</v>
      </c>
      <c r="F232" s="16" t="s">
        <v>62</v>
      </c>
      <c r="G232" s="14" t="s">
        <v>64</v>
      </c>
      <c r="H232" s="14" t="s">
        <v>74</v>
      </c>
      <c r="I232" s="186">
        <v>24750000</v>
      </c>
      <c r="J232" s="187"/>
      <c r="K232" s="188"/>
      <c r="L232" s="188"/>
      <c r="M232" s="189">
        <f t="shared" si="19"/>
        <v>24750000</v>
      </c>
      <c r="N232" s="14">
        <v>63315351</v>
      </c>
      <c r="O232" s="14" t="s">
        <v>2414</v>
      </c>
      <c r="P232" s="14" t="s">
        <v>2415</v>
      </c>
      <c r="Q232" s="190">
        <v>44952</v>
      </c>
      <c r="R232" s="190">
        <v>44952</v>
      </c>
      <c r="S232" s="190">
        <v>45084</v>
      </c>
      <c r="T232" s="190"/>
      <c r="U232" s="191"/>
      <c r="V232" s="186">
        <f t="shared" si="15"/>
        <v>17967000</v>
      </c>
      <c r="W232" s="186">
        <v>6783000</v>
      </c>
      <c r="X232" s="192">
        <f t="shared" si="16"/>
        <v>0.72593939393939388</v>
      </c>
      <c r="Y232" s="14">
        <v>41947381</v>
      </c>
      <c r="Z232" s="14" t="s">
        <v>1541</v>
      </c>
      <c r="AA232" s="14" t="s">
        <v>120</v>
      </c>
      <c r="AB232" s="14" t="s">
        <v>120</v>
      </c>
      <c r="AC232" s="190"/>
      <c r="AD232" s="14" t="s">
        <v>2416</v>
      </c>
      <c r="AE232" s="187" t="s">
        <v>122</v>
      </c>
      <c r="AF232" s="187" t="s">
        <v>122</v>
      </c>
      <c r="AG232" s="14"/>
    </row>
    <row r="233" spans="1:33" s="183" customFormat="1" ht="12">
      <c r="A233" s="16">
        <v>891780111</v>
      </c>
      <c r="B233" s="16" t="s">
        <v>55</v>
      </c>
      <c r="C233" s="14" t="s">
        <v>57</v>
      </c>
      <c r="D233" s="16" t="s">
        <v>61</v>
      </c>
      <c r="E233" s="14" t="s">
        <v>2417</v>
      </c>
      <c r="F233" s="16" t="s">
        <v>62</v>
      </c>
      <c r="G233" s="14" t="s">
        <v>64</v>
      </c>
      <c r="H233" s="14" t="s">
        <v>74</v>
      </c>
      <c r="I233" s="186">
        <v>8993000</v>
      </c>
      <c r="J233" s="187"/>
      <c r="K233" s="188"/>
      <c r="L233" s="188"/>
      <c r="M233" s="189">
        <f t="shared" si="19"/>
        <v>8993000</v>
      </c>
      <c r="N233" s="14">
        <v>19517646</v>
      </c>
      <c r="O233" s="14" t="s">
        <v>2418</v>
      </c>
      <c r="P233" s="14" t="s">
        <v>2419</v>
      </c>
      <c r="Q233" s="190">
        <v>44952</v>
      </c>
      <c r="R233" s="190">
        <v>44952</v>
      </c>
      <c r="S233" s="190">
        <v>45084</v>
      </c>
      <c r="T233" s="190"/>
      <c r="U233" s="191"/>
      <c r="V233" s="186">
        <f t="shared" si="15"/>
        <v>6650000</v>
      </c>
      <c r="W233" s="186">
        <v>2343000</v>
      </c>
      <c r="X233" s="192">
        <f t="shared" si="16"/>
        <v>0.73946402757700436</v>
      </c>
      <c r="Y233" s="14">
        <v>85152695</v>
      </c>
      <c r="Z233" s="14" t="s">
        <v>2096</v>
      </c>
      <c r="AA233" s="14" t="s">
        <v>120</v>
      </c>
      <c r="AB233" s="14" t="s">
        <v>120</v>
      </c>
      <c r="AC233" s="190"/>
      <c r="AD233" s="14" t="s">
        <v>2420</v>
      </c>
      <c r="AE233" s="187" t="s">
        <v>122</v>
      </c>
      <c r="AF233" s="187" t="s">
        <v>122</v>
      </c>
      <c r="AG233" s="14"/>
    </row>
    <row r="234" spans="1:33" s="183" customFormat="1" ht="12">
      <c r="A234" s="16">
        <v>891780111</v>
      </c>
      <c r="B234" s="16" t="s">
        <v>55</v>
      </c>
      <c r="C234" s="14" t="s">
        <v>57</v>
      </c>
      <c r="D234" s="16" t="s">
        <v>61</v>
      </c>
      <c r="E234" s="14" t="s">
        <v>2421</v>
      </c>
      <c r="F234" s="16" t="s">
        <v>62</v>
      </c>
      <c r="G234" s="14" t="s">
        <v>64</v>
      </c>
      <c r="H234" s="14" t="s">
        <v>74</v>
      </c>
      <c r="I234" s="186">
        <v>17000000</v>
      </c>
      <c r="J234" s="187"/>
      <c r="K234" s="188"/>
      <c r="L234" s="188"/>
      <c r="M234" s="189">
        <f t="shared" si="19"/>
        <v>17000000</v>
      </c>
      <c r="N234" s="14">
        <v>1004370372</v>
      </c>
      <c r="O234" s="14" t="s">
        <v>2422</v>
      </c>
      <c r="P234" s="14" t="s">
        <v>2423</v>
      </c>
      <c r="Q234" s="190">
        <v>44952</v>
      </c>
      <c r="R234" s="190">
        <v>44952</v>
      </c>
      <c r="S234" s="190">
        <v>45093</v>
      </c>
      <c r="T234" s="190"/>
      <c r="U234" s="191"/>
      <c r="V234" s="186">
        <f t="shared" si="15"/>
        <v>11787000</v>
      </c>
      <c r="W234" s="186">
        <v>5213000</v>
      </c>
      <c r="X234" s="192">
        <f t="shared" si="16"/>
        <v>0.69335294117647062</v>
      </c>
      <c r="Y234" s="14">
        <v>85460304</v>
      </c>
      <c r="Z234" s="14" t="s">
        <v>2403</v>
      </c>
      <c r="AA234" s="14" t="s">
        <v>120</v>
      </c>
      <c r="AB234" s="14" t="s">
        <v>120</v>
      </c>
      <c r="AC234" s="190"/>
      <c r="AD234" s="14" t="s">
        <v>2424</v>
      </c>
      <c r="AE234" s="187" t="s">
        <v>122</v>
      </c>
      <c r="AF234" s="187" t="s">
        <v>122</v>
      </c>
      <c r="AG234" s="14"/>
    </row>
    <row r="235" spans="1:33" s="183" customFormat="1" ht="12">
      <c r="A235" s="16">
        <v>891780111</v>
      </c>
      <c r="B235" s="16" t="s">
        <v>55</v>
      </c>
      <c r="C235" s="14" t="s">
        <v>57</v>
      </c>
      <c r="D235" s="16" t="s">
        <v>61</v>
      </c>
      <c r="E235" s="14" t="s">
        <v>2425</v>
      </c>
      <c r="F235" s="16" t="s">
        <v>62</v>
      </c>
      <c r="G235" s="14" t="s">
        <v>64</v>
      </c>
      <c r="H235" s="14" t="s">
        <v>74</v>
      </c>
      <c r="I235" s="186">
        <v>13253000</v>
      </c>
      <c r="J235" s="187"/>
      <c r="K235" s="188"/>
      <c r="L235" s="188"/>
      <c r="M235" s="189">
        <f t="shared" si="19"/>
        <v>13253000</v>
      </c>
      <c r="N235" s="14">
        <v>1082982732</v>
      </c>
      <c r="O235" s="14" t="s">
        <v>2426</v>
      </c>
      <c r="P235" s="14" t="s">
        <v>2427</v>
      </c>
      <c r="Q235" s="190">
        <v>44952</v>
      </c>
      <c r="R235" s="190">
        <v>44952</v>
      </c>
      <c r="S235" s="190">
        <v>45084</v>
      </c>
      <c r="T235" s="190"/>
      <c r="U235" s="191"/>
      <c r="V235" s="186">
        <f t="shared" si="15"/>
        <v>4200000</v>
      </c>
      <c r="W235" s="186">
        <v>9053000</v>
      </c>
      <c r="X235" s="192">
        <f t="shared" si="16"/>
        <v>0.31690937900852639</v>
      </c>
      <c r="Y235" s="14">
        <v>57461216</v>
      </c>
      <c r="Z235" s="14" t="s">
        <v>1614</v>
      </c>
      <c r="AA235" s="14" t="s">
        <v>120</v>
      </c>
      <c r="AB235" s="14" t="s">
        <v>120</v>
      </c>
      <c r="AC235" s="190"/>
      <c r="AD235" s="14" t="s">
        <v>2428</v>
      </c>
      <c r="AE235" s="187" t="s">
        <v>122</v>
      </c>
      <c r="AF235" s="187" t="s">
        <v>122</v>
      </c>
      <c r="AG235" s="14"/>
    </row>
    <row r="236" spans="1:33" s="183" customFormat="1" ht="12">
      <c r="A236" s="16">
        <v>891780111</v>
      </c>
      <c r="B236" s="16" t="s">
        <v>55</v>
      </c>
      <c r="C236" s="14" t="s">
        <v>57</v>
      </c>
      <c r="D236" s="16" t="s">
        <v>61</v>
      </c>
      <c r="E236" s="14" t="s">
        <v>2429</v>
      </c>
      <c r="F236" s="16" t="s">
        <v>62</v>
      </c>
      <c r="G236" s="14" t="s">
        <v>64</v>
      </c>
      <c r="H236" s="14" t="s">
        <v>74</v>
      </c>
      <c r="I236" s="186">
        <v>13160000</v>
      </c>
      <c r="J236" s="187"/>
      <c r="K236" s="188"/>
      <c r="L236" s="188"/>
      <c r="M236" s="189">
        <f t="shared" si="19"/>
        <v>13160000</v>
      </c>
      <c r="N236" s="14">
        <v>1082973181</v>
      </c>
      <c r="O236" s="14" t="s">
        <v>2430</v>
      </c>
      <c r="P236" s="14" t="s">
        <v>2431</v>
      </c>
      <c r="Q236" s="190">
        <v>44952</v>
      </c>
      <c r="R236" s="190">
        <v>44952</v>
      </c>
      <c r="S236" s="190">
        <v>45084</v>
      </c>
      <c r="T236" s="190"/>
      <c r="U236" s="191"/>
      <c r="V236" s="186">
        <f t="shared" si="15"/>
        <v>9707000</v>
      </c>
      <c r="W236" s="186">
        <v>3453000</v>
      </c>
      <c r="X236" s="192">
        <f t="shared" si="16"/>
        <v>0.73761398176291793</v>
      </c>
      <c r="Y236" s="14">
        <v>12548945</v>
      </c>
      <c r="Z236" s="14" t="s">
        <v>2036</v>
      </c>
      <c r="AA236" s="14" t="s">
        <v>120</v>
      </c>
      <c r="AB236" s="14" t="s">
        <v>120</v>
      </c>
      <c r="AC236" s="190"/>
      <c r="AD236" s="14" t="s">
        <v>2432</v>
      </c>
      <c r="AE236" s="187" t="s">
        <v>122</v>
      </c>
      <c r="AF236" s="187" t="s">
        <v>122</v>
      </c>
      <c r="AG236" s="14"/>
    </row>
    <row r="237" spans="1:33" s="183" customFormat="1" ht="12">
      <c r="A237" s="16">
        <v>891780111</v>
      </c>
      <c r="B237" s="16" t="s">
        <v>55</v>
      </c>
      <c r="C237" s="14" t="s">
        <v>57</v>
      </c>
      <c r="D237" s="16" t="s">
        <v>61</v>
      </c>
      <c r="E237" s="14" t="s">
        <v>2433</v>
      </c>
      <c r="F237" s="16" t="s">
        <v>62</v>
      </c>
      <c r="G237" s="14" t="s">
        <v>64</v>
      </c>
      <c r="H237" s="14" t="s">
        <v>74</v>
      </c>
      <c r="I237" s="186">
        <v>13253000</v>
      </c>
      <c r="J237" s="187"/>
      <c r="K237" s="188"/>
      <c r="L237" s="188"/>
      <c r="M237" s="189">
        <f t="shared" si="19"/>
        <v>13253000</v>
      </c>
      <c r="N237" s="14">
        <v>1082904561</v>
      </c>
      <c r="O237" s="14" t="s">
        <v>2434</v>
      </c>
      <c r="P237" s="14" t="s">
        <v>2435</v>
      </c>
      <c r="Q237" s="190">
        <v>44952</v>
      </c>
      <c r="R237" s="190">
        <v>44952</v>
      </c>
      <c r="S237" s="190">
        <v>45084</v>
      </c>
      <c r="T237" s="190"/>
      <c r="U237" s="191"/>
      <c r="V237" s="186">
        <f t="shared" si="15"/>
        <v>9800000</v>
      </c>
      <c r="W237" s="186">
        <v>3453000</v>
      </c>
      <c r="X237" s="192">
        <f t="shared" si="16"/>
        <v>0.73945521768656153</v>
      </c>
      <c r="Y237" s="14">
        <v>72255882</v>
      </c>
      <c r="Z237" s="14" t="s">
        <v>2436</v>
      </c>
      <c r="AA237" s="14" t="s">
        <v>120</v>
      </c>
      <c r="AB237" s="14" t="s">
        <v>120</v>
      </c>
      <c r="AC237" s="190"/>
      <c r="AD237" s="14" t="s">
        <v>2437</v>
      </c>
      <c r="AE237" s="187" t="s">
        <v>122</v>
      </c>
      <c r="AF237" s="187" t="s">
        <v>122</v>
      </c>
      <c r="AG237" s="14"/>
    </row>
    <row r="238" spans="1:33" s="183" customFormat="1" ht="12">
      <c r="A238" s="16">
        <v>891780111</v>
      </c>
      <c r="B238" s="16" t="s">
        <v>55</v>
      </c>
      <c r="C238" s="14" t="s">
        <v>57</v>
      </c>
      <c r="D238" s="16" t="s">
        <v>61</v>
      </c>
      <c r="E238" s="14" t="s">
        <v>2438</v>
      </c>
      <c r="F238" s="16" t="s">
        <v>62</v>
      </c>
      <c r="G238" s="14" t="s">
        <v>64</v>
      </c>
      <c r="H238" s="14" t="s">
        <v>74</v>
      </c>
      <c r="I238" s="186">
        <v>9943000</v>
      </c>
      <c r="J238" s="187"/>
      <c r="K238" s="188"/>
      <c r="L238" s="188"/>
      <c r="M238" s="189">
        <f t="shared" si="19"/>
        <v>9943000</v>
      </c>
      <c r="N238" s="14">
        <v>1082963378</v>
      </c>
      <c r="O238" s="14" t="s">
        <v>2439</v>
      </c>
      <c r="P238" s="14" t="s">
        <v>2440</v>
      </c>
      <c r="Q238" s="190">
        <v>44952</v>
      </c>
      <c r="R238" s="190">
        <v>44952</v>
      </c>
      <c r="S238" s="190">
        <v>45093</v>
      </c>
      <c r="T238" s="190"/>
      <c r="U238" s="191"/>
      <c r="V238" s="186">
        <f t="shared" si="15"/>
        <v>7030000</v>
      </c>
      <c r="W238" s="186">
        <v>2913000</v>
      </c>
      <c r="X238" s="192">
        <f t="shared" si="16"/>
        <v>0.70703007140702001</v>
      </c>
      <c r="Y238" s="14">
        <v>7631392</v>
      </c>
      <c r="Z238" s="14" t="s">
        <v>1737</v>
      </c>
      <c r="AA238" s="14" t="s">
        <v>120</v>
      </c>
      <c r="AB238" s="14" t="s">
        <v>120</v>
      </c>
      <c r="AC238" s="190"/>
      <c r="AD238" s="14" t="s">
        <v>2441</v>
      </c>
      <c r="AE238" s="187" t="s">
        <v>122</v>
      </c>
      <c r="AF238" s="187" t="s">
        <v>122</v>
      </c>
      <c r="AG238" s="14"/>
    </row>
    <row r="239" spans="1:33" s="183" customFormat="1" ht="12">
      <c r="A239" s="16">
        <v>891780111</v>
      </c>
      <c r="B239" s="16" t="s">
        <v>55</v>
      </c>
      <c r="C239" s="14" t="s">
        <v>57</v>
      </c>
      <c r="D239" s="16" t="s">
        <v>61</v>
      </c>
      <c r="E239" s="14" t="s">
        <v>2442</v>
      </c>
      <c r="F239" s="16" t="s">
        <v>62</v>
      </c>
      <c r="G239" s="14" t="s">
        <v>64</v>
      </c>
      <c r="H239" s="14" t="s">
        <v>74</v>
      </c>
      <c r="I239" s="186">
        <v>11833000</v>
      </c>
      <c r="J239" s="187"/>
      <c r="K239" s="188"/>
      <c r="L239" s="188"/>
      <c r="M239" s="189">
        <f t="shared" si="19"/>
        <v>11833000</v>
      </c>
      <c r="N239" s="14">
        <v>84454876</v>
      </c>
      <c r="O239" s="14" t="s">
        <v>2443</v>
      </c>
      <c r="P239" s="14" t="s">
        <v>2444</v>
      </c>
      <c r="Q239" s="190">
        <v>44952</v>
      </c>
      <c r="R239" s="190">
        <v>44952</v>
      </c>
      <c r="S239" s="190">
        <v>45084</v>
      </c>
      <c r="T239" s="190"/>
      <c r="U239" s="191"/>
      <c r="V239" s="186">
        <f t="shared" si="15"/>
        <v>8750000</v>
      </c>
      <c r="W239" s="186">
        <v>3083000</v>
      </c>
      <c r="X239" s="192">
        <f t="shared" si="16"/>
        <v>0.73945744950561987</v>
      </c>
      <c r="Y239" s="14">
        <v>45507423</v>
      </c>
      <c r="Z239" s="14" t="s">
        <v>2022</v>
      </c>
      <c r="AA239" s="14" t="s">
        <v>120</v>
      </c>
      <c r="AB239" s="14" t="s">
        <v>120</v>
      </c>
      <c r="AC239" s="190"/>
      <c r="AD239" s="14" t="s">
        <v>2445</v>
      </c>
      <c r="AE239" s="187" t="s">
        <v>122</v>
      </c>
      <c r="AF239" s="187" t="s">
        <v>122</v>
      </c>
      <c r="AG239" s="14"/>
    </row>
    <row r="240" spans="1:33" s="183" customFormat="1" ht="12">
      <c r="A240" s="16">
        <v>891780111</v>
      </c>
      <c r="B240" s="16" t="s">
        <v>55</v>
      </c>
      <c r="C240" s="14" t="s">
        <v>57</v>
      </c>
      <c r="D240" s="16" t="s">
        <v>61</v>
      </c>
      <c r="E240" s="14" t="s">
        <v>2446</v>
      </c>
      <c r="F240" s="16" t="s">
        <v>62</v>
      </c>
      <c r="G240" s="14" t="s">
        <v>64</v>
      </c>
      <c r="H240" s="14" t="s">
        <v>74</v>
      </c>
      <c r="I240" s="186">
        <v>11833000</v>
      </c>
      <c r="J240" s="187"/>
      <c r="K240" s="188"/>
      <c r="L240" s="188"/>
      <c r="M240" s="189">
        <f t="shared" si="19"/>
        <v>11833000</v>
      </c>
      <c r="N240" s="14">
        <v>1082946247</v>
      </c>
      <c r="O240" s="14" t="s">
        <v>2447</v>
      </c>
      <c r="P240" s="14" t="s">
        <v>2448</v>
      </c>
      <c r="Q240" s="190">
        <v>44952</v>
      </c>
      <c r="R240" s="190">
        <v>44952</v>
      </c>
      <c r="S240" s="190">
        <v>45084</v>
      </c>
      <c r="T240" s="190"/>
      <c r="U240" s="191"/>
      <c r="V240" s="186">
        <f t="shared" si="15"/>
        <v>8750000</v>
      </c>
      <c r="W240" s="186">
        <v>3083000</v>
      </c>
      <c r="X240" s="192">
        <f t="shared" si="16"/>
        <v>0.73945744950561987</v>
      </c>
      <c r="Y240" s="14">
        <v>85152695</v>
      </c>
      <c r="Z240" s="14" t="s">
        <v>2096</v>
      </c>
      <c r="AA240" s="14" t="s">
        <v>120</v>
      </c>
      <c r="AB240" s="14" t="s">
        <v>120</v>
      </c>
      <c r="AC240" s="190"/>
      <c r="AD240" s="14" t="s">
        <v>2449</v>
      </c>
      <c r="AE240" s="187" t="s">
        <v>122</v>
      </c>
      <c r="AF240" s="187" t="s">
        <v>122</v>
      </c>
      <c r="AG240" s="14"/>
    </row>
    <row r="241" spans="1:33" s="183" customFormat="1" ht="12">
      <c r="A241" s="16">
        <v>891780111</v>
      </c>
      <c r="B241" s="16" t="s">
        <v>55</v>
      </c>
      <c r="C241" s="14" t="s">
        <v>60</v>
      </c>
      <c r="D241" s="16" t="s">
        <v>61</v>
      </c>
      <c r="E241" s="14" t="s">
        <v>2450</v>
      </c>
      <c r="F241" s="16" t="s">
        <v>62</v>
      </c>
      <c r="G241" s="14" t="s">
        <v>64</v>
      </c>
      <c r="H241" s="14" t="s">
        <v>74</v>
      </c>
      <c r="I241" s="186">
        <v>23800000</v>
      </c>
      <c r="J241" s="187"/>
      <c r="K241" s="188"/>
      <c r="L241" s="188"/>
      <c r="M241" s="189">
        <f t="shared" si="19"/>
        <v>23800000</v>
      </c>
      <c r="N241" s="14">
        <v>1082909211</v>
      </c>
      <c r="O241" s="14" t="s">
        <v>2451</v>
      </c>
      <c r="P241" s="14" t="s">
        <v>2452</v>
      </c>
      <c r="Q241" s="190">
        <v>44953</v>
      </c>
      <c r="R241" s="190">
        <v>44953</v>
      </c>
      <c r="S241" s="190">
        <v>45138</v>
      </c>
      <c r="T241" s="190"/>
      <c r="U241" s="191"/>
      <c r="V241" s="186">
        <f t="shared" si="15"/>
        <v>13600000</v>
      </c>
      <c r="W241" s="186">
        <v>10200000</v>
      </c>
      <c r="X241" s="192">
        <f t="shared" si="16"/>
        <v>0.5714285714285714</v>
      </c>
      <c r="Y241" s="14">
        <v>1082870070</v>
      </c>
      <c r="Z241" s="14" t="s">
        <v>2276</v>
      </c>
      <c r="AA241" s="14" t="s">
        <v>120</v>
      </c>
      <c r="AB241" s="14" t="s">
        <v>120</v>
      </c>
      <c r="AC241" s="190"/>
      <c r="AD241" s="14" t="s">
        <v>2453</v>
      </c>
      <c r="AE241" s="187" t="s">
        <v>122</v>
      </c>
      <c r="AF241" s="187" t="s">
        <v>122</v>
      </c>
      <c r="AG241" s="14"/>
    </row>
    <row r="242" spans="1:33" s="183" customFormat="1" ht="12">
      <c r="A242" s="16">
        <v>891780111</v>
      </c>
      <c r="B242" s="16" t="s">
        <v>55</v>
      </c>
      <c r="C242" s="14" t="s">
        <v>60</v>
      </c>
      <c r="D242" s="16" t="s">
        <v>61</v>
      </c>
      <c r="E242" s="14" t="s">
        <v>2454</v>
      </c>
      <c r="F242" s="16" t="s">
        <v>62</v>
      </c>
      <c r="G242" s="14" t="s">
        <v>64</v>
      </c>
      <c r="H242" s="14" t="s">
        <v>74</v>
      </c>
      <c r="I242" s="186">
        <v>31200000</v>
      </c>
      <c r="J242" s="187"/>
      <c r="K242" s="188"/>
      <c r="L242" s="188"/>
      <c r="M242" s="189">
        <f t="shared" si="19"/>
        <v>31200000</v>
      </c>
      <c r="N242" s="14">
        <v>85461666</v>
      </c>
      <c r="O242" s="14" t="s">
        <v>2455</v>
      </c>
      <c r="P242" s="14" t="s">
        <v>2456</v>
      </c>
      <c r="Q242" s="190">
        <v>44953</v>
      </c>
      <c r="R242" s="190">
        <v>44958</v>
      </c>
      <c r="S242" s="190">
        <v>45138</v>
      </c>
      <c r="T242" s="190"/>
      <c r="U242" s="191"/>
      <c r="V242" s="186">
        <f t="shared" si="15"/>
        <v>15600000</v>
      </c>
      <c r="W242" s="186">
        <v>15600000</v>
      </c>
      <c r="X242" s="192">
        <f t="shared" si="16"/>
        <v>0.5</v>
      </c>
      <c r="Y242" s="14">
        <v>72220242</v>
      </c>
      <c r="Z242" s="14" t="s">
        <v>2457</v>
      </c>
      <c r="AA242" s="14" t="s">
        <v>120</v>
      </c>
      <c r="AB242" s="14" t="s">
        <v>120</v>
      </c>
      <c r="AC242" s="190"/>
      <c r="AD242" s="14" t="s">
        <v>2458</v>
      </c>
      <c r="AE242" s="187" t="s">
        <v>122</v>
      </c>
      <c r="AF242" s="187" t="s">
        <v>122</v>
      </c>
      <c r="AG242" s="14"/>
    </row>
    <row r="243" spans="1:33" s="183" customFormat="1" ht="12">
      <c r="A243" s="16">
        <v>891780111</v>
      </c>
      <c r="B243" s="16" t="s">
        <v>55</v>
      </c>
      <c r="C243" s="14" t="s">
        <v>60</v>
      </c>
      <c r="D243" s="16" t="s">
        <v>61</v>
      </c>
      <c r="E243" s="14" t="s">
        <v>2459</v>
      </c>
      <c r="F243" s="16" t="s">
        <v>62</v>
      </c>
      <c r="G243" s="14" t="s">
        <v>64</v>
      </c>
      <c r="H243" s="14" t="s">
        <v>74</v>
      </c>
      <c r="I243" s="186">
        <v>14400000</v>
      </c>
      <c r="J243" s="187"/>
      <c r="K243" s="188"/>
      <c r="L243" s="188"/>
      <c r="M243" s="189">
        <f t="shared" si="19"/>
        <v>14400000</v>
      </c>
      <c r="N243" s="14">
        <v>33224219</v>
      </c>
      <c r="O243" s="14" t="s">
        <v>890</v>
      </c>
      <c r="P243" s="14" t="s">
        <v>2460</v>
      </c>
      <c r="Q243" s="190">
        <v>44953</v>
      </c>
      <c r="R243" s="190">
        <v>44958</v>
      </c>
      <c r="S243" s="190">
        <v>45138</v>
      </c>
      <c r="T243" s="190"/>
      <c r="U243" s="191"/>
      <c r="V243" s="186">
        <f t="shared" si="15"/>
        <v>7200000</v>
      </c>
      <c r="W243" s="186">
        <v>7200000</v>
      </c>
      <c r="X243" s="192">
        <f t="shared" si="16"/>
        <v>0.5</v>
      </c>
      <c r="Y243" s="14">
        <v>1082870070</v>
      </c>
      <c r="Z243" s="14" t="s">
        <v>2276</v>
      </c>
      <c r="AA243" s="14" t="s">
        <v>120</v>
      </c>
      <c r="AB243" s="14" t="s">
        <v>120</v>
      </c>
      <c r="AC243" s="190"/>
      <c r="AD243" s="14" t="s">
        <v>2461</v>
      </c>
      <c r="AE243" s="187" t="s">
        <v>122</v>
      </c>
      <c r="AF243" s="187" t="s">
        <v>122</v>
      </c>
      <c r="AG243" s="14"/>
    </row>
    <row r="244" spans="1:33" s="183" customFormat="1" ht="12">
      <c r="A244" s="16">
        <v>891780111</v>
      </c>
      <c r="B244" s="16" t="s">
        <v>55</v>
      </c>
      <c r="C244" s="14" t="s">
        <v>60</v>
      </c>
      <c r="D244" s="16" t="s">
        <v>61</v>
      </c>
      <c r="E244" s="14" t="s">
        <v>2462</v>
      </c>
      <c r="F244" s="16" t="s">
        <v>62</v>
      </c>
      <c r="G244" s="14" t="s">
        <v>64</v>
      </c>
      <c r="H244" s="14" t="s">
        <v>74</v>
      </c>
      <c r="I244" s="186">
        <v>22000000</v>
      </c>
      <c r="J244" s="187"/>
      <c r="K244" s="188"/>
      <c r="L244" s="188"/>
      <c r="M244" s="189">
        <f t="shared" si="19"/>
        <v>22000000</v>
      </c>
      <c r="N244" s="14">
        <v>1114816077</v>
      </c>
      <c r="O244" s="14" t="s">
        <v>2279</v>
      </c>
      <c r="P244" s="14" t="s">
        <v>2463</v>
      </c>
      <c r="Q244" s="190">
        <v>44953</v>
      </c>
      <c r="R244" s="190">
        <v>44953</v>
      </c>
      <c r="S244" s="190">
        <v>45091</v>
      </c>
      <c r="T244" s="190"/>
      <c r="U244" s="191"/>
      <c r="V244" s="186">
        <f t="shared" si="15"/>
        <v>13200000</v>
      </c>
      <c r="W244" s="186">
        <v>8800000</v>
      </c>
      <c r="X244" s="192">
        <f t="shared" si="16"/>
        <v>0.6</v>
      </c>
      <c r="Y244" s="14">
        <v>8746547</v>
      </c>
      <c r="Z244" s="14" t="s">
        <v>2464</v>
      </c>
      <c r="AA244" s="14" t="s">
        <v>120</v>
      </c>
      <c r="AB244" s="14" t="s">
        <v>120</v>
      </c>
      <c r="AC244" s="190"/>
      <c r="AD244" s="14" t="s">
        <v>2465</v>
      </c>
      <c r="AE244" s="187" t="s">
        <v>122</v>
      </c>
      <c r="AF244" s="187" t="s">
        <v>122</v>
      </c>
      <c r="AG244" s="14"/>
    </row>
    <row r="245" spans="1:33" s="183" customFormat="1" ht="12">
      <c r="A245" s="16">
        <v>891780111</v>
      </c>
      <c r="B245" s="16" t="s">
        <v>55</v>
      </c>
      <c r="C245" s="14" t="s">
        <v>57</v>
      </c>
      <c r="D245" s="16" t="s">
        <v>61</v>
      </c>
      <c r="E245" s="14" t="s">
        <v>2466</v>
      </c>
      <c r="F245" s="16" t="s">
        <v>62</v>
      </c>
      <c r="G245" s="14" t="s">
        <v>64</v>
      </c>
      <c r="H245" s="14" t="s">
        <v>74</v>
      </c>
      <c r="I245" s="186">
        <v>9120000</v>
      </c>
      <c r="J245" s="187"/>
      <c r="K245" s="188"/>
      <c r="L245" s="188"/>
      <c r="M245" s="189">
        <f>I245+K245-L245</f>
        <v>9120000</v>
      </c>
      <c r="N245" s="14">
        <v>36668600</v>
      </c>
      <c r="O245" s="14" t="s">
        <v>2467</v>
      </c>
      <c r="P245" s="14" t="s">
        <v>2468</v>
      </c>
      <c r="Q245" s="190">
        <v>44953</v>
      </c>
      <c r="R245" s="190">
        <v>44953</v>
      </c>
      <c r="S245" s="190">
        <v>45093</v>
      </c>
      <c r="T245" s="190"/>
      <c r="U245" s="191"/>
      <c r="V245" s="186">
        <f t="shared" si="15"/>
        <v>6207000</v>
      </c>
      <c r="W245" s="186">
        <v>2913000</v>
      </c>
      <c r="X245" s="192">
        <f t="shared" si="16"/>
        <v>0.68059210526315794</v>
      </c>
      <c r="Y245" s="14">
        <v>7633817</v>
      </c>
      <c r="Z245" s="14" t="s">
        <v>2371</v>
      </c>
      <c r="AA245" s="14" t="s">
        <v>120</v>
      </c>
      <c r="AB245" s="14" t="s">
        <v>120</v>
      </c>
      <c r="AC245" s="190"/>
      <c r="AD245" s="14" t="s">
        <v>2469</v>
      </c>
      <c r="AE245" s="187" t="s">
        <v>122</v>
      </c>
      <c r="AF245" s="187" t="s">
        <v>122</v>
      </c>
      <c r="AG245" s="14"/>
    </row>
    <row r="246" spans="1:33" s="183" customFormat="1" ht="12">
      <c r="A246" s="16">
        <v>891780111</v>
      </c>
      <c r="B246" s="16" t="s">
        <v>55</v>
      </c>
      <c r="C246" s="14" t="s">
        <v>57</v>
      </c>
      <c r="D246" s="16" t="s">
        <v>61</v>
      </c>
      <c r="E246" s="14" t="s">
        <v>2470</v>
      </c>
      <c r="F246" s="16" t="s">
        <v>62</v>
      </c>
      <c r="G246" s="14" t="s">
        <v>64</v>
      </c>
      <c r="H246" s="14" t="s">
        <v>74</v>
      </c>
      <c r="I246" s="186">
        <v>10450000</v>
      </c>
      <c r="J246" s="187"/>
      <c r="K246" s="188"/>
      <c r="L246" s="188"/>
      <c r="M246" s="189">
        <f>I246+K246-L246</f>
        <v>10450000</v>
      </c>
      <c r="N246" s="14">
        <v>1079934757</v>
      </c>
      <c r="O246" s="14" t="s">
        <v>2471</v>
      </c>
      <c r="P246" s="14" t="s">
        <v>2472</v>
      </c>
      <c r="Q246" s="190">
        <v>44953</v>
      </c>
      <c r="R246" s="190">
        <v>44953</v>
      </c>
      <c r="S246" s="190">
        <v>45093</v>
      </c>
      <c r="T246" s="190"/>
      <c r="U246" s="191"/>
      <c r="V246" s="186">
        <f t="shared" si="15"/>
        <v>3737000</v>
      </c>
      <c r="W246" s="186">
        <v>6713000</v>
      </c>
      <c r="X246" s="192">
        <f t="shared" si="16"/>
        <v>0.35760765550239232</v>
      </c>
      <c r="Y246" s="14">
        <v>85459497</v>
      </c>
      <c r="Z246" s="14" t="s">
        <v>1643</v>
      </c>
      <c r="AA246" s="14" t="s">
        <v>120</v>
      </c>
      <c r="AB246" s="14" t="s">
        <v>120</v>
      </c>
      <c r="AC246" s="190"/>
      <c r="AD246" s="14" t="s">
        <v>2473</v>
      </c>
      <c r="AE246" s="187" t="s">
        <v>122</v>
      </c>
      <c r="AF246" s="187" t="s">
        <v>122</v>
      </c>
      <c r="AG246" s="14"/>
    </row>
    <row r="247" spans="1:33" s="183" customFormat="1" ht="12">
      <c r="A247" s="16">
        <v>891780111</v>
      </c>
      <c r="B247" s="16" t="s">
        <v>55</v>
      </c>
      <c r="C247" s="14" t="s">
        <v>57</v>
      </c>
      <c r="D247" s="16" t="s">
        <v>61</v>
      </c>
      <c r="E247" s="14" t="s">
        <v>2474</v>
      </c>
      <c r="F247" s="16" t="s">
        <v>62</v>
      </c>
      <c r="G247" s="14" t="s">
        <v>64</v>
      </c>
      <c r="H247" s="14" t="s">
        <v>74</v>
      </c>
      <c r="I247" s="186">
        <v>14880000</v>
      </c>
      <c r="J247" s="187"/>
      <c r="K247" s="188"/>
      <c r="L247" s="188"/>
      <c r="M247" s="189">
        <f t="shared" ref="M247:M260" si="20">I247+K247-L247</f>
        <v>14880000</v>
      </c>
      <c r="N247" s="14">
        <v>1216968632</v>
      </c>
      <c r="O247" s="14" t="s">
        <v>2475</v>
      </c>
      <c r="P247" s="14" t="s">
        <v>2476</v>
      </c>
      <c r="Q247" s="190">
        <v>44953</v>
      </c>
      <c r="R247" s="190">
        <v>44953</v>
      </c>
      <c r="S247" s="190">
        <v>45093</v>
      </c>
      <c r="T247" s="190"/>
      <c r="U247" s="191"/>
      <c r="V247" s="186">
        <f t="shared" si="15"/>
        <v>10127000</v>
      </c>
      <c r="W247" s="186">
        <v>4753000</v>
      </c>
      <c r="X247" s="192">
        <f t="shared" si="16"/>
        <v>0.68057795698924728</v>
      </c>
      <c r="Y247" s="14">
        <v>7633817</v>
      </c>
      <c r="Z247" s="14" t="s">
        <v>2371</v>
      </c>
      <c r="AA247" s="14" t="s">
        <v>120</v>
      </c>
      <c r="AB247" s="14" t="s">
        <v>120</v>
      </c>
      <c r="AC247" s="190"/>
      <c r="AD247" s="14" t="s">
        <v>2477</v>
      </c>
      <c r="AE247" s="187" t="s">
        <v>122</v>
      </c>
      <c r="AF247" s="187" t="s">
        <v>122</v>
      </c>
      <c r="AG247" s="14"/>
    </row>
    <row r="248" spans="1:33" s="183" customFormat="1" ht="12">
      <c r="A248" s="16">
        <v>891780111</v>
      </c>
      <c r="B248" s="16" t="s">
        <v>55</v>
      </c>
      <c r="C248" s="14" t="s">
        <v>57</v>
      </c>
      <c r="D248" s="16" t="s">
        <v>61</v>
      </c>
      <c r="E248" s="14" t="s">
        <v>2478</v>
      </c>
      <c r="F248" s="16" t="s">
        <v>62</v>
      </c>
      <c r="G248" s="14" t="s">
        <v>64</v>
      </c>
      <c r="H248" s="14" t="s">
        <v>74</v>
      </c>
      <c r="I248" s="186">
        <v>13950000</v>
      </c>
      <c r="J248" s="187"/>
      <c r="K248" s="188"/>
      <c r="L248" s="188"/>
      <c r="M248" s="189">
        <f t="shared" si="20"/>
        <v>13950000</v>
      </c>
      <c r="N248" s="14">
        <v>1083020695</v>
      </c>
      <c r="O248" s="14" t="s">
        <v>2479</v>
      </c>
      <c r="P248" s="14" t="s">
        <v>2480</v>
      </c>
      <c r="Q248" s="190">
        <v>44953</v>
      </c>
      <c r="R248" s="190">
        <v>44953</v>
      </c>
      <c r="S248" s="190">
        <v>45084</v>
      </c>
      <c r="T248" s="190"/>
      <c r="U248" s="191"/>
      <c r="V248" s="186">
        <f t="shared" si="15"/>
        <v>10127000</v>
      </c>
      <c r="W248" s="186">
        <v>3823000</v>
      </c>
      <c r="X248" s="192">
        <f t="shared" si="16"/>
        <v>0.72594982078853043</v>
      </c>
      <c r="Y248" s="14">
        <v>85471791</v>
      </c>
      <c r="Z248" s="14" t="s">
        <v>2285</v>
      </c>
      <c r="AA248" s="14" t="s">
        <v>120</v>
      </c>
      <c r="AB248" s="14" t="s">
        <v>120</v>
      </c>
      <c r="AC248" s="190"/>
      <c r="AD248" s="14" t="s">
        <v>2481</v>
      </c>
      <c r="AE248" s="187" t="s">
        <v>122</v>
      </c>
      <c r="AF248" s="187" t="s">
        <v>122</v>
      </c>
      <c r="AG248" s="14"/>
    </row>
    <row r="249" spans="1:33" s="183" customFormat="1" ht="12">
      <c r="A249" s="16">
        <v>891780111</v>
      </c>
      <c r="B249" s="16" t="s">
        <v>55</v>
      </c>
      <c r="C249" s="14" t="s">
        <v>57</v>
      </c>
      <c r="D249" s="16" t="s">
        <v>61</v>
      </c>
      <c r="E249" s="14" t="s">
        <v>2482</v>
      </c>
      <c r="F249" s="16" t="s">
        <v>62</v>
      </c>
      <c r="G249" s="14" t="s">
        <v>64</v>
      </c>
      <c r="H249" s="14" t="s">
        <v>74</v>
      </c>
      <c r="I249" s="186">
        <v>9563000</v>
      </c>
      <c r="J249" s="187"/>
      <c r="K249" s="188"/>
      <c r="L249" s="188"/>
      <c r="M249" s="189">
        <f t="shared" si="20"/>
        <v>9563000</v>
      </c>
      <c r="N249" s="14">
        <v>85465984</v>
      </c>
      <c r="O249" s="14" t="s">
        <v>2483</v>
      </c>
      <c r="P249" s="14" t="s">
        <v>1642</v>
      </c>
      <c r="Q249" s="190">
        <v>44953</v>
      </c>
      <c r="R249" s="190">
        <v>44953</v>
      </c>
      <c r="S249" s="190">
        <v>45093</v>
      </c>
      <c r="T249" s="190"/>
      <c r="U249" s="191"/>
      <c r="V249" s="186">
        <f t="shared" si="15"/>
        <v>6650000</v>
      </c>
      <c r="W249" s="186">
        <v>2913000</v>
      </c>
      <c r="X249" s="192">
        <f t="shared" si="16"/>
        <v>0.69538847641953361</v>
      </c>
      <c r="Y249" s="14">
        <v>85459497</v>
      </c>
      <c r="Z249" s="14" t="s">
        <v>1643</v>
      </c>
      <c r="AA249" s="14" t="s">
        <v>120</v>
      </c>
      <c r="AB249" s="14" t="s">
        <v>120</v>
      </c>
      <c r="AC249" s="190"/>
      <c r="AD249" s="14" t="s">
        <v>2484</v>
      </c>
      <c r="AE249" s="187" t="s">
        <v>122</v>
      </c>
      <c r="AF249" s="187" t="s">
        <v>122</v>
      </c>
      <c r="AG249" s="14"/>
    </row>
    <row r="250" spans="1:33" s="183" customFormat="1" ht="12">
      <c r="A250" s="16">
        <v>891780111</v>
      </c>
      <c r="B250" s="16" t="s">
        <v>55</v>
      </c>
      <c r="C250" s="14" t="s">
        <v>57</v>
      </c>
      <c r="D250" s="16" t="s">
        <v>61</v>
      </c>
      <c r="E250" s="14" t="s">
        <v>2485</v>
      </c>
      <c r="F250" s="16" t="s">
        <v>62</v>
      </c>
      <c r="G250" s="14" t="s">
        <v>64</v>
      </c>
      <c r="H250" s="14" t="s">
        <v>74</v>
      </c>
      <c r="I250" s="186">
        <v>10560000</v>
      </c>
      <c r="J250" s="187"/>
      <c r="K250" s="188"/>
      <c r="L250" s="188"/>
      <c r="M250" s="189">
        <f t="shared" si="20"/>
        <v>10560000</v>
      </c>
      <c r="N250" s="14">
        <v>1082974742</v>
      </c>
      <c r="O250" s="14" t="s">
        <v>2486</v>
      </c>
      <c r="P250" s="14" t="s">
        <v>2487</v>
      </c>
      <c r="Q250" s="190">
        <v>44953</v>
      </c>
      <c r="R250" s="190">
        <v>44953</v>
      </c>
      <c r="S250" s="190">
        <v>45093</v>
      </c>
      <c r="T250" s="190"/>
      <c r="U250" s="191"/>
      <c r="V250" s="186">
        <f t="shared" si="15"/>
        <v>7187000</v>
      </c>
      <c r="W250" s="186">
        <v>3373000</v>
      </c>
      <c r="X250" s="192">
        <f t="shared" si="16"/>
        <v>0.68058712121212117</v>
      </c>
      <c r="Y250" s="14">
        <v>57297693</v>
      </c>
      <c r="Z250" s="14" t="s">
        <v>1908</v>
      </c>
      <c r="AA250" s="14" t="s">
        <v>120</v>
      </c>
      <c r="AB250" s="14" t="s">
        <v>120</v>
      </c>
      <c r="AC250" s="190"/>
      <c r="AD250" s="14" t="s">
        <v>2488</v>
      </c>
      <c r="AE250" s="187" t="s">
        <v>122</v>
      </c>
      <c r="AF250" s="187" t="s">
        <v>122</v>
      </c>
      <c r="AG250" s="14"/>
    </row>
    <row r="251" spans="1:33" s="183" customFormat="1" ht="12">
      <c r="A251" s="16">
        <v>891780111</v>
      </c>
      <c r="B251" s="16" t="s">
        <v>55</v>
      </c>
      <c r="C251" s="14" t="s">
        <v>57</v>
      </c>
      <c r="D251" s="16" t="s">
        <v>61</v>
      </c>
      <c r="E251" s="14" t="s">
        <v>2489</v>
      </c>
      <c r="F251" s="16" t="s">
        <v>62</v>
      </c>
      <c r="G251" s="14" t="s">
        <v>64</v>
      </c>
      <c r="H251" s="14" t="s">
        <v>74</v>
      </c>
      <c r="I251" s="186">
        <v>10340000</v>
      </c>
      <c r="J251" s="187"/>
      <c r="K251" s="188"/>
      <c r="L251" s="188"/>
      <c r="M251" s="189">
        <f t="shared" si="20"/>
        <v>10340000</v>
      </c>
      <c r="N251" s="14">
        <v>1082840247</v>
      </c>
      <c r="O251" s="14" t="s">
        <v>2490</v>
      </c>
      <c r="P251" s="14" t="s">
        <v>2491</v>
      </c>
      <c r="Q251" s="190">
        <v>44953</v>
      </c>
      <c r="R251" s="190">
        <v>44953</v>
      </c>
      <c r="S251" s="190">
        <v>45084</v>
      </c>
      <c r="T251" s="190"/>
      <c r="U251" s="191"/>
      <c r="V251" s="186">
        <f t="shared" si="15"/>
        <v>7627000</v>
      </c>
      <c r="W251" s="186">
        <v>2713000</v>
      </c>
      <c r="X251" s="192">
        <f t="shared" si="16"/>
        <v>0.73762088974854934</v>
      </c>
      <c r="Y251" s="14">
        <v>1082889541</v>
      </c>
      <c r="Z251" s="14" t="s">
        <v>2120</v>
      </c>
      <c r="AA251" s="14" t="s">
        <v>120</v>
      </c>
      <c r="AB251" s="14" t="s">
        <v>120</v>
      </c>
      <c r="AC251" s="190"/>
      <c r="AD251" s="14" t="s">
        <v>2492</v>
      </c>
      <c r="AE251" s="187" t="s">
        <v>122</v>
      </c>
      <c r="AF251" s="187" t="s">
        <v>122</v>
      </c>
      <c r="AG251" s="14"/>
    </row>
    <row r="252" spans="1:33" s="183" customFormat="1" ht="12">
      <c r="A252" s="16">
        <v>891780111</v>
      </c>
      <c r="B252" s="16" t="s">
        <v>55</v>
      </c>
      <c r="C252" s="14" t="s">
        <v>57</v>
      </c>
      <c r="D252" s="16" t="s">
        <v>61</v>
      </c>
      <c r="E252" s="14" t="s">
        <v>2493</v>
      </c>
      <c r="F252" s="16" t="s">
        <v>62</v>
      </c>
      <c r="G252" s="14" t="s">
        <v>64</v>
      </c>
      <c r="H252" s="14" t="s">
        <v>74</v>
      </c>
      <c r="I252" s="186">
        <v>14000000</v>
      </c>
      <c r="J252" s="187"/>
      <c r="K252" s="188"/>
      <c r="L252" s="188"/>
      <c r="M252" s="189">
        <f t="shared" si="20"/>
        <v>14000000</v>
      </c>
      <c r="N252" s="14">
        <v>1082859194</v>
      </c>
      <c r="O252" s="14" t="s">
        <v>2494</v>
      </c>
      <c r="P252" s="14" t="s">
        <v>2495</v>
      </c>
      <c r="Q252" s="190">
        <v>44953</v>
      </c>
      <c r="R252" s="190">
        <v>44953</v>
      </c>
      <c r="S252" s="190">
        <v>45093</v>
      </c>
      <c r="T252" s="190"/>
      <c r="U252" s="191"/>
      <c r="V252" s="186">
        <f t="shared" si="15"/>
        <v>9707000</v>
      </c>
      <c r="W252" s="186">
        <v>4293000</v>
      </c>
      <c r="X252" s="192">
        <f t="shared" si="16"/>
        <v>0.69335714285714289</v>
      </c>
      <c r="Y252" s="14">
        <v>7632607</v>
      </c>
      <c r="Z252" s="14" t="s">
        <v>2184</v>
      </c>
      <c r="AA252" s="14" t="s">
        <v>120</v>
      </c>
      <c r="AB252" s="14" t="s">
        <v>120</v>
      </c>
      <c r="AC252" s="190"/>
      <c r="AD252" s="14" t="s">
        <v>2496</v>
      </c>
      <c r="AE252" s="187" t="s">
        <v>122</v>
      </c>
      <c r="AF252" s="187" t="s">
        <v>122</v>
      </c>
      <c r="AG252" s="14"/>
    </row>
    <row r="253" spans="1:33" s="183" customFormat="1" ht="12">
      <c r="A253" s="16">
        <v>891780111</v>
      </c>
      <c r="B253" s="16" t="s">
        <v>55</v>
      </c>
      <c r="C253" s="14" t="s">
        <v>57</v>
      </c>
      <c r="D253" s="16" t="s">
        <v>61</v>
      </c>
      <c r="E253" s="14" t="s">
        <v>2497</v>
      </c>
      <c r="F253" s="16" t="s">
        <v>62</v>
      </c>
      <c r="G253" s="14" t="s">
        <v>64</v>
      </c>
      <c r="H253" s="14" t="s">
        <v>74</v>
      </c>
      <c r="I253" s="186">
        <v>8550000</v>
      </c>
      <c r="J253" s="187"/>
      <c r="K253" s="188"/>
      <c r="L253" s="188"/>
      <c r="M253" s="189">
        <f t="shared" si="20"/>
        <v>8550000</v>
      </c>
      <c r="N253" s="14">
        <v>57443446</v>
      </c>
      <c r="O253" s="14" t="s">
        <v>2498</v>
      </c>
      <c r="P253" s="14" t="s">
        <v>2499</v>
      </c>
      <c r="Q253" s="190">
        <v>44953</v>
      </c>
      <c r="R253" s="190">
        <v>44953</v>
      </c>
      <c r="S253" s="190">
        <v>45084</v>
      </c>
      <c r="T253" s="190"/>
      <c r="U253" s="191"/>
      <c r="V253" s="186">
        <f t="shared" si="15"/>
        <v>6207000</v>
      </c>
      <c r="W253" s="186">
        <v>2343000</v>
      </c>
      <c r="X253" s="192">
        <f t="shared" si="16"/>
        <v>0.7259649122807017</v>
      </c>
      <c r="Y253" s="14">
        <v>45507423</v>
      </c>
      <c r="Z253" s="14" t="s">
        <v>2022</v>
      </c>
      <c r="AA253" s="14" t="s">
        <v>120</v>
      </c>
      <c r="AB253" s="14" t="s">
        <v>120</v>
      </c>
      <c r="AC253" s="190"/>
      <c r="AD253" s="14" t="s">
        <v>2500</v>
      </c>
      <c r="AE253" s="187" t="s">
        <v>122</v>
      </c>
      <c r="AF253" s="187" t="s">
        <v>122</v>
      </c>
      <c r="AG253" s="14"/>
    </row>
    <row r="254" spans="1:33" s="183" customFormat="1" ht="12">
      <c r="A254" s="16">
        <v>891780111</v>
      </c>
      <c r="B254" s="16" t="s">
        <v>55</v>
      </c>
      <c r="C254" s="14" t="s">
        <v>57</v>
      </c>
      <c r="D254" s="16" t="s">
        <v>61</v>
      </c>
      <c r="E254" s="14" t="s">
        <v>2501</v>
      </c>
      <c r="F254" s="16" t="s">
        <v>62</v>
      </c>
      <c r="G254" s="14" t="s">
        <v>64</v>
      </c>
      <c r="H254" s="14" t="s">
        <v>74</v>
      </c>
      <c r="I254" s="186">
        <v>14673000</v>
      </c>
      <c r="J254" s="187"/>
      <c r="K254" s="188"/>
      <c r="L254" s="188"/>
      <c r="M254" s="189">
        <f t="shared" si="20"/>
        <v>14673000</v>
      </c>
      <c r="N254" s="14">
        <v>57463967</v>
      </c>
      <c r="O254" s="14" t="s">
        <v>2502</v>
      </c>
      <c r="P254" s="14" t="s">
        <v>2503</v>
      </c>
      <c r="Q254" s="190">
        <v>44953</v>
      </c>
      <c r="R254" s="190">
        <v>44953</v>
      </c>
      <c r="S254" s="190">
        <v>45084</v>
      </c>
      <c r="T254" s="190"/>
      <c r="U254" s="191"/>
      <c r="V254" s="186">
        <f t="shared" si="15"/>
        <v>10850000</v>
      </c>
      <c r="W254" s="186">
        <v>3823000</v>
      </c>
      <c r="X254" s="192">
        <f t="shared" si="16"/>
        <v>0.73945341784229535</v>
      </c>
      <c r="Y254" s="14">
        <v>7601831</v>
      </c>
      <c r="Z254" s="14" t="s">
        <v>2504</v>
      </c>
      <c r="AA254" s="14" t="s">
        <v>120</v>
      </c>
      <c r="AB254" s="14" t="s">
        <v>120</v>
      </c>
      <c r="AC254" s="190"/>
      <c r="AD254" s="14" t="s">
        <v>2505</v>
      </c>
      <c r="AE254" s="187" t="s">
        <v>122</v>
      </c>
      <c r="AF254" s="187" t="s">
        <v>122</v>
      </c>
      <c r="AG254" s="14"/>
    </row>
    <row r="255" spans="1:33" s="183" customFormat="1" ht="12">
      <c r="A255" s="16">
        <v>891780111</v>
      </c>
      <c r="B255" s="16" t="s">
        <v>55</v>
      </c>
      <c r="C255" s="14" t="s">
        <v>57</v>
      </c>
      <c r="D255" s="16" t="s">
        <v>61</v>
      </c>
      <c r="E255" s="14" t="s">
        <v>2506</v>
      </c>
      <c r="F255" s="16" t="s">
        <v>62</v>
      </c>
      <c r="G255" s="14" t="s">
        <v>64</v>
      </c>
      <c r="H255" s="14" t="s">
        <v>74</v>
      </c>
      <c r="I255" s="186">
        <v>16567000</v>
      </c>
      <c r="J255" s="187"/>
      <c r="K255" s="188"/>
      <c r="L255" s="188"/>
      <c r="M255" s="189">
        <f t="shared" si="20"/>
        <v>16567000</v>
      </c>
      <c r="N255" s="14">
        <v>1082977003</v>
      </c>
      <c r="O255" s="14" t="s">
        <v>2507</v>
      </c>
      <c r="P255" s="14" t="s">
        <v>2508</v>
      </c>
      <c r="Q255" s="190">
        <v>44953</v>
      </c>
      <c r="R255" s="190">
        <v>44953</v>
      </c>
      <c r="S255" s="190">
        <v>45084</v>
      </c>
      <c r="T255" s="190"/>
      <c r="U255" s="191"/>
      <c r="V255" s="186">
        <f t="shared" si="15"/>
        <v>12250000</v>
      </c>
      <c r="W255" s="186">
        <v>4317000</v>
      </c>
      <c r="X255" s="192">
        <f t="shared" si="16"/>
        <v>0.73942174201726318</v>
      </c>
      <c r="Y255" s="14">
        <v>12539351</v>
      </c>
      <c r="Z255" s="14" t="s">
        <v>1648</v>
      </c>
      <c r="AA255" s="14" t="s">
        <v>120</v>
      </c>
      <c r="AB255" s="14" t="s">
        <v>120</v>
      </c>
      <c r="AC255" s="190"/>
      <c r="AD255" s="14" t="s">
        <v>2509</v>
      </c>
      <c r="AE255" s="187" t="s">
        <v>122</v>
      </c>
      <c r="AF255" s="187" t="s">
        <v>122</v>
      </c>
      <c r="AG255" s="14"/>
    </row>
    <row r="256" spans="1:33" s="183" customFormat="1" ht="12">
      <c r="A256" s="16">
        <v>891780111</v>
      </c>
      <c r="B256" s="16" t="s">
        <v>55</v>
      </c>
      <c r="C256" s="14" t="s">
        <v>57</v>
      </c>
      <c r="D256" s="16" t="s">
        <v>61</v>
      </c>
      <c r="E256" s="14" t="s">
        <v>2510</v>
      </c>
      <c r="F256" s="16" t="s">
        <v>62</v>
      </c>
      <c r="G256" s="14" t="s">
        <v>64</v>
      </c>
      <c r="H256" s="14" t="s">
        <v>74</v>
      </c>
      <c r="I256" s="186">
        <v>9817000</v>
      </c>
      <c r="J256" s="187"/>
      <c r="K256" s="188"/>
      <c r="L256" s="188"/>
      <c r="M256" s="189">
        <f t="shared" si="20"/>
        <v>9817000</v>
      </c>
      <c r="N256" s="14">
        <v>19617471</v>
      </c>
      <c r="O256" s="14" t="s">
        <v>2511</v>
      </c>
      <c r="P256" s="14" t="s">
        <v>2512</v>
      </c>
      <c r="Q256" s="190">
        <v>44953</v>
      </c>
      <c r="R256" s="190">
        <v>44953</v>
      </c>
      <c r="S256" s="190">
        <v>45093</v>
      </c>
      <c r="T256" s="190"/>
      <c r="U256" s="191"/>
      <c r="V256" s="186">
        <f t="shared" si="15"/>
        <v>6903000</v>
      </c>
      <c r="W256" s="186">
        <v>2914000</v>
      </c>
      <c r="X256" s="192">
        <f t="shared" si="16"/>
        <v>0.70316797392278696</v>
      </c>
      <c r="Y256" s="14">
        <v>85459497</v>
      </c>
      <c r="Z256" s="14" t="s">
        <v>1643</v>
      </c>
      <c r="AA256" s="14" t="s">
        <v>120</v>
      </c>
      <c r="AB256" s="14" t="s">
        <v>120</v>
      </c>
      <c r="AC256" s="190"/>
      <c r="AD256" s="14" t="s">
        <v>2513</v>
      </c>
      <c r="AE256" s="187" t="s">
        <v>122</v>
      </c>
      <c r="AF256" s="187" t="s">
        <v>122</v>
      </c>
      <c r="AG256" s="14"/>
    </row>
    <row r="257" spans="1:33" s="183" customFormat="1" ht="12">
      <c r="A257" s="16">
        <v>891780111</v>
      </c>
      <c r="B257" s="16" t="s">
        <v>55</v>
      </c>
      <c r="C257" s="14" t="s">
        <v>57</v>
      </c>
      <c r="D257" s="16" t="s">
        <v>61</v>
      </c>
      <c r="E257" s="14" t="s">
        <v>2514</v>
      </c>
      <c r="F257" s="16" t="s">
        <v>62</v>
      </c>
      <c r="G257" s="14" t="s">
        <v>64</v>
      </c>
      <c r="H257" s="14" t="s">
        <v>74</v>
      </c>
      <c r="I257" s="186">
        <v>11250000</v>
      </c>
      <c r="J257" s="187"/>
      <c r="K257" s="188"/>
      <c r="L257" s="188"/>
      <c r="M257" s="189">
        <f t="shared" si="20"/>
        <v>11250000</v>
      </c>
      <c r="N257" s="14">
        <v>1082915040</v>
      </c>
      <c r="O257" s="14" t="s">
        <v>2515</v>
      </c>
      <c r="P257" s="14" t="s">
        <v>2516</v>
      </c>
      <c r="Q257" s="190">
        <v>44953</v>
      </c>
      <c r="R257" s="190">
        <v>44953</v>
      </c>
      <c r="S257" s="190">
        <v>45084</v>
      </c>
      <c r="T257" s="190"/>
      <c r="U257" s="191"/>
      <c r="V257" s="186">
        <f t="shared" si="15"/>
        <v>8167000</v>
      </c>
      <c r="W257" s="186">
        <v>3083000</v>
      </c>
      <c r="X257" s="192">
        <f t="shared" si="16"/>
        <v>0.72595555555555558</v>
      </c>
      <c r="Y257" s="14">
        <v>41947381</v>
      </c>
      <c r="Z257" s="14" t="s">
        <v>1541</v>
      </c>
      <c r="AA257" s="14" t="s">
        <v>120</v>
      </c>
      <c r="AB257" s="14" t="s">
        <v>120</v>
      </c>
      <c r="AC257" s="190"/>
      <c r="AD257" s="14" t="s">
        <v>2517</v>
      </c>
      <c r="AE257" s="187" t="s">
        <v>122</v>
      </c>
      <c r="AF257" s="187" t="s">
        <v>122</v>
      </c>
      <c r="AG257" s="14"/>
    </row>
    <row r="258" spans="1:33" s="183" customFormat="1" ht="12">
      <c r="A258" s="16">
        <v>891780111</v>
      </c>
      <c r="B258" s="16" t="s">
        <v>55</v>
      </c>
      <c r="C258" s="14" t="s">
        <v>57</v>
      </c>
      <c r="D258" s="16" t="s">
        <v>61</v>
      </c>
      <c r="E258" s="14" t="s">
        <v>2518</v>
      </c>
      <c r="F258" s="16" t="s">
        <v>62</v>
      </c>
      <c r="G258" s="14" t="s">
        <v>64</v>
      </c>
      <c r="H258" s="14" t="s">
        <v>74</v>
      </c>
      <c r="I258" s="186">
        <v>35737000</v>
      </c>
      <c r="J258" s="187"/>
      <c r="K258" s="188"/>
      <c r="L258" s="188"/>
      <c r="M258" s="189">
        <f t="shared" si="20"/>
        <v>35737000</v>
      </c>
      <c r="N258" s="14">
        <v>79488380</v>
      </c>
      <c r="O258" s="14" t="s">
        <v>2519</v>
      </c>
      <c r="P258" s="14" t="s">
        <v>2520</v>
      </c>
      <c r="Q258" s="190">
        <v>44953</v>
      </c>
      <c r="R258" s="190">
        <v>44953</v>
      </c>
      <c r="S258" s="190">
        <v>45093</v>
      </c>
      <c r="T258" s="190"/>
      <c r="U258" s="191"/>
      <c r="V258" s="186">
        <f t="shared" si="15"/>
        <v>24850000</v>
      </c>
      <c r="W258" s="186">
        <v>10887000</v>
      </c>
      <c r="X258" s="192">
        <f t="shared" si="16"/>
        <v>0.69535775246942944</v>
      </c>
      <c r="Y258" s="14">
        <v>85455983</v>
      </c>
      <c r="Z258" s="14" t="s">
        <v>1514</v>
      </c>
      <c r="AA258" s="14" t="s">
        <v>120</v>
      </c>
      <c r="AB258" s="14" t="s">
        <v>120</v>
      </c>
      <c r="AC258" s="190"/>
      <c r="AD258" s="14" t="s">
        <v>2521</v>
      </c>
      <c r="AE258" s="187" t="s">
        <v>122</v>
      </c>
      <c r="AF258" s="187" t="s">
        <v>122</v>
      </c>
      <c r="AG258" s="14"/>
    </row>
    <row r="259" spans="1:33" s="183" customFormat="1" ht="12">
      <c r="A259" s="16">
        <v>891780111</v>
      </c>
      <c r="B259" s="16" t="s">
        <v>55</v>
      </c>
      <c r="C259" s="14" t="s">
        <v>57</v>
      </c>
      <c r="D259" s="16" t="s">
        <v>61</v>
      </c>
      <c r="E259" s="14" t="s">
        <v>2522</v>
      </c>
      <c r="F259" s="16" t="s">
        <v>62</v>
      </c>
      <c r="G259" s="14" t="s">
        <v>64</v>
      </c>
      <c r="H259" s="14" t="s">
        <v>74</v>
      </c>
      <c r="I259" s="186">
        <v>16773000</v>
      </c>
      <c r="J259" s="187"/>
      <c r="K259" s="188"/>
      <c r="L259" s="188"/>
      <c r="M259" s="189">
        <f t="shared" si="20"/>
        <v>16773000</v>
      </c>
      <c r="N259" s="14">
        <v>1140877757</v>
      </c>
      <c r="O259" s="14" t="s">
        <v>2523</v>
      </c>
      <c r="P259" s="14" t="s">
        <v>2524</v>
      </c>
      <c r="Q259" s="190">
        <v>44953</v>
      </c>
      <c r="R259" s="190">
        <v>44953</v>
      </c>
      <c r="S259" s="190">
        <v>45084</v>
      </c>
      <c r="T259" s="190"/>
      <c r="U259" s="191"/>
      <c r="V259" s="186">
        <f t="shared" si="15"/>
        <v>12580000</v>
      </c>
      <c r="W259" s="186">
        <v>4193000</v>
      </c>
      <c r="X259" s="192">
        <f t="shared" si="16"/>
        <v>0.75001490490669531</v>
      </c>
      <c r="Y259" s="14">
        <v>85471791</v>
      </c>
      <c r="Z259" s="14" t="s">
        <v>2285</v>
      </c>
      <c r="AA259" s="14" t="s">
        <v>120</v>
      </c>
      <c r="AB259" s="14" t="s">
        <v>120</v>
      </c>
      <c r="AC259" s="190"/>
      <c r="AD259" s="14" t="s">
        <v>2525</v>
      </c>
      <c r="AE259" s="187" t="s">
        <v>122</v>
      </c>
      <c r="AF259" s="187" t="s">
        <v>122</v>
      </c>
      <c r="AG259" s="14"/>
    </row>
    <row r="260" spans="1:33" s="183" customFormat="1" ht="12">
      <c r="A260" s="16">
        <v>891780111</v>
      </c>
      <c r="B260" s="16" t="s">
        <v>55</v>
      </c>
      <c r="C260" s="14" t="s">
        <v>57</v>
      </c>
      <c r="D260" s="16" t="s">
        <v>61</v>
      </c>
      <c r="E260" s="14" t="s">
        <v>2526</v>
      </c>
      <c r="F260" s="16" t="s">
        <v>62</v>
      </c>
      <c r="G260" s="14" t="s">
        <v>64</v>
      </c>
      <c r="H260" s="14" t="s">
        <v>74</v>
      </c>
      <c r="I260" s="186">
        <v>17000000</v>
      </c>
      <c r="J260" s="187"/>
      <c r="K260" s="188"/>
      <c r="L260" s="188"/>
      <c r="M260" s="189">
        <f t="shared" si="20"/>
        <v>17000000</v>
      </c>
      <c r="N260" s="14">
        <v>1082951480</v>
      </c>
      <c r="O260" s="14" t="s">
        <v>2527</v>
      </c>
      <c r="P260" s="14" t="s">
        <v>2528</v>
      </c>
      <c r="Q260" s="190">
        <v>44953</v>
      </c>
      <c r="R260" s="190">
        <v>44953</v>
      </c>
      <c r="S260" s="190">
        <v>45093</v>
      </c>
      <c r="T260" s="190"/>
      <c r="U260" s="191"/>
      <c r="V260" s="186">
        <f t="shared" si="15"/>
        <v>11787000</v>
      </c>
      <c r="W260" s="186">
        <v>5213000</v>
      </c>
      <c r="X260" s="192">
        <f t="shared" si="16"/>
        <v>0.69335294117647062</v>
      </c>
      <c r="Y260" s="14">
        <v>7632607</v>
      </c>
      <c r="Z260" s="14" t="s">
        <v>2184</v>
      </c>
      <c r="AA260" s="14" t="s">
        <v>120</v>
      </c>
      <c r="AB260" s="14" t="s">
        <v>120</v>
      </c>
      <c r="AC260" s="190"/>
      <c r="AD260" s="14" t="s">
        <v>2529</v>
      </c>
      <c r="AE260" s="187" t="s">
        <v>122</v>
      </c>
      <c r="AF260" s="187" t="s">
        <v>122</v>
      </c>
      <c r="AG260" s="14"/>
    </row>
    <row r="261" spans="1:33" s="183" customFormat="1" ht="12">
      <c r="A261" s="16">
        <v>891780111</v>
      </c>
      <c r="B261" s="16" t="s">
        <v>55</v>
      </c>
      <c r="C261" s="14" t="s">
        <v>57</v>
      </c>
      <c r="D261" s="16" t="s">
        <v>61</v>
      </c>
      <c r="E261" s="14" t="s">
        <v>2530</v>
      </c>
      <c r="F261" s="16" t="s">
        <v>62</v>
      </c>
      <c r="G261" s="14" t="s">
        <v>64</v>
      </c>
      <c r="H261" s="14" t="s">
        <v>74</v>
      </c>
      <c r="I261" s="186">
        <v>13000000</v>
      </c>
      <c r="J261" s="187"/>
      <c r="K261" s="188"/>
      <c r="L261" s="188"/>
      <c r="M261" s="189">
        <f>I261+K261-L261</f>
        <v>13000000</v>
      </c>
      <c r="N261" s="14">
        <v>1082250050</v>
      </c>
      <c r="O261" s="14" t="s">
        <v>2531</v>
      </c>
      <c r="P261" s="14" t="s">
        <v>2532</v>
      </c>
      <c r="Q261" s="190">
        <v>44953</v>
      </c>
      <c r="R261" s="190">
        <v>44953</v>
      </c>
      <c r="S261" s="190">
        <v>45093</v>
      </c>
      <c r="T261" s="190"/>
      <c r="U261" s="191"/>
      <c r="V261" s="186">
        <f t="shared" si="15"/>
        <v>9167000</v>
      </c>
      <c r="W261" s="186">
        <v>3833000</v>
      </c>
      <c r="X261" s="192">
        <f t="shared" si="16"/>
        <v>0.70515384615384613</v>
      </c>
      <c r="Y261" s="14">
        <v>85449357</v>
      </c>
      <c r="Z261" s="14" t="s">
        <v>1656</v>
      </c>
      <c r="AA261" s="14" t="s">
        <v>120</v>
      </c>
      <c r="AB261" s="14" t="s">
        <v>120</v>
      </c>
      <c r="AC261" s="190"/>
      <c r="AD261" s="14" t="s">
        <v>2533</v>
      </c>
      <c r="AE261" s="187" t="s">
        <v>122</v>
      </c>
      <c r="AF261" s="187" t="s">
        <v>122</v>
      </c>
      <c r="AG261" s="14"/>
    </row>
    <row r="262" spans="1:33" s="183" customFormat="1" ht="12">
      <c r="A262" s="16">
        <v>891780111</v>
      </c>
      <c r="B262" s="16" t="s">
        <v>55</v>
      </c>
      <c r="C262" s="14" t="s">
        <v>57</v>
      </c>
      <c r="D262" s="16" t="s">
        <v>61</v>
      </c>
      <c r="E262" s="14" t="s">
        <v>2534</v>
      </c>
      <c r="F262" s="16" t="s">
        <v>62</v>
      </c>
      <c r="G262" s="14" t="s">
        <v>64</v>
      </c>
      <c r="H262" s="14" t="s">
        <v>74</v>
      </c>
      <c r="I262" s="186">
        <v>8550000</v>
      </c>
      <c r="J262" s="187"/>
      <c r="K262" s="188"/>
      <c r="L262" s="188"/>
      <c r="M262" s="189">
        <f>I262+K262-L262</f>
        <v>8550000</v>
      </c>
      <c r="N262" s="14">
        <v>36641670</v>
      </c>
      <c r="O262" s="14" t="s">
        <v>2535</v>
      </c>
      <c r="P262" s="14" t="s">
        <v>2536</v>
      </c>
      <c r="Q262" s="190">
        <v>44953</v>
      </c>
      <c r="R262" s="190">
        <v>44953</v>
      </c>
      <c r="S262" s="190">
        <v>45084</v>
      </c>
      <c r="T262" s="190"/>
      <c r="U262" s="191"/>
      <c r="V262" s="186">
        <f t="shared" ref="V262:V325" si="21">+I262-W262</f>
        <v>6207000</v>
      </c>
      <c r="W262" s="186">
        <v>2343000</v>
      </c>
      <c r="X262" s="192">
        <f t="shared" ref="X262:X325" si="22">+(V262/M262)</f>
        <v>0.7259649122807017</v>
      </c>
      <c r="Y262" s="14">
        <v>45507423</v>
      </c>
      <c r="Z262" s="14" t="s">
        <v>2022</v>
      </c>
      <c r="AA262" s="14" t="s">
        <v>120</v>
      </c>
      <c r="AB262" s="14" t="s">
        <v>120</v>
      </c>
      <c r="AC262" s="190"/>
      <c r="AD262" s="14" t="s">
        <v>2537</v>
      </c>
      <c r="AE262" s="187" t="s">
        <v>122</v>
      </c>
      <c r="AF262" s="187" t="s">
        <v>122</v>
      </c>
      <c r="AG262" s="14"/>
    </row>
    <row r="263" spans="1:33" s="183" customFormat="1" ht="12">
      <c r="A263" s="16">
        <v>891780111</v>
      </c>
      <c r="B263" s="16" t="s">
        <v>55</v>
      </c>
      <c r="C263" s="14" t="s">
        <v>57</v>
      </c>
      <c r="D263" s="16" t="s">
        <v>61</v>
      </c>
      <c r="E263" s="14" t="s">
        <v>2538</v>
      </c>
      <c r="F263" s="16" t="s">
        <v>62</v>
      </c>
      <c r="G263" s="14" t="s">
        <v>64</v>
      </c>
      <c r="H263" s="14" t="s">
        <v>74</v>
      </c>
      <c r="I263" s="186">
        <v>11250000</v>
      </c>
      <c r="J263" s="187"/>
      <c r="K263" s="188"/>
      <c r="L263" s="188"/>
      <c r="M263" s="189">
        <f t="shared" ref="M263:M276" si="23">I263+K263-L263</f>
        <v>11250000</v>
      </c>
      <c r="N263" s="14">
        <v>1143451176</v>
      </c>
      <c r="O263" s="14" t="s">
        <v>2539</v>
      </c>
      <c r="P263" s="14" t="s">
        <v>2540</v>
      </c>
      <c r="Q263" s="190">
        <v>44953</v>
      </c>
      <c r="R263" s="190">
        <v>44953</v>
      </c>
      <c r="S263" s="190">
        <v>45084</v>
      </c>
      <c r="T263" s="190"/>
      <c r="U263" s="191"/>
      <c r="V263" s="186">
        <f t="shared" si="21"/>
        <v>8167000</v>
      </c>
      <c r="W263" s="186">
        <v>3083000</v>
      </c>
      <c r="X263" s="192">
        <f t="shared" si="22"/>
        <v>0.72595555555555558</v>
      </c>
      <c r="Y263" s="14">
        <v>41947381</v>
      </c>
      <c r="Z263" s="14" t="s">
        <v>1541</v>
      </c>
      <c r="AA263" s="14" t="s">
        <v>120</v>
      </c>
      <c r="AB263" s="14" t="s">
        <v>120</v>
      </c>
      <c r="AC263" s="190"/>
      <c r="AD263" s="14" t="s">
        <v>2541</v>
      </c>
      <c r="AE263" s="187" t="s">
        <v>122</v>
      </c>
      <c r="AF263" s="187" t="s">
        <v>122</v>
      </c>
      <c r="AG263" s="14"/>
    </row>
    <row r="264" spans="1:33" s="183" customFormat="1" ht="12">
      <c r="A264" s="16">
        <v>891780111</v>
      </c>
      <c r="B264" s="16" t="s">
        <v>55</v>
      </c>
      <c r="C264" s="14" t="s">
        <v>57</v>
      </c>
      <c r="D264" s="16" t="s">
        <v>61</v>
      </c>
      <c r="E264" s="14" t="s">
        <v>2542</v>
      </c>
      <c r="F264" s="16" t="s">
        <v>62</v>
      </c>
      <c r="G264" s="14" t="s">
        <v>64</v>
      </c>
      <c r="H264" s="14" t="s">
        <v>74</v>
      </c>
      <c r="I264" s="186">
        <v>13067000</v>
      </c>
      <c r="J264" s="187"/>
      <c r="K264" s="188"/>
      <c r="L264" s="188"/>
      <c r="M264" s="189">
        <f t="shared" si="23"/>
        <v>13067000</v>
      </c>
      <c r="N264" s="14">
        <v>1102864782</v>
      </c>
      <c r="O264" s="14" t="s">
        <v>2543</v>
      </c>
      <c r="P264" s="14" t="s">
        <v>2544</v>
      </c>
      <c r="Q264" s="190">
        <v>44953</v>
      </c>
      <c r="R264" s="190">
        <v>44953</v>
      </c>
      <c r="S264" s="190">
        <v>45084</v>
      </c>
      <c r="T264" s="190"/>
      <c r="U264" s="191"/>
      <c r="V264" s="186">
        <f t="shared" si="21"/>
        <v>9613000</v>
      </c>
      <c r="W264" s="186">
        <v>3454000</v>
      </c>
      <c r="X264" s="192">
        <f t="shared" si="22"/>
        <v>0.73567000841815255</v>
      </c>
      <c r="Y264" s="14">
        <v>72221403</v>
      </c>
      <c r="Z264" s="14" t="s">
        <v>2545</v>
      </c>
      <c r="AA264" s="14" t="s">
        <v>120</v>
      </c>
      <c r="AB264" s="14" t="s">
        <v>120</v>
      </c>
      <c r="AC264" s="190"/>
      <c r="AD264" s="14" t="s">
        <v>2546</v>
      </c>
      <c r="AE264" s="187" t="s">
        <v>122</v>
      </c>
      <c r="AF264" s="187" t="s">
        <v>122</v>
      </c>
      <c r="AG264" s="14"/>
    </row>
    <row r="265" spans="1:33" s="183" customFormat="1" ht="12">
      <c r="A265" s="16">
        <v>891780111</v>
      </c>
      <c r="B265" s="16" t="s">
        <v>55</v>
      </c>
      <c r="C265" s="14" t="s">
        <v>57</v>
      </c>
      <c r="D265" s="16" t="s">
        <v>61</v>
      </c>
      <c r="E265" s="14" t="s">
        <v>2547</v>
      </c>
      <c r="F265" s="16" t="s">
        <v>62</v>
      </c>
      <c r="G265" s="14" t="s">
        <v>64</v>
      </c>
      <c r="H265" s="14" t="s">
        <v>74</v>
      </c>
      <c r="I265" s="186">
        <v>10927000</v>
      </c>
      <c r="J265" s="187"/>
      <c r="K265" s="188"/>
      <c r="L265" s="188"/>
      <c r="M265" s="189">
        <f t="shared" si="23"/>
        <v>10927000</v>
      </c>
      <c r="N265" s="14">
        <v>57434959</v>
      </c>
      <c r="O265" s="14" t="s">
        <v>2548</v>
      </c>
      <c r="P265" s="14" t="s">
        <v>2549</v>
      </c>
      <c r="Q265" s="190">
        <v>44953</v>
      </c>
      <c r="R265" s="190">
        <v>44953</v>
      </c>
      <c r="S265" s="190">
        <v>45093</v>
      </c>
      <c r="T265" s="190"/>
      <c r="U265" s="191"/>
      <c r="V265" s="186">
        <f t="shared" si="21"/>
        <v>7553000</v>
      </c>
      <c r="W265" s="186">
        <v>3374000</v>
      </c>
      <c r="X265" s="192">
        <f t="shared" si="22"/>
        <v>0.69122357463164641</v>
      </c>
      <c r="Y265" s="14">
        <v>26668285</v>
      </c>
      <c r="Z265" s="14" t="s">
        <v>1999</v>
      </c>
      <c r="AA265" s="14" t="s">
        <v>120</v>
      </c>
      <c r="AB265" s="14" t="s">
        <v>120</v>
      </c>
      <c r="AC265" s="190"/>
      <c r="AD265" s="14" t="s">
        <v>2550</v>
      </c>
      <c r="AE265" s="187" t="s">
        <v>122</v>
      </c>
      <c r="AF265" s="187" t="s">
        <v>122</v>
      </c>
      <c r="AG265" s="14"/>
    </row>
    <row r="266" spans="1:33" s="183" customFormat="1" ht="12">
      <c r="A266" s="16">
        <v>891780111</v>
      </c>
      <c r="B266" s="16" t="s">
        <v>55</v>
      </c>
      <c r="C266" s="14" t="s">
        <v>57</v>
      </c>
      <c r="D266" s="16" t="s">
        <v>61</v>
      </c>
      <c r="E266" s="14" t="s">
        <v>2551</v>
      </c>
      <c r="F266" s="16" t="s">
        <v>62</v>
      </c>
      <c r="G266" s="14" t="s">
        <v>64</v>
      </c>
      <c r="H266" s="14" t="s">
        <v>74</v>
      </c>
      <c r="I266" s="186">
        <v>10413000</v>
      </c>
      <c r="J266" s="187"/>
      <c r="K266" s="188"/>
      <c r="L266" s="188"/>
      <c r="M266" s="189">
        <f t="shared" si="23"/>
        <v>10413000</v>
      </c>
      <c r="N266" s="14">
        <v>57427809</v>
      </c>
      <c r="O266" s="14" t="s">
        <v>2552</v>
      </c>
      <c r="P266" s="14" t="s">
        <v>2553</v>
      </c>
      <c r="Q266" s="190">
        <v>44953</v>
      </c>
      <c r="R266" s="190">
        <v>44953</v>
      </c>
      <c r="S266" s="190">
        <v>45084</v>
      </c>
      <c r="T266" s="190"/>
      <c r="U266" s="191"/>
      <c r="V266" s="186">
        <f t="shared" si="21"/>
        <v>7700000</v>
      </c>
      <c r="W266" s="186">
        <v>2713000</v>
      </c>
      <c r="X266" s="192">
        <f t="shared" si="22"/>
        <v>0.7394602900220878</v>
      </c>
      <c r="Y266" s="14">
        <v>36557666</v>
      </c>
      <c r="Z266" s="14" t="s">
        <v>2027</v>
      </c>
      <c r="AA266" s="14" t="s">
        <v>120</v>
      </c>
      <c r="AB266" s="14" t="s">
        <v>120</v>
      </c>
      <c r="AC266" s="190"/>
      <c r="AD266" s="14" t="s">
        <v>2554</v>
      </c>
      <c r="AE266" s="187" t="s">
        <v>122</v>
      </c>
      <c r="AF266" s="187" t="s">
        <v>122</v>
      </c>
      <c r="AG266" s="14"/>
    </row>
    <row r="267" spans="1:33" s="183" customFormat="1" ht="12">
      <c r="A267" s="16">
        <v>891780111</v>
      </c>
      <c r="B267" s="16" t="s">
        <v>55</v>
      </c>
      <c r="C267" s="14" t="s">
        <v>57</v>
      </c>
      <c r="D267" s="16" t="s">
        <v>61</v>
      </c>
      <c r="E267" s="14" t="s">
        <v>2555</v>
      </c>
      <c r="F267" s="16" t="s">
        <v>62</v>
      </c>
      <c r="G267" s="14" t="s">
        <v>64</v>
      </c>
      <c r="H267" s="14" t="s">
        <v>74</v>
      </c>
      <c r="I267" s="186">
        <v>14673000</v>
      </c>
      <c r="J267" s="187"/>
      <c r="K267" s="188"/>
      <c r="L267" s="188"/>
      <c r="M267" s="189">
        <f t="shared" si="23"/>
        <v>14673000</v>
      </c>
      <c r="N267" s="14">
        <v>75035405</v>
      </c>
      <c r="O267" s="14" t="s">
        <v>2556</v>
      </c>
      <c r="P267" s="14" t="s">
        <v>2557</v>
      </c>
      <c r="Q267" s="190">
        <v>44953</v>
      </c>
      <c r="R267" s="190">
        <v>44953</v>
      </c>
      <c r="S267" s="190">
        <v>45084</v>
      </c>
      <c r="T267" s="190"/>
      <c r="U267" s="191"/>
      <c r="V267" s="186">
        <f t="shared" si="21"/>
        <v>10850000</v>
      </c>
      <c r="W267" s="186">
        <v>3823000</v>
      </c>
      <c r="X267" s="192">
        <f t="shared" si="22"/>
        <v>0.73945341784229535</v>
      </c>
      <c r="Y267" s="14">
        <v>85152695</v>
      </c>
      <c r="Z267" s="14" t="s">
        <v>2096</v>
      </c>
      <c r="AA267" s="14" t="s">
        <v>120</v>
      </c>
      <c r="AB267" s="14" t="s">
        <v>120</v>
      </c>
      <c r="AC267" s="190"/>
      <c r="AD267" s="14" t="s">
        <v>2558</v>
      </c>
      <c r="AE267" s="187" t="s">
        <v>122</v>
      </c>
      <c r="AF267" s="187" t="s">
        <v>122</v>
      </c>
      <c r="AG267" s="14"/>
    </row>
    <row r="268" spans="1:33" s="183" customFormat="1" ht="12">
      <c r="A268" s="16">
        <v>891780111</v>
      </c>
      <c r="B268" s="16" t="s">
        <v>55</v>
      </c>
      <c r="C268" s="14" t="s">
        <v>57</v>
      </c>
      <c r="D268" s="16" t="s">
        <v>61</v>
      </c>
      <c r="E268" s="14" t="s">
        <v>2559</v>
      </c>
      <c r="F268" s="16" t="s">
        <v>62</v>
      </c>
      <c r="G268" s="14" t="s">
        <v>64</v>
      </c>
      <c r="H268" s="14" t="s">
        <v>74</v>
      </c>
      <c r="I268" s="186">
        <v>3400000</v>
      </c>
      <c r="J268" s="187"/>
      <c r="K268" s="188"/>
      <c r="L268" s="188"/>
      <c r="M268" s="189">
        <f t="shared" si="23"/>
        <v>3400000</v>
      </c>
      <c r="N268" s="14">
        <v>1082938941</v>
      </c>
      <c r="O268" s="14" t="s">
        <v>2560</v>
      </c>
      <c r="P268" s="14" t="s">
        <v>2561</v>
      </c>
      <c r="Q268" s="190">
        <v>44956</v>
      </c>
      <c r="R268" s="190">
        <v>44956</v>
      </c>
      <c r="S268" s="190">
        <v>44974</v>
      </c>
      <c r="T268" s="190"/>
      <c r="U268" s="191"/>
      <c r="V268" s="186">
        <f t="shared" si="21"/>
        <v>3400000</v>
      </c>
      <c r="W268" s="186">
        <v>0</v>
      </c>
      <c r="X268" s="192">
        <f t="shared" si="22"/>
        <v>1</v>
      </c>
      <c r="Y268" s="14">
        <v>1082868728</v>
      </c>
      <c r="Z268" s="14" t="s">
        <v>2017</v>
      </c>
      <c r="AA268" s="14" t="s">
        <v>120</v>
      </c>
      <c r="AB268" s="14" t="s">
        <v>120</v>
      </c>
      <c r="AC268" s="190"/>
      <c r="AD268" s="14" t="s">
        <v>2562</v>
      </c>
      <c r="AE268" s="187" t="s">
        <v>122</v>
      </c>
      <c r="AF268" s="187" t="s">
        <v>122</v>
      </c>
      <c r="AG268" s="14"/>
    </row>
    <row r="269" spans="1:33" s="183" customFormat="1" ht="12">
      <c r="A269" s="16">
        <v>891780111</v>
      </c>
      <c r="B269" s="16" t="s">
        <v>55</v>
      </c>
      <c r="C269" s="14" t="s">
        <v>57</v>
      </c>
      <c r="D269" s="16" t="s">
        <v>61</v>
      </c>
      <c r="E269" s="14" t="s">
        <v>2563</v>
      </c>
      <c r="F269" s="16" t="s">
        <v>62</v>
      </c>
      <c r="G269" s="14" t="s">
        <v>64</v>
      </c>
      <c r="H269" s="14" t="s">
        <v>74</v>
      </c>
      <c r="I269" s="186">
        <v>12973000</v>
      </c>
      <c r="J269" s="187"/>
      <c r="K269" s="188"/>
      <c r="L269" s="188"/>
      <c r="M269" s="189">
        <f t="shared" si="23"/>
        <v>12973000</v>
      </c>
      <c r="N269" s="14">
        <v>1083045649</v>
      </c>
      <c r="O269" s="14" t="s">
        <v>2564</v>
      </c>
      <c r="P269" s="14" t="s">
        <v>2565</v>
      </c>
      <c r="Q269" s="190">
        <v>44956</v>
      </c>
      <c r="R269" s="190">
        <v>44956</v>
      </c>
      <c r="S269" s="190">
        <v>45084</v>
      </c>
      <c r="T269" s="190"/>
      <c r="U269" s="191"/>
      <c r="V269" s="186">
        <f t="shared" si="21"/>
        <v>9520000</v>
      </c>
      <c r="W269" s="186">
        <v>3453000</v>
      </c>
      <c r="X269" s="192">
        <f t="shared" si="22"/>
        <v>0.73383180451707397</v>
      </c>
      <c r="Y269" s="14">
        <v>1082868728</v>
      </c>
      <c r="Z269" s="14" t="s">
        <v>2017</v>
      </c>
      <c r="AA269" s="14" t="s">
        <v>120</v>
      </c>
      <c r="AB269" s="14" t="s">
        <v>120</v>
      </c>
      <c r="AC269" s="190"/>
      <c r="AD269" s="14" t="s">
        <v>2566</v>
      </c>
      <c r="AE269" s="187" t="s">
        <v>122</v>
      </c>
      <c r="AF269" s="187" t="s">
        <v>122</v>
      </c>
      <c r="AG269" s="14"/>
    </row>
    <row r="270" spans="1:33" s="183" customFormat="1" ht="12">
      <c r="A270" s="16">
        <v>891780111</v>
      </c>
      <c r="B270" s="16" t="s">
        <v>55</v>
      </c>
      <c r="C270" s="14" t="s">
        <v>60</v>
      </c>
      <c r="D270" s="16" t="s">
        <v>61</v>
      </c>
      <c r="E270" s="14" t="s">
        <v>2567</v>
      </c>
      <c r="F270" s="16" t="s">
        <v>62</v>
      </c>
      <c r="G270" s="14" t="s">
        <v>64</v>
      </c>
      <c r="H270" s="14" t="s">
        <v>74</v>
      </c>
      <c r="I270" s="186">
        <v>17600000</v>
      </c>
      <c r="J270" s="187"/>
      <c r="K270" s="188"/>
      <c r="L270" s="188"/>
      <c r="M270" s="189">
        <f t="shared" si="23"/>
        <v>17600000</v>
      </c>
      <c r="N270" s="14">
        <v>1020757081</v>
      </c>
      <c r="O270" s="14" t="s">
        <v>2568</v>
      </c>
      <c r="P270" s="14" t="s">
        <v>2569</v>
      </c>
      <c r="Q270" s="190">
        <v>44956</v>
      </c>
      <c r="R270" s="190">
        <v>44956</v>
      </c>
      <c r="S270" s="190">
        <v>45091</v>
      </c>
      <c r="T270" s="190"/>
      <c r="U270" s="191"/>
      <c r="V270" s="186">
        <f t="shared" si="21"/>
        <v>0</v>
      </c>
      <c r="W270" s="186">
        <v>17600000</v>
      </c>
      <c r="X270" s="192">
        <f t="shared" si="22"/>
        <v>0</v>
      </c>
      <c r="Y270" s="14">
        <v>8746547</v>
      </c>
      <c r="Z270" s="14" t="s">
        <v>2464</v>
      </c>
      <c r="AA270" s="14" t="s">
        <v>120</v>
      </c>
      <c r="AB270" s="14" t="s">
        <v>120</v>
      </c>
      <c r="AC270" s="190"/>
      <c r="AD270" s="14" t="s">
        <v>2570</v>
      </c>
      <c r="AE270" s="187" t="s">
        <v>122</v>
      </c>
      <c r="AF270" s="187" t="s">
        <v>122</v>
      </c>
      <c r="AG270" s="14"/>
    </row>
    <row r="271" spans="1:33" s="183" customFormat="1" ht="12">
      <c r="A271" s="16">
        <v>891780111</v>
      </c>
      <c r="B271" s="16" t="s">
        <v>55</v>
      </c>
      <c r="C271" s="14" t="s">
        <v>57</v>
      </c>
      <c r="D271" s="16" t="s">
        <v>61</v>
      </c>
      <c r="E271" s="14" t="s">
        <v>2571</v>
      </c>
      <c r="F271" s="16" t="s">
        <v>62</v>
      </c>
      <c r="G271" s="14" t="s">
        <v>64</v>
      </c>
      <c r="H271" s="14" t="s">
        <v>74</v>
      </c>
      <c r="I271" s="186">
        <v>10450000</v>
      </c>
      <c r="J271" s="187"/>
      <c r="K271" s="188"/>
      <c r="L271" s="188"/>
      <c r="M271" s="189">
        <f t="shared" si="23"/>
        <v>10450000</v>
      </c>
      <c r="N271" s="14">
        <v>1079941098</v>
      </c>
      <c r="O271" s="14" t="s">
        <v>2572</v>
      </c>
      <c r="P271" s="14" t="s">
        <v>2573</v>
      </c>
      <c r="Q271" s="190">
        <v>44956</v>
      </c>
      <c r="R271" s="190">
        <v>44956</v>
      </c>
      <c r="S271" s="190">
        <v>45093</v>
      </c>
      <c r="T271" s="190"/>
      <c r="U271" s="191"/>
      <c r="V271" s="186">
        <f t="shared" si="21"/>
        <v>7537000</v>
      </c>
      <c r="W271" s="186">
        <v>2913000</v>
      </c>
      <c r="X271" s="192">
        <f t="shared" si="22"/>
        <v>0.72124401913875602</v>
      </c>
      <c r="Y271" s="14">
        <v>85459497</v>
      </c>
      <c r="Z271" s="14" t="s">
        <v>1643</v>
      </c>
      <c r="AA271" s="14" t="s">
        <v>120</v>
      </c>
      <c r="AB271" s="14" t="s">
        <v>120</v>
      </c>
      <c r="AC271" s="190"/>
      <c r="AD271" s="14" t="s">
        <v>2574</v>
      </c>
      <c r="AE271" s="187" t="s">
        <v>122</v>
      </c>
      <c r="AF271" s="187" t="s">
        <v>122</v>
      </c>
      <c r="AG271" s="14"/>
    </row>
    <row r="272" spans="1:33" s="183" customFormat="1" ht="12">
      <c r="A272" s="16">
        <v>891780111</v>
      </c>
      <c r="B272" s="16" t="s">
        <v>55</v>
      </c>
      <c r="C272" s="14" t="s">
        <v>57</v>
      </c>
      <c r="D272" s="16" t="s">
        <v>61</v>
      </c>
      <c r="E272" s="14" t="s">
        <v>2575</v>
      </c>
      <c r="F272" s="16" t="s">
        <v>62</v>
      </c>
      <c r="G272" s="14" t="s">
        <v>64</v>
      </c>
      <c r="H272" s="14" t="s">
        <v>74</v>
      </c>
      <c r="I272" s="186">
        <v>9753000</v>
      </c>
      <c r="J272" s="187"/>
      <c r="K272" s="188"/>
      <c r="L272" s="188"/>
      <c r="M272" s="189">
        <f t="shared" si="23"/>
        <v>9753000</v>
      </c>
      <c r="N272" s="14">
        <v>84455698</v>
      </c>
      <c r="O272" s="14" t="s">
        <v>2576</v>
      </c>
      <c r="P272" s="14" t="s">
        <v>1821</v>
      </c>
      <c r="Q272" s="190">
        <v>44959</v>
      </c>
      <c r="R272" s="190">
        <v>44959</v>
      </c>
      <c r="S272" s="190">
        <v>45093</v>
      </c>
      <c r="T272" s="190"/>
      <c r="U272" s="191"/>
      <c r="V272" s="186">
        <f t="shared" si="21"/>
        <v>6840000</v>
      </c>
      <c r="W272" s="186">
        <v>2913000</v>
      </c>
      <c r="X272" s="192">
        <f t="shared" si="22"/>
        <v>0.70132266994770842</v>
      </c>
      <c r="Y272" s="14">
        <v>85459497</v>
      </c>
      <c r="Z272" s="14" t="s">
        <v>1643</v>
      </c>
      <c r="AA272" s="14" t="s">
        <v>120</v>
      </c>
      <c r="AB272" s="14" t="s">
        <v>120</v>
      </c>
      <c r="AC272" s="190"/>
      <c r="AD272" s="14" t="s">
        <v>2577</v>
      </c>
      <c r="AE272" s="187" t="s">
        <v>122</v>
      </c>
      <c r="AF272" s="187" t="s">
        <v>122</v>
      </c>
      <c r="AG272" s="14"/>
    </row>
    <row r="273" spans="1:33" s="183" customFormat="1" ht="12">
      <c r="A273" s="16">
        <v>891780111</v>
      </c>
      <c r="B273" s="16" t="s">
        <v>55</v>
      </c>
      <c r="C273" s="14" t="s">
        <v>57</v>
      </c>
      <c r="D273" s="16" t="s">
        <v>61</v>
      </c>
      <c r="E273" s="14" t="s">
        <v>2578</v>
      </c>
      <c r="F273" s="16" t="s">
        <v>62</v>
      </c>
      <c r="G273" s="14" t="s">
        <v>64</v>
      </c>
      <c r="H273" s="14" t="s">
        <v>74</v>
      </c>
      <c r="I273" s="186">
        <v>14570000</v>
      </c>
      <c r="J273" s="187"/>
      <c r="K273" s="188"/>
      <c r="L273" s="188"/>
      <c r="M273" s="189">
        <f t="shared" si="23"/>
        <v>14570000</v>
      </c>
      <c r="N273" s="14">
        <v>1082956335</v>
      </c>
      <c r="O273" s="14" t="s">
        <v>2579</v>
      </c>
      <c r="P273" s="14" t="s">
        <v>2580</v>
      </c>
      <c r="Q273" s="190">
        <v>44959</v>
      </c>
      <c r="R273" s="190">
        <v>44959</v>
      </c>
      <c r="S273" s="190">
        <v>45084</v>
      </c>
      <c r="T273" s="190"/>
      <c r="U273" s="191"/>
      <c r="V273" s="186">
        <f t="shared" si="21"/>
        <v>10747000</v>
      </c>
      <c r="W273" s="186">
        <v>3823000</v>
      </c>
      <c r="X273" s="192">
        <f t="shared" si="22"/>
        <v>0.73761153054221007</v>
      </c>
      <c r="Y273" s="14">
        <v>36665858</v>
      </c>
      <c r="Z273" s="14" t="s">
        <v>1763</v>
      </c>
      <c r="AA273" s="14" t="s">
        <v>120</v>
      </c>
      <c r="AB273" s="14" t="s">
        <v>120</v>
      </c>
      <c r="AC273" s="190"/>
      <c r="AD273" s="14" t="s">
        <v>2581</v>
      </c>
      <c r="AE273" s="187" t="s">
        <v>122</v>
      </c>
      <c r="AF273" s="187" t="s">
        <v>122</v>
      </c>
      <c r="AG273" s="14"/>
    </row>
    <row r="274" spans="1:33" s="183" customFormat="1" ht="12">
      <c r="A274" s="16">
        <v>891780111</v>
      </c>
      <c r="B274" s="16" t="s">
        <v>55</v>
      </c>
      <c r="C274" s="14" t="s">
        <v>57</v>
      </c>
      <c r="D274" s="16" t="s">
        <v>61</v>
      </c>
      <c r="E274" s="14" t="s">
        <v>2582</v>
      </c>
      <c r="F274" s="16" t="s">
        <v>62</v>
      </c>
      <c r="G274" s="14" t="s">
        <v>64</v>
      </c>
      <c r="H274" s="14" t="s">
        <v>74</v>
      </c>
      <c r="I274" s="186">
        <v>2200000</v>
      </c>
      <c r="J274" s="187"/>
      <c r="K274" s="188"/>
      <c r="L274" s="188"/>
      <c r="M274" s="189">
        <f t="shared" si="23"/>
        <v>2200000</v>
      </c>
      <c r="N274" s="14">
        <v>1052088292</v>
      </c>
      <c r="O274" s="14" t="s">
        <v>2583</v>
      </c>
      <c r="P274" s="14" t="s">
        <v>2584</v>
      </c>
      <c r="Q274" s="190">
        <v>44959</v>
      </c>
      <c r="R274" s="190">
        <v>44959</v>
      </c>
      <c r="S274" s="190">
        <v>44980</v>
      </c>
      <c r="T274" s="190"/>
      <c r="U274" s="191"/>
      <c r="V274" s="186">
        <f t="shared" si="21"/>
        <v>2200000</v>
      </c>
      <c r="W274" s="186">
        <v>0</v>
      </c>
      <c r="X274" s="192">
        <f t="shared" si="22"/>
        <v>1</v>
      </c>
      <c r="Y274" s="14">
        <v>1082868728</v>
      </c>
      <c r="Z274" s="14" t="s">
        <v>2017</v>
      </c>
      <c r="AA274" s="14" t="s">
        <v>120</v>
      </c>
      <c r="AB274" s="14" t="s">
        <v>120</v>
      </c>
      <c r="AC274" s="190"/>
      <c r="AD274" s="14" t="s">
        <v>2585</v>
      </c>
      <c r="AE274" s="187" t="s">
        <v>122</v>
      </c>
      <c r="AF274" s="187" t="s">
        <v>122</v>
      </c>
      <c r="AG274" s="14"/>
    </row>
    <row r="275" spans="1:33" s="183" customFormat="1" ht="12">
      <c r="A275" s="16">
        <v>891780111</v>
      </c>
      <c r="B275" s="16" t="s">
        <v>55</v>
      </c>
      <c r="C275" s="14" t="s">
        <v>58</v>
      </c>
      <c r="D275" s="16" t="s">
        <v>61</v>
      </c>
      <c r="E275" s="14" t="s">
        <v>2586</v>
      </c>
      <c r="F275" s="16" t="s">
        <v>62</v>
      </c>
      <c r="G275" s="14" t="s">
        <v>64</v>
      </c>
      <c r="H275" s="14" t="s">
        <v>74</v>
      </c>
      <c r="I275" s="186">
        <v>8750000</v>
      </c>
      <c r="J275" s="187"/>
      <c r="K275" s="188"/>
      <c r="L275" s="188"/>
      <c r="M275" s="189">
        <f t="shared" si="23"/>
        <v>8750000</v>
      </c>
      <c r="N275" s="14">
        <v>1082926063</v>
      </c>
      <c r="O275" s="14" t="s">
        <v>1559</v>
      </c>
      <c r="P275" s="14" t="s">
        <v>2587</v>
      </c>
      <c r="Q275" s="190">
        <v>44959</v>
      </c>
      <c r="R275" s="190">
        <v>44959</v>
      </c>
      <c r="S275" s="190">
        <v>45077</v>
      </c>
      <c r="T275" s="190"/>
      <c r="U275" s="191"/>
      <c r="V275" s="186">
        <f t="shared" si="21"/>
        <v>6230000</v>
      </c>
      <c r="W275" s="186">
        <v>2520000</v>
      </c>
      <c r="X275" s="192">
        <f t="shared" si="22"/>
        <v>0.71199999999999997</v>
      </c>
      <c r="Y275" s="14">
        <v>36726018</v>
      </c>
      <c r="Z275" s="14" t="s">
        <v>2588</v>
      </c>
      <c r="AA275" s="14" t="s">
        <v>120</v>
      </c>
      <c r="AB275" s="14" t="s">
        <v>120</v>
      </c>
      <c r="AC275" s="190"/>
      <c r="AD275" s="14" t="s">
        <v>2589</v>
      </c>
      <c r="AE275" s="187" t="s">
        <v>122</v>
      </c>
      <c r="AF275" s="187" t="s">
        <v>122</v>
      </c>
      <c r="AG275" s="14"/>
    </row>
    <row r="276" spans="1:33" s="183" customFormat="1" ht="12">
      <c r="A276" s="16">
        <v>891780111</v>
      </c>
      <c r="B276" s="16" t="s">
        <v>55</v>
      </c>
      <c r="C276" s="14" t="s">
        <v>58</v>
      </c>
      <c r="D276" s="16" t="s">
        <v>61</v>
      </c>
      <c r="E276" s="14" t="s">
        <v>2590</v>
      </c>
      <c r="F276" s="16" t="s">
        <v>62</v>
      </c>
      <c r="G276" s="14" t="s">
        <v>64</v>
      </c>
      <c r="H276" s="14" t="s">
        <v>74</v>
      </c>
      <c r="I276" s="186">
        <v>8400000</v>
      </c>
      <c r="J276" s="187"/>
      <c r="K276" s="188"/>
      <c r="L276" s="188"/>
      <c r="M276" s="189">
        <f t="shared" si="23"/>
        <v>8400000</v>
      </c>
      <c r="N276" s="14">
        <v>1082935774</v>
      </c>
      <c r="O276" s="14" t="s">
        <v>2591</v>
      </c>
      <c r="P276" s="14" t="s">
        <v>2592</v>
      </c>
      <c r="Q276" s="190">
        <v>44959</v>
      </c>
      <c r="R276" s="190">
        <v>44959</v>
      </c>
      <c r="S276" s="190">
        <v>45077</v>
      </c>
      <c r="T276" s="190"/>
      <c r="U276" s="191"/>
      <c r="V276" s="186">
        <f t="shared" si="21"/>
        <v>5530000</v>
      </c>
      <c r="W276" s="186">
        <v>2870000</v>
      </c>
      <c r="X276" s="192">
        <f t="shared" si="22"/>
        <v>0.65833333333333333</v>
      </c>
      <c r="Y276" s="14">
        <v>36726018</v>
      </c>
      <c r="Z276" s="14" t="s">
        <v>2588</v>
      </c>
      <c r="AA276" s="14" t="s">
        <v>120</v>
      </c>
      <c r="AB276" s="14" t="s">
        <v>120</v>
      </c>
      <c r="AC276" s="190"/>
      <c r="AD276" s="14" t="s">
        <v>2593</v>
      </c>
      <c r="AE276" s="187" t="s">
        <v>122</v>
      </c>
      <c r="AF276" s="187" t="s">
        <v>122</v>
      </c>
      <c r="AG276" s="14"/>
    </row>
    <row r="277" spans="1:33" s="183" customFormat="1" ht="12">
      <c r="A277" s="16">
        <v>891780111</v>
      </c>
      <c r="B277" s="16" t="s">
        <v>55</v>
      </c>
      <c r="C277" s="14" t="s">
        <v>57</v>
      </c>
      <c r="D277" s="16" t="s">
        <v>61</v>
      </c>
      <c r="E277" s="14" t="s">
        <v>2594</v>
      </c>
      <c r="F277" s="16" t="s">
        <v>62</v>
      </c>
      <c r="G277" s="14" t="s">
        <v>64</v>
      </c>
      <c r="H277" s="14" t="s">
        <v>74</v>
      </c>
      <c r="I277" s="186">
        <v>11853000</v>
      </c>
      <c r="J277" s="187"/>
      <c r="K277" s="188"/>
      <c r="L277" s="188"/>
      <c r="M277" s="189">
        <f>I277+K277-L277</f>
        <v>11853000</v>
      </c>
      <c r="N277" s="14">
        <v>1082984559</v>
      </c>
      <c r="O277" s="14" t="s">
        <v>1596</v>
      </c>
      <c r="P277" s="14" t="s">
        <v>2595</v>
      </c>
      <c r="Q277" s="190">
        <v>44959</v>
      </c>
      <c r="R277" s="190">
        <v>44959</v>
      </c>
      <c r="S277" s="190">
        <v>45084</v>
      </c>
      <c r="T277" s="190"/>
      <c r="U277" s="191"/>
      <c r="V277" s="186">
        <f t="shared" si="21"/>
        <v>8400000</v>
      </c>
      <c r="W277" s="186">
        <v>3453000</v>
      </c>
      <c r="X277" s="192">
        <f t="shared" si="22"/>
        <v>0.70868134649455838</v>
      </c>
      <c r="Y277" s="14">
        <v>57461216</v>
      </c>
      <c r="Z277" s="14" t="s">
        <v>1614</v>
      </c>
      <c r="AA277" s="14" t="s">
        <v>120</v>
      </c>
      <c r="AB277" s="14" t="s">
        <v>120</v>
      </c>
      <c r="AC277" s="190"/>
      <c r="AD277" s="14" t="s">
        <v>2596</v>
      </c>
      <c r="AE277" s="187" t="s">
        <v>122</v>
      </c>
      <c r="AF277" s="187" t="s">
        <v>122</v>
      </c>
      <c r="AG277" s="14"/>
    </row>
    <row r="278" spans="1:33" s="183" customFormat="1" ht="12">
      <c r="A278" s="16">
        <v>891780111</v>
      </c>
      <c r="B278" s="16" t="s">
        <v>55</v>
      </c>
      <c r="C278" s="14" t="s">
        <v>57</v>
      </c>
      <c r="D278" s="16" t="s">
        <v>61</v>
      </c>
      <c r="E278" s="14" t="s">
        <v>2597</v>
      </c>
      <c r="F278" s="16" t="s">
        <v>62</v>
      </c>
      <c r="G278" s="14" t="s">
        <v>64</v>
      </c>
      <c r="H278" s="14" t="s">
        <v>74</v>
      </c>
      <c r="I278" s="186">
        <v>11853000</v>
      </c>
      <c r="J278" s="187"/>
      <c r="K278" s="188"/>
      <c r="L278" s="188"/>
      <c r="M278" s="189">
        <f>I278+K278-L278</f>
        <v>11853000</v>
      </c>
      <c r="N278" s="14">
        <v>1143379940</v>
      </c>
      <c r="O278" s="14" t="s">
        <v>1588</v>
      </c>
      <c r="P278" s="14" t="s">
        <v>2598</v>
      </c>
      <c r="Q278" s="190">
        <v>44959</v>
      </c>
      <c r="R278" s="190">
        <v>44959</v>
      </c>
      <c r="S278" s="190">
        <v>45084</v>
      </c>
      <c r="T278" s="190"/>
      <c r="U278" s="191"/>
      <c r="V278" s="186">
        <f t="shared" si="21"/>
        <v>8400000</v>
      </c>
      <c r="W278" s="186">
        <v>3453000</v>
      </c>
      <c r="X278" s="192">
        <f t="shared" si="22"/>
        <v>0.70868134649455838</v>
      </c>
      <c r="Y278" s="14">
        <v>57461216</v>
      </c>
      <c r="Z278" s="14" t="s">
        <v>1614</v>
      </c>
      <c r="AA278" s="14" t="s">
        <v>120</v>
      </c>
      <c r="AB278" s="14" t="s">
        <v>120</v>
      </c>
      <c r="AC278" s="190"/>
      <c r="AD278" s="14" t="s">
        <v>2599</v>
      </c>
      <c r="AE278" s="187" t="s">
        <v>122</v>
      </c>
      <c r="AF278" s="187" t="s">
        <v>122</v>
      </c>
      <c r="AG278" s="14"/>
    </row>
    <row r="279" spans="1:33" s="183" customFormat="1" ht="12">
      <c r="A279" s="16">
        <v>891780111</v>
      </c>
      <c r="B279" s="16" t="s">
        <v>55</v>
      </c>
      <c r="C279" s="14" t="s">
        <v>57</v>
      </c>
      <c r="D279" s="16" t="s">
        <v>61</v>
      </c>
      <c r="E279" s="14" t="s">
        <v>2600</v>
      </c>
      <c r="F279" s="16" t="s">
        <v>62</v>
      </c>
      <c r="G279" s="14" t="s">
        <v>64</v>
      </c>
      <c r="H279" s="14" t="s">
        <v>74</v>
      </c>
      <c r="I279" s="186">
        <v>10583000</v>
      </c>
      <c r="J279" s="187"/>
      <c r="K279" s="188"/>
      <c r="L279" s="188"/>
      <c r="M279" s="189">
        <f t="shared" ref="M279:M342" si="24">I279+K279-L279</f>
        <v>10583000</v>
      </c>
      <c r="N279" s="14">
        <v>1065632898</v>
      </c>
      <c r="O279" s="14" t="s">
        <v>2601</v>
      </c>
      <c r="P279" s="14" t="s">
        <v>2602</v>
      </c>
      <c r="Q279" s="190">
        <v>44959</v>
      </c>
      <c r="R279" s="190">
        <v>44959</v>
      </c>
      <c r="S279" s="190">
        <v>45084</v>
      </c>
      <c r="T279" s="190"/>
      <c r="U279" s="191"/>
      <c r="V279" s="186">
        <f t="shared" si="21"/>
        <v>7500000</v>
      </c>
      <c r="W279" s="186">
        <v>3083000</v>
      </c>
      <c r="X279" s="192">
        <f t="shared" si="22"/>
        <v>0.70868373807049045</v>
      </c>
      <c r="Y279" s="14">
        <v>57461216</v>
      </c>
      <c r="Z279" s="14" t="s">
        <v>1614</v>
      </c>
      <c r="AA279" s="14" t="s">
        <v>120</v>
      </c>
      <c r="AB279" s="14" t="s">
        <v>120</v>
      </c>
      <c r="AC279" s="190"/>
      <c r="AD279" s="14" t="s">
        <v>2603</v>
      </c>
      <c r="AE279" s="187" t="s">
        <v>122</v>
      </c>
      <c r="AF279" s="187" t="s">
        <v>122</v>
      </c>
      <c r="AG279" s="14"/>
    </row>
    <row r="280" spans="1:33" s="183" customFormat="1" ht="12">
      <c r="A280" s="16">
        <v>891780111</v>
      </c>
      <c r="B280" s="16" t="s">
        <v>55</v>
      </c>
      <c r="C280" s="14" t="s">
        <v>57</v>
      </c>
      <c r="D280" s="16" t="s">
        <v>61</v>
      </c>
      <c r="E280" s="14" t="s">
        <v>2604</v>
      </c>
      <c r="F280" s="16" t="s">
        <v>62</v>
      </c>
      <c r="G280" s="14" t="s">
        <v>64</v>
      </c>
      <c r="H280" s="14" t="s">
        <v>74</v>
      </c>
      <c r="I280" s="186">
        <v>9313000</v>
      </c>
      <c r="J280" s="187"/>
      <c r="K280" s="188"/>
      <c r="L280" s="188"/>
      <c r="M280" s="189">
        <f t="shared" si="24"/>
        <v>9313000</v>
      </c>
      <c r="N280" s="14">
        <v>85449729</v>
      </c>
      <c r="O280" s="14" t="s">
        <v>2605</v>
      </c>
      <c r="P280" s="14" t="s">
        <v>2606</v>
      </c>
      <c r="Q280" s="190">
        <v>44959</v>
      </c>
      <c r="R280" s="190">
        <v>44959</v>
      </c>
      <c r="S280" s="190">
        <v>45084</v>
      </c>
      <c r="T280" s="190"/>
      <c r="U280" s="191"/>
      <c r="V280" s="186">
        <f t="shared" si="21"/>
        <v>6600000</v>
      </c>
      <c r="W280" s="186">
        <v>2713000</v>
      </c>
      <c r="X280" s="192">
        <f t="shared" si="22"/>
        <v>0.70868678191774936</v>
      </c>
      <c r="Y280" s="14">
        <v>85152695</v>
      </c>
      <c r="Z280" s="14" t="s">
        <v>2096</v>
      </c>
      <c r="AA280" s="14" t="s">
        <v>120</v>
      </c>
      <c r="AB280" s="14" t="s">
        <v>120</v>
      </c>
      <c r="AC280" s="190"/>
      <c r="AD280" s="14" t="s">
        <v>2607</v>
      </c>
      <c r="AE280" s="187" t="s">
        <v>122</v>
      </c>
      <c r="AF280" s="187" t="s">
        <v>122</v>
      </c>
      <c r="AG280" s="14"/>
    </row>
    <row r="281" spans="1:33" s="183" customFormat="1" ht="12">
      <c r="A281" s="16">
        <v>891780111</v>
      </c>
      <c r="B281" s="16" t="s">
        <v>55</v>
      </c>
      <c r="C281" s="14" t="s">
        <v>57</v>
      </c>
      <c r="D281" s="16" t="s">
        <v>61</v>
      </c>
      <c r="E281" s="14" t="s">
        <v>2608</v>
      </c>
      <c r="F281" s="16" t="s">
        <v>62</v>
      </c>
      <c r="G281" s="14" t="s">
        <v>64</v>
      </c>
      <c r="H281" s="14" t="s">
        <v>74</v>
      </c>
      <c r="I281" s="186">
        <v>11853000</v>
      </c>
      <c r="J281" s="187"/>
      <c r="K281" s="188"/>
      <c r="L281" s="188"/>
      <c r="M281" s="189">
        <f t="shared" si="24"/>
        <v>11853000</v>
      </c>
      <c r="N281" s="14">
        <v>85271941</v>
      </c>
      <c r="O281" s="14" t="s">
        <v>2609</v>
      </c>
      <c r="P281" s="14" t="s">
        <v>2610</v>
      </c>
      <c r="Q281" s="190">
        <v>44959</v>
      </c>
      <c r="R281" s="190">
        <v>44959</v>
      </c>
      <c r="S281" s="190">
        <v>45084</v>
      </c>
      <c r="T281" s="190"/>
      <c r="U281" s="191"/>
      <c r="V281" s="186">
        <f t="shared" si="21"/>
        <v>2800000</v>
      </c>
      <c r="W281" s="186">
        <v>9053000</v>
      </c>
      <c r="X281" s="192">
        <f t="shared" si="22"/>
        <v>0.23622711549818612</v>
      </c>
      <c r="Y281" s="14">
        <v>57461216</v>
      </c>
      <c r="Z281" s="14" t="s">
        <v>1614</v>
      </c>
      <c r="AA281" s="14" t="s">
        <v>120</v>
      </c>
      <c r="AB281" s="14" t="s">
        <v>120</v>
      </c>
      <c r="AC281" s="190"/>
      <c r="AD281" s="14" t="s">
        <v>2611</v>
      </c>
      <c r="AE281" s="187" t="s">
        <v>122</v>
      </c>
      <c r="AF281" s="187" t="s">
        <v>122</v>
      </c>
      <c r="AG281" s="14"/>
    </row>
    <row r="282" spans="1:33" s="183" customFormat="1" ht="12">
      <c r="A282" s="16">
        <v>891780111</v>
      </c>
      <c r="B282" s="16" t="s">
        <v>55</v>
      </c>
      <c r="C282" s="14" t="s">
        <v>57</v>
      </c>
      <c r="D282" s="16" t="s">
        <v>61</v>
      </c>
      <c r="E282" s="14" t="s">
        <v>2612</v>
      </c>
      <c r="F282" s="16" t="s">
        <v>62</v>
      </c>
      <c r="G282" s="14" t="s">
        <v>64</v>
      </c>
      <c r="H282" s="14" t="s">
        <v>74</v>
      </c>
      <c r="I282" s="186">
        <v>8043000</v>
      </c>
      <c r="J282" s="187"/>
      <c r="K282" s="188"/>
      <c r="L282" s="188"/>
      <c r="M282" s="189">
        <f t="shared" si="24"/>
        <v>8043000</v>
      </c>
      <c r="N282" s="14">
        <v>85150457</v>
      </c>
      <c r="O282" s="14" t="s">
        <v>2613</v>
      </c>
      <c r="P282" s="14" t="s">
        <v>2614</v>
      </c>
      <c r="Q282" s="190">
        <v>44959</v>
      </c>
      <c r="R282" s="190">
        <v>44959</v>
      </c>
      <c r="S282" s="190">
        <v>45084</v>
      </c>
      <c r="T282" s="190"/>
      <c r="U282" s="191"/>
      <c r="V282" s="186">
        <f t="shared" si="21"/>
        <v>5700000</v>
      </c>
      <c r="W282" s="186">
        <v>2343000</v>
      </c>
      <c r="X282" s="192">
        <f t="shared" si="22"/>
        <v>0.70869078701976873</v>
      </c>
      <c r="Y282" s="14">
        <v>7633817</v>
      </c>
      <c r="Z282" s="14" t="s">
        <v>2371</v>
      </c>
      <c r="AA282" s="14" t="s">
        <v>120</v>
      </c>
      <c r="AB282" s="14" t="s">
        <v>120</v>
      </c>
      <c r="AC282" s="190"/>
      <c r="AD282" s="14" t="s">
        <v>2615</v>
      </c>
      <c r="AE282" s="187" t="s">
        <v>122</v>
      </c>
      <c r="AF282" s="187" t="s">
        <v>122</v>
      </c>
      <c r="AG282" s="14"/>
    </row>
    <row r="283" spans="1:33" s="183" customFormat="1" ht="12">
      <c r="A283" s="16">
        <v>891780111</v>
      </c>
      <c r="B283" s="16" t="s">
        <v>55</v>
      </c>
      <c r="C283" s="14" t="s">
        <v>57</v>
      </c>
      <c r="D283" s="16" t="s">
        <v>61</v>
      </c>
      <c r="E283" s="14" t="s">
        <v>2616</v>
      </c>
      <c r="F283" s="16" t="s">
        <v>62</v>
      </c>
      <c r="G283" s="14" t="s">
        <v>64</v>
      </c>
      <c r="H283" s="14" t="s">
        <v>74</v>
      </c>
      <c r="I283" s="186">
        <v>21760000</v>
      </c>
      <c r="J283" s="187"/>
      <c r="K283" s="188"/>
      <c r="L283" s="188"/>
      <c r="M283" s="189">
        <f t="shared" si="24"/>
        <v>21760000</v>
      </c>
      <c r="N283" s="14">
        <v>7597867</v>
      </c>
      <c r="O283" s="14" t="s">
        <v>2617</v>
      </c>
      <c r="P283" s="14" t="s">
        <v>2618</v>
      </c>
      <c r="Q283" s="190">
        <v>44959</v>
      </c>
      <c r="R283" s="190">
        <v>44959</v>
      </c>
      <c r="S283" s="190">
        <v>45093</v>
      </c>
      <c r="T283" s="190"/>
      <c r="U283" s="191"/>
      <c r="V283" s="186">
        <f t="shared" si="21"/>
        <v>14400000</v>
      </c>
      <c r="W283" s="186">
        <v>7360000</v>
      </c>
      <c r="X283" s="192">
        <f t="shared" si="22"/>
        <v>0.66176470588235292</v>
      </c>
      <c r="Y283" s="14">
        <v>15443332</v>
      </c>
      <c r="Z283" s="14" t="s">
        <v>1941</v>
      </c>
      <c r="AA283" s="14" t="s">
        <v>120</v>
      </c>
      <c r="AB283" s="14" t="s">
        <v>120</v>
      </c>
      <c r="AC283" s="190"/>
      <c r="AD283" s="14" t="s">
        <v>2619</v>
      </c>
      <c r="AE283" s="187" t="s">
        <v>122</v>
      </c>
      <c r="AF283" s="187" t="s">
        <v>122</v>
      </c>
      <c r="AG283" s="14"/>
    </row>
    <row r="284" spans="1:33" s="183" customFormat="1" ht="12">
      <c r="A284" s="16">
        <v>891780111</v>
      </c>
      <c r="B284" s="16" t="s">
        <v>55</v>
      </c>
      <c r="C284" s="14" t="s">
        <v>57</v>
      </c>
      <c r="D284" s="16" t="s">
        <v>61</v>
      </c>
      <c r="E284" s="14" t="s">
        <v>2620</v>
      </c>
      <c r="F284" s="16" t="s">
        <v>62</v>
      </c>
      <c r="G284" s="14" t="s">
        <v>64</v>
      </c>
      <c r="H284" s="14" t="s">
        <v>74</v>
      </c>
      <c r="I284" s="186">
        <v>9313000</v>
      </c>
      <c r="J284" s="187"/>
      <c r="K284" s="188"/>
      <c r="L284" s="188"/>
      <c r="M284" s="189">
        <f t="shared" si="24"/>
        <v>9313000</v>
      </c>
      <c r="N284" s="14">
        <v>1063563098</v>
      </c>
      <c r="O284" s="14" t="s">
        <v>2621</v>
      </c>
      <c r="P284" s="14" t="s">
        <v>2622</v>
      </c>
      <c r="Q284" s="190">
        <v>44959</v>
      </c>
      <c r="R284" s="190">
        <v>44959</v>
      </c>
      <c r="S284" s="190">
        <v>45084</v>
      </c>
      <c r="T284" s="190"/>
      <c r="U284" s="191"/>
      <c r="V284" s="186">
        <f t="shared" si="21"/>
        <v>6600000</v>
      </c>
      <c r="W284" s="186">
        <v>2713000</v>
      </c>
      <c r="X284" s="192">
        <f t="shared" si="22"/>
        <v>0.70868678191774936</v>
      </c>
      <c r="Y284" s="14">
        <v>72175281</v>
      </c>
      <c r="Z284" s="14" t="s">
        <v>1609</v>
      </c>
      <c r="AA284" s="14" t="s">
        <v>120</v>
      </c>
      <c r="AB284" s="14" t="s">
        <v>120</v>
      </c>
      <c r="AC284" s="190"/>
      <c r="AD284" s="14" t="s">
        <v>2623</v>
      </c>
      <c r="AE284" s="187" t="s">
        <v>122</v>
      </c>
      <c r="AF284" s="187" t="s">
        <v>122</v>
      </c>
      <c r="AG284" s="14"/>
    </row>
    <row r="285" spans="1:33" s="183" customFormat="1" ht="12">
      <c r="A285" s="16">
        <v>891780111</v>
      </c>
      <c r="B285" s="16" t="s">
        <v>55</v>
      </c>
      <c r="C285" s="14" t="s">
        <v>57</v>
      </c>
      <c r="D285" s="16" t="s">
        <v>61</v>
      </c>
      <c r="E285" s="14" t="s">
        <v>2624</v>
      </c>
      <c r="F285" s="16" t="s">
        <v>62</v>
      </c>
      <c r="G285" s="14" t="s">
        <v>64</v>
      </c>
      <c r="H285" s="14" t="s">
        <v>74</v>
      </c>
      <c r="I285" s="186">
        <v>8043000</v>
      </c>
      <c r="J285" s="187"/>
      <c r="K285" s="188"/>
      <c r="L285" s="188"/>
      <c r="M285" s="189">
        <f t="shared" si="24"/>
        <v>8043000</v>
      </c>
      <c r="N285" s="14">
        <v>1082958463</v>
      </c>
      <c r="O285" s="14" t="s">
        <v>2625</v>
      </c>
      <c r="P285" s="14" t="s">
        <v>2626</v>
      </c>
      <c r="Q285" s="190">
        <v>44959</v>
      </c>
      <c r="R285" s="190">
        <v>44959</v>
      </c>
      <c r="S285" s="190">
        <v>45084</v>
      </c>
      <c r="T285" s="190"/>
      <c r="U285" s="191"/>
      <c r="V285" s="186">
        <f t="shared" si="21"/>
        <v>5700000</v>
      </c>
      <c r="W285" s="186">
        <v>2343000</v>
      </c>
      <c r="X285" s="192">
        <f t="shared" si="22"/>
        <v>0.70869078701976873</v>
      </c>
      <c r="Y285" s="14">
        <v>7601831</v>
      </c>
      <c r="Z285" s="14" t="s">
        <v>2504</v>
      </c>
      <c r="AA285" s="14" t="s">
        <v>120</v>
      </c>
      <c r="AB285" s="14" t="s">
        <v>120</v>
      </c>
      <c r="AC285" s="190"/>
      <c r="AD285" s="14" t="s">
        <v>2627</v>
      </c>
      <c r="AE285" s="187" t="s">
        <v>122</v>
      </c>
      <c r="AF285" s="187" t="s">
        <v>122</v>
      </c>
      <c r="AG285" s="14"/>
    </row>
    <row r="286" spans="1:33" s="183" customFormat="1" ht="12">
      <c r="A286" s="16">
        <v>891780111</v>
      </c>
      <c r="B286" s="16" t="s">
        <v>55</v>
      </c>
      <c r="C286" s="14" t="s">
        <v>57</v>
      </c>
      <c r="D286" s="16" t="s">
        <v>61</v>
      </c>
      <c r="E286" s="14" t="s">
        <v>2628</v>
      </c>
      <c r="F286" s="16" t="s">
        <v>62</v>
      </c>
      <c r="G286" s="14" t="s">
        <v>64</v>
      </c>
      <c r="H286" s="14" t="s">
        <v>74</v>
      </c>
      <c r="I286" s="186">
        <v>15413000</v>
      </c>
      <c r="J286" s="187"/>
      <c r="K286" s="188"/>
      <c r="L286" s="188"/>
      <c r="M286" s="189">
        <f t="shared" si="24"/>
        <v>15413000</v>
      </c>
      <c r="N286" s="14">
        <v>1082886956</v>
      </c>
      <c r="O286" s="14" t="s">
        <v>2629</v>
      </c>
      <c r="P286" s="14" t="s">
        <v>2630</v>
      </c>
      <c r="Q286" s="190">
        <v>44959</v>
      </c>
      <c r="R286" s="190">
        <v>44959</v>
      </c>
      <c r="S286" s="190">
        <v>45093</v>
      </c>
      <c r="T286" s="190"/>
      <c r="U286" s="191"/>
      <c r="V286" s="186">
        <f t="shared" si="21"/>
        <v>10200000</v>
      </c>
      <c r="W286" s="186">
        <v>5213000</v>
      </c>
      <c r="X286" s="192">
        <f t="shared" si="22"/>
        <v>0.66177901771232073</v>
      </c>
      <c r="Y286" s="14">
        <v>26668285</v>
      </c>
      <c r="Z286" s="14" t="s">
        <v>1999</v>
      </c>
      <c r="AA286" s="14" t="s">
        <v>120</v>
      </c>
      <c r="AB286" s="14" t="s">
        <v>120</v>
      </c>
      <c r="AC286" s="190"/>
      <c r="AD286" s="14" t="s">
        <v>2631</v>
      </c>
      <c r="AE286" s="187" t="s">
        <v>122</v>
      </c>
      <c r="AF286" s="187" t="s">
        <v>122</v>
      </c>
      <c r="AG286" s="14"/>
    </row>
    <row r="287" spans="1:33" s="183" customFormat="1" ht="12">
      <c r="A287" s="16">
        <v>891780111</v>
      </c>
      <c r="B287" s="16" t="s">
        <v>55</v>
      </c>
      <c r="C287" s="14" t="s">
        <v>57</v>
      </c>
      <c r="D287" s="16" t="s">
        <v>61</v>
      </c>
      <c r="E287" s="14" t="s">
        <v>2632</v>
      </c>
      <c r="F287" s="16" t="s">
        <v>62</v>
      </c>
      <c r="G287" s="14" t="s">
        <v>64</v>
      </c>
      <c r="H287" s="14" t="s">
        <v>74</v>
      </c>
      <c r="I287" s="186">
        <v>11853000</v>
      </c>
      <c r="J287" s="187"/>
      <c r="K287" s="188"/>
      <c r="L287" s="188"/>
      <c r="M287" s="189">
        <f t="shared" si="24"/>
        <v>11853000</v>
      </c>
      <c r="N287" s="14">
        <v>36551666</v>
      </c>
      <c r="O287" s="14" t="s">
        <v>2633</v>
      </c>
      <c r="P287" s="14" t="s">
        <v>2634</v>
      </c>
      <c r="Q287" s="190">
        <v>44959</v>
      </c>
      <c r="R287" s="190">
        <v>44959</v>
      </c>
      <c r="S287" s="190">
        <v>45084</v>
      </c>
      <c r="T287" s="190"/>
      <c r="U287" s="191"/>
      <c r="V287" s="186">
        <f t="shared" si="21"/>
        <v>8400000</v>
      </c>
      <c r="W287" s="186">
        <v>3453000</v>
      </c>
      <c r="X287" s="192">
        <f t="shared" si="22"/>
        <v>0.70868134649455838</v>
      </c>
      <c r="Y287" s="14">
        <v>85460625</v>
      </c>
      <c r="Z287" s="14" t="s">
        <v>1772</v>
      </c>
      <c r="AA287" s="14" t="s">
        <v>120</v>
      </c>
      <c r="AB287" s="14" t="s">
        <v>120</v>
      </c>
      <c r="AC287" s="190"/>
      <c r="AD287" s="14" t="s">
        <v>2635</v>
      </c>
      <c r="AE287" s="187" t="s">
        <v>122</v>
      </c>
      <c r="AF287" s="187" t="s">
        <v>122</v>
      </c>
      <c r="AG287" s="14"/>
    </row>
    <row r="288" spans="1:33" s="183" customFormat="1" ht="12">
      <c r="A288" s="16">
        <v>891780111</v>
      </c>
      <c r="B288" s="16" t="s">
        <v>55</v>
      </c>
      <c r="C288" s="14" t="s">
        <v>57</v>
      </c>
      <c r="D288" s="16" t="s">
        <v>61</v>
      </c>
      <c r="E288" s="14" t="s">
        <v>2636</v>
      </c>
      <c r="F288" s="16" t="s">
        <v>62</v>
      </c>
      <c r="G288" s="14" t="s">
        <v>64</v>
      </c>
      <c r="H288" s="14" t="s">
        <v>74</v>
      </c>
      <c r="I288" s="186">
        <v>10583000</v>
      </c>
      <c r="J288" s="187"/>
      <c r="K288" s="188"/>
      <c r="L288" s="188"/>
      <c r="M288" s="189">
        <f t="shared" si="24"/>
        <v>10583000</v>
      </c>
      <c r="N288" s="14">
        <v>85450183</v>
      </c>
      <c r="O288" s="14" t="s">
        <v>2637</v>
      </c>
      <c r="P288" s="14" t="s">
        <v>2638</v>
      </c>
      <c r="Q288" s="190">
        <v>44959</v>
      </c>
      <c r="R288" s="190">
        <v>44959</v>
      </c>
      <c r="S288" s="190">
        <v>45084</v>
      </c>
      <c r="T288" s="190"/>
      <c r="U288" s="191"/>
      <c r="V288" s="186">
        <f t="shared" si="21"/>
        <v>7500000</v>
      </c>
      <c r="W288" s="186">
        <v>3083000</v>
      </c>
      <c r="X288" s="192">
        <f t="shared" si="22"/>
        <v>0.70868373807049045</v>
      </c>
      <c r="Y288" s="14">
        <v>57461216</v>
      </c>
      <c r="Z288" s="14" t="s">
        <v>1614</v>
      </c>
      <c r="AA288" s="14" t="s">
        <v>120</v>
      </c>
      <c r="AB288" s="14" t="s">
        <v>120</v>
      </c>
      <c r="AC288" s="190"/>
      <c r="AD288" s="14" t="s">
        <v>2639</v>
      </c>
      <c r="AE288" s="187" t="s">
        <v>122</v>
      </c>
      <c r="AF288" s="187" t="s">
        <v>122</v>
      </c>
      <c r="AG288" s="14"/>
    </row>
    <row r="289" spans="1:33" s="183" customFormat="1" ht="12">
      <c r="A289" s="16">
        <v>891780111</v>
      </c>
      <c r="B289" s="16" t="s">
        <v>55</v>
      </c>
      <c r="C289" s="14" t="s">
        <v>57</v>
      </c>
      <c r="D289" s="16" t="s">
        <v>61</v>
      </c>
      <c r="E289" s="14" t="s">
        <v>2640</v>
      </c>
      <c r="F289" s="16" t="s">
        <v>62</v>
      </c>
      <c r="G289" s="14" t="s">
        <v>64</v>
      </c>
      <c r="H289" s="14" t="s">
        <v>74</v>
      </c>
      <c r="I289" s="186">
        <v>8043000</v>
      </c>
      <c r="J289" s="187"/>
      <c r="K289" s="188"/>
      <c r="L289" s="188"/>
      <c r="M289" s="189">
        <f t="shared" si="24"/>
        <v>8043000</v>
      </c>
      <c r="N289" s="14">
        <v>1082896425</v>
      </c>
      <c r="O289" s="14" t="s">
        <v>2641</v>
      </c>
      <c r="P289" s="14" t="s">
        <v>2642</v>
      </c>
      <c r="Q289" s="190">
        <v>44959</v>
      </c>
      <c r="R289" s="190">
        <v>44959</v>
      </c>
      <c r="S289" s="190">
        <v>45084</v>
      </c>
      <c r="T289" s="190"/>
      <c r="U289" s="191"/>
      <c r="V289" s="186">
        <f t="shared" si="21"/>
        <v>5700000</v>
      </c>
      <c r="W289" s="186">
        <v>2343000</v>
      </c>
      <c r="X289" s="192">
        <f t="shared" si="22"/>
        <v>0.70869078701976873</v>
      </c>
      <c r="Y289" s="14">
        <v>7601831</v>
      </c>
      <c r="Z289" s="14" t="s">
        <v>2504</v>
      </c>
      <c r="AA289" s="14" t="s">
        <v>120</v>
      </c>
      <c r="AB289" s="14" t="s">
        <v>120</v>
      </c>
      <c r="AC289" s="190"/>
      <c r="AD289" s="14" t="s">
        <v>2643</v>
      </c>
      <c r="AE289" s="187" t="s">
        <v>122</v>
      </c>
      <c r="AF289" s="187" t="s">
        <v>122</v>
      </c>
      <c r="AG289" s="14"/>
    </row>
    <row r="290" spans="1:33" s="183" customFormat="1" ht="12">
      <c r="A290" s="16">
        <v>891780111</v>
      </c>
      <c r="B290" s="16" t="s">
        <v>55</v>
      </c>
      <c r="C290" s="14" t="s">
        <v>57</v>
      </c>
      <c r="D290" s="16" t="s">
        <v>61</v>
      </c>
      <c r="E290" s="14" t="s">
        <v>2644</v>
      </c>
      <c r="F290" s="16" t="s">
        <v>62</v>
      </c>
      <c r="G290" s="14" t="s">
        <v>64</v>
      </c>
      <c r="H290" s="14" t="s">
        <v>74</v>
      </c>
      <c r="I290" s="186">
        <v>2200000</v>
      </c>
      <c r="J290" s="187"/>
      <c r="K290" s="188"/>
      <c r="L290" s="188"/>
      <c r="M290" s="189">
        <f t="shared" si="24"/>
        <v>2200000</v>
      </c>
      <c r="N290" s="14">
        <v>1082479254</v>
      </c>
      <c r="O290" s="14" t="s">
        <v>2645</v>
      </c>
      <c r="P290" s="14" t="s">
        <v>2646</v>
      </c>
      <c r="Q290" s="190">
        <v>44959</v>
      </c>
      <c r="R290" s="190">
        <v>44959</v>
      </c>
      <c r="S290" s="190">
        <v>44980</v>
      </c>
      <c r="T290" s="190"/>
      <c r="U290" s="191"/>
      <c r="V290" s="186">
        <f t="shared" si="21"/>
        <v>2200000</v>
      </c>
      <c r="W290" s="186">
        <v>0</v>
      </c>
      <c r="X290" s="192">
        <f t="shared" si="22"/>
        <v>1</v>
      </c>
      <c r="Y290" s="14">
        <v>1082868728</v>
      </c>
      <c r="Z290" s="14" t="s">
        <v>2017</v>
      </c>
      <c r="AA290" s="14" t="s">
        <v>120</v>
      </c>
      <c r="AB290" s="14" t="s">
        <v>120</v>
      </c>
      <c r="AC290" s="190"/>
      <c r="AD290" s="14" t="s">
        <v>2647</v>
      </c>
      <c r="AE290" s="187" t="s">
        <v>122</v>
      </c>
      <c r="AF290" s="187" t="s">
        <v>122</v>
      </c>
      <c r="AG290" s="14"/>
    </row>
    <row r="291" spans="1:33" s="183" customFormat="1" ht="12">
      <c r="A291" s="16">
        <v>891780111</v>
      </c>
      <c r="B291" s="16" t="s">
        <v>55</v>
      </c>
      <c r="C291" s="14" t="s">
        <v>57</v>
      </c>
      <c r="D291" s="16" t="s">
        <v>61</v>
      </c>
      <c r="E291" s="14" t="s">
        <v>2648</v>
      </c>
      <c r="F291" s="16" t="s">
        <v>62</v>
      </c>
      <c r="G291" s="14" t="s">
        <v>64</v>
      </c>
      <c r="H291" s="14" t="s">
        <v>74</v>
      </c>
      <c r="I291" s="186">
        <v>8043000</v>
      </c>
      <c r="J291" s="187"/>
      <c r="K291" s="188"/>
      <c r="L291" s="188"/>
      <c r="M291" s="189">
        <f t="shared" si="24"/>
        <v>8043000</v>
      </c>
      <c r="N291" s="14">
        <v>1082983512</v>
      </c>
      <c r="O291" s="14" t="s">
        <v>2649</v>
      </c>
      <c r="P291" s="14" t="s">
        <v>2650</v>
      </c>
      <c r="Q291" s="190">
        <v>44960</v>
      </c>
      <c r="R291" s="190">
        <v>44960</v>
      </c>
      <c r="S291" s="190">
        <v>45084</v>
      </c>
      <c r="T291" s="190"/>
      <c r="U291" s="191"/>
      <c r="V291" s="186">
        <f t="shared" si="21"/>
        <v>5700000</v>
      </c>
      <c r="W291" s="186">
        <v>2343000</v>
      </c>
      <c r="X291" s="192">
        <f t="shared" si="22"/>
        <v>0.70869078701976873</v>
      </c>
      <c r="Y291" s="14">
        <v>7633817</v>
      </c>
      <c r="Z291" s="14" t="s">
        <v>2371</v>
      </c>
      <c r="AA291" s="14" t="s">
        <v>120</v>
      </c>
      <c r="AB291" s="14" t="s">
        <v>120</v>
      </c>
      <c r="AC291" s="190"/>
      <c r="AD291" s="14" t="s">
        <v>2651</v>
      </c>
      <c r="AE291" s="187" t="s">
        <v>122</v>
      </c>
      <c r="AF291" s="187" t="s">
        <v>122</v>
      </c>
      <c r="AG291" s="14"/>
    </row>
    <row r="292" spans="1:33" s="183" customFormat="1" ht="12">
      <c r="A292" s="16">
        <v>891780111</v>
      </c>
      <c r="B292" s="16" t="s">
        <v>55</v>
      </c>
      <c r="C292" s="14" t="s">
        <v>57</v>
      </c>
      <c r="D292" s="16" t="s">
        <v>61</v>
      </c>
      <c r="E292" s="14" t="s">
        <v>2652</v>
      </c>
      <c r="F292" s="16" t="s">
        <v>62</v>
      </c>
      <c r="G292" s="14" t="s">
        <v>64</v>
      </c>
      <c r="H292" s="14" t="s">
        <v>74</v>
      </c>
      <c r="I292" s="186">
        <v>9313000</v>
      </c>
      <c r="J292" s="187"/>
      <c r="K292" s="188"/>
      <c r="L292" s="188"/>
      <c r="M292" s="189">
        <f t="shared" si="24"/>
        <v>9313000</v>
      </c>
      <c r="N292" s="14">
        <v>1082893812</v>
      </c>
      <c r="O292" s="14" t="s">
        <v>2653</v>
      </c>
      <c r="P292" s="14" t="s">
        <v>2606</v>
      </c>
      <c r="Q292" s="190">
        <v>44960</v>
      </c>
      <c r="R292" s="190">
        <v>44960</v>
      </c>
      <c r="S292" s="190">
        <v>45084</v>
      </c>
      <c r="T292" s="190"/>
      <c r="U292" s="191"/>
      <c r="V292" s="186">
        <f t="shared" si="21"/>
        <v>6600000</v>
      </c>
      <c r="W292" s="186">
        <v>2713000</v>
      </c>
      <c r="X292" s="192">
        <f t="shared" si="22"/>
        <v>0.70868678191774936</v>
      </c>
      <c r="Y292" s="14">
        <v>85152695</v>
      </c>
      <c r="Z292" s="14" t="s">
        <v>2096</v>
      </c>
      <c r="AA292" s="14" t="s">
        <v>120</v>
      </c>
      <c r="AB292" s="14" t="s">
        <v>120</v>
      </c>
      <c r="AC292" s="190"/>
      <c r="AD292" s="14" t="s">
        <v>2654</v>
      </c>
      <c r="AE292" s="187" t="s">
        <v>122</v>
      </c>
      <c r="AF292" s="187" t="s">
        <v>122</v>
      </c>
      <c r="AG292" s="14"/>
    </row>
    <row r="293" spans="1:33" s="183" customFormat="1" ht="12">
      <c r="A293" s="16">
        <v>891780111</v>
      </c>
      <c r="B293" s="16" t="s">
        <v>55</v>
      </c>
      <c r="C293" s="14" t="s">
        <v>57</v>
      </c>
      <c r="D293" s="16" t="s">
        <v>61</v>
      </c>
      <c r="E293" s="14" t="s">
        <v>2655</v>
      </c>
      <c r="F293" s="16" t="s">
        <v>62</v>
      </c>
      <c r="G293" s="14" t="s">
        <v>64</v>
      </c>
      <c r="H293" s="14" t="s">
        <v>74</v>
      </c>
      <c r="I293" s="186">
        <v>8043000</v>
      </c>
      <c r="J293" s="187"/>
      <c r="K293" s="188"/>
      <c r="L293" s="188"/>
      <c r="M293" s="189">
        <f t="shared" si="24"/>
        <v>8043000</v>
      </c>
      <c r="N293" s="14">
        <v>84459678</v>
      </c>
      <c r="O293" s="14" t="s">
        <v>2656</v>
      </c>
      <c r="P293" s="14" t="s">
        <v>2657</v>
      </c>
      <c r="Q293" s="190">
        <v>44960</v>
      </c>
      <c r="R293" s="190">
        <v>44960</v>
      </c>
      <c r="S293" s="190">
        <v>45084</v>
      </c>
      <c r="T293" s="190"/>
      <c r="U293" s="191"/>
      <c r="V293" s="186">
        <f t="shared" si="21"/>
        <v>5700000</v>
      </c>
      <c r="W293" s="186">
        <v>2343000</v>
      </c>
      <c r="X293" s="192">
        <f t="shared" si="22"/>
        <v>0.70869078701976873</v>
      </c>
      <c r="Y293" s="14">
        <v>7633817</v>
      </c>
      <c r="Z293" s="14" t="s">
        <v>2371</v>
      </c>
      <c r="AA293" s="14" t="s">
        <v>120</v>
      </c>
      <c r="AB293" s="14" t="s">
        <v>120</v>
      </c>
      <c r="AC293" s="190"/>
      <c r="AD293" s="14" t="s">
        <v>2658</v>
      </c>
      <c r="AE293" s="187" t="s">
        <v>122</v>
      </c>
      <c r="AF293" s="187" t="s">
        <v>122</v>
      </c>
      <c r="AG293" s="14"/>
    </row>
    <row r="294" spans="1:33" s="183" customFormat="1" ht="12">
      <c r="A294" s="16">
        <v>891780111</v>
      </c>
      <c r="B294" s="16" t="s">
        <v>55</v>
      </c>
      <c r="C294" s="14" t="s">
        <v>57</v>
      </c>
      <c r="D294" s="16" t="s">
        <v>61</v>
      </c>
      <c r="E294" s="14" t="s">
        <v>2659</v>
      </c>
      <c r="F294" s="16" t="s">
        <v>62</v>
      </c>
      <c r="G294" s="14" t="s">
        <v>64</v>
      </c>
      <c r="H294" s="14" t="s">
        <v>74</v>
      </c>
      <c r="I294" s="186">
        <v>8613000</v>
      </c>
      <c r="J294" s="187"/>
      <c r="K294" s="188"/>
      <c r="L294" s="188"/>
      <c r="M294" s="189">
        <f t="shared" si="24"/>
        <v>8613000</v>
      </c>
      <c r="N294" s="14">
        <v>1082954479</v>
      </c>
      <c r="O294" s="14" t="s">
        <v>2660</v>
      </c>
      <c r="P294" s="14" t="s">
        <v>1998</v>
      </c>
      <c r="Q294" s="190">
        <v>44960</v>
      </c>
      <c r="R294" s="190">
        <v>44960</v>
      </c>
      <c r="S294" s="190">
        <v>45093</v>
      </c>
      <c r="T294" s="190"/>
      <c r="U294" s="191"/>
      <c r="V294" s="186">
        <f t="shared" si="21"/>
        <v>4020000</v>
      </c>
      <c r="W294" s="186">
        <v>4593000</v>
      </c>
      <c r="X294" s="192">
        <f t="shared" si="22"/>
        <v>0.46673632880529431</v>
      </c>
      <c r="Y294" s="14">
        <v>26668285</v>
      </c>
      <c r="Z294" s="14" t="s">
        <v>1999</v>
      </c>
      <c r="AA294" s="14" t="s">
        <v>120</v>
      </c>
      <c r="AB294" s="14" t="s">
        <v>120</v>
      </c>
      <c r="AC294" s="190"/>
      <c r="AD294" s="14" t="s">
        <v>2661</v>
      </c>
      <c r="AE294" s="187" t="s">
        <v>122</v>
      </c>
      <c r="AF294" s="187" t="s">
        <v>122</v>
      </c>
      <c r="AG294" s="14"/>
    </row>
    <row r="295" spans="1:33" s="183" customFormat="1" ht="12">
      <c r="A295" s="16">
        <v>891780111</v>
      </c>
      <c r="B295" s="16" t="s">
        <v>55</v>
      </c>
      <c r="C295" s="14" t="s">
        <v>57</v>
      </c>
      <c r="D295" s="16" t="s">
        <v>61</v>
      </c>
      <c r="E295" s="14" t="s">
        <v>2662</v>
      </c>
      <c r="F295" s="16" t="s">
        <v>62</v>
      </c>
      <c r="G295" s="14" t="s">
        <v>64</v>
      </c>
      <c r="H295" s="14" t="s">
        <v>74</v>
      </c>
      <c r="I295" s="186">
        <v>10583000</v>
      </c>
      <c r="J295" s="187"/>
      <c r="K295" s="188"/>
      <c r="L295" s="188"/>
      <c r="M295" s="189">
        <f t="shared" si="24"/>
        <v>10583000</v>
      </c>
      <c r="N295" s="14">
        <v>57426227</v>
      </c>
      <c r="O295" s="14" t="s">
        <v>2663</v>
      </c>
      <c r="P295" s="14" t="s">
        <v>2664</v>
      </c>
      <c r="Q295" s="190">
        <v>44960</v>
      </c>
      <c r="R295" s="190">
        <v>44960</v>
      </c>
      <c r="S295" s="190">
        <v>45084</v>
      </c>
      <c r="T295" s="190"/>
      <c r="U295" s="191"/>
      <c r="V295" s="186">
        <f t="shared" si="21"/>
        <v>5000000</v>
      </c>
      <c r="W295" s="186">
        <v>5583000</v>
      </c>
      <c r="X295" s="192">
        <f t="shared" si="22"/>
        <v>0.47245582538032693</v>
      </c>
      <c r="Y295" s="14">
        <v>36557666</v>
      </c>
      <c r="Z295" s="14" t="s">
        <v>2027</v>
      </c>
      <c r="AA295" s="14" t="s">
        <v>120</v>
      </c>
      <c r="AB295" s="14" t="s">
        <v>120</v>
      </c>
      <c r="AC295" s="190"/>
      <c r="AD295" s="14" t="s">
        <v>2665</v>
      </c>
      <c r="AE295" s="187" t="s">
        <v>122</v>
      </c>
      <c r="AF295" s="187" t="s">
        <v>122</v>
      </c>
      <c r="AG295" s="14"/>
    </row>
    <row r="296" spans="1:33" s="183" customFormat="1" ht="12">
      <c r="A296" s="16">
        <v>891780111</v>
      </c>
      <c r="B296" s="16" t="s">
        <v>55</v>
      </c>
      <c r="C296" s="14" t="s">
        <v>57</v>
      </c>
      <c r="D296" s="16" t="s">
        <v>61</v>
      </c>
      <c r="E296" s="14" t="s">
        <v>2666</v>
      </c>
      <c r="F296" s="16" t="s">
        <v>62</v>
      </c>
      <c r="G296" s="14" t="s">
        <v>64</v>
      </c>
      <c r="H296" s="14" t="s">
        <v>74</v>
      </c>
      <c r="I296" s="186">
        <v>12693000</v>
      </c>
      <c r="J296" s="187"/>
      <c r="K296" s="188"/>
      <c r="L296" s="188"/>
      <c r="M296" s="189">
        <f t="shared" si="24"/>
        <v>12693000</v>
      </c>
      <c r="N296" s="14">
        <v>1065612272</v>
      </c>
      <c r="O296" s="14" t="s">
        <v>2667</v>
      </c>
      <c r="P296" s="14" t="s">
        <v>2668</v>
      </c>
      <c r="Q296" s="190">
        <v>44960</v>
      </c>
      <c r="R296" s="190">
        <v>44960</v>
      </c>
      <c r="S296" s="190">
        <v>45093</v>
      </c>
      <c r="T296" s="190"/>
      <c r="U296" s="191"/>
      <c r="V296" s="186">
        <f t="shared" si="21"/>
        <v>8400000</v>
      </c>
      <c r="W296" s="186">
        <v>4293000</v>
      </c>
      <c r="X296" s="192">
        <f t="shared" si="22"/>
        <v>0.66178208461356658</v>
      </c>
      <c r="Y296" s="14">
        <v>26668285</v>
      </c>
      <c r="Z296" s="14" t="s">
        <v>1999</v>
      </c>
      <c r="AA296" s="14" t="s">
        <v>120</v>
      </c>
      <c r="AB296" s="14" t="s">
        <v>120</v>
      </c>
      <c r="AC296" s="190"/>
      <c r="AD296" s="14" t="s">
        <v>2669</v>
      </c>
      <c r="AE296" s="187" t="s">
        <v>122</v>
      </c>
      <c r="AF296" s="187" t="s">
        <v>122</v>
      </c>
      <c r="AG296" s="14"/>
    </row>
    <row r="297" spans="1:33" s="183" customFormat="1" ht="12">
      <c r="A297" s="16">
        <v>891780111</v>
      </c>
      <c r="B297" s="16" t="s">
        <v>55</v>
      </c>
      <c r="C297" s="14" t="s">
        <v>57</v>
      </c>
      <c r="D297" s="16" t="s">
        <v>61</v>
      </c>
      <c r="E297" s="14" t="s">
        <v>2670</v>
      </c>
      <c r="F297" s="16" t="s">
        <v>62</v>
      </c>
      <c r="G297" s="14" t="s">
        <v>64</v>
      </c>
      <c r="H297" s="14" t="s">
        <v>74</v>
      </c>
      <c r="I297" s="186">
        <v>9313000</v>
      </c>
      <c r="J297" s="187"/>
      <c r="K297" s="188"/>
      <c r="L297" s="188"/>
      <c r="M297" s="189">
        <f t="shared" si="24"/>
        <v>9313000</v>
      </c>
      <c r="N297" s="14">
        <v>56086232</v>
      </c>
      <c r="O297" s="14" t="s">
        <v>2671</v>
      </c>
      <c r="P297" s="14" t="s">
        <v>2672</v>
      </c>
      <c r="Q297" s="190">
        <v>44960</v>
      </c>
      <c r="R297" s="190">
        <v>44960</v>
      </c>
      <c r="S297" s="190">
        <v>45084</v>
      </c>
      <c r="T297" s="190"/>
      <c r="U297" s="191"/>
      <c r="V297" s="186">
        <f t="shared" si="21"/>
        <v>6600000</v>
      </c>
      <c r="W297" s="186">
        <v>2713000</v>
      </c>
      <c r="X297" s="192">
        <f t="shared" si="22"/>
        <v>0.70868678191774936</v>
      </c>
      <c r="Y297" s="14">
        <v>85152695</v>
      </c>
      <c r="Z297" s="14" t="s">
        <v>2096</v>
      </c>
      <c r="AA297" s="14" t="s">
        <v>120</v>
      </c>
      <c r="AB297" s="14" t="s">
        <v>120</v>
      </c>
      <c r="AC297" s="190"/>
      <c r="AD297" s="14" t="s">
        <v>2673</v>
      </c>
      <c r="AE297" s="187" t="s">
        <v>122</v>
      </c>
      <c r="AF297" s="187" t="s">
        <v>122</v>
      </c>
      <c r="AG297" s="14"/>
    </row>
    <row r="298" spans="1:33" s="183" customFormat="1" ht="12">
      <c r="A298" s="16">
        <v>891780111</v>
      </c>
      <c r="B298" s="16" t="s">
        <v>55</v>
      </c>
      <c r="C298" s="14" t="s">
        <v>57</v>
      </c>
      <c r="D298" s="16" t="s">
        <v>61</v>
      </c>
      <c r="E298" s="14" t="s">
        <v>2674</v>
      </c>
      <c r="F298" s="16" t="s">
        <v>62</v>
      </c>
      <c r="G298" s="14" t="s">
        <v>64</v>
      </c>
      <c r="H298" s="14" t="s">
        <v>74</v>
      </c>
      <c r="I298" s="186">
        <v>9313000</v>
      </c>
      <c r="J298" s="187"/>
      <c r="K298" s="188"/>
      <c r="L298" s="188"/>
      <c r="M298" s="189">
        <f t="shared" si="24"/>
        <v>9313000</v>
      </c>
      <c r="N298" s="14">
        <v>72258990</v>
      </c>
      <c r="O298" s="14" t="s">
        <v>2675</v>
      </c>
      <c r="P298" s="14" t="s">
        <v>2676</v>
      </c>
      <c r="Q298" s="190">
        <v>44960</v>
      </c>
      <c r="R298" s="190">
        <v>44960</v>
      </c>
      <c r="S298" s="190">
        <v>45084</v>
      </c>
      <c r="T298" s="190"/>
      <c r="U298" s="191"/>
      <c r="V298" s="186">
        <f t="shared" si="21"/>
        <v>6600000</v>
      </c>
      <c r="W298" s="186">
        <v>2713000</v>
      </c>
      <c r="X298" s="192">
        <f t="shared" si="22"/>
        <v>0.70868678191774936</v>
      </c>
      <c r="Y298" s="14">
        <v>85152695</v>
      </c>
      <c r="Z298" s="14" t="s">
        <v>2096</v>
      </c>
      <c r="AA298" s="14" t="s">
        <v>120</v>
      </c>
      <c r="AB298" s="14" t="s">
        <v>120</v>
      </c>
      <c r="AC298" s="190"/>
      <c r="AD298" s="14" t="s">
        <v>2677</v>
      </c>
      <c r="AE298" s="187" t="s">
        <v>122</v>
      </c>
      <c r="AF298" s="187" t="s">
        <v>122</v>
      </c>
      <c r="AG298" s="14"/>
    </row>
    <row r="299" spans="1:33" s="183" customFormat="1" ht="12">
      <c r="A299" s="16">
        <v>891780111</v>
      </c>
      <c r="B299" s="16" t="s">
        <v>55</v>
      </c>
      <c r="C299" s="14" t="s">
        <v>57</v>
      </c>
      <c r="D299" s="16" t="s">
        <v>61</v>
      </c>
      <c r="E299" s="14" t="s">
        <v>2678</v>
      </c>
      <c r="F299" s="16" t="s">
        <v>62</v>
      </c>
      <c r="G299" s="14" t="s">
        <v>64</v>
      </c>
      <c r="H299" s="14" t="s">
        <v>74</v>
      </c>
      <c r="I299" s="186">
        <v>14393000</v>
      </c>
      <c r="J299" s="187"/>
      <c r="K299" s="188"/>
      <c r="L299" s="188"/>
      <c r="M299" s="189">
        <f t="shared" si="24"/>
        <v>14393000</v>
      </c>
      <c r="N299" s="14">
        <v>22854984</v>
      </c>
      <c r="O299" s="14" t="s">
        <v>2679</v>
      </c>
      <c r="P299" s="14" t="s">
        <v>2680</v>
      </c>
      <c r="Q299" s="190">
        <v>44960</v>
      </c>
      <c r="R299" s="190">
        <v>44960</v>
      </c>
      <c r="S299" s="190">
        <v>45084</v>
      </c>
      <c r="T299" s="190"/>
      <c r="U299" s="191"/>
      <c r="V299" s="186">
        <f t="shared" si="21"/>
        <v>10200000</v>
      </c>
      <c r="W299" s="186">
        <v>4193000</v>
      </c>
      <c r="X299" s="192">
        <f t="shared" si="22"/>
        <v>0.70867782950045166</v>
      </c>
      <c r="Y299" s="14">
        <v>12621405</v>
      </c>
      <c r="Z299" s="14" t="s">
        <v>1497</v>
      </c>
      <c r="AA299" s="14" t="s">
        <v>120</v>
      </c>
      <c r="AB299" s="14" t="s">
        <v>120</v>
      </c>
      <c r="AC299" s="190"/>
      <c r="AD299" s="14" t="s">
        <v>2681</v>
      </c>
      <c r="AE299" s="187" t="s">
        <v>122</v>
      </c>
      <c r="AF299" s="187" t="s">
        <v>122</v>
      </c>
      <c r="AG299" s="14"/>
    </row>
    <row r="300" spans="1:33" s="183" customFormat="1" ht="12">
      <c r="A300" s="16">
        <v>891780111</v>
      </c>
      <c r="B300" s="16" t="s">
        <v>55</v>
      </c>
      <c r="C300" s="14" t="s">
        <v>57</v>
      </c>
      <c r="D300" s="16" t="s">
        <v>61</v>
      </c>
      <c r="E300" s="14" t="s">
        <v>2682</v>
      </c>
      <c r="F300" s="16" t="s">
        <v>62</v>
      </c>
      <c r="G300" s="14" t="s">
        <v>64</v>
      </c>
      <c r="H300" s="14" t="s">
        <v>74</v>
      </c>
      <c r="I300" s="186">
        <v>14817000</v>
      </c>
      <c r="J300" s="187"/>
      <c r="K300" s="188"/>
      <c r="L300" s="188"/>
      <c r="M300" s="189">
        <f t="shared" si="24"/>
        <v>14817000</v>
      </c>
      <c r="N300" s="14">
        <v>79158166</v>
      </c>
      <c r="O300" s="14" t="s">
        <v>2683</v>
      </c>
      <c r="P300" s="14" t="s">
        <v>2684</v>
      </c>
      <c r="Q300" s="190">
        <v>44960</v>
      </c>
      <c r="R300" s="190">
        <v>44960</v>
      </c>
      <c r="S300" s="190">
        <v>45084</v>
      </c>
      <c r="T300" s="190"/>
      <c r="U300" s="191"/>
      <c r="V300" s="186">
        <f t="shared" si="21"/>
        <v>10500000</v>
      </c>
      <c r="W300" s="186">
        <v>4317000</v>
      </c>
      <c r="X300" s="192">
        <f t="shared" si="22"/>
        <v>0.70864547479246809</v>
      </c>
      <c r="Y300" s="14">
        <v>36557666</v>
      </c>
      <c r="Z300" s="14" t="s">
        <v>2027</v>
      </c>
      <c r="AA300" s="14" t="s">
        <v>120</v>
      </c>
      <c r="AB300" s="14" t="s">
        <v>120</v>
      </c>
      <c r="AC300" s="190"/>
      <c r="AD300" s="14" t="s">
        <v>2685</v>
      </c>
      <c r="AE300" s="187" t="s">
        <v>122</v>
      </c>
      <c r="AF300" s="187" t="s">
        <v>122</v>
      </c>
      <c r="AG300" s="14"/>
    </row>
    <row r="301" spans="1:33" s="183" customFormat="1" ht="12">
      <c r="A301" s="16">
        <v>891780111</v>
      </c>
      <c r="B301" s="16" t="s">
        <v>55</v>
      </c>
      <c r="C301" s="14" t="s">
        <v>57</v>
      </c>
      <c r="D301" s="16" t="s">
        <v>61</v>
      </c>
      <c r="E301" s="14" t="s">
        <v>2686</v>
      </c>
      <c r="F301" s="16" t="s">
        <v>62</v>
      </c>
      <c r="G301" s="14" t="s">
        <v>64</v>
      </c>
      <c r="H301" s="14" t="s">
        <v>74</v>
      </c>
      <c r="I301" s="186">
        <v>8043000</v>
      </c>
      <c r="J301" s="187"/>
      <c r="K301" s="188"/>
      <c r="L301" s="188"/>
      <c r="M301" s="189">
        <f t="shared" si="24"/>
        <v>8043000</v>
      </c>
      <c r="N301" s="14">
        <v>57298171</v>
      </c>
      <c r="O301" s="14" t="s">
        <v>2687</v>
      </c>
      <c r="P301" s="14" t="s">
        <v>2657</v>
      </c>
      <c r="Q301" s="190">
        <v>44960</v>
      </c>
      <c r="R301" s="190">
        <v>44960</v>
      </c>
      <c r="S301" s="190">
        <v>45084</v>
      </c>
      <c r="T301" s="190"/>
      <c r="U301" s="191"/>
      <c r="V301" s="186">
        <f t="shared" si="21"/>
        <v>5700000</v>
      </c>
      <c r="W301" s="186">
        <v>2343000</v>
      </c>
      <c r="X301" s="192">
        <f t="shared" si="22"/>
        <v>0.70869078701976873</v>
      </c>
      <c r="Y301" s="14">
        <v>7633817</v>
      </c>
      <c r="Z301" s="14" t="s">
        <v>2371</v>
      </c>
      <c r="AA301" s="14" t="s">
        <v>120</v>
      </c>
      <c r="AB301" s="14" t="s">
        <v>120</v>
      </c>
      <c r="AC301" s="190"/>
      <c r="AD301" s="14" t="s">
        <v>2688</v>
      </c>
      <c r="AE301" s="187" t="s">
        <v>122</v>
      </c>
      <c r="AF301" s="187" t="s">
        <v>122</v>
      </c>
      <c r="AG301" s="14"/>
    </row>
    <row r="302" spans="1:33" s="183" customFormat="1" ht="12">
      <c r="A302" s="16">
        <v>891780111</v>
      </c>
      <c r="B302" s="16" t="s">
        <v>55</v>
      </c>
      <c r="C302" s="14" t="s">
        <v>57</v>
      </c>
      <c r="D302" s="16" t="s">
        <v>61</v>
      </c>
      <c r="E302" s="14" t="s">
        <v>2689</v>
      </c>
      <c r="F302" s="16" t="s">
        <v>62</v>
      </c>
      <c r="G302" s="14" t="s">
        <v>64</v>
      </c>
      <c r="H302" s="14" t="s">
        <v>74</v>
      </c>
      <c r="I302" s="186">
        <v>9313000</v>
      </c>
      <c r="J302" s="187"/>
      <c r="K302" s="188"/>
      <c r="L302" s="188"/>
      <c r="M302" s="189">
        <f t="shared" si="24"/>
        <v>9313000</v>
      </c>
      <c r="N302" s="14">
        <v>93373218</v>
      </c>
      <c r="O302" s="14" t="s">
        <v>2690</v>
      </c>
      <c r="P302" s="14" t="s">
        <v>2691</v>
      </c>
      <c r="Q302" s="190">
        <v>44960</v>
      </c>
      <c r="R302" s="190">
        <v>44960</v>
      </c>
      <c r="S302" s="190">
        <v>45084</v>
      </c>
      <c r="T302" s="190"/>
      <c r="U302" s="191"/>
      <c r="V302" s="186">
        <f t="shared" si="21"/>
        <v>6600000</v>
      </c>
      <c r="W302" s="186">
        <v>2713000</v>
      </c>
      <c r="X302" s="192">
        <f t="shared" si="22"/>
        <v>0.70868678191774936</v>
      </c>
      <c r="Y302" s="14">
        <v>85152695</v>
      </c>
      <c r="Z302" s="14" t="s">
        <v>2096</v>
      </c>
      <c r="AA302" s="14" t="s">
        <v>120</v>
      </c>
      <c r="AB302" s="14" t="s">
        <v>120</v>
      </c>
      <c r="AC302" s="190"/>
      <c r="AD302" s="14" t="s">
        <v>2692</v>
      </c>
      <c r="AE302" s="187" t="s">
        <v>122</v>
      </c>
      <c r="AF302" s="187" t="s">
        <v>122</v>
      </c>
      <c r="AG302" s="14"/>
    </row>
    <row r="303" spans="1:33" s="183" customFormat="1" ht="12">
      <c r="A303" s="16">
        <v>891780111</v>
      </c>
      <c r="B303" s="16" t="s">
        <v>55</v>
      </c>
      <c r="C303" s="14" t="s">
        <v>57</v>
      </c>
      <c r="D303" s="16" t="s">
        <v>61</v>
      </c>
      <c r="E303" s="14" t="s">
        <v>2693</v>
      </c>
      <c r="F303" s="16" t="s">
        <v>62</v>
      </c>
      <c r="G303" s="14" t="s">
        <v>64</v>
      </c>
      <c r="H303" s="14" t="s">
        <v>74</v>
      </c>
      <c r="I303" s="186">
        <v>8613000</v>
      </c>
      <c r="J303" s="187"/>
      <c r="K303" s="188"/>
      <c r="L303" s="188"/>
      <c r="M303" s="189">
        <f t="shared" si="24"/>
        <v>8613000</v>
      </c>
      <c r="N303" s="14">
        <v>12550715</v>
      </c>
      <c r="O303" s="14" t="s">
        <v>2694</v>
      </c>
      <c r="P303" s="14" t="s">
        <v>2695</v>
      </c>
      <c r="Q303" s="190">
        <v>44960</v>
      </c>
      <c r="R303" s="190">
        <v>44960</v>
      </c>
      <c r="S303" s="190">
        <v>45093</v>
      </c>
      <c r="T303" s="190"/>
      <c r="U303" s="191"/>
      <c r="V303" s="186">
        <f t="shared" si="21"/>
        <v>4623333</v>
      </c>
      <c r="W303" s="186">
        <v>3989667</v>
      </c>
      <c r="X303" s="192">
        <f t="shared" si="22"/>
        <v>0.5367854406130268</v>
      </c>
      <c r="Y303" s="14">
        <v>85459497</v>
      </c>
      <c r="Z303" s="14" t="s">
        <v>1643</v>
      </c>
      <c r="AA303" s="14" t="s">
        <v>120</v>
      </c>
      <c r="AB303" s="14" t="s">
        <v>120</v>
      </c>
      <c r="AC303" s="190"/>
      <c r="AD303" s="14" t="s">
        <v>2696</v>
      </c>
      <c r="AE303" s="187" t="s">
        <v>122</v>
      </c>
      <c r="AF303" s="187" t="s">
        <v>122</v>
      </c>
      <c r="AG303" s="14"/>
    </row>
    <row r="304" spans="1:33" s="183" customFormat="1" ht="12">
      <c r="A304" s="16">
        <v>891780111</v>
      </c>
      <c r="B304" s="16" t="s">
        <v>55</v>
      </c>
      <c r="C304" s="14" t="s">
        <v>57</v>
      </c>
      <c r="D304" s="16" t="s">
        <v>61</v>
      </c>
      <c r="E304" s="14" t="s">
        <v>2697</v>
      </c>
      <c r="F304" s="16" t="s">
        <v>62</v>
      </c>
      <c r="G304" s="14" t="s">
        <v>64</v>
      </c>
      <c r="H304" s="14" t="s">
        <v>74</v>
      </c>
      <c r="I304" s="186">
        <v>9313000</v>
      </c>
      <c r="J304" s="187"/>
      <c r="K304" s="188"/>
      <c r="L304" s="188"/>
      <c r="M304" s="189">
        <f t="shared" si="24"/>
        <v>9313000</v>
      </c>
      <c r="N304" s="14">
        <v>1045723246</v>
      </c>
      <c r="O304" s="14" t="s">
        <v>2698</v>
      </c>
      <c r="P304" s="14" t="s">
        <v>2699</v>
      </c>
      <c r="Q304" s="190">
        <v>44960</v>
      </c>
      <c r="R304" s="190">
        <v>44960</v>
      </c>
      <c r="S304" s="190">
        <v>45084</v>
      </c>
      <c r="T304" s="190"/>
      <c r="U304" s="191"/>
      <c r="V304" s="186">
        <f t="shared" si="21"/>
        <v>6600000</v>
      </c>
      <c r="W304" s="186">
        <v>2713000</v>
      </c>
      <c r="X304" s="192">
        <f t="shared" si="22"/>
        <v>0.70868678191774936</v>
      </c>
      <c r="Y304" s="14">
        <v>55301715</v>
      </c>
      <c r="Z304" s="14" t="s">
        <v>2700</v>
      </c>
      <c r="AA304" s="14" t="s">
        <v>120</v>
      </c>
      <c r="AB304" s="14" t="s">
        <v>120</v>
      </c>
      <c r="AC304" s="190"/>
      <c r="AD304" s="14" t="s">
        <v>2701</v>
      </c>
      <c r="AE304" s="187" t="s">
        <v>122</v>
      </c>
      <c r="AF304" s="187" t="s">
        <v>122</v>
      </c>
      <c r="AG304" s="14"/>
    </row>
    <row r="305" spans="1:33" s="183" customFormat="1" ht="12">
      <c r="A305" s="16">
        <v>891780111</v>
      </c>
      <c r="B305" s="16" t="s">
        <v>55</v>
      </c>
      <c r="C305" s="14" t="s">
        <v>57</v>
      </c>
      <c r="D305" s="16" t="s">
        <v>61</v>
      </c>
      <c r="E305" s="14" t="s">
        <v>2702</v>
      </c>
      <c r="F305" s="16" t="s">
        <v>62</v>
      </c>
      <c r="G305" s="14" t="s">
        <v>64</v>
      </c>
      <c r="H305" s="14" t="s">
        <v>74</v>
      </c>
      <c r="I305" s="186">
        <v>8043000</v>
      </c>
      <c r="J305" s="187"/>
      <c r="K305" s="188"/>
      <c r="L305" s="188"/>
      <c r="M305" s="189">
        <f t="shared" si="24"/>
        <v>8043000</v>
      </c>
      <c r="N305" s="14">
        <v>1102848790</v>
      </c>
      <c r="O305" s="14" t="s">
        <v>2703</v>
      </c>
      <c r="P305" s="14" t="s">
        <v>2704</v>
      </c>
      <c r="Q305" s="190">
        <v>44960</v>
      </c>
      <c r="R305" s="190">
        <v>44960</v>
      </c>
      <c r="S305" s="190">
        <v>45084</v>
      </c>
      <c r="T305" s="190"/>
      <c r="U305" s="191"/>
      <c r="V305" s="186">
        <f t="shared" si="21"/>
        <v>5700000</v>
      </c>
      <c r="W305" s="186">
        <v>2343000</v>
      </c>
      <c r="X305" s="192">
        <f t="shared" si="22"/>
        <v>0.70869078701976873</v>
      </c>
      <c r="Y305" s="14">
        <v>55301715</v>
      </c>
      <c r="Z305" s="14" t="s">
        <v>2700</v>
      </c>
      <c r="AA305" s="14" t="s">
        <v>120</v>
      </c>
      <c r="AB305" s="14" t="s">
        <v>120</v>
      </c>
      <c r="AC305" s="190"/>
      <c r="AD305" s="14" t="s">
        <v>2705</v>
      </c>
      <c r="AE305" s="187" t="s">
        <v>122</v>
      </c>
      <c r="AF305" s="187" t="s">
        <v>122</v>
      </c>
      <c r="AG305" s="14"/>
    </row>
    <row r="306" spans="1:33" s="183" customFormat="1" ht="12">
      <c r="A306" s="16">
        <v>891780111</v>
      </c>
      <c r="B306" s="16" t="s">
        <v>55</v>
      </c>
      <c r="C306" s="14" t="s">
        <v>57</v>
      </c>
      <c r="D306" s="16" t="s">
        <v>61</v>
      </c>
      <c r="E306" s="14" t="s">
        <v>2706</v>
      </c>
      <c r="F306" s="16" t="s">
        <v>62</v>
      </c>
      <c r="G306" s="14" t="s">
        <v>64</v>
      </c>
      <c r="H306" s="14" t="s">
        <v>74</v>
      </c>
      <c r="I306" s="186">
        <v>13123000</v>
      </c>
      <c r="J306" s="187">
        <v>1</v>
      </c>
      <c r="K306" s="188"/>
      <c r="L306" s="188">
        <v>3823000</v>
      </c>
      <c r="M306" s="189">
        <f t="shared" si="24"/>
        <v>9300000</v>
      </c>
      <c r="N306" s="14">
        <v>1083027986</v>
      </c>
      <c r="O306" s="14" t="s">
        <v>2707</v>
      </c>
      <c r="P306" s="14" t="s">
        <v>2708</v>
      </c>
      <c r="Q306" s="190">
        <v>44960</v>
      </c>
      <c r="R306" s="190">
        <v>44960</v>
      </c>
      <c r="S306" s="190">
        <v>45084</v>
      </c>
      <c r="T306" s="190">
        <v>45044</v>
      </c>
      <c r="U306" s="191"/>
      <c r="V306" s="186">
        <f t="shared" si="21"/>
        <v>9300000</v>
      </c>
      <c r="W306" s="186">
        <v>3823000</v>
      </c>
      <c r="X306" s="192">
        <f t="shared" si="22"/>
        <v>1</v>
      </c>
      <c r="Y306" s="14">
        <v>72175281</v>
      </c>
      <c r="Z306" s="14" t="s">
        <v>1609</v>
      </c>
      <c r="AA306" s="14" t="s">
        <v>120</v>
      </c>
      <c r="AB306" s="14" t="s">
        <v>120</v>
      </c>
      <c r="AC306" s="190"/>
      <c r="AD306" s="14" t="s">
        <v>2709</v>
      </c>
      <c r="AE306" s="187" t="s">
        <v>122</v>
      </c>
      <c r="AF306" s="187" t="s">
        <v>122</v>
      </c>
      <c r="AG306" s="14"/>
    </row>
    <row r="307" spans="1:33" s="183" customFormat="1" ht="12">
      <c r="A307" s="16">
        <v>891780111</v>
      </c>
      <c r="B307" s="16" t="s">
        <v>55</v>
      </c>
      <c r="C307" s="14" t="s">
        <v>57</v>
      </c>
      <c r="D307" s="16" t="s">
        <v>61</v>
      </c>
      <c r="E307" s="14" t="s">
        <v>2710</v>
      </c>
      <c r="F307" s="16" t="s">
        <v>62</v>
      </c>
      <c r="G307" s="14" t="s">
        <v>64</v>
      </c>
      <c r="H307" s="14" t="s">
        <v>74</v>
      </c>
      <c r="I307" s="186">
        <v>9313000</v>
      </c>
      <c r="J307" s="187"/>
      <c r="K307" s="188"/>
      <c r="L307" s="188"/>
      <c r="M307" s="189">
        <f t="shared" si="24"/>
        <v>9313000</v>
      </c>
      <c r="N307" s="14">
        <v>1192723895</v>
      </c>
      <c r="O307" s="14" t="s">
        <v>2711</v>
      </c>
      <c r="P307" s="14" t="s">
        <v>2712</v>
      </c>
      <c r="Q307" s="190">
        <v>44960</v>
      </c>
      <c r="R307" s="190">
        <v>44960</v>
      </c>
      <c r="S307" s="190">
        <v>45084</v>
      </c>
      <c r="T307" s="190"/>
      <c r="U307" s="191"/>
      <c r="V307" s="186">
        <f t="shared" si="21"/>
        <v>6600000</v>
      </c>
      <c r="W307" s="186">
        <v>2713000</v>
      </c>
      <c r="X307" s="192">
        <f t="shared" si="22"/>
        <v>0.70868678191774936</v>
      </c>
      <c r="Y307" s="14">
        <v>72175281</v>
      </c>
      <c r="Z307" s="14" t="s">
        <v>1609</v>
      </c>
      <c r="AA307" s="14" t="s">
        <v>120</v>
      </c>
      <c r="AB307" s="14" t="s">
        <v>120</v>
      </c>
      <c r="AC307" s="190"/>
      <c r="AD307" s="14" t="s">
        <v>2713</v>
      </c>
      <c r="AE307" s="187" t="s">
        <v>122</v>
      </c>
      <c r="AF307" s="187" t="s">
        <v>122</v>
      </c>
      <c r="AG307" s="14"/>
    </row>
    <row r="308" spans="1:33" s="183" customFormat="1" ht="12">
      <c r="A308" s="16">
        <v>891780111</v>
      </c>
      <c r="B308" s="16" t="s">
        <v>55</v>
      </c>
      <c r="C308" s="14" t="s">
        <v>57</v>
      </c>
      <c r="D308" s="16" t="s">
        <v>61</v>
      </c>
      <c r="E308" s="14" t="s">
        <v>2714</v>
      </c>
      <c r="F308" s="16" t="s">
        <v>62</v>
      </c>
      <c r="G308" s="14" t="s">
        <v>64</v>
      </c>
      <c r="H308" s="14" t="s">
        <v>74</v>
      </c>
      <c r="I308" s="186">
        <v>8043000</v>
      </c>
      <c r="J308" s="187"/>
      <c r="K308" s="188"/>
      <c r="L308" s="188"/>
      <c r="M308" s="189">
        <f t="shared" si="24"/>
        <v>8043000</v>
      </c>
      <c r="N308" s="14">
        <v>9738364</v>
      </c>
      <c r="O308" s="14" t="s">
        <v>2715</v>
      </c>
      <c r="P308" s="14" t="s">
        <v>2716</v>
      </c>
      <c r="Q308" s="190">
        <v>44960</v>
      </c>
      <c r="R308" s="190">
        <v>44960</v>
      </c>
      <c r="S308" s="190">
        <v>45084</v>
      </c>
      <c r="T308" s="190"/>
      <c r="U308" s="191"/>
      <c r="V308" s="186">
        <f>+I308-W308</f>
        <v>5700000</v>
      </c>
      <c r="W308" s="186">
        <v>2343000</v>
      </c>
      <c r="X308" s="192">
        <f t="shared" si="22"/>
        <v>0.70869078701976873</v>
      </c>
      <c r="Y308" s="14">
        <v>7601831</v>
      </c>
      <c r="Z308" s="14" t="s">
        <v>2504</v>
      </c>
      <c r="AA308" s="14" t="s">
        <v>120</v>
      </c>
      <c r="AB308" s="14" t="s">
        <v>120</v>
      </c>
      <c r="AC308" s="190"/>
      <c r="AD308" s="14" t="s">
        <v>2717</v>
      </c>
      <c r="AE308" s="187" t="s">
        <v>122</v>
      </c>
      <c r="AF308" s="187" t="s">
        <v>122</v>
      </c>
      <c r="AG308" s="14"/>
    </row>
    <row r="309" spans="1:33" s="183" customFormat="1" ht="12">
      <c r="A309" s="16">
        <v>891780111</v>
      </c>
      <c r="B309" s="16" t="s">
        <v>55</v>
      </c>
      <c r="C309" s="14" t="s">
        <v>57</v>
      </c>
      <c r="D309" s="16" t="s">
        <v>61</v>
      </c>
      <c r="E309" s="14" t="s">
        <v>2718</v>
      </c>
      <c r="F309" s="16" t="s">
        <v>62</v>
      </c>
      <c r="G309" s="14" t="s">
        <v>64</v>
      </c>
      <c r="H309" s="14" t="s">
        <v>74</v>
      </c>
      <c r="I309" s="186">
        <v>11250000</v>
      </c>
      <c r="J309" s="187"/>
      <c r="K309" s="188"/>
      <c r="L309" s="188"/>
      <c r="M309" s="189">
        <f t="shared" si="24"/>
        <v>11250000</v>
      </c>
      <c r="N309" s="14">
        <v>1082996963</v>
      </c>
      <c r="O309" s="14" t="s">
        <v>2719</v>
      </c>
      <c r="P309" s="14" t="s">
        <v>2720</v>
      </c>
      <c r="Q309" s="190">
        <v>44960</v>
      </c>
      <c r="R309" s="190">
        <v>44960</v>
      </c>
      <c r="S309" s="190">
        <v>45084</v>
      </c>
      <c r="T309" s="190"/>
      <c r="U309" s="191"/>
      <c r="V309" s="186">
        <f t="shared" si="21"/>
        <v>8167000</v>
      </c>
      <c r="W309" s="186">
        <v>3083000</v>
      </c>
      <c r="X309" s="192">
        <f t="shared" si="22"/>
        <v>0.72595555555555558</v>
      </c>
      <c r="Y309" s="14">
        <v>30766322</v>
      </c>
      <c r="Z309" s="14" t="s">
        <v>2721</v>
      </c>
      <c r="AA309" s="14" t="s">
        <v>120</v>
      </c>
      <c r="AB309" s="14" t="s">
        <v>120</v>
      </c>
      <c r="AC309" s="190"/>
      <c r="AD309" s="14" t="s">
        <v>2722</v>
      </c>
      <c r="AE309" s="187" t="s">
        <v>122</v>
      </c>
      <c r="AF309" s="187" t="s">
        <v>122</v>
      </c>
      <c r="AG309" s="14"/>
    </row>
    <row r="310" spans="1:33" s="183" customFormat="1" ht="12">
      <c r="A310" s="16">
        <v>891780111</v>
      </c>
      <c r="B310" s="16" t="s">
        <v>55</v>
      </c>
      <c r="C310" s="14" t="s">
        <v>57</v>
      </c>
      <c r="D310" s="16" t="s">
        <v>61</v>
      </c>
      <c r="E310" s="14" t="s">
        <v>2723</v>
      </c>
      <c r="F310" s="16" t="s">
        <v>62</v>
      </c>
      <c r="G310" s="14" t="s">
        <v>64</v>
      </c>
      <c r="H310" s="14" t="s">
        <v>74</v>
      </c>
      <c r="I310" s="186">
        <v>9313000</v>
      </c>
      <c r="J310" s="187"/>
      <c r="K310" s="188"/>
      <c r="L310" s="188"/>
      <c r="M310" s="189">
        <f t="shared" si="24"/>
        <v>9313000</v>
      </c>
      <c r="N310" s="14">
        <v>36667921</v>
      </c>
      <c r="O310" s="14" t="s">
        <v>2724</v>
      </c>
      <c r="P310" s="14" t="s">
        <v>2725</v>
      </c>
      <c r="Q310" s="190">
        <v>44960</v>
      </c>
      <c r="R310" s="190">
        <v>44960</v>
      </c>
      <c r="S310" s="190">
        <v>45084</v>
      </c>
      <c r="T310" s="190"/>
      <c r="U310" s="191"/>
      <c r="V310" s="186">
        <f t="shared" si="21"/>
        <v>6600000</v>
      </c>
      <c r="W310" s="186">
        <v>2713000</v>
      </c>
      <c r="X310" s="192">
        <f t="shared" si="22"/>
        <v>0.70868678191774936</v>
      </c>
      <c r="Y310" s="14">
        <v>36557666</v>
      </c>
      <c r="Z310" s="14" t="s">
        <v>2027</v>
      </c>
      <c r="AA310" s="14" t="s">
        <v>120</v>
      </c>
      <c r="AB310" s="14" t="s">
        <v>120</v>
      </c>
      <c r="AC310" s="190"/>
      <c r="AD310" s="14" t="s">
        <v>2726</v>
      </c>
      <c r="AE310" s="187" t="s">
        <v>122</v>
      </c>
      <c r="AF310" s="187" t="s">
        <v>122</v>
      </c>
      <c r="AG310" s="14"/>
    </row>
    <row r="311" spans="1:33" s="183" customFormat="1" ht="12">
      <c r="A311" s="16">
        <v>891780111</v>
      </c>
      <c r="B311" s="16" t="s">
        <v>55</v>
      </c>
      <c r="C311" s="14" t="s">
        <v>57</v>
      </c>
      <c r="D311" s="16" t="s">
        <v>61</v>
      </c>
      <c r="E311" s="14" t="s">
        <v>2727</v>
      </c>
      <c r="F311" s="16" t="s">
        <v>62</v>
      </c>
      <c r="G311" s="14" t="s">
        <v>64</v>
      </c>
      <c r="H311" s="14" t="s">
        <v>74</v>
      </c>
      <c r="I311" s="186">
        <v>9313000</v>
      </c>
      <c r="J311" s="187"/>
      <c r="K311" s="188"/>
      <c r="L311" s="188"/>
      <c r="M311" s="189">
        <f t="shared" si="24"/>
        <v>9313000</v>
      </c>
      <c r="N311" s="14">
        <v>1083042479</v>
      </c>
      <c r="O311" s="14" t="s">
        <v>2728</v>
      </c>
      <c r="P311" s="14" t="s">
        <v>2729</v>
      </c>
      <c r="Q311" s="190">
        <v>44963</v>
      </c>
      <c r="R311" s="190">
        <v>44963</v>
      </c>
      <c r="S311" s="190">
        <v>45084</v>
      </c>
      <c r="T311" s="190"/>
      <c r="U311" s="191"/>
      <c r="V311" s="186">
        <f t="shared" si="21"/>
        <v>4400000</v>
      </c>
      <c r="W311" s="186">
        <v>4913000</v>
      </c>
      <c r="X311" s="192">
        <f t="shared" si="22"/>
        <v>0.47245785461183293</v>
      </c>
      <c r="Y311" s="14">
        <v>36557666</v>
      </c>
      <c r="Z311" s="14" t="s">
        <v>2027</v>
      </c>
      <c r="AA311" s="14" t="s">
        <v>120</v>
      </c>
      <c r="AB311" s="14" t="s">
        <v>120</v>
      </c>
      <c r="AC311" s="190"/>
      <c r="AD311" s="14" t="s">
        <v>2730</v>
      </c>
      <c r="AE311" s="187" t="s">
        <v>122</v>
      </c>
      <c r="AF311" s="187" t="s">
        <v>122</v>
      </c>
      <c r="AG311" s="14"/>
    </row>
    <row r="312" spans="1:33" s="183" customFormat="1" ht="12">
      <c r="A312" s="16">
        <v>891780111</v>
      </c>
      <c r="B312" s="16" t="s">
        <v>55</v>
      </c>
      <c r="C312" s="14" t="s">
        <v>57</v>
      </c>
      <c r="D312" s="16" t="s">
        <v>61</v>
      </c>
      <c r="E312" s="14" t="s">
        <v>2731</v>
      </c>
      <c r="F312" s="16" t="s">
        <v>62</v>
      </c>
      <c r="G312" s="14" t="s">
        <v>64</v>
      </c>
      <c r="H312" s="14" t="s">
        <v>74</v>
      </c>
      <c r="I312" s="186">
        <v>14393000</v>
      </c>
      <c r="J312" s="187"/>
      <c r="K312" s="188"/>
      <c r="L312" s="188"/>
      <c r="M312" s="189">
        <f t="shared" si="24"/>
        <v>14393000</v>
      </c>
      <c r="N312" s="14">
        <v>57434436</v>
      </c>
      <c r="O312" s="14" t="s">
        <v>2732</v>
      </c>
      <c r="P312" s="14" t="s">
        <v>2733</v>
      </c>
      <c r="Q312" s="190">
        <v>44963</v>
      </c>
      <c r="R312" s="190">
        <v>44963</v>
      </c>
      <c r="S312" s="190">
        <v>45084</v>
      </c>
      <c r="T312" s="190"/>
      <c r="U312" s="191"/>
      <c r="V312" s="186">
        <f t="shared" si="21"/>
        <v>10200000</v>
      </c>
      <c r="W312" s="186">
        <v>4193000</v>
      </c>
      <c r="X312" s="192">
        <f t="shared" si="22"/>
        <v>0.70867782950045166</v>
      </c>
      <c r="Y312" s="14">
        <v>12621405</v>
      </c>
      <c r="Z312" s="14" t="s">
        <v>1497</v>
      </c>
      <c r="AA312" s="14" t="s">
        <v>120</v>
      </c>
      <c r="AB312" s="14" t="s">
        <v>120</v>
      </c>
      <c r="AC312" s="190"/>
      <c r="AD312" s="14" t="s">
        <v>2734</v>
      </c>
      <c r="AE312" s="187" t="s">
        <v>122</v>
      </c>
      <c r="AF312" s="187" t="s">
        <v>122</v>
      </c>
      <c r="AG312" s="14"/>
    </row>
    <row r="313" spans="1:33" s="183" customFormat="1" ht="12">
      <c r="A313" s="16">
        <v>891780111</v>
      </c>
      <c r="B313" s="16" t="s">
        <v>55</v>
      </c>
      <c r="C313" s="14" t="s">
        <v>57</v>
      </c>
      <c r="D313" s="16" t="s">
        <v>61</v>
      </c>
      <c r="E313" s="14" t="s">
        <v>2735</v>
      </c>
      <c r="F313" s="16" t="s">
        <v>62</v>
      </c>
      <c r="G313" s="14" t="s">
        <v>64</v>
      </c>
      <c r="H313" s="14" t="s">
        <v>74</v>
      </c>
      <c r="I313" s="186">
        <v>9313000</v>
      </c>
      <c r="J313" s="187"/>
      <c r="K313" s="188"/>
      <c r="L313" s="188"/>
      <c r="M313" s="189">
        <f t="shared" si="24"/>
        <v>9313000</v>
      </c>
      <c r="N313" s="14">
        <v>1083554638</v>
      </c>
      <c r="O313" s="14" t="s">
        <v>2736</v>
      </c>
      <c r="P313" s="14" t="s">
        <v>2737</v>
      </c>
      <c r="Q313" s="190">
        <v>44963</v>
      </c>
      <c r="R313" s="190">
        <v>44963</v>
      </c>
      <c r="S313" s="190">
        <v>45084</v>
      </c>
      <c r="T313" s="190"/>
      <c r="U313" s="191"/>
      <c r="V313" s="186">
        <f t="shared" si="21"/>
        <v>6600000</v>
      </c>
      <c r="W313" s="186">
        <v>2713000</v>
      </c>
      <c r="X313" s="192">
        <f t="shared" si="22"/>
        <v>0.70868678191774936</v>
      </c>
      <c r="Y313" s="14">
        <v>85468846</v>
      </c>
      <c r="Z313" s="14" t="s">
        <v>2738</v>
      </c>
      <c r="AA313" s="14" t="s">
        <v>120</v>
      </c>
      <c r="AB313" s="14" t="s">
        <v>120</v>
      </c>
      <c r="AC313" s="190"/>
      <c r="AD313" s="14" t="s">
        <v>2739</v>
      </c>
      <c r="AE313" s="187" t="s">
        <v>122</v>
      </c>
      <c r="AF313" s="187" t="s">
        <v>122</v>
      </c>
      <c r="AG313" s="14"/>
    </row>
    <row r="314" spans="1:33" s="183" customFormat="1" ht="12">
      <c r="A314" s="16">
        <v>891780111</v>
      </c>
      <c r="B314" s="16" t="s">
        <v>55</v>
      </c>
      <c r="C314" s="14" t="s">
        <v>57</v>
      </c>
      <c r="D314" s="16" t="s">
        <v>61</v>
      </c>
      <c r="E314" s="14" t="s">
        <v>2740</v>
      </c>
      <c r="F314" s="16" t="s">
        <v>62</v>
      </c>
      <c r="G314" s="14" t="s">
        <v>64</v>
      </c>
      <c r="H314" s="14" t="s">
        <v>74</v>
      </c>
      <c r="I314" s="186">
        <v>11853000</v>
      </c>
      <c r="J314" s="187"/>
      <c r="K314" s="188"/>
      <c r="L314" s="188"/>
      <c r="M314" s="189">
        <f t="shared" si="24"/>
        <v>11853000</v>
      </c>
      <c r="N314" s="14">
        <v>1193225456</v>
      </c>
      <c r="O314" s="14" t="s">
        <v>2741</v>
      </c>
      <c r="P314" s="14" t="s">
        <v>2742</v>
      </c>
      <c r="Q314" s="190">
        <v>44963</v>
      </c>
      <c r="R314" s="190">
        <v>44963</v>
      </c>
      <c r="S314" s="190">
        <v>45084</v>
      </c>
      <c r="T314" s="190"/>
      <c r="U314" s="191"/>
      <c r="V314" s="186">
        <f t="shared" si="21"/>
        <v>8400000</v>
      </c>
      <c r="W314" s="186">
        <v>3453000</v>
      </c>
      <c r="X314" s="192">
        <f t="shared" si="22"/>
        <v>0.70868134649455838</v>
      </c>
      <c r="Y314" s="14">
        <v>36557666</v>
      </c>
      <c r="Z314" s="14" t="s">
        <v>2027</v>
      </c>
      <c r="AA314" s="14" t="s">
        <v>120</v>
      </c>
      <c r="AB314" s="14" t="s">
        <v>120</v>
      </c>
      <c r="AC314" s="190"/>
      <c r="AD314" s="14" t="s">
        <v>2743</v>
      </c>
      <c r="AE314" s="187" t="s">
        <v>122</v>
      </c>
      <c r="AF314" s="187" t="s">
        <v>122</v>
      </c>
      <c r="AG314" s="14"/>
    </row>
    <row r="315" spans="1:33" s="183" customFormat="1" ht="12">
      <c r="A315" s="16">
        <v>891780111</v>
      </c>
      <c r="B315" s="16" t="s">
        <v>55</v>
      </c>
      <c r="C315" s="14" t="s">
        <v>57</v>
      </c>
      <c r="D315" s="16" t="s">
        <v>61</v>
      </c>
      <c r="E315" s="14" t="s">
        <v>2744</v>
      </c>
      <c r="F315" s="16" t="s">
        <v>62</v>
      </c>
      <c r="G315" s="14" t="s">
        <v>64</v>
      </c>
      <c r="H315" s="14" t="s">
        <v>74</v>
      </c>
      <c r="I315" s="186">
        <v>11853000</v>
      </c>
      <c r="J315" s="187"/>
      <c r="K315" s="188"/>
      <c r="L315" s="188"/>
      <c r="M315" s="189">
        <f t="shared" si="24"/>
        <v>11853000</v>
      </c>
      <c r="N315" s="14">
        <v>7601673</v>
      </c>
      <c r="O315" s="14" t="s">
        <v>2745</v>
      </c>
      <c r="P315" s="14" t="s">
        <v>2746</v>
      </c>
      <c r="Q315" s="190">
        <v>44963</v>
      </c>
      <c r="R315" s="190">
        <v>44963</v>
      </c>
      <c r="S315" s="190">
        <v>45084</v>
      </c>
      <c r="T315" s="190"/>
      <c r="U315" s="191"/>
      <c r="V315" s="186">
        <f t="shared" si="21"/>
        <v>8400000</v>
      </c>
      <c r="W315" s="186">
        <v>3453000</v>
      </c>
      <c r="X315" s="192">
        <f t="shared" si="22"/>
        <v>0.70868134649455838</v>
      </c>
      <c r="Y315" s="14">
        <v>85468846</v>
      </c>
      <c r="Z315" s="14" t="s">
        <v>2738</v>
      </c>
      <c r="AA315" s="14" t="s">
        <v>120</v>
      </c>
      <c r="AB315" s="14" t="s">
        <v>120</v>
      </c>
      <c r="AC315" s="190"/>
      <c r="AD315" s="14" t="s">
        <v>2747</v>
      </c>
      <c r="AE315" s="187" t="s">
        <v>122</v>
      </c>
      <c r="AF315" s="187" t="s">
        <v>122</v>
      </c>
      <c r="AG315" s="14"/>
    </row>
    <row r="316" spans="1:33" s="183" customFormat="1" ht="12">
      <c r="A316" s="16">
        <v>891780111</v>
      </c>
      <c r="B316" s="16" t="s">
        <v>55</v>
      </c>
      <c r="C316" s="14" t="s">
        <v>57</v>
      </c>
      <c r="D316" s="16" t="s">
        <v>61</v>
      </c>
      <c r="E316" s="14" t="s">
        <v>2748</v>
      </c>
      <c r="F316" s="16" t="s">
        <v>62</v>
      </c>
      <c r="G316" s="14" t="s">
        <v>64</v>
      </c>
      <c r="H316" s="14" t="s">
        <v>74</v>
      </c>
      <c r="I316" s="186">
        <v>13123000</v>
      </c>
      <c r="J316" s="187"/>
      <c r="K316" s="188"/>
      <c r="L316" s="188"/>
      <c r="M316" s="189">
        <f t="shared" si="24"/>
        <v>13123000</v>
      </c>
      <c r="N316" s="14">
        <v>3743095</v>
      </c>
      <c r="O316" s="14" t="s">
        <v>2749</v>
      </c>
      <c r="P316" s="14" t="s">
        <v>2750</v>
      </c>
      <c r="Q316" s="190">
        <v>44963</v>
      </c>
      <c r="R316" s="190">
        <v>44963</v>
      </c>
      <c r="S316" s="190">
        <v>45084</v>
      </c>
      <c r="T316" s="190"/>
      <c r="U316" s="191"/>
      <c r="V316" s="186">
        <f t="shared" si="21"/>
        <v>6200000</v>
      </c>
      <c r="W316" s="186">
        <v>6923000</v>
      </c>
      <c r="X316" s="192">
        <f t="shared" si="22"/>
        <v>0.47245294521069875</v>
      </c>
      <c r="Y316" s="14">
        <v>85468846</v>
      </c>
      <c r="Z316" s="14" t="s">
        <v>2738</v>
      </c>
      <c r="AA316" s="14" t="s">
        <v>120</v>
      </c>
      <c r="AB316" s="14" t="s">
        <v>120</v>
      </c>
      <c r="AC316" s="190"/>
      <c r="AD316" s="14" t="s">
        <v>2751</v>
      </c>
      <c r="AE316" s="187" t="s">
        <v>122</v>
      </c>
      <c r="AF316" s="187" t="s">
        <v>122</v>
      </c>
      <c r="AG316" s="14"/>
    </row>
    <row r="317" spans="1:33" s="183" customFormat="1" ht="12">
      <c r="A317" s="16">
        <v>891780111</v>
      </c>
      <c r="B317" s="16" t="s">
        <v>55</v>
      </c>
      <c r="C317" s="14" t="s">
        <v>57</v>
      </c>
      <c r="D317" s="16" t="s">
        <v>61</v>
      </c>
      <c r="E317" s="14" t="s">
        <v>2752</v>
      </c>
      <c r="F317" s="16" t="s">
        <v>62</v>
      </c>
      <c r="G317" s="14" t="s">
        <v>64</v>
      </c>
      <c r="H317" s="14" t="s">
        <v>74</v>
      </c>
      <c r="I317" s="186">
        <v>8613000</v>
      </c>
      <c r="J317" s="187"/>
      <c r="K317" s="188"/>
      <c r="L317" s="188"/>
      <c r="M317" s="189">
        <f t="shared" si="24"/>
        <v>8613000</v>
      </c>
      <c r="N317" s="14">
        <v>1082991395</v>
      </c>
      <c r="O317" s="14" t="s">
        <v>2753</v>
      </c>
      <c r="P317" s="14" t="s">
        <v>2754</v>
      </c>
      <c r="Q317" s="190">
        <v>44963</v>
      </c>
      <c r="R317" s="190">
        <v>44963</v>
      </c>
      <c r="S317" s="190">
        <v>45093</v>
      </c>
      <c r="T317" s="190"/>
      <c r="U317" s="191"/>
      <c r="V317" s="186">
        <f t="shared" si="21"/>
        <v>5700000</v>
      </c>
      <c r="W317" s="186">
        <v>2913000</v>
      </c>
      <c r="X317" s="192">
        <f t="shared" si="22"/>
        <v>0.66179031696273072</v>
      </c>
      <c r="Y317" s="14">
        <v>85459497</v>
      </c>
      <c r="Z317" s="14" t="s">
        <v>1643</v>
      </c>
      <c r="AA317" s="14" t="s">
        <v>120</v>
      </c>
      <c r="AB317" s="14" t="s">
        <v>120</v>
      </c>
      <c r="AC317" s="190"/>
      <c r="AD317" s="14" t="s">
        <v>2755</v>
      </c>
      <c r="AE317" s="187" t="s">
        <v>122</v>
      </c>
      <c r="AF317" s="187" t="s">
        <v>122</v>
      </c>
      <c r="AG317" s="14"/>
    </row>
    <row r="318" spans="1:33" s="183" customFormat="1" ht="12">
      <c r="A318" s="16">
        <v>891780111</v>
      </c>
      <c r="B318" s="16" t="s">
        <v>55</v>
      </c>
      <c r="C318" s="14" t="s">
        <v>57</v>
      </c>
      <c r="D318" s="16" t="s">
        <v>61</v>
      </c>
      <c r="E318" s="14" t="s">
        <v>2756</v>
      </c>
      <c r="F318" s="16" t="s">
        <v>62</v>
      </c>
      <c r="G318" s="14" t="s">
        <v>64</v>
      </c>
      <c r="H318" s="14" t="s">
        <v>74</v>
      </c>
      <c r="I318" s="186">
        <v>8613000</v>
      </c>
      <c r="J318" s="187"/>
      <c r="K318" s="188"/>
      <c r="L318" s="188"/>
      <c r="M318" s="189">
        <f t="shared" si="24"/>
        <v>8613000</v>
      </c>
      <c r="N318" s="14">
        <v>1083030981</v>
      </c>
      <c r="O318" s="14" t="s">
        <v>2757</v>
      </c>
      <c r="P318" s="14" t="s">
        <v>2695</v>
      </c>
      <c r="Q318" s="190">
        <v>44963</v>
      </c>
      <c r="R318" s="190">
        <v>44963</v>
      </c>
      <c r="S318" s="190">
        <v>45093</v>
      </c>
      <c r="T318" s="190"/>
      <c r="U318" s="191"/>
      <c r="V318" s="186">
        <f t="shared" si="21"/>
        <v>5700000</v>
      </c>
      <c r="W318" s="186">
        <v>2913000</v>
      </c>
      <c r="X318" s="192">
        <f t="shared" si="22"/>
        <v>0.66179031696273072</v>
      </c>
      <c r="Y318" s="14">
        <v>85459497</v>
      </c>
      <c r="Z318" s="14" t="s">
        <v>1643</v>
      </c>
      <c r="AA318" s="14" t="s">
        <v>120</v>
      </c>
      <c r="AB318" s="14" t="s">
        <v>120</v>
      </c>
      <c r="AC318" s="190"/>
      <c r="AD318" s="14" t="s">
        <v>2758</v>
      </c>
      <c r="AE318" s="187" t="s">
        <v>122</v>
      </c>
      <c r="AF318" s="187" t="s">
        <v>122</v>
      </c>
      <c r="AG318" s="14"/>
    </row>
    <row r="319" spans="1:33" s="183" customFormat="1" ht="12">
      <c r="A319" s="16">
        <v>891780111</v>
      </c>
      <c r="B319" s="16" t="s">
        <v>55</v>
      </c>
      <c r="C319" s="14" t="s">
        <v>57</v>
      </c>
      <c r="D319" s="16" t="s">
        <v>61</v>
      </c>
      <c r="E319" s="14" t="s">
        <v>2759</v>
      </c>
      <c r="F319" s="16" t="s">
        <v>62</v>
      </c>
      <c r="G319" s="14" t="s">
        <v>64</v>
      </c>
      <c r="H319" s="14" t="s">
        <v>74</v>
      </c>
      <c r="I319" s="186">
        <v>9313000</v>
      </c>
      <c r="J319" s="187"/>
      <c r="K319" s="188"/>
      <c r="L319" s="188"/>
      <c r="M319" s="189">
        <f t="shared" si="24"/>
        <v>9313000</v>
      </c>
      <c r="N319" s="14">
        <v>36694724</v>
      </c>
      <c r="O319" s="14" t="s">
        <v>2760</v>
      </c>
      <c r="P319" s="14" t="s">
        <v>2761</v>
      </c>
      <c r="Q319" s="190">
        <v>44963</v>
      </c>
      <c r="R319" s="190">
        <v>44963</v>
      </c>
      <c r="S319" s="190">
        <v>45084</v>
      </c>
      <c r="T319" s="190"/>
      <c r="U319" s="191"/>
      <c r="V319" s="186">
        <f t="shared" si="21"/>
        <v>6600000</v>
      </c>
      <c r="W319" s="186">
        <v>2713000</v>
      </c>
      <c r="X319" s="192">
        <f t="shared" si="22"/>
        <v>0.70868678191774936</v>
      </c>
      <c r="Y319" s="14">
        <v>85468846</v>
      </c>
      <c r="Z319" s="14" t="s">
        <v>2738</v>
      </c>
      <c r="AA319" s="14" t="s">
        <v>120</v>
      </c>
      <c r="AB319" s="14" t="s">
        <v>120</v>
      </c>
      <c r="AC319" s="190"/>
      <c r="AD319" s="14" t="s">
        <v>2762</v>
      </c>
      <c r="AE319" s="187" t="s">
        <v>122</v>
      </c>
      <c r="AF319" s="187" t="s">
        <v>122</v>
      </c>
      <c r="AG319" s="14"/>
    </row>
    <row r="320" spans="1:33" s="183" customFormat="1" ht="12">
      <c r="A320" s="16">
        <v>891780111</v>
      </c>
      <c r="B320" s="16" t="s">
        <v>55</v>
      </c>
      <c r="C320" s="14" t="s">
        <v>57</v>
      </c>
      <c r="D320" s="16" t="s">
        <v>61</v>
      </c>
      <c r="E320" s="14" t="s">
        <v>2763</v>
      </c>
      <c r="F320" s="16" t="s">
        <v>62</v>
      </c>
      <c r="G320" s="14" t="s">
        <v>64</v>
      </c>
      <c r="H320" s="14" t="s">
        <v>74</v>
      </c>
      <c r="I320" s="186">
        <v>8043000</v>
      </c>
      <c r="J320" s="187"/>
      <c r="K320" s="188"/>
      <c r="L320" s="188"/>
      <c r="M320" s="189">
        <f t="shared" si="24"/>
        <v>8043000</v>
      </c>
      <c r="N320" s="14">
        <v>1083014325</v>
      </c>
      <c r="O320" s="14" t="s">
        <v>2764</v>
      </c>
      <c r="P320" s="14" t="s">
        <v>2765</v>
      </c>
      <c r="Q320" s="190">
        <v>44963</v>
      </c>
      <c r="R320" s="190">
        <v>44963</v>
      </c>
      <c r="S320" s="190">
        <v>45084</v>
      </c>
      <c r="T320" s="190"/>
      <c r="U320" s="191"/>
      <c r="V320" s="186">
        <f t="shared" si="21"/>
        <v>5700000</v>
      </c>
      <c r="W320" s="186">
        <v>2343000</v>
      </c>
      <c r="X320" s="192">
        <f t="shared" si="22"/>
        <v>0.70869078701976873</v>
      </c>
      <c r="Y320" s="14">
        <v>55301715</v>
      </c>
      <c r="Z320" s="14" t="s">
        <v>2700</v>
      </c>
      <c r="AA320" s="14" t="s">
        <v>120</v>
      </c>
      <c r="AB320" s="14" t="s">
        <v>120</v>
      </c>
      <c r="AC320" s="190"/>
      <c r="AD320" s="14" t="s">
        <v>2766</v>
      </c>
      <c r="AE320" s="187" t="s">
        <v>122</v>
      </c>
      <c r="AF320" s="187" t="s">
        <v>122</v>
      </c>
      <c r="AG320" s="14"/>
    </row>
    <row r="321" spans="1:33" s="183" customFormat="1" ht="12">
      <c r="A321" s="16">
        <v>891780111</v>
      </c>
      <c r="B321" s="16" t="s">
        <v>55</v>
      </c>
      <c r="C321" s="14" t="s">
        <v>57</v>
      </c>
      <c r="D321" s="16" t="s">
        <v>61</v>
      </c>
      <c r="E321" s="14" t="s">
        <v>2767</v>
      </c>
      <c r="F321" s="16" t="s">
        <v>62</v>
      </c>
      <c r="G321" s="14" t="s">
        <v>64</v>
      </c>
      <c r="H321" s="14" t="s">
        <v>74</v>
      </c>
      <c r="I321" s="186">
        <v>8043000</v>
      </c>
      <c r="J321" s="187"/>
      <c r="K321" s="188"/>
      <c r="L321" s="188"/>
      <c r="M321" s="189">
        <f t="shared" si="24"/>
        <v>8043000</v>
      </c>
      <c r="N321" s="14">
        <v>1083014226</v>
      </c>
      <c r="O321" s="14" t="s">
        <v>2768</v>
      </c>
      <c r="P321" s="14" t="s">
        <v>2765</v>
      </c>
      <c r="Q321" s="190">
        <v>44963</v>
      </c>
      <c r="R321" s="190">
        <v>44963</v>
      </c>
      <c r="S321" s="190">
        <v>45084</v>
      </c>
      <c r="T321" s="190"/>
      <c r="U321" s="191"/>
      <c r="V321" s="186">
        <f t="shared" si="21"/>
        <v>5700000</v>
      </c>
      <c r="W321" s="186">
        <v>2343000</v>
      </c>
      <c r="X321" s="192">
        <f t="shared" si="22"/>
        <v>0.70869078701976873</v>
      </c>
      <c r="Y321" s="14">
        <v>55301715</v>
      </c>
      <c r="Z321" s="14" t="s">
        <v>2700</v>
      </c>
      <c r="AA321" s="14" t="s">
        <v>120</v>
      </c>
      <c r="AB321" s="14" t="s">
        <v>120</v>
      </c>
      <c r="AC321" s="190"/>
      <c r="AD321" s="14" t="s">
        <v>2769</v>
      </c>
      <c r="AE321" s="187" t="s">
        <v>122</v>
      </c>
      <c r="AF321" s="187" t="s">
        <v>122</v>
      </c>
      <c r="AG321" s="14"/>
    </row>
    <row r="322" spans="1:33" s="183" customFormat="1" ht="12">
      <c r="A322" s="16">
        <v>891780111</v>
      </c>
      <c r="B322" s="16" t="s">
        <v>55</v>
      </c>
      <c r="C322" s="14" t="s">
        <v>58</v>
      </c>
      <c r="D322" s="16" t="s">
        <v>61</v>
      </c>
      <c r="E322" s="14" t="s">
        <v>2770</v>
      </c>
      <c r="F322" s="16" t="s">
        <v>62</v>
      </c>
      <c r="G322" s="14" t="s">
        <v>64</v>
      </c>
      <c r="H322" s="14" t="s">
        <v>74</v>
      </c>
      <c r="I322" s="186">
        <v>8890000</v>
      </c>
      <c r="J322" s="187"/>
      <c r="K322" s="188"/>
      <c r="L322" s="188"/>
      <c r="M322" s="189">
        <f t="shared" si="24"/>
        <v>8890000</v>
      </c>
      <c r="N322" s="14">
        <v>57466769</v>
      </c>
      <c r="O322" s="14" t="s">
        <v>1562</v>
      </c>
      <c r="P322" s="14" t="s">
        <v>2771</v>
      </c>
      <c r="Q322" s="190">
        <v>44963</v>
      </c>
      <c r="R322" s="190">
        <v>44963</v>
      </c>
      <c r="S322" s="190">
        <v>45084</v>
      </c>
      <c r="T322" s="190"/>
      <c r="U322" s="191"/>
      <c r="V322" s="186">
        <f t="shared" si="21"/>
        <v>6300000</v>
      </c>
      <c r="W322" s="186">
        <v>2590000</v>
      </c>
      <c r="X322" s="192">
        <f t="shared" si="22"/>
        <v>0.70866141732283461</v>
      </c>
      <c r="Y322" s="14">
        <v>36726018</v>
      </c>
      <c r="Z322" s="14" t="s">
        <v>2588</v>
      </c>
      <c r="AA322" s="14" t="s">
        <v>120</v>
      </c>
      <c r="AB322" s="14" t="s">
        <v>120</v>
      </c>
      <c r="AC322" s="190"/>
      <c r="AD322" s="14" t="s">
        <v>2772</v>
      </c>
      <c r="AE322" s="187" t="s">
        <v>122</v>
      </c>
      <c r="AF322" s="187" t="s">
        <v>122</v>
      </c>
      <c r="AG322" s="14"/>
    </row>
    <row r="323" spans="1:33" s="183" customFormat="1" ht="12">
      <c r="A323" s="16">
        <v>891780111</v>
      </c>
      <c r="B323" s="16" t="s">
        <v>55</v>
      </c>
      <c r="C323" s="14" t="s">
        <v>57</v>
      </c>
      <c r="D323" s="16" t="s">
        <v>61</v>
      </c>
      <c r="E323" s="14" t="s">
        <v>2773</v>
      </c>
      <c r="F323" s="16" t="s">
        <v>62</v>
      </c>
      <c r="G323" s="14" t="s">
        <v>64</v>
      </c>
      <c r="H323" s="14" t="s">
        <v>74</v>
      </c>
      <c r="I323" s="186">
        <v>8043000</v>
      </c>
      <c r="J323" s="187"/>
      <c r="K323" s="188"/>
      <c r="L323" s="188"/>
      <c r="M323" s="189">
        <f t="shared" si="24"/>
        <v>8043000</v>
      </c>
      <c r="N323" s="14">
        <v>85155288</v>
      </c>
      <c r="O323" s="14" t="s">
        <v>2774</v>
      </c>
      <c r="P323" s="14" t="s">
        <v>2775</v>
      </c>
      <c r="Q323" s="190">
        <v>44963</v>
      </c>
      <c r="R323" s="190">
        <v>44963</v>
      </c>
      <c r="S323" s="190">
        <v>45084</v>
      </c>
      <c r="T323" s="190"/>
      <c r="U323" s="191"/>
      <c r="V323" s="186">
        <f t="shared" si="21"/>
        <v>5700000</v>
      </c>
      <c r="W323" s="186">
        <v>2343000</v>
      </c>
      <c r="X323" s="192">
        <f t="shared" si="22"/>
        <v>0.70869078701976873</v>
      </c>
      <c r="Y323" s="14">
        <v>7633817</v>
      </c>
      <c r="Z323" s="14" t="s">
        <v>2371</v>
      </c>
      <c r="AA323" s="14" t="s">
        <v>120</v>
      </c>
      <c r="AB323" s="14" t="s">
        <v>120</v>
      </c>
      <c r="AC323" s="190"/>
      <c r="AD323" s="14" t="s">
        <v>2776</v>
      </c>
      <c r="AE323" s="187" t="s">
        <v>122</v>
      </c>
      <c r="AF323" s="187" t="s">
        <v>122</v>
      </c>
      <c r="AG323" s="14"/>
    </row>
    <row r="324" spans="1:33" s="183" customFormat="1" ht="12">
      <c r="A324" s="16">
        <v>891780111</v>
      </c>
      <c r="B324" s="16" t="s">
        <v>55</v>
      </c>
      <c r="C324" s="14" t="s">
        <v>57</v>
      </c>
      <c r="D324" s="16" t="s">
        <v>61</v>
      </c>
      <c r="E324" s="14" t="s">
        <v>2777</v>
      </c>
      <c r="F324" s="16" t="s">
        <v>62</v>
      </c>
      <c r="G324" s="14" t="s">
        <v>64</v>
      </c>
      <c r="H324" s="14" t="s">
        <v>74</v>
      </c>
      <c r="I324" s="186">
        <v>8043000</v>
      </c>
      <c r="J324" s="187">
        <v>1</v>
      </c>
      <c r="K324" s="188"/>
      <c r="L324" s="188">
        <v>3419667</v>
      </c>
      <c r="M324" s="189">
        <f t="shared" si="24"/>
        <v>4623333</v>
      </c>
      <c r="N324" s="14">
        <v>1082969436</v>
      </c>
      <c r="O324" s="14" t="s">
        <v>2778</v>
      </c>
      <c r="P324" s="14" t="s">
        <v>2779</v>
      </c>
      <c r="Q324" s="190">
        <v>44963</v>
      </c>
      <c r="R324" s="190">
        <v>44963</v>
      </c>
      <c r="S324" s="190">
        <v>45084</v>
      </c>
      <c r="T324" s="190">
        <v>45029</v>
      </c>
      <c r="U324" s="191"/>
      <c r="V324" s="186">
        <f t="shared" si="21"/>
        <v>3800000</v>
      </c>
      <c r="W324" s="186">
        <v>4243000</v>
      </c>
      <c r="X324" s="192">
        <f t="shared" si="22"/>
        <v>0.82191786747785633</v>
      </c>
      <c r="Y324" s="14">
        <v>36564011</v>
      </c>
      <c r="Z324" s="14" t="s">
        <v>771</v>
      </c>
      <c r="AA324" s="14" t="s">
        <v>120</v>
      </c>
      <c r="AB324" s="14" t="s">
        <v>120</v>
      </c>
      <c r="AC324" s="190"/>
      <c r="AD324" s="14" t="s">
        <v>2780</v>
      </c>
      <c r="AE324" s="187" t="s">
        <v>122</v>
      </c>
      <c r="AF324" s="187" t="s">
        <v>122</v>
      </c>
      <c r="AG324" s="14"/>
    </row>
    <row r="325" spans="1:33" s="183" customFormat="1" ht="12">
      <c r="A325" s="16">
        <v>891780111</v>
      </c>
      <c r="B325" s="16" t="s">
        <v>55</v>
      </c>
      <c r="C325" s="14" t="s">
        <v>57</v>
      </c>
      <c r="D325" s="16" t="s">
        <v>61</v>
      </c>
      <c r="E325" s="14" t="s">
        <v>2781</v>
      </c>
      <c r="F325" s="16" t="s">
        <v>62</v>
      </c>
      <c r="G325" s="14" t="s">
        <v>64</v>
      </c>
      <c r="H325" s="14" t="s">
        <v>74</v>
      </c>
      <c r="I325" s="186">
        <v>19200000</v>
      </c>
      <c r="J325" s="187"/>
      <c r="K325" s="188"/>
      <c r="L325" s="188"/>
      <c r="M325" s="189">
        <f t="shared" si="24"/>
        <v>19200000</v>
      </c>
      <c r="N325" s="14">
        <v>1024505118</v>
      </c>
      <c r="O325" s="14" t="s">
        <v>2782</v>
      </c>
      <c r="P325" s="14" t="s">
        <v>2783</v>
      </c>
      <c r="Q325" s="190">
        <v>44963</v>
      </c>
      <c r="R325" s="190">
        <v>44963</v>
      </c>
      <c r="S325" s="190">
        <v>45093</v>
      </c>
      <c r="T325" s="190"/>
      <c r="U325" s="191"/>
      <c r="V325" s="186">
        <f t="shared" si="21"/>
        <v>13067000</v>
      </c>
      <c r="W325" s="186">
        <v>6133000</v>
      </c>
      <c r="X325" s="192">
        <f t="shared" si="22"/>
        <v>0.68057291666666664</v>
      </c>
      <c r="Y325" s="14">
        <v>7633817</v>
      </c>
      <c r="Z325" s="14" t="s">
        <v>2371</v>
      </c>
      <c r="AA325" s="14" t="s">
        <v>120</v>
      </c>
      <c r="AB325" s="14" t="s">
        <v>120</v>
      </c>
      <c r="AC325" s="190"/>
      <c r="AD325" s="14" t="s">
        <v>2784</v>
      </c>
      <c r="AE325" s="187" t="s">
        <v>122</v>
      </c>
      <c r="AF325" s="187" t="s">
        <v>122</v>
      </c>
      <c r="AG325" s="14"/>
    </row>
    <row r="326" spans="1:33" s="183" customFormat="1" ht="12">
      <c r="A326" s="16">
        <v>891780111</v>
      </c>
      <c r="B326" s="16" t="s">
        <v>55</v>
      </c>
      <c r="C326" s="14" t="s">
        <v>57</v>
      </c>
      <c r="D326" s="16" t="s">
        <v>61</v>
      </c>
      <c r="E326" s="14" t="s">
        <v>2785</v>
      </c>
      <c r="F326" s="16" t="s">
        <v>62</v>
      </c>
      <c r="G326" s="14" t="s">
        <v>64</v>
      </c>
      <c r="H326" s="14" t="s">
        <v>74</v>
      </c>
      <c r="I326" s="186">
        <v>13123000</v>
      </c>
      <c r="J326" s="187"/>
      <c r="K326" s="188"/>
      <c r="L326" s="188"/>
      <c r="M326" s="189">
        <f t="shared" si="24"/>
        <v>13123000</v>
      </c>
      <c r="N326" s="14">
        <v>1083455954</v>
      </c>
      <c r="O326" s="14" t="s">
        <v>2786</v>
      </c>
      <c r="P326" s="14" t="s">
        <v>2787</v>
      </c>
      <c r="Q326" s="190">
        <v>44963</v>
      </c>
      <c r="R326" s="190">
        <v>44963</v>
      </c>
      <c r="S326" s="190">
        <v>45084</v>
      </c>
      <c r="T326" s="190"/>
      <c r="U326" s="191"/>
      <c r="V326" s="186">
        <f t="shared" ref="V326:V389" si="25">+I326-W326</f>
        <v>9300000</v>
      </c>
      <c r="W326" s="186">
        <v>3823000</v>
      </c>
      <c r="X326" s="192">
        <f t="shared" ref="X326:X389" si="26">+(V326/M326)</f>
        <v>0.70867941781604815</v>
      </c>
      <c r="Y326" s="14">
        <v>85449357</v>
      </c>
      <c r="Z326" s="14" t="s">
        <v>1656</v>
      </c>
      <c r="AA326" s="14" t="s">
        <v>120</v>
      </c>
      <c r="AB326" s="14" t="s">
        <v>120</v>
      </c>
      <c r="AC326" s="190"/>
      <c r="AD326" s="14" t="s">
        <v>2788</v>
      </c>
      <c r="AE326" s="187" t="s">
        <v>122</v>
      </c>
      <c r="AF326" s="187" t="s">
        <v>122</v>
      </c>
      <c r="AG326" s="14"/>
    </row>
    <row r="327" spans="1:33" s="183" customFormat="1" ht="12">
      <c r="A327" s="16">
        <v>891780111</v>
      </c>
      <c r="B327" s="16" t="s">
        <v>55</v>
      </c>
      <c r="C327" s="14" t="s">
        <v>57</v>
      </c>
      <c r="D327" s="16" t="s">
        <v>61</v>
      </c>
      <c r="E327" s="14" t="s">
        <v>2789</v>
      </c>
      <c r="F327" s="16" t="s">
        <v>62</v>
      </c>
      <c r="G327" s="14" t="s">
        <v>64</v>
      </c>
      <c r="H327" s="14" t="s">
        <v>74</v>
      </c>
      <c r="I327" s="186">
        <v>9313000</v>
      </c>
      <c r="J327" s="187"/>
      <c r="K327" s="188"/>
      <c r="L327" s="188"/>
      <c r="M327" s="189">
        <f t="shared" si="24"/>
        <v>9313000</v>
      </c>
      <c r="N327" s="14">
        <v>85464881</v>
      </c>
      <c r="O327" s="14" t="s">
        <v>2790</v>
      </c>
      <c r="P327" s="14" t="s">
        <v>2791</v>
      </c>
      <c r="Q327" s="190">
        <v>44963</v>
      </c>
      <c r="R327" s="190">
        <v>44963</v>
      </c>
      <c r="S327" s="190">
        <v>45084</v>
      </c>
      <c r="T327" s="190"/>
      <c r="U327" s="191"/>
      <c r="V327" s="186">
        <f t="shared" si="25"/>
        <v>4400000</v>
      </c>
      <c r="W327" s="186">
        <v>4913000</v>
      </c>
      <c r="X327" s="192">
        <f t="shared" si="26"/>
        <v>0.47245785461183293</v>
      </c>
      <c r="Y327" s="14">
        <v>85152695</v>
      </c>
      <c r="Z327" s="14" t="s">
        <v>2096</v>
      </c>
      <c r="AA327" s="14" t="s">
        <v>120</v>
      </c>
      <c r="AB327" s="14" t="s">
        <v>120</v>
      </c>
      <c r="AC327" s="190"/>
      <c r="AD327" s="14" t="s">
        <v>2792</v>
      </c>
      <c r="AE327" s="187" t="s">
        <v>122</v>
      </c>
      <c r="AF327" s="187" t="s">
        <v>122</v>
      </c>
      <c r="AG327" s="14"/>
    </row>
    <row r="328" spans="1:33" s="183" customFormat="1" ht="12">
      <c r="A328" s="16">
        <v>891780111</v>
      </c>
      <c r="B328" s="16" t="s">
        <v>55</v>
      </c>
      <c r="C328" s="14" t="s">
        <v>57</v>
      </c>
      <c r="D328" s="16" t="s">
        <v>61</v>
      </c>
      <c r="E328" s="14" t="s">
        <v>2793</v>
      </c>
      <c r="F328" s="16" t="s">
        <v>62</v>
      </c>
      <c r="G328" s="14" t="s">
        <v>64</v>
      </c>
      <c r="H328" s="14" t="s">
        <v>74</v>
      </c>
      <c r="I328" s="186">
        <v>8043000</v>
      </c>
      <c r="J328" s="187"/>
      <c r="K328" s="188"/>
      <c r="L328" s="188"/>
      <c r="M328" s="189">
        <f t="shared" si="24"/>
        <v>8043000</v>
      </c>
      <c r="N328" s="14">
        <v>36667533</v>
      </c>
      <c r="O328" s="14" t="s">
        <v>2794</v>
      </c>
      <c r="P328" s="14" t="s">
        <v>2795</v>
      </c>
      <c r="Q328" s="190">
        <v>44963</v>
      </c>
      <c r="R328" s="190">
        <v>44963</v>
      </c>
      <c r="S328" s="190">
        <v>45084</v>
      </c>
      <c r="T328" s="190"/>
      <c r="U328" s="191"/>
      <c r="V328" s="186">
        <f t="shared" si="25"/>
        <v>5700000</v>
      </c>
      <c r="W328" s="186">
        <v>2343000</v>
      </c>
      <c r="X328" s="192">
        <f t="shared" si="26"/>
        <v>0.70869078701976873</v>
      </c>
      <c r="Y328" s="14">
        <v>7633817</v>
      </c>
      <c r="Z328" s="14" t="s">
        <v>2371</v>
      </c>
      <c r="AA328" s="14" t="s">
        <v>120</v>
      </c>
      <c r="AB328" s="14" t="s">
        <v>120</v>
      </c>
      <c r="AC328" s="190"/>
      <c r="AD328" s="14" t="s">
        <v>2796</v>
      </c>
      <c r="AE328" s="187" t="s">
        <v>122</v>
      </c>
      <c r="AF328" s="187" t="s">
        <v>122</v>
      </c>
      <c r="AG328" s="14"/>
    </row>
    <row r="329" spans="1:33" s="183" customFormat="1" ht="12">
      <c r="A329" s="16">
        <v>891780111</v>
      </c>
      <c r="B329" s="16" t="s">
        <v>55</v>
      </c>
      <c r="C329" s="14" t="s">
        <v>57</v>
      </c>
      <c r="D329" s="16" t="s">
        <v>61</v>
      </c>
      <c r="E329" s="14" t="s">
        <v>2797</v>
      </c>
      <c r="F329" s="16" t="s">
        <v>62</v>
      </c>
      <c r="G329" s="14" t="s">
        <v>64</v>
      </c>
      <c r="H329" s="14" t="s">
        <v>74</v>
      </c>
      <c r="I329" s="186">
        <v>8043000</v>
      </c>
      <c r="J329" s="187"/>
      <c r="K329" s="188"/>
      <c r="L329" s="188"/>
      <c r="M329" s="189">
        <f t="shared" si="24"/>
        <v>8043000</v>
      </c>
      <c r="N329" s="14">
        <v>39069270</v>
      </c>
      <c r="O329" s="14" t="s">
        <v>2798</v>
      </c>
      <c r="P329" s="14" t="s">
        <v>2799</v>
      </c>
      <c r="Q329" s="190">
        <v>44963</v>
      </c>
      <c r="R329" s="190">
        <v>44963</v>
      </c>
      <c r="S329" s="190">
        <v>45084</v>
      </c>
      <c r="T329" s="190"/>
      <c r="U329" s="191"/>
      <c r="V329" s="186">
        <f t="shared" si="25"/>
        <v>5700000</v>
      </c>
      <c r="W329" s="186">
        <v>2343000</v>
      </c>
      <c r="X329" s="192">
        <f t="shared" si="26"/>
        <v>0.70869078701976873</v>
      </c>
      <c r="Y329" s="14">
        <v>57297693</v>
      </c>
      <c r="Z329" s="14" t="s">
        <v>1908</v>
      </c>
      <c r="AA329" s="14" t="s">
        <v>120</v>
      </c>
      <c r="AB329" s="14" t="s">
        <v>120</v>
      </c>
      <c r="AC329" s="190"/>
      <c r="AD329" s="14" t="s">
        <v>2800</v>
      </c>
      <c r="AE329" s="187" t="s">
        <v>122</v>
      </c>
      <c r="AF329" s="187" t="s">
        <v>122</v>
      </c>
      <c r="AG329" s="14"/>
    </row>
    <row r="330" spans="1:33" s="183" customFormat="1" ht="12">
      <c r="A330" s="16">
        <v>891780111</v>
      </c>
      <c r="B330" s="16" t="s">
        <v>55</v>
      </c>
      <c r="C330" s="14" t="s">
        <v>57</v>
      </c>
      <c r="D330" s="16" t="s">
        <v>61</v>
      </c>
      <c r="E330" s="14" t="s">
        <v>2801</v>
      </c>
      <c r="F330" s="16" t="s">
        <v>62</v>
      </c>
      <c r="G330" s="14" t="s">
        <v>64</v>
      </c>
      <c r="H330" s="14" t="s">
        <v>74</v>
      </c>
      <c r="I330" s="186">
        <v>8043000</v>
      </c>
      <c r="J330" s="187"/>
      <c r="K330" s="188"/>
      <c r="L330" s="188"/>
      <c r="M330" s="189">
        <f t="shared" si="24"/>
        <v>8043000</v>
      </c>
      <c r="N330" s="14">
        <v>1083035122</v>
      </c>
      <c r="O330" s="14" t="s">
        <v>2802</v>
      </c>
      <c r="P330" s="14" t="s">
        <v>2803</v>
      </c>
      <c r="Q330" s="190">
        <v>44963</v>
      </c>
      <c r="R330" s="190">
        <v>44963</v>
      </c>
      <c r="S330" s="190">
        <v>45084</v>
      </c>
      <c r="T330" s="190"/>
      <c r="U330" s="191"/>
      <c r="V330" s="186">
        <f t="shared" si="25"/>
        <v>5700000</v>
      </c>
      <c r="W330" s="186">
        <v>2343000</v>
      </c>
      <c r="X330" s="192">
        <f t="shared" si="26"/>
        <v>0.70869078701976873</v>
      </c>
      <c r="Y330" s="14">
        <v>85475141</v>
      </c>
      <c r="Z330" s="14" t="s">
        <v>2804</v>
      </c>
      <c r="AA330" s="14" t="s">
        <v>120</v>
      </c>
      <c r="AB330" s="14" t="s">
        <v>120</v>
      </c>
      <c r="AC330" s="190"/>
      <c r="AD330" s="14" t="s">
        <v>2805</v>
      </c>
      <c r="AE330" s="187" t="s">
        <v>122</v>
      </c>
      <c r="AF330" s="187" t="s">
        <v>122</v>
      </c>
      <c r="AG330" s="14"/>
    </row>
    <row r="331" spans="1:33" s="183" customFormat="1" ht="12">
      <c r="A331" s="16">
        <v>891780111</v>
      </c>
      <c r="B331" s="16" t="s">
        <v>55</v>
      </c>
      <c r="C331" s="14" t="s">
        <v>57</v>
      </c>
      <c r="D331" s="16" t="s">
        <v>61</v>
      </c>
      <c r="E331" s="14" t="s">
        <v>2806</v>
      </c>
      <c r="F331" s="16" t="s">
        <v>62</v>
      </c>
      <c r="G331" s="14" t="s">
        <v>64</v>
      </c>
      <c r="H331" s="14" t="s">
        <v>74</v>
      </c>
      <c r="I331" s="186">
        <v>13123000</v>
      </c>
      <c r="J331" s="187"/>
      <c r="K331" s="188"/>
      <c r="L331" s="188"/>
      <c r="M331" s="189">
        <f t="shared" si="24"/>
        <v>13123000</v>
      </c>
      <c r="N331" s="14">
        <v>85449890</v>
      </c>
      <c r="O331" s="14" t="s">
        <v>2807</v>
      </c>
      <c r="P331" s="14" t="s">
        <v>2808</v>
      </c>
      <c r="Q331" s="190">
        <v>44963</v>
      </c>
      <c r="R331" s="190">
        <v>44963</v>
      </c>
      <c r="S331" s="190">
        <v>45084</v>
      </c>
      <c r="T331" s="190"/>
      <c r="U331" s="191"/>
      <c r="V331" s="186">
        <f t="shared" si="25"/>
        <v>9300000</v>
      </c>
      <c r="W331" s="186">
        <v>3823000</v>
      </c>
      <c r="X331" s="192">
        <f t="shared" si="26"/>
        <v>0.70867941781604815</v>
      </c>
      <c r="Y331" s="14">
        <v>85471791</v>
      </c>
      <c r="Z331" s="14" t="s">
        <v>2285</v>
      </c>
      <c r="AA331" s="14" t="s">
        <v>120</v>
      </c>
      <c r="AB331" s="14" t="s">
        <v>120</v>
      </c>
      <c r="AC331" s="190"/>
      <c r="AD331" s="14" t="s">
        <v>2809</v>
      </c>
      <c r="AE331" s="187" t="s">
        <v>122</v>
      </c>
      <c r="AF331" s="187" t="s">
        <v>122</v>
      </c>
      <c r="AG331" s="14"/>
    </row>
    <row r="332" spans="1:33" s="183" customFormat="1" ht="12">
      <c r="A332" s="16">
        <v>891780111</v>
      </c>
      <c r="B332" s="16" t="s">
        <v>55</v>
      </c>
      <c r="C332" s="14" t="s">
        <v>57</v>
      </c>
      <c r="D332" s="16" t="s">
        <v>61</v>
      </c>
      <c r="E332" s="14" t="s">
        <v>2810</v>
      </c>
      <c r="F332" s="16" t="s">
        <v>62</v>
      </c>
      <c r="G332" s="14" t="s">
        <v>64</v>
      </c>
      <c r="H332" s="14" t="s">
        <v>74</v>
      </c>
      <c r="I332" s="186">
        <v>8043000</v>
      </c>
      <c r="J332" s="187"/>
      <c r="K332" s="188"/>
      <c r="L332" s="188"/>
      <c r="M332" s="189">
        <f t="shared" si="24"/>
        <v>8043000</v>
      </c>
      <c r="N332" s="14">
        <v>1007934261</v>
      </c>
      <c r="O332" s="14" t="s">
        <v>2811</v>
      </c>
      <c r="P332" s="14" t="s">
        <v>2812</v>
      </c>
      <c r="Q332" s="190">
        <v>44963</v>
      </c>
      <c r="R332" s="190">
        <v>44963</v>
      </c>
      <c r="S332" s="190">
        <v>45084</v>
      </c>
      <c r="T332" s="190"/>
      <c r="U332" s="191"/>
      <c r="V332" s="186">
        <f t="shared" si="25"/>
        <v>5700000</v>
      </c>
      <c r="W332" s="186">
        <v>2343000</v>
      </c>
      <c r="X332" s="192">
        <f t="shared" si="26"/>
        <v>0.70869078701976873</v>
      </c>
      <c r="Y332" s="14">
        <v>85475141</v>
      </c>
      <c r="Z332" s="14" t="s">
        <v>2804</v>
      </c>
      <c r="AA332" s="14" t="s">
        <v>120</v>
      </c>
      <c r="AB332" s="14" t="s">
        <v>120</v>
      </c>
      <c r="AC332" s="190"/>
      <c r="AD332" s="14" t="s">
        <v>2813</v>
      </c>
      <c r="AE332" s="187" t="s">
        <v>122</v>
      </c>
      <c r="AF332" s="187" t="s">
        <v>122</v>
      </c>
      <c r="AG332" s="14"/>
    </row>
    <row r="333" spans="1:33" s="183" customFormat="1" ht="12">
      <c r="A333" s="16">
        <v>891780111</v>
      </c>
      <c r="B333" s="16" t="s">
        <v>55</v>
      </c>
      <c r="C333" s="14" t="s">
        <v>57</v>
      </c>
      <c r="D333" s="16" t="s">
        <v>61</v>
      </c>
      <c r="E333" s="14" t="s">
        <v>2814</v>
      </c>
      <c r="F333" s="16" t="s">
        <v>62</v>
      </c>
      <c r="G333" s="14" t="s">
        <v>64</v>
      </c>
      <c r="H333" s="14" t="s">
        <v>74</v>
      </c>
      <c r="I333" s="186">
        <v>8613000</v>
      </c>
      <c r="J333" s="187"/>
      <c r="K333" s="188"/>
      <c r="L333" s="188"/>
      <c r="M333" s="189">
        <f t="shared" si="24"/>
        <v>8613000</v>
      </c>
      <c r="N333" s="14">
        <v>1082944401</v>
      </c>
      <c r="O333" s="14" t="s">
        <v>2815</v>
      </c>
      <c r="P333" s="14" t="s">
        <v>2816</v>
      </c>
      <c r="Q333" s="190">
        <v>44963</v>
      </c>
      <c r="R333" s="190">
        <v>44963</v>
      </c>
      <c r="S333" s="190">
        <v>45093</v>
      </c>
      <c r="T333" s="190"/>
      <c r="U333" s="191"/>
      <c r="V333" s="186">
        <f t="shared" si="25"/>
        <v>3800000</v>
      </c>
      <c r="W333" s="186">
        <v>4813000</v>
      </c>
      <c r="X333" s="192">
        <f t="shared" si="26"/>
        <v>0.44119354464182048</v>
      </c>
      <c r="Y333" s="14">
        <v>85459497</v>
      </c>
      <c r="Z333" s="14" t="s">
        <v>1643</v>
      </c>
      <c r="AA333" s="14" t="s">
        <v>120</v>
      </c>
      <c r="AB333" s="14" t="s">
        <v>120</v>
      </c>
      <c r="AC333" s="190"/>
      <c r="AD333" s="14" t="s">
        <v>2817</v>
      </c>
      <c r="AE333" s="187" t="s">
        <v>122</v>
      </c>
      <c r="AF333" s="187" t="s">
        <v>122</v>
      </c>
      <c r="AG333" s="14"/>
    </row>
    <row r="334" spans="1:33" s="183" customFormat="1" ht="12">
      <c r="A334" s="16">
        <v>891780111</v>
      </c>
      <c r="B334" s="16" t="s">
        <v>55</v>
      </c>
      <c r="C334" s="14" t="s">
        <v>57</v>
      </c>
      <c r="D334" s="16" t="s">
        <v>61</v>
      </c>
      <c r="E334" s="14" t="s">
        <v>2818</v>
      </c>
      <c r="F334" s="16" t="s">
        <v>62</v>
      </c>
      <c r="G334" s="14" t="s">
        <v>64</v>
      </c>
      <c r="H334" s="14" t="s">
        <v>74</v>
      </c>
      <c r="I334" s="186">
        <v>11853000</v>
      </c>
      <c r="J334" s="187"/>
      <c r="K334" s="188"/>
      <c r="L334" s="188"/>
      <c r="M334" s="189">
        <f t="shared" si="24"/>
        <v>11853000</v>
      </c>
      <c r="N334" s="14">
        <v>1020757367</v>
      </c>
      <c r="O334" s="14" t="s">
        <v>2819</v>
      </c>
      <c r="P334" s="14" t="s">
        <v>2820</v>
      </c>
      <c r="Q334" s="190">
        <v>44963</v>
      </c>
      <c r="R334" s="190">
        <v>44963</v>
      </c>
      <c r="S334" s="190">
        <v>45084</v>
      </c>
      <c r="T334" s="190"/>
      <c r="U334" s="191"/>
      <c r="V334" s="186">
        <f t="shared" si="25"/>
        <v>8400000</v>
      </c>
      <c r="W334" s="186">
        <v>3453000</v>
      </c>
      <c r="X334" s="192">
        <f t="shared" si="26"/>
        <v>0.70868134649455838</v>
      </c>
      <c r="Y334" s="14">
        <v>7634027</v>
      </c>
      <c r="Z334" s="14" t="s">
        <v>2821</v>
      </c>
      <c r="AA334" s="14" t="s">
        <v>120</v>
      </c>
      <c r="AB334" s="14" t="s">
        <v>120</v>
      </c>
      <c r="AC334" s="190"/>
      <c r="AD334" s="14" t="s">
        <v>2822</v>
      </c>
      <c r="AE334" s="187" t="s">
        <v>122</v>
      </c>
      <c r="AF334" s="187" t="s">
        <v>122</v>
      </c>
      <c r="AG334" s="14"/>
    </row>
    <row r="335" spans="1:33" s="183" customFormat="1" ht="12">
      <c r="A335" s="16">
        <v>891780111</v>
      </c>
      <c r="B335" s="16" t="s">
        <v>55</v>
      </c>
      <c r="C335" s="14" t="s">
        <v>57</v>
      </c>
      <c r="D335" s="16" t="s">
        <v>61</v>
      </c>
      <c r="E335" s="14" t="s">
        <v>2823</v>
      </c>
      <c r="F335" s="16" t="s">
        <v>62</v>
      </c>
      <c r="G335" s="14" t="s">
        <v>64</v>
      </c>
      <c r="H335" s="14" t="s">
        <v>74</v>
      </c>
      <c r="I335" s="186">
        <v>15413000</v>
      </c>
      <c r="J335" s="187"/>
      <c r="K335" s="188"/>
      <c r="L335" s="188"/>
      <c r="M335" s="189">
        <f t="shared" si="24"/>
        <v>15413000</v>
      </c>
      <c r="N335" s="14">
        <v>1082923928</v>
      </c>
      <c r="O335" s="14" t="s">
        <v>2824</v>
      </c>
      <c r="P335" s="14" t="s">
        <v>2825</v>
      </c>
      <c r="Q335" s="190">
        <v>44963</v>
      </c>
      <c r="R335" s="190">
        <v>44963</v>
      </c>
      <c r="S335" s="190">
        <v>45093</v>
      </c>
      <c r="T335" s="190"/>
      <c r="U335" s="191"/>
      <c r="V335" s="186">
        <f t="shared" si="25"/>
        <v>10200000</v>
      </c>
      <c r="W335" s="186">
        <v>5213000</v>
      </c>
      <c r="X335" s="192">
        <f t="shared" si="26"/>
        <v>0.66177901771232073</v>
      </c>
      <c r="Y335" s="14">
        <v>26668285</v>
      </c>
      <c r="Z335" s="14" t="s">
        <v>1999</v>
      </c>
      <c r="AA335" s="14" t="s">
        <v>120</v>
      </c>
      <c r="AB335" s="14" t="s">
        <v>120</v>
      </c>
      <c r="AC335" s="190"/>
      <c r="AD335" s="14" t="s">
        <v>2826</v>
      </c>
      <c r="AE335" s="187" t="s">
        <v>122</v>
      </c>
      <c r="AF335" s="187" t="s">
        <v>122</v>
      </c>
      <c r="AG335" s="14"/>
    </row>
    <row r="336" spans="1:33" s="183" customFormat="1" ht="12">
      <c r="A336" s="16">
        <v>891780111</v>
      </c>
      <c r="B336" s="16" t="s">
        <v>55</v>
      </c>
      <c r="C336" s="14" t="s">
        <v>57</v>
      </c>
      <c r="D336" s="16" t="s">
        <v>61</v>
      </c>
      <c r="E336" s="14" t="s">
        <v>2827</v>
      </c>
      <c r="F336" s="16" t="s">
        <v>62</v>
      </c>
      <c r="G336" s="14" t="s">
        <v>64</v>
      </c>
      <c r="H336" s="14" t="s">
        <v>74</v>
      </c>
      <c r="I336" s="186">
        <v>10583000</v>
      </c>
      <c r="J336" s="187"/>
      <c r="K336" s="188"/>
      <c r="L336" s="188"/>
      <c r="M336" s="189">
        <f t="shared" si="24"/>
        <v>10583000</v>
      </c>
      <c r="N336" s="14">
        <v>57290640</v>
      </c>
      <c r="O336" s="14" t="s">
        <v>2828</v>
      </c>
      <c r="P336" s="14" t="s">
        <v>2829</v>
      </c>
      <c r="Q336" s="190">
        <v>44963</v>
      </c>
      <c r="R336" s="190">
        <v>44963</v>
      </c>
      <c r="S336" s="190">
        <v>45084</v>
      </c>
      <c r="T336" s="190"/>
      <c r="U336" s="191"/>
      <c r="V336" s="186">
        <f t="shared" si="25"/>
        <v>7500000</v>
      </c>
      <c r="W336" s="186">
        <v>3083000</v>
      </c>
      <c r="X336" s="192">
        <f t="shared" si="26"/>
        <v>0.70868373807049045</v>
      </c>
      <c r="Y336" s="14">
        <v>57461216</v>
      </c>
      <c r="Z336" s="14" t="s">
        <v>1614</v>
      </c>
      <c r="AA336" s="14" t="s">
        <v>120</v>
      </c>
      <c r="AB336" s="14" t="s">
        <v>120</v>
      </c>
      <c r="AC336" s="190"/>
      <c r="AD336" s="14" t="s">
        <v>2830</v>
      </c>
      <c r="AE336" s="187" t="s">
        <v>122</v>
      </c>
      <c r="AF336" s="187" t="s">
        <v>122</v>
      </c>
      <c r="AG336" s="14"/>
    </row>
    <row r="337" spans="1:33" s="183" customFormat="1" ht="12">
      <c r="A337" s="16">
        <v>891780111</v>
      </c>
      <c r="B337" s="16" t="s">
        <v>55</v>
      </c>
      <c r="C337" s="14" t="s">
        <v>57</v>
      </c>
      <c r="D337" s="16" t="s">
        <v>61</v>
      </c>
      <c r="E337" s="14" t="s">
        <v>2831</v>
      </c>
      <c r="F337" s="16" t="s">
        <v>62</v>
      </c>
      <c r="G337" s="14" t="s">
        <v>64</v>
      </c>
      <c r="H337" s="14" t="s">
        <v>74</v>
      </c>
      <c r="I337" s="186">
        <v>11684000</v>
      </c>
      <c r="J337" s="187"/>
      <c r="K337" s="188"/>
      <c r="L337" s="188"/>
      <c r="M337" s="189">
        <f t="shared" si="24"/>
        <v>11684000</v>
      </c>
      <c r="N337" s="14">
        <v>79994976</v>
      </c>
      <c r="O337" s="14" t="s">
        <v>2832</v>
      </c>
      <c r="P337" s="14" t="s">
        <v>2833</v>
      </c>
      <c r="Q337" s="190">
        <v>44963</v>
      </c>
      <c r="R337" s="190">
        <v>44963</v>
      </c>
      <c r="S337" s="190">
        <v>45084</v>
      </c>
      <c r="T337" s="190"/>
      <c r="U337" s="191"/>
      <c r="V337" s="186">
        <f t="shared" si="25"/>
        <v>8280000</v>
      </c>
      <c r="W337" s="186">
        <v>3404000</v>
      </c>
      <c r="X337" s="192">
        <f t="shared" si="26"/>
        <v>0.70866141732283461</v>
      </c>
      <c r="Y337" s="14">
        <v>57461216</v>
      </c>
      <c r="Z337" s="14" t="s">
        <v>1614</v>
      </c>
      <c r="AA337" s="14" t="s">
        <v>120</v>
      </c>
      <c r="AB337" s="14" t="s">
        <v>120</v>
      </c>
      <c r="AC337" s="190"/>
      <c r="AD337" s="14" t="s">
        <v>2834</v>
      </c>
      <c r="AE337" s="187" t="s">
        <v>122</v>
      </c>
      <c r="AF337" s="187" t="s">
        <v>122</v>
      </c>
      <c r="AG337" s="14"/>
    </row>
    <row r="338" spans="1:33" s="183" customFormat="1" ht="12">
      <c r="A338" s="16">
        <v>891780111</v>
      </c>
      <c r="B338" s="16" t="s">
        <v>55</v>
      </c>
      <c r="C338" s="14" t="s">
        <v>57</v>
      </c>
      <c r="D338" s="16" t="s">
        <v>61</v>
      </c>
      <c r="E338" s="14" t="s">
        <v>2835</v>
      </c>
      <c r="F338" s="16" t="s">
        <v>62</v>
      </c>
      <c r="G338" s="14" t="s">
        <v>64</v>
      </c>
      <c r="H338" s="14" t="s">
        <v>74</v>
      </c>
      <c r="I338" s="186">
        <v>11853000</v>
      </c>
      <c r="J338" s="187"/>
      <c r="K338" s="188"/>
      <c r="L338" s="188"/>
      <c r="M338" s="189">
        <f t="shared" si="24"/>
        <v>11853000</v>
      </c>
      <c r="N338" s="14">
        <v>1050461549</v>
      </c>
      <c r="O338" s="14" t="s">
        <v>2836</v>
      </c>
      <c r="P338" s="14" t="s">
        <v>2837</v>
      </c>
      <c r="Q338" s="190">
        <v>44963</v>
      </c>
      <c r="R338" s="190">
        <v>44963</v>
      </c>
      <c r="S338" s="190">
        <v>45084</v>
      </c>
      <c r="T338" s="190"/>
      <c r="U338" s="191"/>
      <c r="V338" s="186">
        <f t="shared" si="25"/>
        <v>8400000</v>
      </c>
      <c r="W338" s="186">
        <v>3453000</v>
      </c>
      <c r="X338" s="192">
        <f t="shared" si="26"/>
        <v>0.70868134649455838</v>
      </c>
      <c r="Y338" s="14">
        <v>36557666</v>
      </c>
      <c r="Z338" s="14" t="s">
        <v>2027</v>
      </c>
      <c r="AA338" s="14" t="s">
        <v>120</v>
      </c>
      <c r="AB338" s="14" t="s">
        <v>120</v>
      </c>
      <c r="AC338" s="190"/>
      <c r="AD338" s="14" t="s">
        <v>2838</v>
      </c>
      <c r="AE338" s="187" t="s">
        <v>122</v>
      </c>
      <c r="AF338" s="187" t="s">
        <v>122</v>
      </c>
      <c r="AG338" s="14"/>
    </row>
    <row r="339" spans="1:33" s="183" customFormat="1" ht="12">
      <c r="A339" s="16">
        <v>891780111</v>
      </c>
      <c r="B339" s="16" t="s">
        <v>55</v>
      </c>
      <c r="C339" s="14" t="s">
        <v>57</v>
      </c>
      <c r="D339" s="16" t="s">
        <v>61</v>
      </c>
      <c r="E339" s="14" t="s">
        <v>2839</v>
      </c>
      <c r="F339" s="16" t="s">
        <v>62</v>
      </c>
      <c r="G339" s="14" t="s">
        <v>64</v>
      </c>
      <c r="H339" s="14" t="s">
        <v>74</v>
      </c>
      <c r="I339" s="186">
        <v>9313000</v>
      </c>
      <c r="J339" s="187"/>
      <c r="K339" s="188"/>
      <c r="L339" s="188"/>
      <c r="M339" s="189">
        <f t="shared" si="24"/>
        <v>9313000</v>
      </c>
      <c r="N339" s="14">
        <v>1082907201</v>
      </c>
      <c r="O339" s="14" t="s">
        <v>2840</v>
      </c>
      <c r="P339" s="14" t="s">
        <v>2841</v>
      </c>
      <c r="Q339" s="190">
        <v>44963</v>
      </c>
      <c r="R339" s="190">
        <v>44963</v>
      </c>
      <c r="S339" s="190">
        <v>45084</v>
      </c>
      <c r="T339" s="190"/>
      <c r="U339" s="191"/>
      <c r="V339" s="186">
        <f t="shared" si="25"/>
        <v>6600000</v>
      </c>
      <c r="W339" s="186">
        <v>2713000</v>
      </c>
      <c r="X339" s="192">
        <f t="shared" si="26"/>
        <v>0.70868678191774936</v>
      </c>
      <c r="Y339" s="14">
        <v>85152695</v>
      </c>
      <c r="Z339" s="14" t="s">
        <v>2096</v>
      </c>
      <c r="AA339" s="14" t="s">
        <v>120</v>
      </c>
      <c r="AB339" s="14" t="s">
        <v>120</v>
      </c>
      <c r="AC339" s="190"/>
      <c r="AD339" s="14" t="s">
        <v>2842</v>
      </c>
      <c r="AE339" s="187" t="s">
        <v>122</v>
      </c>
      <c r="AF339" s="187" t="s">
        <v>122</v>
      </c>
      <c r="AG339" s="14"/>
    </row>
    <row r="340" spans="1:33" s="183" customFormat="1" ht="12">
      <c r="A340" s="16">
        <v>891780111</v>
      </c>
      <c r="B340" s="16" t="s">
        <v>55</v>
      </c>
      <c r="C340" s="14" t="s">
        <v>57</v>
      </c>
      <c r="D340" s="16" t="s">
        <v>61</v>
      </c>
      <c r="E340" s="14" t="s">
        <v>2843</v>
      </c>
      <c r="F340" s="16" t="s">
        <v>62</v>
      </c>
      <c r="G340" s="14" t="s">
        <v>64</v>
      </c>
      <c r="H340" s="14" t="s">
        <v>74</v>
      </c>
      <c r="I340" s="186">
        <v>11853000</v>
      </c>
      <c r="J340" s="187"/>
      <c r="K340" s="188"/>
      <c r="L340" s="188"/>
      <c r="M340" s="189">
        <f t="shared" si="24"/>
        <v>11853000</v>
      </c>
      <c r="N340" s="14">
        <v>1083038425</v>
      </c>
      <c r="O340" s="14" t="s">
        <v>2844</v>
      </c>
      <c r="P340" s="14" t="s">
        <v>2845</v>
      </c>
      <c r="Q340" s="190">
        <v>44963</v>
      </c>
      <c r="R340" s="190">
        <v>44963</v>
      </c>
      <c r="S340" s="190">
        <v>45084</v>
      </c>
      <c r="T340" s="190"/>
      <c r="U340" s="191"/>
      <c r="V340" s="186">
        <f t="shared" si="25"/>
        <v>8400000</v>
      </c>
      <c r="W340" s="186">
        <v>3453000</v>
      </c>
      <c r="X340" s="192">
        <f t="shared" si="26"/>
        <v>0.70868134649455838</v>
      </c>
      <c r="Y340" s="14">
        <v>57297693</v>
      </c>
      <c r="Z340" s="14" t="s">
        <v>1908</v>
      </c>
      <c r="AA340" s="14" t="s">
        <v>120</v>
      </c>
      <c r="AB340" s="14" t="s">
        <v>120</v>
      </c>
      <c r="AC340" s="190"/>
      <c r="AD340" s="14" t="s">
        <v>2846</v>
      </c>
      <c r="AE340" s="187" t="s">
        <v>122</v>
      </c>
      <c r="AF340" s="187" t="s">
        <v>122</v>
      </c>
      <c r="AG340" s="14"/>
    </row>
    <row r="341" spans="1:33" s="183" customFormat="1" ht="12">
      <c r="A341" s="16">
        <v>891780111</v>
      </c>
      <c r="B341" s="16" t="s">
        <v>55</v>
      </c>
      <c r="C341" s="14" t="s">
        <v>57</v>
      </c>
      <c r="D341" s="16" t="s">
        <v>61</v>
      </c>
      <c r="E341" s="14" t="s">
        <v>2847</v>
      </c>
      <c r="F341" s="16" t="s">
        <v>62</v>
      </c>
      <c r="G341" s="14" t="s">
        <v>64</v>
      </c>
      <c r="H341" s="14" t="s">
        <v>74</v>
      </c>
      <c r="I341" s="186">
        <v>8613000</v>
      </c>
      <c r="J341" s="187"/>
      <c r="K341" s="188"/>
      <c r="L341" s="188"/>
      <c r="M341" s="189">
        <f t="shared" si="24"/>
        <v>8613000</v>
      </c>
      <c r="N341" s="14">
        <v>19612853</v>
      </c>
      <c r="O341" s="14" t="s">
        <v>2848</v>
      </c>
      <c r="P341" s="14" t="s">
        <v>2816</v>
      </c>
      <c r="Q341" s="190">
        <v>44963</v>
      </c>
      <c r="R341" s="190">
        <v>44963</v>
      </c>
      <c r="S341" s="190">
        <v>45093</v>
      </c>
      <c r="T341" s="190"/>
      <c r="U341" s="191"/>
      <c r="V341" s="186">
        <f t="shared" si="25"/>
        <v>5700000</v>
      </c>
      <c r="W341" s="186">
        <v>2913000</v>
      </c>
      <c r="X341" s="192">
        <f t="shared" si="26"/>
        <v>0.66179031696273072</v>
      </c>
      <c r="Y341" s="14">
        <v>85459497</v>
      </c>
      <c r="Z341" s="14" t="s">
        <v>1643</v>
      </c>
      <c r="AA341" s="14" t="s">
        <v>120</v>
      </c>
      <c r="AB341" s="14" t="s">
        <v>120</v>
      </c>
      <c r="AC341" s="190"/>
      <c r="AD341" s="14" t="s">
        <v>2849</v>
      </c>
      <c r="AE341" s="187" t="s">
        <v>122</v>
      </c>
      <c r="AF341" s="187" t="s">
        <v>122</v>
      </c>
      <c r="AG341" s="14"/>
    </row>
    <row r="342" spans="1:33" s="183" customFormat="1" ht="12">
      <c r="A342" s="16">
        <v>891780111</v>
      </c>
      <c r="B342" s="16" t="s">
        <v>55</v>
      </c>
      <c r="C342" s="14" t="s">
        <v>57</v>
      </c>
      <c r="D342" s="16" t="s">
        <v>61</v>
      </c>
      <c r="E342" s="14" t="s">
        <v>2850</v>
      </c>
      <c r="F342" s="16" t="s">
        <v>62</v>
      </c>
      <c r="G342" s="14" t="s">
        <v>64</v>
      </c>
      <c r="H342" s="14" t="s">
        <v>74</v>
      </c>
      <c r="I342" s="186">
        <v>8043000</v>
      </c>
      <c r="J342" s="187"/>
      <c r="K342" s="188"/>
      <c r="L342" s="188"/>
      <c r="M342" s="189">
        <f t="shared" si="24"/>
        <v>8043000</v>
      </c>
      <c r="N342" s="14">
        <v>1083032026</v>
      </c>
      <c r="O342" s="14" t="s">
        <v>2851</v>
      </c>
      <c r="P342" s="14" t="s">
        <v>2852</v>
      </c>
      <c r="Q342" s="190">
        <v>44963</v>
      </c>
      <c r="R342" s="190">
        <v>44963</v>
      </c>
      <c r="S342" s="190">
        <v>45084</v>
      </c>
      <c r="T342" s="190"/>
      <c r="U342" s="191"/>
      <c r="V342" s="186">
        <f t="shared" si="25"/>
        <v>5700000</v>
      </c>
      <c r="W342" s="186">
        <v>2343000</v>
      </c>
      <c r="X342" s="192">
        <f t="shared" si="26"/>
        <v>0.70869078701976873</v>
      </c>
      <c r="Y342" s="14">
        <v>85475141</v>
      </c>
      <c r="Z342" s="14" t="s">
        <v>2804</v>
      </c>
      <c r="AA342" s="14" t="s">
        <v>120</v>
      </c>
      <c r="AB342" s="14" t="s">
        <v>120</v>
      </c>
      <c r="AC342" s="190"/>
      <c r="AD342" s="14" t="s">
        <v>2853</v>
      </c>
      <c r="AE342" s="187" t="s">
        <v>122</v>
      </c>
      <c r="AF342" s="187" t="s">
        <v>122</v>
      </c>
      <c r="AG342" s="14"/>
    </row>
    <row r="343" spans="1:33" s="183" customFormat="1" ht="12">
      <c r="A343" s="16">
        <v>891780111</v>
      </c>
      <c r="B343" s="16" t="s">
        <v>55</v>
      </c>
      <c r="C343" s="14" t="s">
        <v>57</v>
      </c>
      <c r="D343" s="16" t="s">
        <v>61</v>
      </c>
      <c r="E343" s="14" t="s">
        <v>2854</v>
      </c>
      <c r="F343" s="16" t="s">
        <v>62</v>
      </c>
      <c r="G343" s="14" t="s">
        <v>64</v>
      </c>
      <c r="H343" s="14" t="s">
        <v>74</v>
      </c>
      <c r="I343" s="186">
        <v>9313000</v>
      </c>
      <c r="J343" s="187"/>
      <c r="K343" s="188"/>
      <c r="L343" s="188"/>
      <c r="M343" s="189">
        <f t="shared" ref="M343:M406" si="27">I343+K343-L343</f>
        <v>9313000</v>
      </c>
      <c r="N343" s="14">
        <v>1082930536</v>
      </c>
      <c r="O343" s="14" t="s">
        <v>2855</v>
      </c>
      <c r="P343" s="14" t="s">
        <v>2856</v>
      </c>
      <c r="Q343" s="190">
        <v>44963</v>
      </c>
      <c r="R343" s="190">
        <v>44963</v>
      </c>
      <c r="S343" s="190">
        <v>45084</v>
      </c>
      <c r="T343" s="190"/>
      <c r="U343" s="191"/>
      <c r="V343" s="186">
        <f t="shared" si="25"/>
        <v>6600000</v>
      </c>
      <c r="W343" s="186">
        <v>2713000</v>
      </c>
      <c r="X343" s="192">
        <f t="shared" si="26"/>
        <v>0.70868678191774936</v>
      </c>
      <c r="Y343" s="14">
        <v>85468846</v>
      </c>
      <c r="Z343" s="14" t="s">
        <v>2738</v>
      </c>
      <c r="AA343" s="14" t="s">
        <v>120</v>
      </c>
      <c r="AB343" s="14" t="s">
        <v>120</v>
      </c>
      <c r="AC343" s="190"/>
      <c r="AD343" s="14" t="s">
        <v>2857</v>
      </c>
      <c r="AE343" s="187" t="s">
        <v>122</v>
      </c>
      <c r="AF343" s="187" t="s">
        <v>122</v>
      </c>
      <c r="AG343" s="14"/>
    </row>
    <row r="344" spans="1:33" s="183" customFormat="1" ht="12">
      <c r="A344" s="16">
        <v>891780111</v>
      </c>
      <c r="B344" s="16" t="s">
        <v>55</v>
      </c>
      <c r="C344" s="14" t="s">
        <v>57</v>
      </c>
      <c r="D344" s="16" t="s">
        <v>61</v>
      </c>
      <c r="E344" s="14" t="s">
        <v>2858</v>
      </c>
      <c r="F344" s="16" t="s">
        <v>62</v>
      </c>
      <c r="G344" s="14" t="s">
        <v>64</v>
      </c>
      <c r="H344" s="14" t="s">
        <v>74</v>
      </c>
      <c r="I344" s="186">
        <v>8043000</v>
      </c>
      <c r="J344" s="187">
        <v>1</v>
      </c>
      <c r="K344" s="188"/>
      <c r="L344" s="188">
        <v>4749667</v>
      </c>
      <c r="M344" s="189">
        <f t="shared" si="27"/>
        <v>3293333</v>
      </c>
      <c r="N344" s="14">
        <v>1082947816</v>
      </c>
      <c r="O344" s="14" t="s">
        <v>2859</v>
      </c>
      <c r="P344" s="14" t="s">
        <v>2860</v>
      </c>
      <c r="Q344" s="190">
        <v>44963</v>
      </c>
      <c r="R344" s="190">
        <v>44963</v>
      </c>
      <c r="S344" s="190">
        <v>45084</v>
      </c>
      <c r="T344" s="190">
        <v>45007</v>
      </c>
      <c r="U344" s="191">
        <v>1</v>
      </c>
      <c r="V344" s="186">
        <f>+I344-L344</f>
        <v>3293333</v>
      </c>
      <c r="W344" s="186">
        <v>0</v>
      </c>
      <c r="X344" s="192">
        <f t="shared" si="26"/>
        <v>1</v>
      </c>
      <c r="Y344" s="14">
        <v>7633817</v>
      </c>
      <c r="Z344" s="14" t="s">
        <v>2371</v>
      </c>
      <c r="AA344" s="14" t="s">
        <v>120</v>
      </c>
      <c r="AB344" s="14" t="s">
        <v>120</v>
      </c>
      <c r="AC344" s="190"/>
      <c r="AD344" s="14" t="s">
        <v>2861</v>
      </c>
      <c r="AE344" s="187" t="s">
        <v>122</v>
      </c>
      <c r="AF344" s="187" t="s">
        <v>122</v>
      </c>
      <c r="AG344" s="14"/>
    </row>
    <row r="345" spans="1:33" s="183" customFormat="1" ht="12">
      <c r="A345" s="16">
        <v>891780111</v>
      </c>
      <c r="B345" s="16" t="s">
        <v>55</v>
      </c>
      <c r="C345" s="14" t="s">
        <v>57</v>
      </c>
      <c r="D345" s="16" t="s">
        <v>61</v>
      </c>
      <c r="E345" s="14" t="s">
        <v>2862</v>
      </c>
      <c r="F345" s="16" t="s">
        <v>62</v>
      </c>
      <c r="G345" s="14" t="s">
        <v>64</v>
      </c>
      <c r="H345" s="14" t="s">
        <v>74</v>
      </c>
      <c r="I345" s="186">
        <v>8043000</v>
      </c>
      <c r="J345" s="187"/>
      <c r="K345" s="188"/>
      <c r="L345" s="188"/>
      <c r="M345" s="189">
        <f t="shared" si="27"/>
        <v>8043000</v>
      </c>
      <c r="N345" s="14">
        <v>1082478213</v>
      </c>
      <c r="O345" s="14" t="s">
        <v>2863</v>
      </c>
      <c r="P345" s="14" t="s">
        <v>2864</v>
      </c>
      <c r="Q345" s="190">
        <v>44963</v>
      </c>
      <c r="R345" s="190">
        <v>44963</v>
      </c>
      <c r="S345" s="190">
        <v>45084</v>
      </c>
      <c r="T345" s="190"/>
      <c r="U345" s="191"/>
      <c r="V345" s="186">
        <f t="shared" si="25"/>
        <v>5700000</v>
      </c>
      <c r="W345" s="186">
        <v>2343000</v>
      </c>
      <c r="X345" s="192">
        <f t="shared" si="26"/>
        <v>0.70869078701976873</v>
      </c>
      <c r="Y345" s="14">
        <v>7633817</v>
      </c>
      <c r="Z345" s="14" t="s">
        <v>2371</v>
      </c>
      <c r="AA345" s="14" t="s">
        <v>120</v>
      </c>
      <c r="AB345" s="14" t="s">
        <v>120</v>
      </c>
      <c r="AC345" s="190"/>
      <c r="AD345" s="14" t="s">
        <v>2865</v>
      </c>
      <c r="AE345" s="187" t="s">
        <v>122</v>
      </c>
      <c r="AF345" s="187" t="s">
        <v>122</v>
      </c>
      <c r="AG345" s="14"/>
    </row>
    <row r="346" spans="1:33" s="183" customFormat="1" ht="12">
      <c r="A346" s="16">
        <v>891780111</v>
      </c>
      <c r="B346" s="16" t="s">
        <v>55</v>
      </c>
      <c r="C346" s="14" t="s">
        <v>60</v>
      </c>
      <c r="D346" s="16" t="s">
        <v>61</v>
      </c>
      <c r="E346" s="14" t="s">
        <v>2866</v>
      </c>
      <c r="F346" s="16" t="s">
        <v>62</v>
      </c>
      <c r="G346" s="14" t="s">
        <v>64</v>
      </c>
      <c r="H346" s="14" t="s">
        <v>74</v>
      </c>
      <c r="I346" s="186">
        <v>16500000</v>
      </c>
      <c r="J346" s="187"/>
      <c r="K346" s="188"/>
      <c r="L346" s="188"/>
      <c r="M346" s="189">
        <f t="shared" si="27"/>
        <v>16500000</v>
      </c>
      <c r="N346" s="14">
        <v>1082848824</v>
      </c>
      <c r="O346" s="14" t="s">
        <v>2867</v>
      </c>
      <c r="P346" s="14" t="s">
        <v>2868</v>
      </c>
      <c r="Q346" s="190">
        <v>44964</v>
      </c>
      <c r="R346" s="190">
        <v>44964</v>
      </c>
      <c r="S346" s="190">
        <v>45091</v>
      </c>
      <c r="T346" s="190"/>
      <c r="U346" s="191"/>
      <c r="V346" s="186">
        <f t="shared" si="25"/>
        <v>9900000</v>
      </c>
      <c r="W346" s="186">
        <v>6600000</v>
      </c>
      <c r="X346" s="192">
        <f t="shared" si="26"/>
        <v>0.6</v>
      </c>
      <c r="Y346" s="14">
        <v>8746547</v>
      </c>
      <c r="Z346" s="14" t="s">
        <v>2464</v>
      </c>
      <c r="AA346" s="14" t="s">
        <v>120</v>
      </c>
      <c r="AB346" s="14" t="s">
        <v>120</v>
      </c>
      <c r="AC346" s="190"/>
      <c r="AD346" s="14" t="s">
        <v>2869</v>
      </c>
      <c r="AE346" s="187" t="s">
        <v>122</v>
      </c>
      <c r="AF346" s="187" t="s">
        <v>122</v>
      </c>
      <c r="AG346" s="14"/>
    </row>
    <row r="347" spans="1:33" s="183" customFormat="1" ht="12">
      <c r="A347" s="16">
        <v>891780111</v>
      </c>
      <c r="B347" s="16" t="s">
        <v>55</v>
      </c>
      <c r="C347" s="14" t="s">
        <v>60</v>
      </c>
      <c r="D347" s="16" t="s">
        <v>61</v>
      </c>
      <c r="E347" s="14" t="s">
        <v>2870</v>
      </c>
      <c r="F347" s="16" t="s">
        <v>62</v>
      </c>
      <c r="G347" s="14" t="s">
        <v>64</v>
      </c>
      <c r="H347" s="14" t="s">
        <v>74</v>
      </c>
      <c r="I347" s="186">
        <v>14500000</v>
      </c>
      <c r="J347" s="187"/>
      <c r="K347" s="188"/>
      <c r="L347" s="188"/>
      <c r="M347" s="189">
        <f t="shared" si="27"/>
        <v>14500000</v>
      </c>
      <c r="N347" s="14">
        <v>1082981011</v>
      </c>
      <c r="O347" s="14" t="s">
        <v>2871</v>
      </c>
      <c r="P347" s="14" t="s">
        <v>2872</v>
      </c>
      <c r="Q347" s="190">
        <v>44964</v>
      </c>
      <c r="R347" s="190">
        <v>44964</v>
      </c>
      <c r="S347" s="190">
        <v>45107</v>
      </c>
      <c r="T347" s="190"/>
      <c r="U347" s="191"/>
      <c r="V347" s="186">
        <f t="shared" si="25"/>
        <v>8700000</v>
      </c>
      <c r="W347" s="186">
        <v>5800000</v>
      </c>
      <c r="X347" s="192">
        <f t="shared" si="26"/>
        <v>0.6</v>
      </c>
      <c r="Y347" s="14">
        <v>36722626</v>
      </c>
      <c r="Z347" s="14" t="s">
        <v>2298</v>
      </c>
      <c r="AA347" s="14" t="s">
        <v>120</v>
      </c>
      <c r="AB347" s="14" t="s">
        <v>120</v>
      </c>
      <c r="AC347" s="190"/>
      <c r="AD347" s="14" t="s">
        <v>2873</v>
      </c>
      <c r="AE347" s="187" t="s">
        <v>122</v>
      </c>
      <c r="AF347" s="187" t="s">
        <v>122</v>
      </c>
      <c r="AG347" s="14"/>
    </row>
    <row r="348" spans="1:33" s="183" customFormat="1" ht="12">
      <c r="A348" s="16">
        <v>891780111</v>
      </c>
      <c r="B348" s="16" t="s">
        <v>55</v>
      </c>
      <c r="C348" s="14" t="s">
        <v>60</v>
      </c>
      <c r="D348" s="16" t="s">
        <v>61</v>
      </c>
      <c r="E348" s="14" t="s">
        <v>2874</v>
      </c>
      <c r="F348" s="16" t="s">
        <v>62</v>
      </c>
      <c r="G348" s="14" t="s">
        <v>64</v>
      </c>
      <c r="H348" s="14" t="s">
        <v>74</v>
      </c>
      <c r="I348" s="186">
        <v>14500000</v>
      </c>
      <c r="J348" s="187"/>
      <c r="K348" s="188"/>
      <c r="L348" s="188"/>
      <c r="M348" s="189">
        <f t="shared" si="27"/>
        <v>14500000</v>
      </c>
      <c r="N348" s="14">
        <v>57464899</v>
      </c>
      <c r="O348" s="14" t="s">
        <v>2875</v>
      </c>
      <c r="P348" s="14" t="s">
        <v>2876</v>
      </c>
      <c r="Q348" s="190">
        <v>44964</v>
      </c>
      <c r="R348" s="190">
        <v>44964</v>
      </c>
      <c r="S348" s="190">
        <v>45107</v>
      </c>
      <c r="T348" s="190"/>
      <c r="U348" s="191"/>
      <c r="V348" s="186">
        <f t="shared" si="25"/>
        <v>8700000</v>
      </c>
      <c r="W348" s="186">
        <v>5800000</v>
      </c>
      <c r="X348" s="192">
        <f t="shared" si="26"/>
        <v>0.6</v>
      </c>
      <c r="Y348" s="14">
        <v>36722626</v>
      </c>
      <c r="Z348" s="14" t="s">
        <v>2298</v>
      </c>
      <c r="AA348" s="14" t="s">
        <v>120</v>
      </c>
      <c r="AB348" s="14" t="s">
        <v>120</v>
      </c>
      <c r="AC348" s="190"/>
      <c r="AD348" s="14" t="s">
        <v>2877</v>
      </c>
      <c r="AE348" s="187" t="s">
        <v>122</v>
      </c>
      <c r="AF348" s="187" t="s">
        <v>122</v>
      </c>
      <c r="AG348" s="14"/>
    </row>
    <row r="349" spans="1:33" s="183" customFormat="1" ht="12">
      <c r="A349" s="16">
        <v>891780111</v>
      </c>
      <c r="B349" s="16" t="s">
        <v>55</v>
      </c>
      <c r="C349" s="14" t="s">
        <v>57</v>
      </c>
      <c r="D349" s="16" t="s">
        <v>61</v>
      </c>
      <c r="E349" s="14" t="s">
        <v>2878</v>
      </c>
      <c r="F349" s="16" t="s">
        <v>62</v>
      </c>
      <c r="G349" s="14" t="s">
        <v>64</v>
      </c>
      <c r="H349" s="14" t="s">
        <v>74</v>
      </c>
      <c r="I349" s="186">
        <v>11853000</v>
      </c>
      <c r="J349" s="187"/>
      <c r="K349" s="188"/>
      <c r="L349" s="188"/>
      <c r="M349" s="189">
        <f t="shared" si="27"/>
        <v>11853000</v>
      </c>
      <c r="N349" s="14">
        <v>1020736975</v>
      </c>
      <c r="O349" s="14" t="s">
        <v>2879</v>
      </c>
      <c r="P349" s="14" t="s">
        <v>2880</v>
      </c>
      <c r="Q349" s="190">
        <v>44964</v>
      </c>
      <c r="R349" s="190">
        <v>44964</v>
      </c>
      <c r="S349" s="190">
        <v>45084</v>
      </c>
      <c r="T349" s="190"/>
      <c r="U349" s="191"/>
      <c r="V349" s="186">
        <f t="shared" si="25"/>
        <v>8400000</v>
      </c>
      <c r="W349" s="186">
        <v>3453000</v>
      </c>
      <c r="X349" s="192">
        <f t="shared" si="26"/>
        <v>0.70868134649455838</v>
      </c>
      <c r="Y349" s="14">
        <v>72175281</v>
      </c>
      <c r="Z349" s="14" t="s">
        <v>1609</v>
      </c>
      <c r="AA349" s="14" t="s">
        <v>120</v>
      </c>
      <c r="AB349" s="14" t="s">
        <v>120</v>
      </c>
      <c r="AC349" s="190"/>
      <c r="AD349" s="14" t="s">
        <v>2881</v>
      </c>
      <c r="AE349" s="187" t="s">
        <v>122</v>
      </c>
      <c r="AF349" s="187" t="s">
        <v>122</v>
      </c>
      <c r="AG349" s="14"/>
    </row>
    <row r="350" spans="1:33" s="183" customFormat="1" ht="12">
      <c r="A350" s="16">
        <v>891780111</v>
      </c>
      <c r="B350" s="16" t="s">
        <v>55</v>
      </c>
      <c r="C350" s="14" t="s">
        <v>57</v>
      </c>
      <c r="D350" s="16" t="s">
        <v>61</v>
      </c>
      <c r="E350" s="14" t="s">
        <v>2882</v>
      </c>
      <c r="F350" s="16" t="s">
        <v>62</v>
      </c>
      <c r="G350" s="14" t="s">
        <v>64</v>
      </c>
      <c r="H350" s="14" t="s">
        <v>74</v>
      </c>
      <c r="I350" s="186">
        <v>9313000</v>
      </c>
      <c r="J350" s="187"/>
      <c r="K350" s="188"/>
      <c r="L350" s="188"/>
      <c r="M350" s="189">
        <f t="shared" si="27"/>
        <v>9313000</v>
      </c>
      <c r="N350" s="14">
        <v>1007642968</v>
      </c>
      <c r="O350" s="14" t="s">
        <v>2883</v>
      </c>
      <c r="P350" s="14" t="s">
        <v>2884</v>
      </c>
      <c r="Q350" s="190">
        <v>44964</v>
      </c>
      <c r="R350" s="190">
        <v>44964</v>
      </c>
      <c r="S350" s="190">
        <v>45084</v>
      </c>
      <c r="T350" s="190"/>
      <c r="U350" s="191"/>
      <c r="V350" s="186">
        <f t="shared" si="25"/>
        <v>6600000</v>
      </c>
      <c r="W350" s="186">
        <v>2713000</v>
      </c>
      <c r="X350" s="192">
        <f t="shared" si="26"/>
        <v>0.70868678191774936</v>
      </c>
      <c r="Y350" s="14">
        <v>36557666</v>
      </c>
      <c r="Z350" s="14" t="s">
        <v>2027</v>
      </c>
      <c r="AA350" s="14" t="s">
        <v>120</v>
      </c>
      <c r="AB350" s="14" t="s">
        <v>120</v>
      </c>
      <c r="AC350" s="190"/>
      <c r="AD350" s="14" t="s">
        <v>2885</v>
      </c>
      <c r="AE350" s="187" t="s">
        <v>122</v>
      </c>
      <c r="AF350" s="187" t="s">
        <v>122</v>
      </c>
      <c r="AG350" s="14"/>
    </row>
    <row r="351" spans="1:33" s="183" customFormat="1" ht="12">
      <c r="A351" s="16">
        <v>891780111</v>
      </c>
      <c r="B351" s="16" t="s">
        <v>55</v>
      </c>
      <c r="C351" s="14" t="s">
        <v>57</v>
      </c>
      <c r="D351" s="16" t="s">
        <v>61</v>
      </c>
      <c r="E351" s="14" t="s">
        <v>2886</v>
      </c>
      <c r="F351" s="16" t="s">
        <v>62</v>
      </c>
      <c r="G351" s="14" t="s">
        <v>64</v>
      </c>
      <c r="H351" s="14" t="s">
        <v>74</v>
      </c>
      <c r="I351" s="186">
        <v>10583000</v>
      </c>
      <c r="J351" s="187"/>
      <c r="K351" s="188"/>
      <c r="L351" s="188"/>
      <c r="M351" s="189">
        <f t="shared" si="27"/>
        <v>10583000</v>
      </c>
      <c r="N351" s="14">
        <v>57303000</v>
      </c>
      <c r="O351" s="14" t="s">
        <v>2887</v>
      </c>
      <c r="P351" s="14" t="s">
        <v>2888</v>
      </c>
      <c r="Q351" s="190">
        <v>44964</v>
      </c>
      <c r="R351" s="190">
        <v>44964</v>
      </c>
      <c r="S351" s="190">
        <v>45084</v>
      </c>
      <c r="T351" s="190"/>
      <c r="U351" s="191"/>
      <c r="V351" s="186">
        <f t="shared" si="25"/>
        <v>7500000</v>
      </c>
      <c r="W351" s="186">
        <v>3083000</v>
      </c>
      <c r="X351" s="192">
        <f t="shared" si="26"/>
        <v>0.70868373807049045</v>
      </c>
      <c r="Y351" s="14">
        <v>85471791</v>
      </c>
      <c r="Z351" s="14" t="s">
        <v>2285</v>
      </c>
      <c r="AA351" s="14" t="s">
        <v>120</v>
      </c>
      <c r="AB351" s="14" t="s">
        <v>120</v>
      </c>
      <c r="AC351" s="190"/>
      <c r="AD351" s="14" t="s">
        <v>2889</v>
      </c>
      <c r="AE351" s="187" t="s">
        <v>122</v>
      </c>
      <c r="AF351" s="187" t="s">
        <v>122</v>
      </c>
      <c r="AG351" s="14"/>
    </row>
    <row r="352" spans="1:33" s="183" customFormat="1" ht="12">
      <c r="A352" s="16">
        <v>891780111</v>
      </c>
      <c r="B352" s="16" t="s">
        <v>55</v>
      </c>
      <c r="C352" s="14" t="s">
        <v>57</v>
      </c>
      <c r="D352" s="16" t="s">
        <v>61</v>
      </c>
      <c r="E352" s="14" t="s">
        <v>2890</v>
      </c>
      <c r="F352" s="16" t="s">
        <v>62</v>
      </c>
      <c r="G352" s="14" t="s">
        <v>64</v>
      </c>
      <c r="H352" s="14" t="s">
        <v>74</v>
      </c>
      <c r="I352" s="186">
        <v>8043000</v>
      </c>
      <c r="J352" s="187"/>
      <c r="K352" s="188"/>
      <c r="L352" s="188"/>
      <c r="M352" s="189">
        <f t="shared" si="27"/>
        <v>8043000</v>
      </c>
      <c r="N352" s="14">
        <v>84458834</v>
      </c>
      <c r="O352" s="14" t="s">
        <v>2891</v>
      </c>
      <c r="P352" s="14" t="s">
        <v>2892</v>
      </c>
      <c r="Q352" s="190">
        <v>44964</v>
      </c>
      <c r="R352" s="190">
        <v>44964</v>
      </c>
      <c r="S352" s="190">
        <v>45084</v>
      </c>
      <c r="T352" s="190"/>
      <c r="U352" s="191"/>
      <c r="V352" s="186">
        <f t="shared" si="25"/>
        <v>5700000</v>
      </c>
      <c r="W352" s="186">
        <v>2343000</v>
      </c>
      <c r="X352" s="192">
        <f t="shared" si="26"/>
        <v>0.70869078701976873</v>
      </c>
      <c r="Y352" s="14">
        <v>1082863147</v>
      </c>
      <c r="Z352" s="14" t="s">
        <v>2893</v>
      </c>
      <c r="AA352" s="14" t="s">
        <v>120</v>
      </c>
      <c r="AB352" s="14" t="s">
        <v>120</v>
      </c>
      <c r="AC352" s="190"/>
      <c r="AD352" s="14" t="s">
        <v>2894</v>
      </c>
      <c r="AE352" s="187" t="s">
        <v>122</v>
      </c>
      <c r="AF352" s="187" t="s">
        <v>122</v>
      </c>
      <c r="AG352" s="14"/>
    </row>
    <row r="353" spans="1:33" s="183" customFormat="1" ht="12">
      <c r="A353" s="16">
        <v>891780111</v>
      </c>
      <c r="B353" s="16" t="s">
        <v>55</v>
      </c>
      <c r="C353" s="14" t="s">
        <v>57</v>
      </c>
      <c r="D353" s="16" t="s">
        <v>61</v>
      </c>
      <c r="E353" s="14" t="s">
        <v>2895</v>
      </c>
      <c r="F353" s="16" t="s">
        <v>62</v>
      </c>
      <c r="G353" s="14" t="s">
        <v>64</v>
      </c>
      <c r="H353" s="14" t="s">
        <v>74</v>
      </c>
      <c r="I353" s="186">
        <v>11853000</v>
      </c>
      <c r="J353" s="187"/>
      <c r="K353" s="188"/>
      <c r="L353" s="188"/>
      <c r="M353" s="189">
        <f t="shared" si="27"/>
        <v>11853000</v>
      </c>
      <c r="N353" s="14">
        <v>1098748884</v>
      </c>
      <c r="O353" s="14" t="s">
        <v>2896</v>
      </c>
      <c r="P353" s="14" t="s">
        <v>2897</v>
      </c>
      <c r="Q353" s="190">
        <v>44964</v>
      </c>
      <c r="R353" s="190">
        <v>44964</v>
      </c>
      <c r="S353" s="190">
        <v>45084</v>
      </c>
      <c r="T353" s="190"/>
      <c r="U353" s="191"/>
      <c r="V353" s="186">
        <f t="shared" si="25"/>
        <v>8400000</v>
      </c>
      <c r="W353" s="186">
        <v>3453000</v>
      </c>
      <c r="X353" s="192">
        <f t="shared" si="26"/>
        <v>0.70868134649455838</v>
      </c>
      <c r="Y353" s="14">
        <v>36557666</v>
      </c>
      <c r="Z353" s="14" t="s">
        <v>2027</v>
      </c>
      <c r="AA353" s="14" t="s">
        <v>120</v>
      </c>
      <c r="AB353" s="14" t="s">
        <v>120</v>
      </c>
      <c r="AC353" s="190"/>
      <c r="AD353" s="14" t="s">
        <v>2898</v>
      </c>
      <c r="AE353" s="187" t="s">
        <v>122</v>
      </c>
      <c r="AF353" s="187" t="s">
        <v>122</v>
      </c>
      <c r="AG353" s="14"/>
    </row>
    <row r="354" spans="1:33" s="183" customFormat="1" ht="12">
      <c r="A354" s="16">
        <v>891780111</v>
      </c>
      <c r="B354" s="16" t="s">
        <v>55</v>
      </c>
      <c r="C354" s="14" t="s">
        <v>57</v>
      </c>
      <c r="D354" s="16" t="s">
        <v>61</v>
      </c>
      <c r="E354" s="14" t="s">
        <v>2899</v>
      </c>
      <c r="F354" s="16" t="s">
        <v>62</v>
      </c>
      <c r="G354" s="14" t="s">
        <v>64</v>
      </c>
      <c r="H354" s="14" t="s">
        <v>74</v>
      </c>
      <c r="I354" s="186">
        <v>10583000</v>
      </c>
      <c r="J354" s="187"/>
      <c r="K354" s="188"/>
      <c r="L354" s="188"/>
      <c r="M354" s="189">
        <f t="shared" si="27"/>
        <v>10583000</v>
      </c>
      <c r="N354" s="14">
        <v>1084789581</v>
      </c>
      <c r="O354" s="14" t="s">
        <v>2900</v>
      </c>
      <c r="P354" s="14" t="s">
        <v>2901</v>
      </c>
      <c r="Q354" s="190">
        <v>44964</v>
      </c>
      <c r="R354" s="190">
        <v>44964</v>
      </c>
      <c r="S354" s="190">
        <v>45084</v>
      </c>
      <c r="T354" s="190"/>
      <c r="U354" s="191"/>
      <c r="V354" s="186">
        <f t="shared" si="25"/>
        <v>5000000</v>
      </c>
      <c r="W354" s="186">
        <v>5583000</v>
      </c>
      <c r="X354" s="192">
        <f t="shared" si="26"/>
        <v>0.47245582538032693</v>
      </c>
      <c r="Y354" s="14">
        <v>72004252</v>
      </c>
      <c r="Z354" s="14" t="s">
        <v>2008</v>
      </c>
      <c r="AA354" s="14" t="s">
        <v>120</v>
      </c>
      <c r="AB354" s="14" t="s">
        <v>120</v>
      </c>
      <c r="AC354" s="190"/>
      <c r="AD354" s="14" t="s">
        <v>2902</v>
      </c>
      <c r="AE354" s="187" t="s">
        <v>122</v>
      </c>
      <c r="AF354" s="187" t="s">
        <v>122</v>
      </c>
      <c r="AG354" s="14"/>
    </row>
    <row r="355" spans="1:33" s="183" customFormat="1" ht="12">
      <c r="A355" s="16">
        <v>891780111</v>
      </c>
      <c r="B355" s="16" t="s">
        <v>55</v>
      </c>
      <c r="C355" s="14" t="s">
        <v>57</v>
      </c>
      <c r="D355" s="16" t="s">
        <v>61</v>
      </c>
      <c r="E355" s="14" t="s">
        <v>2903</v>
      </c>
      <c r="F355" s="16" t="s">
        <v>62</v>
      </c>
      <c r="G355" s="14" t="s">
        <v>64</v>
      </c>
      <c r="H355" s="14" t="s">
        <v>74</v>
      </c>
      <c r="I355" s="186">
        <v>14393000</v>
      </c>
      <c r="J355" s="187"/>
      <c r="K355" s="188"/>
      <c r="L355" s="188"/>
      <c r="M355" s="189">
        <f t="shared" si="27"/>
        <v>14393000</v>
      </c>
      <c r="N355" s="14">
        <v>1083017290</v>
      </c>
      <c r="O355" s="14" t="s">
        <v>1231</v>
      </c>
      <c r="P355" s="14" t="s">
        <v>2904</v>
      </c>
      <c r="Q355" s="190">
        <v>44964</v>
      </c>
      <c r="R355" s="190">
        <v>44964</v>
      </c>
      <c r="S355" s="190">
        <v>45084</v>
      </c>
      <c r="T355" s="190"/>
      <c r="U355" s="191"/>
      <c r="V355" s="186">
        <f t="shared" si="25"/>
        <v>10200000</v>
      </c>
      <c r="W355" s="186">
        <v>4193000</v>
      </c>
      <c r="X355" s="192">
        <f t="shared" si="26"/>
        <v>0.70867782950045166</v>
      </c>
      <c r="Y355" s="14">
        <v>7632607</v>
      </c>
      <c r="Z355" s="14" t="s">
        <v>2184</v>
      </c>
      <c r="AA355" s="14" t="s">
        <v>120</v>
      </c>
      <c r="AB355" s="14" t="s">
        <v>120</v>
      </c>
      <c r="AC355" s="190"/>
      <c r="AD355" s="14" t="s">
        <v>2905</v>
      </c>
      <c r="AE355" s="187" t="s">
        <v>122</v>
      </c>
      <c r="AF355" s="187" t="s">
        <v>122</v>
      </c>
      <c r="AG355" s="14"/>
    </row>
    <row r="356" spans="1:33" s="183" customFormat="1" ht="12">
      <c r="A356" s="16">
        <v>891780111</v>
      </c>
      <c r="B356" s="16" t="s">
        <v>55</v>
      </c>
      <c r="C356" s="14" t="s">
        <v>57</v>
      </c>
      <c r="D356" s="16" t="s">
        <v>61</v>
      </c>
      <c r="E356" s="14" t="s">
        <v>2906</v>
      </c>
      <c r="F356" s="16" t="s">
        <v>62</v>
      </c>
      <c r="G356" s="14" t="s">
        <v>64</v>
      </c>
      <c r="H356" s="14" t="s">
        <v>74</v>
      </c>
      <c r="I356" s="186">
        <v>10583000</v>
      </c>
      <c r="J356" s="187">
        <v>1</v>
      </c>
      <c r="K356" s="188"/>
      <c r="L356" s="188">
        <v>6833000</v>
      </c>
      <c r="M356" s="189">
        <f t="shared" si="27"/>
        <v>3750000</v>
      </c>
      <c r="N356" s="14">
        <v>57466453</v>
      </c>
      <c r="O356" s="14" t="s">
        <v>2907</v>
      </c>
      <c r="P356" s="14" t="s">
        <v>2908</v>
      </c>
      <c r="Q356" s="190">
        <v>44964</v>
      </c>
      <c r="R356" s="190">
        <v>44964</v>
      </c>
      <c r="S356" s="190">
        <v>45084</v>
      </c>
      <c r="T356" s="190">
        <v>45000</v>
      </c>
      <c r="U356" s="191">
        <v>1</v>
      </c>
      <c r="V356" s="186">
        <f>+I356-L356</f>
        <v>3750000</v>
      </c>
      <c r="W356" s="186">
        <v>0</v>
      </c>
      <c r="X356" s="192">
        <f t="shared" si="26"/>
        <v>1</v>
      </c>
      <c r="Y356" s="14">
        <v>36557666</v>
      </c>
      <c r="Z356" s="14" t="s">
        <v>2027</v>
      </c>
      <c r="AA356" s="14" t="s">
        <v>120</v>
      </c>
      <c r="AB356" s="14" t="s">
        <v>120</v>
      </c>
      <c r="AC356" s="190"/>
      <c r="AD356" s="14" t="s">
        <v>2909</v>
      </c>
      <c r="AE356" s="187" t="s">
        <v>122</v>
      </c>
      <c r="AF356" s="187" t="s">
        <v>122</v>
      </c>
      <c r="AG356" s="14"/>
    </row>
    <row r="357" spans="1:33" s="183" customFormat="1" ht="12">
      <c r="A357" s="16">
        <v>891780111</v>
      </c>
      <c r="B357" s="16" t="s">
        <v>55</v>
      </c>
      <c r="C357" s="14" t="s">
        <v>57</v>
      </c>
      <c r="D357" s="16" t="s">
        <v>61</v>
      </c>
      <c r="E357" s="14" t="s">
        <v>2910</v>
      </c>
      <c r="F357" s="16" t="s">
        <v>62</v>
      </c>
      <c r="G357" s="14" t="s">
        <v>64</v>
      </c>
      <c r="H357" s="14" t="s">
        <v>74</v>
      </c>
      <c r="I357" s="186">
        <v>8613000</v>
      </c>
      <c r="J357" s="187"/>
      <c r="K357" s="188"/>
      <c r="L357" s="188"/>
      <c r="M357" s="189">
        <f t="shared" si="27"/>
        <v>8613000</v>
      </c>
      <c r="N357" s="14">
        <v>7634610</v>
      </c>
      <c r="O357" s="14" t="s">
        <v>2911</v>
      </c>
      <c r="P357" s="14" t="s">
        <v>2912</v>
      </c>
      <c r="Q357" s="190">
        <v>44964</v>
      </c>
      <c r="R357" s="190">
        <v>44964</v>
      </c>
      <c r="S357" s="190">
        <v>45093</v>
      </c>
      <c r="T357" s="190"/>
      <c r="U357" s="191"/>
      <c r="V357" s="186">
        <f t="shared" si="25"/>
        <v>5700000</v>
      </c>
      <c r="W357" s="186">
        <v>2913000</v>
      </c>
      <c r="X357" s="192">
        <f t="shared" si="26"/>
        <v>0.66179031696273072</v>
      </c>
      <c r="Y357" s="14">
        <v>85459497</v>
      </c>
      <c r="Z357" s="14" t="s">
        <v>1643</v>
      </c>
      <c r="AA357" s="14" t="s">
        <v>120</v>
      </c>
      <c r="AB357" s="14" t="s">
        <v>120</v>
      </c>
      <c r="AC357" s="190"/>
      <c r="AD357" s="14" t="s">
        <v>2913</v>
      </c>
      <c r="AE357" s="187" t="s">
        <v>122</v>
      </c>
      <c r="AF357" s="187" t="s">
        <v>122</v>
      </c>
      <c r="AG357" s="14"/>
    </row>
    <row r="358" spans="1:33" s="183" customFormat="1" ht="12">
      <c r="A358" s="16">
        <v>891780111</v>
      </c>
      <c r="B358" s="16" t="s">
        <v>55</v>
      </c>
      <c r="C358" s="14" t="s">
        <v>57</v>
      </c>
      <c r="D358" s="16" t="s">
        <v>61</v>
      </c>
      <c r="E358" s="14" t="s">
        <v>2914</v>
      </c>
      <c r="F358" s="16" t="s">
        <v>62</v>
      </c>
      <c r="G358" s="14" t="s">
        <v>64</v>
      </c>
      <c r="H358" s="14" t="s">
        <v>74</v>
      </c>
      <c r="I358" s="186">
        <v>11853000</v>
      </c>
      <c r="J358" s="187"/>
      <c r="K358" s="188"/>
      <c r="L358" s="188"/>
      <c r="M358" s="189">
        <f t="shared" si="27"/>
        <v>11853000</v>
      </c>
      <c r="N358" s="14">
        <v>1100547297</v>
      </c>
      <c r="O358" s="14" t="s">
        <v>2915</v>
      </c>
      <c r="P358" s="14" t="s">
        <v>2916</v>
      </c>
      <c r="Q358" s="190">
        <v>44964</v>
      </c>
      <c r="R358" s="190">
        <v>44964</v>
      </c>
      <c r="S358" s="190">
        <v>45084</v>
      </c>
      <c r="T358" s="190"/>
      <c r="U358" s="191"/>
      <c r="V358" s="186">
        <f t="shared" si="25"/>
        <v>8400000</v>
      </c>
      <c r="W358" s="186">
        <v>3453000</v>
      </c>
      <c r="X358" s="192">
        <f t="shared" si="26"/>
        <v>0.70868134649455838</v>
      </c>
      <c r="Y358" s="14">
        <v>12548945</v>
      </c>
      <c r="Z358" s="14" t="s">
        <v>2036</v>
      </c>
      <c r="AA358" s="14" t="s">
        <v>120</v>
      </c>
      <c r="AB358" s="14" t="s">
        <v>120</v>
      </c>
      <c r="AC358" s="190"/>
      <c r="AD358" s="14" t="s">
        <v>2917</v>
      </c>
      <c r="AE358" s="187" t="s">
        <v>122</v>
      </c>
      <c r="AF358" s="187" t="s">
        <v>122</v>
      </c>
      <c r="AG358" s="14"/>
    </row>
    <row r="359" spans="1:33" s="183" customFormat="1" ht="12">
      <c r="A359" s="16">
        <v>891780111</v>
      </c>
      <c r="B359" s="16" t="s">
        <v>55</v>
      </c>
      <c r="C359" s="14" t="s">
        <v>57</v>
      </c>
      <c r="D359" s="16" t="s">
        <v>61</v>
      </c>
      <c r="E359" s="14" t="s">
        <v>2918</v>
      </c>
      <c r="F359" s="16" t="s">
        <v>62</v>
      </c>
      <c r="G359" s="14" t="s">
        <v>64</v>
      </c>
      <c r="H359" s="14" t="s">
        <v>74</v>
      </c>
      <c r="I359" s="186">
        <v>9313000</v>
      </c>
      <c r="J359" s="187"/>
      <c r="K359" s="188"/>
      <c r="L359" s="188"/>
      <c r="M359" s="189">
        <f t="shared" si="27"/>
        <v>9313000</v>
      </c>
      <c r="N359" s="14">
        <v>1082476913</v>
      </c>
      <c r="O359" s="14" t="s">
        <v>2919</v>
      </c>
      <c r="P359" s="14" t="s">
        <v>2920</v>
      </c>
      <c r="Q359" s="190">
        <v>44964</v>
      </c>
      <c r="R359" s="190">
        <v>44964</v>
      </c>
      <c r="S359" s="190">
        <v>45084</v>
      </c>
      <c r="T359" s="190"/>
      <c r="U359" s="191"/>
      <c r="V359" s="186">
        <f t="shared" si="25"/>
        <v>6600000</v>
      </c>
      <c r="W359" s="186">
        <v>2713000</v>
      </c>
      <c r="X359" s="192">
        <f t="shared" si="26"/>
        <v>0.70868678191774936</v>
      </c>
      <c r="Y359" s="14">
        <v>1083432808</v>
      </c>
      <c r="Z359" s="14" t="s">
        <v>408</v>
      </c>
      <c r="AA359" s="14" t="s">
        <v>120</v>
      </c>
      <c r="AB359" s="14" t="s">
        <v>120</v>
      </c>
      <c r="AC359" s="190"/>
      <c r="AD359" s="14" t="s">
        <v>2921</v>
      </c>
      <c r="AE359" s="187" t="s">
        <v>122</v>
      </c>
      <c r="AF359" s="187" t="s">
        <v>122</v>
      </c>
      <c r="AG359" s="14"/>
    </row>
    <row r="360" spans="1:33" s="183" customFormat="1" ht="12">
      <c r="A360" s="16">
        <v>891780111</v>
      </c>
      <c r="B360" s="16" t="s">
        <v>55</v>
      </c>
      <c r="C360" s="14" t="s">
        <v>57</v>
      </c>
      <c r="D360" s="16" t="s">
        <v>61</v>
      </c>
      <c r="E360" s="14" t="s">
        <v>2922</v>
      </c>
      <c r="F360" s="16" t="s">
        <v>62</v>
      </c>
      <c r="G360" s="14" t="s">
        <v>64</v>
      </c>
      <c r="H360" s="14" t="s">
        <v>74</v>
      </c>
      <c r="I360" s="186">
        <v>9973000</v>
      </c>
      <c r="J360" s="187"/>
      <c r="K360" s="188"/>
      <c r="L360" s="188"/>
      <c r="M360" s="189">
        <f t="shared" si="27"/>
        <v>9973000</v>
      </c>
      <c r="N360" s="14">
        <v>57438355</v>
      </c>
      <c r="O360" s="14" t="s">
        <v>2923</v>
      </c>
      <c r="P360" s="14" t="s">
        <v>2924</v>
      </c>
      <c r="Q360" s="190">
        <v>44964</v>
      </c>
      <c r="R360" s="190">
        <v>44964</v>
      </c>
      <c r="S360" s="190">
        <v>45093</v>
      </c>
      <c r="T360" s="190"/>
      <c r="U360" s="191"/>
      <c r="V360" s="186">
        <f t="shared" si="25"/>
        <v>6600000</v>
      </c>
      <c r="W360" s="186">
        <v>3373000</v>
      </c>
      <c r="X360" s="192">
        <f t="shared" si="26"/>
        <v>0.66178682442595005</v>
      </c>
      <c r="Y360" s="14">
        <v>85459497</v>
      </c>
      <c r="Z360" s="14" t="s">
        <v>1643</v>
      </c>
      <c r="AA360" s="14" t="s">
        <v>120</v>
      </c>
      <c r="AB360" s="14" t="s">
        <v>120</v>
      </c>
      <c r="AC360" s="190"/>
      <c r="AD360" s="14" t="s">
        <v>2925</v>
      </c>
      <c r="AE360" s="187" t="s">
        <v>122</v>
      </c>
      <c r="AF360" s="187" t="s">
        <v>122</v>
      </c>
      <c r="AG360" s="14"/>
    </row>
    <row r="361" spans="1:33" s="183" customFormat="1" ht="12">
      <c r="A361" s="16">
        <v>891780111</v>
      </c>
      <c r="B361" s="16" t="s">
        <v>55</v>
      </c>
      <c r="C361" s="14" t="s">
        <v>57</v>
      </c>
      <c r="D361" s="16" t="s">
        <v>61</v>
      </c>
      <c r="E361" s="14" t="s">
        <v>2926</v>
      </c>
      <c r="F361" s="16" t="s">
        <v>62</v>
      </c>
      <c r="G361" s="14" t="s">
        <v>64</v>
      </c>
      <c r="H361" s="14" t="s">
        <v>74</v>
      </c>
      <c r="I361" s="186">
        <v>8613000</v>
      </c>
      <c r="J361" s="187"/>
      <c r="K361" s="188"/>
      <c r="L361" s="188"/>
      <c r="M361" s="189">
        <f t="shared" si="27"/>
        <v>8613000</v>
      </c>
      <c r="N361" s="14">
        <v>85451015</v>
      </c>
      <c r="O361" s="14" t="s">
        <v>2927</v>
      </c>
      <c r="P361" s="14" t="s">
        <v>2912</v>
      </c>
      <c r="Q361" s="190">
        <v>44964</v>
      </c>
      <c r="R361" s="190">
        <v>44964</v>
      </c>
      <c r="S361" s="190">
        <v>45093</v>
      </c>
      <c r="T361" s="190"/>
      <c r="U361" s="191"/>
      <c r="V361" s="186">
        <f t="shared" si="25"/>
        <v>4813333</v>
      </c>
      <c r="W361" s="186">
        <v>3799667</v>
      </c>
      <c r="X361" s="192">
        <f t="shared" si="26"/>
        <v>0.55884511784511781</v>
      </c>
      <c r="Y361" s="14">
        <v>85459497</v>
      </c>
      <c r="Z361" s="14" t="s">
        <v>1643</v>
      </c>
      <c r="AA361" s="14" t="s">
        <v>120</v>
      </c>
      <c r="AB361" s="14" t="s">
        <v>120</v>
      </c>
      <c r="AC361" s="190"/>
      <c r="AD361" s="14" t="s">
        <v>2928</v>
      </c>
      <c r="AE361" s="187" t="s">
        <v>122</v>
      </c>
      <c r="AF361" s="187" t="s">
        <v>122</v>
      </c>
      <c r="AG361" s="14"/>
    </row>
    <row r="362" spans="1:33" s="183" customFormat="1" ht="12">
      <c r="A362" s="16">
        <v>891780111</v>
      </c>
      <c r="B362" s="16" t="s">
        <v>55</v>
      </c>
      <c r="C362" s="14" t="s">
        <v>57</v>
      </c>
      <c r="D362" s="16" t="s">
        <v>61</v>
      </c>
      <c r="E362" s="14" t="s">
        <v>2929</v>
      </c>
      <c r="F362" s="16" t="s">
        <v>62</v>
      </c>
      <c r="G362" s="14" t="s">
        <v>64</v>
      </c>
      <c r="H362" s="14" t="s">
        <v>74</v>
      </c>
      <c r="I362" s="186">
        <v>14053000</v>
      </c>
      <c r="J362" s="187"/>
      <c r="K362" s="188"/>
      <c r="L362" s="188"/>
      <c r="M362" s="189">
        <f t="shared" si="27"/>
        <v>14053000</v>
      </c>
      <c r="N362" s="14">
        <v>57461691</v>
      </c>
      <c r="O362" s="14" t="s">
        <v>2930</v>
      </c>
      <c r="P362" s="14" t="s">
        <v>2931</v>
      </c>
      <c r="Q362" s="190">
        <v>44964</v>
      </c>
      <c r="R362" s="190">
        <v>44964</v>
      </c>
      <c r="S362" s="190">
        <v>45093</v>
      </c>
      <c r="T362" s="190"/>
      <c r="U362" s="191"/>
      <c r="V362" s="186">
        <f t="shared" si="25"/>
        <v>9300000</v>
      </c>
      <c r="W362" s="186">
        <v>4753000</v>
      </c>
      <c r="X362" s="192">
        <f t="shared" si="26"/>
        <v>0.66178040276097627</v>
      </c>
      <c r="Y362" s="14">
        <v>26668285</v>
      </c>
      <c r="Z362" s="14" t="s">
        <v>1999</v>
      </c>
      <c r="AA362" s="14" t="s">
        <v>120</v>
      </c>
      <c r="AB362" s="14" t="s">
        <v>120</v>
      </c>
      <c r="AC362" s="190"/>
      <c r="AD362" s="14" t="s">
        <v>2932</v>
      </c>
      <c r="AE362" s="187" t="s">
        <v>122</v>
      </c>
      <c r="AF362" s="187" t="s">
        <v>122</v>
      </c>
      <c r="AG362" s="14"/>
    </row>
    <row r="363" spans="1:33" s="183" customFormat="1" ht="12">
      <c r="A363" s="16">
        <v>891780111</v>
      </c>
      <c r="B363" s="16" t="s">
        <v>55</v>
      </c>
      <c r="C363" s="14" t="s">
        <v>57</v>
      </c>
      <c r="D363" s="16" t="s">
        <v>61</v>
      </c>
      <c r="E363" s="14" t="s">
        <v>2933</v>
      </c>
      <c r="F363" s="16" t="s">
        <v>62</v>
      </c>
      <c r="G363" s="14" t="s">
        <v>64</v>
      </c>
      <c r="H363" s="14" t="s">
        <v>74</v>
      </c>
      <c r="I363" s="186">
        <v>11853000</v>
      </c>
      <c r="J363" s="187"/>
      <c r="K363" s="188"/>
      <c r="L363" s="188"/>
      <c r="M363" s="189">
        <f t="shared" si="27"/>
        <v>11853000</v>
      </c>
      <c r="N363" s="14">
        <v>1103122639</v>
      </c>
      <c r="O363" s="14" t="s">
        <v>2934</v>
      </c>
      <c r="P363" s="14" t="s">
        <v>2935</v>
      </c>
      <c r="Q363" s="190">
        <v>44964</v>
      </c>
      <c r="R363" s="190">
        <v>44964</v>
      </c>
      <c r="S363" s="190">
        <v>45084</v>
      </c>
      <c r="T363" s="190"/>
      <c r="U363" s="191"/>
      <c r="V363" s="186">
        <f t="shared" si="25"/>
        <v>8400000</v>
      </c>
      <c r="W363" s="186">
        <v>3453000</v>
      </c>
      <c r="X363" s="192">
        <f t="shared" si="26"/>
        <v>0.70868134649455838</v>
      </c>
      <c r="Y363" s="14">
        <v>36557666</v>
      </c>
      <c r="Z363" s="14" t="s">
        <v>2027</v>
      </c>
      <c r="AA363" s="14" t="s">
        <v>120</v>
      </c>
      <c r="AB363" s="14" t="s">
        <v>120</v>
      </c>
      <c r="AC363" s="190"/>
      <c r="AD363" s="14" t="s">
        <v>2936</v>
      </c>
      <c r="AE363" s="187" t="s">
        <v>122</v>
      </c>
      <c r="AF363" s="187" t="s">
        <v>122</v>
      </c>
      <c r="AG363" s="14"/>
    </row>
    <row r="364" spans="1:33" s="183" customFormat="1" ht="12">
      <c r="A364" s="16">
        <v>891780111</v>
      </c>
      <c r="B364" s="16" t="s">
        <v>55</v>
      </c>
      <c r="C364" s="14" t="s">
        <v>57</v>
      </c>
      <c r="D364" s="16" t="s">
        <v>61</v>
      </c>
      <c r="E364" s="14" t="s">
        <v>2937</v>
      </c>
      <c r="F364" s="16" t="s">
        <v>62</v>
      </c>
      <c r="G364" s="14" t="s">
        <v>64</v>
      </c>
      <c r="H364" s="14" t="s">
        <v>74</v>
      </c>
      <c r="I364" s="186">
        <v>11853000</v>
      </c>
      <c r="J364" s="187"/>
      <c r="K364" s="188"/>
      <c r="L364" s="188"/>
      <c r="M364" s="189">
        <f t="shared" si="27"/>
        <v>11853000</v>
      </c>
      <c r="N364" s="14">
        <v>1083008431</v>
      </c>
      <c r="O364" s="14" t="s">
        <v>2938</v>
      </c>
      <c r="P364" s="14" t="s">
        <v>2939</v>
      </c>
      <c r="Q364" s="190">
        <v>44964</v>
      </c>
      <c r="R364" s="190">
        <v>44964</v>
      </c>
      <c r="S364" s="190">
        <v>45084</v>
      </c>
      <c r="T364" s="190"/>
      <c r="U364" s="191"/>
      <c r="V364" s="186">
        <f t="shared" si="25"/>
        <v>8400000</v>
      </c>
      <c r="W364" s="186">
        <v>3453000</v>
      </c>
      <c r="X364" s="192">
        <f t="shared" si="26"/>
        <v>0.70868134649455838</v>
      </c>
      <c r="Y364" s="14">
        <v>36557666</v>
      </c>
      <c r="Z364" s="14" t="s">
        <v>2027</v>
      </c>
      <c r="AA364" s="14" t="s">
        <v>120</v>
      </c>
      <c r="AB364" s="14" t="s">
        <v>120</v>
      </c>
      <c r="AC364" s="190"/>
      <c r="AD364" s="14" t="s">
        <v>2940</v>
      </c>
      <c r="AE364" s="187" t="s">
        <v>122</v>
      </c>
      <c r="AF364" s="187" t="s">
        <v>122</v>
      </c>
      <c r="AG364" s="14"/>
    </row>
    <row r="365" spans="1:33" s="183" customFormat="1" ht="12">
      <c r="A365" s="16">
        <v>891780111</v>
      </c>
      <c r="B365" s="16" t="s">
        <v>55</v>
      </c>
      <c r="C365" s="14" t="s">
        <v>57</v>
      </c>
      <c r="D365" s="16" t="s">
        <v>61</v>
      </c>
      <c r="E365" s="14" t="s">
        <v>2941</v>
      </c>
      <c r="F365" s="16" t="s">
        <v>62</v>
      </c>
      <c r="G365" s="14" t="s">
        <v>64</v>
      </c>
      <c r="H365" s="14" t="s">
        <v>74</v>
      </c>
      <c r="I365" s="186">
        <v>8043000</v>
      </c>
      <c r="J365" s="187"/>
      <c r="K365" s="188"/>
      <c r="L365" s="188"/>
      <c r="M365" s="189">
        <f t="shared" si="27"/>
        <v>8043000</v>
      </c>
      <c r="N365" s="14">
        <v>1004360363</v>
      </c>
      <c r="O365" s="14" t="s">
        <v>2942</v>
      </c>
      <c r="P365" s="14" t="s">
        <v>2943</v>
      </c>
      <c r="Q365" s="190">
        <v>44964</v>
      </c>
      <c r="R365" s="190">
        <v>44964</v>
      </c>
      <c r="S365" s="190">
        <v>45084</v>
      </c>
      <c r="T365" s="190"/>
      <c r="U365" s="191"/>
      <c r="V365" s="186">
        <f t="shared" si="25"/>
        <v>5700000</v>
      </c>
      <c r="W365" s="186">
        <v>2343000</v>
      </c>
      <c r="X365" s="192">
        <f t="shared" si="26"/>
        <v>0.70869078701976873</v>
      </c>
      <c r="Y365" s="14">
        <v>85475141</v>
      </c>
      <c r="Z365" s="14" t="s">
        <v>2804</v>
      </c>
      <c r="AA365" s="14" t="s">
        <v>120</v>
      </c>
      <c r="AB365" s="14" t="s">
        <v>120</v>
      </c>
      <c r="AC365" s="190"/>
      <c r="AD365" s="14" t="s">
        <v>2944</v>
      </c>
      <c r="AE365" s="187" t="s">
        <v>122</v>
      </c>
      <c r="AF365" s="187" t="s">
        <v>122</v>
      </c>
      <c r="AG365" s="14"/>
    </row>
    <row r="366" spans="1:33" s="183" customFormat="1" ht="12">
      <c r="A366" s="16">
        <v>891780111</v>
      </c>
      <c r="B366" s="16" t="s">
        <v>55</v>
      </c>
      <c r="C366" s="14" t="s">
        <v>57</v>
      </c>
      <c r="D366" s="16" t="s">
        <v>61</v>
      </c>
      <c r="E366" s="14" t="s">
        <v>2945</v>
      </c>
      <c r="F366" s="16" t="s">
        <v>62</v>
      </c>
      <c r="G366" s="14" t="s">
        <v>64</v>
      </c>
      <c r="H366" s="14" t="s">
        <v>74</v>
      </c>
      <c r="I366" s="186">
        <v>16773000</v>
      </c>
      <c r="J366" s="187"/>
      <c r="K366" s="188"/>
      <c r="L366" s="188"/>
      <c r="M366" s="189">
        <f t="shared" si="27"/>
        <v>16773000</v>
      </c>
      <c r="N366" s="14">
        <v>84454708</v>
      </c>
      <c r="O366" s="14" t="s">
        <v>2946</v>
      </c>
      <c r="P366" s="14" t="s">
        <v>2947</v>
      </c>
      <c r="Q366" s="190">
        <v>44964</v>
      </c>
      <c r="R366" s="190">
        <v>44964</v>
      </c>
      <c r="S366" s="190">
        <v>45084</v>
      </c>
      <c r="T366" s="190"/>
      <c r="U366" s="191"/>
      <c r="V366" s="186">
        <f t="shared" si="25"/>
        <v>12580000</v>
      </c>
      <c r="W366" s="186">
        <v>4193000</v>
      </c>
      <c r="X366" s="192">
        <f t="shared" si="26"/>
        <v>0.75001490490669531</v>
      </c>
      <c r="Y366" s="14">
        <v>85471791</v>
      </c>
      <c r="Z366" s="14" t="s">
        <v>2285</v>
      </c>
      <c r="AA366" s="14" t="s">
        <v>120</v>
      </c>
      <c r="AB366" s="14" t="s">
        <v>120</v>
      </c>
      <c r="AC366" s="190"/>
      <c r="AD366" s="14" t="s">
        <v>2948</v>
      </c>
      <c r="AE366" s="187" t="s">
        <v>122</v>
      </c>
      <c r="AF366" s="187" t="s">
        <v>122</v>
      </c>
      <c r="AG366" s="14"/>
    </row>
    <row r="367" spans="1:33" s="183" customFormat="1" ht="12">
      <c r="A367" s="16">
        <v>891780111</v>
      </c>
      <c r="B367" s="16" t="s">
        <v>55</v>
      </c>
      <c r="C367" s="14" t="s">
        <v>57</v>
      </c>
      <c r="D367" s="16" t="s">
        <v>61</v>
      </c>
      <c r="E367" s="14" t="s">
        <v>2949</v>
      </c>
      <c r="F367" s="16" t="s">
        <v>62</v>
      </c>
      <c r="G367" s="14" t="s">
        <v>64</v>
      </c>
      <c r="H367" s="14" t="s">
        <v>74</v>
      </c>
      <c r="I367" s="186">
        <v>9313000</v>
      </c>
      <c r="J367" s="187"/>
      <c r="K367" s="188"/>
      <c r="L367" s="188"/>
      <c r="M367" s="189">
        <f t="shared" si="27"/>
        <v>9313000</v>
      </c>
      <c r="N367" s="14">
        <v>1083005105</v>
      </c>
      <c r="O367" s="14" t="s">
        <v>2950</v>
      </c>
      <c r="P367" s="14" t="s">
        <v>2951</v>
      </c>
      <c r="Q367" s="190">
        <v>44964</v>
      </c>
      <c r="R367" s="190">
        <v>44964</v>
      </c>
      <c r="S367" s="190">
        <v>45084</v>
      </c>
      <c r="T367" s="190"/>
      <c r="U367" s="191"/>
      <c r="V367" s="186">
        <f t="shared" si="25"/>
        <v>6600000</v>
      </c>
      <c r="W367" s="186">
        <v>2713000</v>
      </c>
      <c r="X367" s="192">
        <f t="shared" si="26"/>
        <v>0.70868678191774936</v>
      </c>
      <c r="Y367" s="14">
        <v>36557666</v>
      </c>
      <c r="Z367" s="14" t="s">
        <v>2027</v>
      </c>
      <c r="AA367" s="14" t="s">
        <v>120</v>
      </c>
      <c r="AB367" s="14" t="s">
        <v>120</v>
      </c>
      <c r="AC367" s="190"/>
      <c r="AD367" s="14" t="s">
        <v>2952</v>
      </c>
      <c r="AE367" s="187" t="s">
        <v>122</v>
      </c>
      <c r="AF367" s="187" t="s">
        <v>122</v>
      </c>
      <c r="AG367" s="14"/>
    </row>
    <row r="368" spans="1:33" s="183" customFormat="1" ht="12">
      <c r="A368" s="16">
        <v>891780111</v>
      </c>
      <c r="B368" s="16" t="s">
        <v>55</v>
      </c>
      <c r="C368" s="14" t="s">
        <v>57</v>
      </c>
      <c r="D368" s="16" t="s">
        <v>61</v>
      </c>
      <c r="E368" s="14" t="s">
        <v>2953</v>
      </c>
      <c r="F368" s="16" t="s">
        <v>62</v>
      </c>
      <c r="G368" s="14" t="s">
        <v>64</v>
      </c>
      <c r="H368" s="14" t="s">
        <v>74</v>
      </c>
      <c r="I368" s="186">
        <v>8613000</v>
      </c>
      <c r="J368" s="187"/>
      <c r="K368" s="188"/>
      <c r="L368" s="188"/>
      <c r="M368" s="189">
        <f t="shared" si="27"/>
        <v>8613000</v>
      </c>
      <c r="N368" s="14">
        <v>1082987415</v>
      </c>
      <c r="O368" s="14" t="s">
        <v>2954</v>
      </c>
      <c r="P368" s="14" t="s">
        <v>2955</v>
      </c>
      <c r="Q368" s="190">
        <v>44964</v>
      </c>
      <c r="R368" s="190">
        <v>44964</v>
      </c>
      <c r="S368" s="190">
        <v>45093</v>
      </c>
      <c r="T368" s="190"/>
      <c r="U368" s="191"/>
      <c r="V368" s="186">
        <f t="shared" si="25"/>
        <v>5700000</v>
      </c>
      <c r="W368" s="186">
        <v>2913000</v>
      </c>
      <c r="X368" s="192">
        <f t="shared" si="26"/>
        <v>0.66179031696273072</v>
      </c>
      <c r="Y368" s="14">
        <v>85459497</v>
      </c>
      <c r="Z368" s="14" t="s">
        <v>1643</v>
      </c>
      <c r="AA368" s="14" t="s">
        <v>120</v>
      </c>
      <c r="AB368" s="14" t="s">
        <v>120</v>
      </c>
      <c r="AC368" s="190"/>
      <c r="AD368" s="14" t="s">
        <v>2956</v>
      </c>
      <c r="AE368" s="187" t="s">
        <v>122</v>
      </c>
      <c r="AF368" s="187" t="s">
        <v>122</v>
      </c>
      <c r="AG368" s="14"/>
    </row>
    <row r="369" spans="1:33" s="183" customFormat="1" ht="12">
      <c r="A369" s="16">
        <v>891780111</v>
      </c>
      <c r="B369" s="16" t="s">
        <v>55</v>
      </c>
      <c r="C369" s="14" t="s">
        <v>57</v>
      </c>
      <c r="D369" s="16" t="s">
        <v>61</v>
      </c>
      <c r="E369" s="14" t="s">
        <v>2957</v>
      </c>
      <c r="F369" s="16" t="s">
        <v>62</v>
      </c>
      <c r="G369" s="14" t="s">
        <v>64</v>
      </c>
      <c r="H369" s="14" t="s">
        <v>74</v>
      </c>
      <c r="I369" s="186">
        <v>9313000</v>
      </c>
      <c r="J369" s="187"/>
      <c r="K369" s="188"/>
      <c r="L369" s="188"/>
      <c r="M369" s="189">
        <f t="shared" si="27"/>
        <v>9313000</v>
      </c>
      <c r="N369" s="14">
        <v>1082953987</v>
      </c>
      <c r="O369" s="14" t="s">
        <v>2958</v>
      </c>
      <c r="P369" s="14" t="s">
        <v>2959</v>
      </c>
      <c r="Q369" s="190">
        <v>44964</v>
      </c>
      <c r="R369" s="190">
        <v>44964</v>
      </c>
      <c r="S369" s="190">
        <v>45084</v>
      </c>
      <c r="T369" s="190"/>
      <c r="U369" s="191"/>
      <c r="V369" s="186">
        <f t="shared" si="25"/>
        <v>6600000</v>
      </c>
      <c r="W369" s="186">
        <v>2713000</v>
      </c>
      <c r="X369" s="192">
        <f t="shared" si="26"/>
        <v>0.70868678191774936</v>
      </c>
      <c r="Y369" s="14">
        <v>36557666</v>
      </c>
      <c r="Z369" s="14" t="s">
        <v>2027</v>
      </c>
      <c r="AA369" s="14" t="s">
        <v>120</v>
      </c>
      <c r="AB369" s="14" t="s">
        <v>120</v>
      </c>
      <c r="AC369" s="190"/>
      <c r="AD369" s="14" t="s">
        <v>2960</v>
      </c>
      <c r="AE369" s="187" t="s">
        <v>122</v>
      </c>
      <c r="AF369" s="187" t="s">
        <v>122</v>
      </c>
      <c r="AG369" s="14"/>
    </row>
    <row r="370" spans="1:33" s="183" customFormat="1" ht="12">
      <c r="A370" s="16">
        <v>891780111</v>
      </c>
      <c r="B370" s="16" t="s">
        <v>55</v>
      </c>
      <c r="C370" s="14" t="s">
        <v>57</v>
      </c>
      <c r="D370" s="16" t="s">
        <v>61</v>
      </c>
      <c r="E370" s="14" t="s">
        <v>2961</v>
      </c>
      <c r="F370" s="16" t="s">
        <v>62</v>
      </c>
      <c r="G370" s="14" t="s">
        <v>64</v>
      </c>
      <c r="H370" s="14" t="s">
        <v>74</v>
      </c>
      <c r="I370" s="186">
        <v>11853000</v>
      </c>
      <c r="J370" s="187"/>
      <c r="K370" s="188"/>
      <c r="L370" s="188"/>
      <c r="M370" s="189">
        <f t="shared" si="27"/>
        <v>11853000</v>
      </c>
      <c r="N370" s="14">
        <v>1083024033</v>
      </c>
      <c r="O370" s="14" t="s">
        <v>2962</v>
      </c>
      <c r="P370" s="14" t="s">
        <v>2963</v>
      </c>
      <c r="Q370" s="190">
        <v>44964</v>
      </c>
      <c r="R370" s="190">
        <v>44964</v>
      </c>
      <c r="S370" s="190">
        <v>45084</v>
      </c>
      <c r="T370" s="190"/>
      <c r="U370" s="191"/>
      <c r="V370" s="186">
        <f t="shared" si="25"/>
        <v>8400000</v>
      </c>
      <c r="W370" s="186">
        <v>3453000</v>
      </c>
      <c r="X370" s="192">
        <f t="shared" si="26"/>
        <v>0.70868134649455838</v>
      </c>
      <c r="Y370" s="14">
        <v>36557666</v>
      </c>
      <c r="Z370" s="14" t="s">
        <v>2027</v>
      </c>
      <c r="AA370" s="14" t="s">
        <v>120</v>
      </c>
      <c r="AB370" s="14" t="s">
        <v>120</v>
      </c>
      <c r="AC370" s="190"/>
      <c r="AD370" s="14" t="s">
        <v>2964</v>
      </c>
      <c r="AE370" s="187" t="s">
        <v>122</v>
      </c>
      <c r="AF370" s="187" t="s">
        <v>122</v>
      </c>
      <c r="AG370" s="14"/>
    </row>
    <row r="371" spans="1:33" s="183" customFormat="1" ht="12">
      <c r="A371" s="16">
        <v>891780111</v>
      </c>
      <c r="B371" s="16" t="s">
        <v>55</v>
      </c>
      <c r="C371" s="14" t="s">
        <v>57</v>
      </c>
      <c r="D371" s="16" t="s">
        <v>61</v>
      </c>
      <c r="E371" s="14" t="s">
        <v>2965</v>
      </c>
      <c r="F371" s="16" t="s">
        <v>62</v>
      </c>
      <c r="G371" s="14" t="s">
        <v>64</v>
      </c>
      <c r="H371" s="14" t="s">
        <v>74</v>
      </c>
      <c r="I371" s="186">
        <v>12607000</v>
      </c>
      <c r="J371" s="187"/>
      <c r="K371" s="188"/>
      <c r="L371" s="188"/>
      <c r="M371" s="189">
        <f t="shared" si="27"/>
        <v>12607000</v>
      </c>
      <c r="N371" s="14">
        <v>1004278559</v>
      </c>
      <c r="O371" s="14" t="s">
        <v>2966</v>
      </c>
      <c r="P371" s="14" t="s">
        <v>2787</v>
      </c>
      <c r="Q371" s="190">
        <v>44964</v>
      </c>
      <c r="R371" s="190">
        <v>44964</v>
      </c>
      <c r="S371" s="190">
        <v>45084</v>
      </c>
      <c r="T371" s="190"/>
      <c r="U371" s="191"/>
      <c r="V371" s="186">
        <f t="shared" si="25"/>
        <v>8784000</v>
      </c>
      <c r="W371" s="186">
        <v>3823000</v>
      </c>
      <c r="X371" s="192">
        <f t="shared" si="26"/>
        <v>0.69675577060363292</v>
      </c>
      <c r="Y371" s="14">
        <v>85449357</v>
      </c>
      <c r="Z371" s="14" t="s">
        <v>1656</v>
      </c>
      <c r="AA371" s="14" t="s">
        <v>120</v>
      </c>
      <c r="AB371" s="14" t="s">
        <v>120</v>
      </c>
      <c r="AC371" s="190"/>
      <c r="AD371" s="14" t="s">
        <v>2967</v>
      </c>
      <c r="AE371" s="187" t="s">
        <v>122</v>
      </c>
      <c r="AF371" s="187" t="s">
        <v>122</v>
      </c>
      <c r="AG371" s="14"/>
    </row>
    <row r="372" spans="1:33" s="183" customFormat="1" ht="12">
      <c r="A372" s="16">
        <v>891780111</v>
      </c>
      <c r="B372" s="16" t="s">
        <v>55</v>
      </c>
      <c r="C372" s="14" t="s">
        <v>57</v>
      </c>
      <c r="D372" s="16" t="s">
        <v>61</v>
      </c>
      <c r="E372" s="14" t="s">
        <v>2968</v>
      </c>
      <c r="F372" s="16" t="s">
        <v>62</v>
      </c>
      <c r="G372" s="14" t="s">
        <v>64</v>
      </c>
      <c r="H372" s="14" t="s">
        <v>74</v>
      </c>
      <c r="I372" s="186">
        <v>9313000</v>
      </c>
      <c r="J372" s="187"/>
      <c r="K372" s="188"/>
      <c r="L372" s="188"/>
      <c r="M372" s="189">
        <f t="shared" si="27"/>
        <v>9313000</v>
      </c>
      <c r="N372" s="14">
        <v>73076579</v>
      </c>
      <c r="O372" s="14" t="s">
        <v>2969</v>
      </c>
      <c r="P372" s="14" t="s">
        <v>2606</v>
      </c>
      <c r="Q372" s="190">
        <v>44964</v>
      </c>
      <c r="R372" s="190">
        <v>44964</v>
      </c>
      <c r="S372" s="190">
        <v>45084</v>
      </c>
      <c r="T372" s="190"/>
      <c r="U372" s="191"/>
      <c r="V372" s="186">
        <f t="shared" si="25"/>
        <v>6600000</v>
      </c>
      <c r="W372" s="186">
        <v>2713000</v>
      </c>
      <c r="X372" s="192">
        <f t="shared" si="26"/>
        <v>0.70868678191774936</v>
      </c>
      <c r="Y372" s="14">
        <v>85152695</v>
      </c>
      <c r="Z372" s="14" t="s">
        <v>2096</v>
      </c>
      <c r="AA372" s="14" t="s">
        <v>120</v>
      </c>
      <c r="AB372" s="14" t="s">
        <v>120</v>
      </c>
      <c r="AC372" s="190"/>
      <c r="AD372" s="14" t="s">
        <v>2970</v>
      </c>
      <c r="AE372" s="187" t="s">
        <v>122</v>
      </c>
      <c r="AF372" s="187" t="s">
        <v>122</v>
      </c>
      <c r="AG372" s="14"/>
    </row>
    <row r="373" spans="1:33" s="183" customFormat="1" ht="12">
      <c r="A373" s="16">
        <v>891780111</v>
      </c>
      <c r="B373" s="16" t="s">
        <v>55</v>
      </c>
      <c r="C373" s="14" t="s">
        <v>57</v>
      </c>
      <c r="D373" s="16" t="s">
        <v>61</v>
      </c>
      <c r="E373" s="14" t="s">
        <v>2971</v>
      </c>
      <c r="F373" s="16" t="s">
        <v>62</v>
      </c>
      <c r="G373" s="14" t="s">
        <v>64</v>
      </c>
      <c r="H373" s="14" t="s">
        <v>74</v>
      </c>
      <c r="I373" s="186">
        <v>11853000</v>
      </c>
      <c r="J373" s="187"/>
      <c r="K373" s="188"/>
      <c r="L373" s="188"/>
      <c r="M373" s="189">
        <f t="shared" si="27"/>
        <v>11853000</v>
      </c>
      <c r="N373" s="14">
        <v>12541041</v>
      </c>
      <c r="O373" s="14" t="s">
        <v>2972</v>
      </c>
      <c r="P373" s="14" t="s">
        <v>2973</v>
      </c>
      <c r="Q373" s="190">
        <v>44964</v>
      </c>
      <c r="R373" s="190">
        <v>44964</v>
      </c>
      <c r="S373" s="190">
        <v>45084</v>
      </c>
      <c r="T373" s="190"/>
      <c r="U373" s="191"/>
      <c r="V373" s="186">
        <f t="shared" si="25"/>
        <v>8400000</v>
      </c>
      <c r="W373" s="186">
        <v>3453000</v>
      </c>
      <c r="X373" s="192">
        <f t="shared" si="26"/>
        <v>0.70868134649455838</v>
      </c>
      <c r="Y373" s="14">
        <v>85468846</v>
      </c>
      <c r="Z373" s="14" t="s">
        <v>2738</v>
      </c>
      <c r="AA373" s="14" t="s">
        <v>120</v>
      </c>
      <c r="AB373" s="14" t="s">
        <v>120</v>
      </c>
      <c r="AC373" s="190"/>
      <c r="AD373" s="14" t="s">
        <v>2974</v>
      </c>
      <c r="AE373" s="187" t="s">
        <v>122</v>
      </c>
      <c r="AF373" s="187" t="s">
        <v>122</v>
      </c>
      <c r="AG373" s="14"/>
    </row>
    <row r="374" spans="1:33" s="183" customFormat="1" ht="12">
      <c r="A374" s="16">
        <v>891780111</v>
      </c>
      <c r="B374" s="16" t="s">
        <v>55</v>
      </c>
      <c r="C374" s="14" t="s">
        <v>57</v>
      </c>
      <c r="D374" s="16" t="s">
        <v>61</v>
      </c>
      <c r="E374" s="14" t="s">
        <v>2975</v>
      </c>
      <c r="F374" s="16" t="s">
        <v>62</v>
      </c>
      <c r="G374" s="14" t="s">
        <v>64</v>
      </c>
      <c r="H374" s="14" t="s">
        <v>74</v>
      </c>
      <c r="I374" s="186">
        <v>9313000</v>
      </c>
      <c r="J374" s="187"/>
      <c r="K374" s="188"/>
      <c r="L374" s="188"/>
      <c r="M374" s="189">
        <f t="shared" si="27"/>
        <v>9313000</v>
      </c>
      <c r="N374" s="14">
        <v>85152958</v>
      </c>
      <c r="O374" s="14" t="s">
        <v>2976</v>
      </c>
      <c r="P374" s="14" t="s">
        <v>2977</v>
      </c>
      <c r="Q374" s="190">
        <v>44964</v>
      </c>
      <c r="R374" s="190">
        <v>44964</v>
      </c>
      <c r="S374" s="190">
        <v>45084</v>
      </c>
      <c r="T374" s="190"/>
      <c r="U374" s="191"/>
      <c r="V374" s="186">
        <f t="shared" si="25"/>
        <v>6600000</v>
      </c>
      <c r="W374" s="186">
        <v>2713000</v>
      </c>
      <c r="X374" s="192">
        <f t="shared" si="26"/>
        <v>0.70868678191774936</v>
      </c>
      <c r="Y374" s="14">
        <v>85152695</v>
      </c>
      <c r="Z374" s="14" t="s">
        <v>2096</v>
      </c>
      <c r="AA374" s="14" t="s">
        <v>120</v>
      </c>
      <c r="AB374" s="14" t="s">
        <v>120</v>
      </c>
      <c r="AC374" s="190"/>
      <c r="AD374" s="14" t="s">
        <v>2978</v>
      </c>
      <c r="AE374" s="187" t="s">
        <v>122</v>
      </c>
      <c r="AF374" s="187" t="s">
        <v>122</v>
      </c>
      <c r="AG374" s="14"/>
    </row>
    <row r="375" spans="1:33" s="183" customFormat="1" ht="12">
      <c r="A375" s="16">
        <v>891780111</v>
      </c>
      <c r="B375" s="16" t="s">
        <v>55</v>
      </c>
      <c r="C375" s="14" t="s">
        <v>57</v>
      </c>
      <c r="D375" s="16" t="s">
        <v>61</v>
      </c>
      <c r="E375" s="14" t="s">
        <v>2979</v>
      </c>
      <c r="F375" s="16" t="s">
        <v>62</v>
      </c>
      <c r="G375" s="14" t="s">
        <v>64</v>
      </c>
      <c r="H375" s="14" t="s">
        <v>74</v>
      </c>
      <c r="I375" s="186">
        <v>9313000</v>
      </c>
      <c r="J375" s="187"/>
      <c r="K375" s="188"/>
      <c r="L375" s="188"/>
      <c r="M375" s="189">
        <f t="shared" si="27"/>
        <v>9313000</v>
      </c>
      <c r="N375" s="14">
        <v>1081795063</v>
      </c>
      <c r="O375" s="14" t="s">
        <v>2980</v>
      </c>
      <c r="P375" s="14" t="s">
        <v>2981</v>
      </c>
      <c r="Q375" s="190">
        <v>44964</v>
      </c>
      <c r="R375" s="190">
        <v>44964</v>
      </c>
      <c r="S375" s="190">
        <v>45084</v>
      </c>
      <c r="T375" s="190"/>
      <c r="U375" s="191"/>
      <c r="V375" s="186">
        <f t="shared" si="25"/>
        <v>6600000</v>
      </c>
      <c r="W375" s="186">
        <v>2713000</v>
      </c>
      <c r="X375" s="192">
        <f t="shared" si="26"/>
        <v>0.70868678191774936</v>
      </c>
      <c r="Y375" s="14">
        <v>85468846</v>
      </c>
      <c r="Z375" s="14" t="s">
        <v>2738</v>
      </c>
      <c r="AA375" s="14" t="s">
        <v>120</v>
      </c>
      <c r="AB375" s="14" t="s">
        <v>120</v>
      </c>
      <c r="AC375" s="190"/>
      <c r="AD375" s="14" t="s">
        <v>2982</v>
      </c>
      <c r="AE375" s="187" t="s">
        <v>122</v>
      </c>
      <c r="AF375" s="187" t="s">
        <v>122</v>
      </c>
      <c r="AG375" s="14"/>
    </row>
    <row r="376" spans="1:33" s="183" customFormat="1" ht="12">
      <c r="A376" s="16">
        <v>891780111</v>
      </c>
      <c r="B376" s="16" t="s">
        <v>55</v>
      </c>
      <c r="C376" s="14" t="s">
        <v>57</v>
      </c>
      <c r="D376" s="16" t="s">
        <v>61</v>
      </c>
      <c r="E376" s="14" t="s">
        <v>2983</v>
      </c>
      <c r="F376" s="16" t="s">
        <v>62</v>
      </c>
      <c r="G376" s="14" t="s">
        <v>64</v>
      </c>
      <c r="H376" s="14" t="s">
        <v>74</v>
      </c>
      <c r="I376" s="186">
        <v>13123000</v>
      </c>
      <c r="J376" s="187"/>
      <c r="K376" s="188"/>
      <c r="L376" s="188"/>
      <c r="M376" s="189">
        <f t="shared" si="27"/>
        <v>13123000</v>
      </c>
      <c r="N376" s="14">
        <v>85152633</v>
      </c>
      <c r="O376" s="14" t="s">
        <v>2984</v>
      </c>
      <c r="P376" s="14" t="s">
        <v>2985</v>
      </c>
      <c r="Q376" s="190">
        <v>44964</v>
      </c>
      <c r="R376" s="190">
        <v>44964</v>
      </c>
      <c r="S376" s="190">
        <v>45084</v>
      </c>
      <c r="T376" s="190"/>
      <c r="U376" s="191"/>
      <c r="V376" s="186">
        <f t="shared" si="25"/>
        <v>9300000</v>
      </c>
      <c r="W376" s="186">
        <v>3823000</v>
      </c>
      <c r="X376" s="192">
        <f t="shared" si="26"/>
        <v>0.70867941781604815</v>
      </c>
      <c r="Y376" s="14">
        <v>85152695</v>
      </c>
      <c r="Z376" s="14" t="s">
        <v>2096</v>
      </c>
      <c r="AA376" s="14" t="s">
        <v>120</v>
      </c>
      <c r="AB376" s="14" t="s">
        <v>120</v>
      </c>
      <c r="AC376" s="190"/>
      <c r="AD376" s="14" t="s">
        <v>2986</v>
      </c>
      <c r="AE376" s="187" t="s">
        <v>122</v>
      </c>
      <c r="AF376" s="187" t="s">
        <v>122</v>
      </c>
      <c r="AG376" s="14"/>
    </row>
    <row r="377" spans="1:33" s="183" customFormat="1" ht="12">
      <c r="A377" s="16">
        <v>891780111</v>
      </c>
      <c r="B377" s="16" t="s">
        <v>55</v>
      </c>
      <c r="C377" s="14" t="s">
        <v>57</v>
      </c>
      <c r="D377" s="16" t="s">
        <v>61</v>
      </c>
      <c r="E377" s="14" t="s">
        <v>2987</v>
      </c>
      <c r="F377" s="16" t="s">
        <v>62</v>
      </c>
      <c r="G377" s="14" t="s">
        <v>64</v>
      </c>
      <c r="H377" s="14" t="s">
        <v>74</v>
      </c>
      <c r="I377" s="186">
        <v>10583000</v>
      </c>
      <c r="J377" s="187"/>
      <c r="K377" s="188"/>
      <c r="L377" s="188"/>
      <c r="M377" s="189">
        <f t="shared" si="27"/>
        <v>10583000</v>
      </c>
      <c r="N377" s="14">
        <v>12633153</v>
      </c>
      <c r="O377" s="14" t="s">
        <v>2988</v>
      </c>
      <c r="P377" s="14" t="s">
        <v>2989</v>
      </c>
      <c r="Q377" s="190">
        <v>44964</v>
      </c>
      <c r="R377" s="190">
        <v>44964</v>
      </c>
      <c r="S377" s="190">
        <v>45084</v>
      </c>
      <c r="T377" s="190"/>
      <c r="U377" s="191"/>
      <c r="V377" s="186">
        <f t="shared" si="25"/>
        <v>7500000</v>
      </c>
      <c r="W377" s="186">
        <v>3083000</v>
      </c>
      <c r="X377" s="192">
        <f t="shared" si="26"/>
        <v>0.70868373807049045</v>
      </c>
      <c r="Y377" s="14">
        <v>85468846</v>
      </c>
      <c r="Z377" s="14" t="s">
        <v>2738</v>
      </c>
      <c r="AA377" s="14" t="s">
        <v>120</v>
      </c>
      <c r="AB377" s="14" t="s">
        <v>120</v>
      </c>
      <c r="AC377" s="190"/>
      <c r="AD377" s="14" t="s">
        <v>2990</v>
      </c>
      <c r="AE377" s="187" t="s">
        <v>122</v>
      </c>
      <c r="AF377" s="187" t="s">
        <v>122</v>
      </c>
      <c r="AG377" s="14"/>
    </row>
    <row r="378" spans="1:33" s="183" customFormat="1" ht="12">
      <c r="A378" s="16">
        <v>891780111</v>
      </c>
      <c r="B378" s="16" t="s">
        <v>55</v>
      </c>
      <c r="C378" s="14" t="s">
        <v>57</v>
      </c>
      <c r="D378" s="16" t="s">
        <v>61</v>
      </c>
      <c r="E378" s="14" t="s">
        <v>2991</v>
      </c>
      <c r="F378" s="16" t="s">
        <v>62</v>
      </c>
      <c r="G378" s="14" t="s">
        <v>64</v>
      </c>
      <c r="H378" s="14" t="s">
        <v>74</v>
      </c>
      <c r="I378" s="186">
        <v>14393000</v>
      </c>
      <c r="J378" s="187"/>
      <c r="K378" s="188"/>
      <c r="L378" s="188"/>
      <c r="M378" s="189">
        <f t="shared" si="27"/>
        <v>14393000</v>
      </c>
      <c r="N378" s="14">
        <v>73077004</v>
      </c>
      <c r="O378" s="14" t="s">
        <v>2992</v>
      </c>
      <c r="P378" s="14" t="s">
        <v>2993</v>
      </c>
      <c r="Q378" s="190">
        <v>44964</v>
      </c>
      <c r="R378" s="190">
        <v>44964</v>
      </c>
      <c r="S378" s="190">
        <v>45084</v>
      </c>
      <c r="T378" s="190"/>
      <c r="U378" s="191"/>
      <c r="V378" s="186">
        <f t="shared" si="25"/>
        <v>10200000</v>
      </c>
      <c r="W378" s="186">
        <v>4193000</v>
      </c>
      <c r="X378" s="192">
        <f t="shared" si="26"/>
        <v>0.70867782950045166</v>
      </c>
      <c r="Y378" s="14">
        <v>85471791</v>
      </c>
      <c r="Z378" s="14" t="s">
        <v>2285</v>
      </c>
      <c r="AA378" s="14" t="s">
        <v>120</v>
      </c>
      <c r="AB378" s="14" t="s">
        <v>120</v>
      </c>
      <c r="AC378" s="190"/>
      <c r="AD378" s="14" t="s">
        <v>2994</v>
      </c>
      <c r="AE378" s="187" t="s">
        <v>122</v>
      </c>
      <c r="AF378" s="187" t="s">
        <v>122</v>
      </c>
      <c r="AG378" s="14"/>
    </row>
    <row r="379" spans="1:33" s="183" customFormat="1" ht="12">
      <c r="A379" s="16">
        <v>891780111</v>
      </c>
      <c r="B379" s="16" t="s">
        <v>55</v>
      </c>
      <c r="C379" s="14" t="s">
        <v>57</v>
      </c>
      <c r="D379" s="16" t="s">
        <v>61</v>
      </c>
      <c r="E379" s="14" t="s">
        <v>2995</v>
      </c>
      <c r="F379" s="16" t="s">
        <v>62</v>
      </c>
      <c r="G379" s="14" t="s">
        <v>64</v>
      </c>
      <c r="H379" s="14" t="s">
        <v>74</v>
      </c>
      <c r="I379" s="186">
        <v>12607000</v>
      </c>
      <c r="J379" s="187"/>
      <c r="K379" s="188"/>
      <c r="L379" s="188"/>
      <c r="M379" s="189">
        <f t="shared" si="27"/>
        <v>12607000</v>
      </c>
      <c r="N379" s="14">
        <v>1082943752</v>
      </c>
      <c r="O379" s="14" t="s">
        <v>2996</v>
      </c>
      <c r="P379" s="14" t="s">
        <v>2787</v>
      </c>
      <c r="Q379" s="190">
        <v>44964</v>
      </c>
      <c r="R379" s="190">
        <v>44964</v>
      </c>
      <c r="S379" s="190">
        <v>45084</v>
      </c>
      <c r="T379" s="190"/>
      <c r="U379" s="191"/>
      <c r="V379" s="186">
        <f t="shared" si="25"/>
        <v>8784000</v>
      </c>
      <c r="W379" s="186">
        <v>3823000</v>
      </c>
      <c r="X379" s="192">
        <f t="shared" si="26"/>
        <v>0.69675577060363292</v>
      </c>
      <c r="Y379" s="14">
        <v>85449357</v>
      </c>
      <c r="Z379" s="14" t="s">
        <v>1656</v>
      </c>
      <c r="AA379" s="14" t="s">
        <v>120</v>
      </c>
      <c r="AB379" s="14" t="s">
        <v>120</v>
      </c>
      <c r="AC379" s="190"/>
      <c r="AD379" s="14" t="s">
        <v>2997</v>
      </c>
      <c r="AE379" s="187" t="s">
        <v>122</v>
      </c>
      <c r="AF379" s="187" t="s">
        <v>122</v>
      </c>
      <c r="AG379" s="14"/>
    </row>
    <row r="380" spans="1:33" s="183" customFormat="1" ht="12">
      <c r="A380" s="16">
        <v>891780111</v>
      </c>
      <c r="B380" s="16" t="s">
        <v>55</v>
      </c>
      <c r="C380" s="14" t="s">
        <v>57</v>
      </c>
      <c r="D380" s="16" t="s">
        <v>61</v>
      </c>
      <c r="E380" s="14" t="s">
        <v>2998</v>
      </c>
      <c r="F380" s="16" t="s">
        <v>62</v>
      </c>
      <c r="G380" s="14" t="s">
        <v>64</v>
      </c>
      <c r="H380" s="14" t="s">
        <v>74</v>
      </c>
      <c r="I380" s="186">
        <v>11853000</v>
      </c>
      <c r="J380" s="187"/>
      <c r="K380" s="188"/>
      <c r="L380" s="188"/>
      <c r="M380" s="189">
        <f t="shared" si="27"/>
        <v>11853000</v>
      </c>
      <c r="N380" s="14">
        <v>85373098</v>
      </c>
      <c r="O380" s="14" t="s">
        <v>2999</v>
      </c>
      <c r="P380" s="14" t="s">
        <v>3000</v>
      </c>
      <c r="Q380" s="190">
        <v>44964</v>
      </c>
      <c r="R380" s="190">
        <v>44964</v>
      </c>
      <c r="S380" s="190">
        <v>45084</v>
      </c>
      <c r="T380" s="190"/>
      <c r="U380" s="191"/>
      <c r="V380" s="186">
        <f t="shared" si="25"/>
        <v>8400000</v>
      </c>
      <c r="W380" s="186">
        <v>3453000</v>
      </c>
      <c r="X380" s="192">
        <f t="shared" si="26"/>
        <v>0.70868134649455838</v>
      </c>
      <c r="Y380" s="14">
        <v>72175281</v>
      </c>
      <c r="Z380" s="14" t="s">
        <v>1609</v>
      </c>
      <c r="AA380" s="14" t="s">
        <v>120</v>
      </c>
      <c r="AB380" s="14" t="s">
        <v>120</v>
      </c>
      <c r="AC380" s="190"/>
      <c r="AD380" s="14" t="s">
        <v>3001</v>
      </c>
      <c r="AE380" s="187" t="s">
        <v>122</v>
      </c>
      <c r="AF380" s="187" t="s">
        <v>122</v>
      </c>
      <c r="AG380" s="14"/>
    </row>
    <row r="381" spans="1:33" s="183" customFormat="1" ht="12">
      <c r="A381" s="16">
        <v>891780111</v>
      </c>
      <c r="B381" s="16" t="s">
        <v>55</v>
      </c>
      <c r="C381" s="14" t="s">
        <v>57</v>
      </c>
      <c r="D381" s="16" t="s">
        <v>61</v>
      </c>
      <c r="E381" s="14" t="s">
        <v>3002</v>
      </c>
      <c r="F381" s="16" t="s">
        <v>62</v>
      </c>
      <c r="G381" s="14" t="s">
        <v>64</v>
      </c>
      <c r="H381" s="14" t="s">
        <v>74</v>
      </c>
      <c r="I381" s="186">
        <v>13123000</v>
      </c>
      <c r="J381" s="187"/>
      <c r="K381" s="188"/>
      <c r="L381" s="188"/>
      <c r="M381" s="189">
        <f t="shared" si="27"/>
        <v>13123000</v>
      </c>
      <c r="N381" s="14">
        <v>1067900773</v>
      </c>
      <c r="O381" s="14" t="s">
        <v>3003</v>
      </c>
      <c r="P381" s="14" t="s">
        <v>3004</v>
      </c>
      <c r="Q381" s="190">
        <v>44964</v>
      </c>
      <c r="R381" s="190">
        <v>44964</v>
      </c>
      <c r="S381" s="190">
        <v>45084</v>
      </c>
      <c r="T381" s="190"/>
      <c r="U381" s="191"/>
      <c r="V381" s="186">
        <f t="shared" si="25"/>
        <v>9300000</v>
      </c>
      <c r="W381" s="186">
        <v>3823000</v>
      </c>
      <c r="X381" s="192">
        <f t="shared" si="26"/>
        <v>0.70867941781604815</v>
      </c>
      <c r="Y381" s="14">
        <v>72175281</v>
      </c>
      <c r="Z381" s="14" t="s">
        <v>1609</v>
      </c>
      <c r="AA381" s="14" t="s">
        <v>120</v>
      </c>
      <c r="AB381" s="14" t="s">
        <v>120</v>
      </c>
      <c r="AC381" s="190"/>
      <c r="AD381" s="14" t="s">
        <v>3005</v>
      </c>
      <c r="AE381" s="187" t="s">
        <v>122</v>
      </c>
      <c r="AF381" s="187" t="s">
        <v>122</v>
      </c>
      <c r="AG381" s="14"/>
    </row>
    <row r="382" spans="1:33" s="183" customFormat="1" ht="12">
      <c r="A382" s="16">
        <v>891780111</v>
      </c>
      <c r="B382" s="16" t="s">
        <v>55</v>
      </c>
      <c r="C382" s="14" t="s">
        <v>57</v>
      </c>
      <c r="D382" s="16" t="s">
        <v>61</v>
      </c>
      <c r="E382" s="14" t="s">
        <v>3006</v>
      </c>
      <c r="F382" s="16" t="s">
        <v>62</v>
      </c>
      <c r="G382" s="14" t="s">
        <v>64</v>
      </c>
      <c r="H382" s="14" t="s">
        <v>74</v>
      </c>
      <c r="I382" s="186">
        <v>11853000</v>
      </c>
      <c r="J382" s="187"/>
      <c r="K382" s="188"/>
      <c r="L382" s="188"/>
      <c r="M382" s="189">
        <f t="shared" si="27"/>
        <v>11853000</v>
      </c>
      <c r="N382" s="14">
        <v>85475573</v>
      </c>
      <c r="O382" s="14" t="s">
        <v>3007</v>
      </c>
      <c r="P382" s="14" t="s">
        <v>2985</v>
      </c>
      <c r="Q382" s="190">
        <v>44965</v>
      </c>
      <c r="R382" s="190">
        <v>44965</v>
      </c>
      <c r="S382" s="190">
        <v>45084</v>
      </c>
      <c r="T382" s="190"/>
      <c r="U382" s="191"/>
      <c r="V382" s="186">
        <f t="shared" si="25"/>
        <v>8400000</v>
      </c>
      <c r="W382" s="186">
        <v>3453000</v>
      </c>
      <c r="X382" s="192">
        <f t="shared" si="26"/>
        <v>0.70868134649455838</v>
      </c>
      <c r="Y382" s="14">
        <v>85152695</v>
      </c>
      <c r="Z382" s="14" t="s">
        <v>2096</v>
      </c>
      <c r="AA382" s="14" t="s">
        <v>120</v>
      </c>
      <c r="AB382" s="14" t="s">
        <v>120</v>
      </c>
      <c r="AC382" s="190"/>
      <c r="AD382" s="14" t="s">
        <v>3008</v>
      </c>
      <c r="AE382" s="187" t="s">
        <v>122</v>
      </c>
      <c r="AF382" s="187" t="s">
        <v>122</v>
      </c>
      <c r="AG382" s="14"/>
    </row>
    <row r="383" spans="1:33" s="183" customFormat="1" ht="12">
      <c r="A383" s="16">
        <v>891780111</v>
      </c>
      <c r="B383" s="16" t="s">
        <v>55</v>
      </c>
      <c r="C383" s="14" t="s">
        <v>57</v>
      </c>
      <c r="D383" s="16" t="s">
        <v>61</v>
      </c>
      <c r="E383" s="14" t="s">
        <v>3009</v>
      </c>
      <c r="F383" s="16" t="s">
        <v>62</v>
      </c>
      <c r="G383" s="14" t="s">
        <v>64</v>
      </c>
      <c r="H383" s="14" t="s">
        <v>74</v>
      </c>
      <c r="I383" s="186">
        <v>9313000</v>
      </c>
      <c r="J383" s="187"/>
      <c r="K383" s="188"/>
      <c r="L383" s="188"/>
      <c r="M383" s="189">
        <f t="shared" si="27"/>
        <v>9313000</v>
      </c>
      <c r="N383" s="14">
        <v>1082902525</v>
      </c>
      <c r="O383" s="14" t="s">
        <v>3010</v>
      </c>
      <c r="P383" s="14" t="s">
        <v>3011</v>
      </c>
      <c r="Q383" s="190">
        <v>44965</v>
      </c>
      <c r="R383" s="190">
        <v>44965</v>
      </c>
      <c r="S383" s="190">
        <v>45084</v>
      </c>
      <c r="T383" s="190"/>
      <c r="U383" s="191"/>
      <c r="V383" s="186">
        <f t="shared" si="25"/>
        <v>6600000</v>
      </c>
      <c r="W383" s="186">
        <v>2713000</v>
      </c>
      <c r="X383" s="192">
        <f t="shared" si="26"/>
        <v>0.70868678191774936</v>
      </c>
      <c r="Y383" s="14">
        <v>36557666</v>
      </c>
      <c r="Z383" s="14" t="s">
        <v>2027</v>
      </c>
      <c r="AA383" s="14" t="s">
        <v>120</v>
      </c>
      <c r="AB383" s="14" t="s">
        <v>120</v>
      </c>
      <c r="AC383" s="190"/>
      <c r="AD383" s="14" t="s">
        <v>3012</v>
      </c>
      <c r="AE383" s="187" t="s">
        <v>122</v>
      </c>
      <c r="AF383" s="187" t="s">
        <v>122</v>
      </c>
      <c r="AG383" s="14"/>
    </row>
    <row r="384" spans="1:33" s="183" customFormat="1" ht="12">
      <c r="A384" s="16">
        <v>891780111</v>
      </c>
      <c r="B384" s="16" t="s">
        <v>55</v>
      </c>
      <c r="C384" s="14" t="s">
        <v>57</v>
      </c>
      <c r="D384" s="16" t="s">
        <v>61</v>
      </c>
      <c r="E384" s="14" t="s">
        <v>3013</v>
      </c>
      <c r="F384" s="16" t="s">
        <v>62</v>
      </c>
      <c r="G384" s="14" t="s">
        <v>64</v>
      </c>
      <c r="H384" s="14" t="s">
        <v>74</v>
      </c>
      <c r="I384" s="186">
        <v>13123000</v>
      </c>
      <c r="J384" s="187"/>
      <c r="K384" s="188"/>
      <c r="L384" s="188"/>
      <c r="M384" s="189">
        <f t="shared" si="27"/>
        <v>13123000</v>
      </c>
      <c r="N384" s="14">
        <v>1083560113</v>
      </c>
      <c r="O384" s="14" t="s">
        <v>3014</v>
      </c>
      <c r="P384" s="14" t="s">
        <v>3015</v>
      </c>
      <c r="Q384" s="190">
        <v>44965</v>
      </c>
      <c r="R384" s="190">
        <v>44965</v>
      </c>
      <c r="S384" s="190">
        <v>45084</v>
      </c>
      <c r="T384" s="190"/>
      <c r="U384" s="191"/>
      <c r="V384" s="186">
        <f t="shared" si="25"/>
        <v>9300000</v>
      </c>
      <c r="W384" s="186">
        <v>3823000</v>
      </c>
      <c r="X384" s="192">
        <f t="shared" si="26"/>
        <v>0.70867941781604815</v>
      </c>
      <c r="Y384" s="14">
        <v>45507423</v>
      </c>
      <c r="Z384" s="14" t="s">
        <v>2022</v>
      </c>
      <c r="AA384" s="14" t="s">
        <v>120</v>
      </c>
      <c r="AB384" s="14" t="s">
        <v>120</v>
      </c>
      <c r="AC384" s="190"/>
      <c r="AD384" s="14" t="s">
        <v>3016</v>
      </c>
      <c r="AE384" s="187" t="s">
        <v>122</v>
      </c>
      <c r="AF384" s="187" t="s">
        <v>122</v>
      </c>
      <c r="AG384" s="14"/>
    </row>
    <row r="385" spans="1:33" s="183" customFormat="1" ht="12">
      <c r="A385" s="16">
        <v>891780111</v>
      </c>
      <c r="B385" s="16" t="s">
        <v>55</v>
      </c>
      <c r="C385" s="14" t="s">
        <v>57</v>
      </c>
      <c r="D385" s="16" t="s">
        <v>61</v>
      </c>
      <c r="E385" s="14" t="s">
        <v>3017</v>
      </c>
      <c r="F385" s="16" t="s">
        <v>62</v>
      </c>
      <c r="G385" s="14" t="s">
        <v>64</v>
      </c>
      <c r="H385" s="14" t="s">
        <v>74</v>
      </c>
      <c r="I385" s="186">
        <v>8043000</v>
      </c>
      <c r="J385" s="187"/>
      <c r="K385" s="188"/>
      <c r="L385" s="188"/>
      <c r="M385" s="189">
        <f t="shared" si="27"/>
        <v>8043000</v>
      </c>
      <c r="N385" s="14">
        <v>1082984745</v>
      </c>
      <c r="O385" s="14" t="s">
        <v>3018</v>
      </c>
      <c r="P385" s="14" t="s">
        <v>3019</v>
      </c>
      <c r="Q385" s="190">
        <v>44965</v>
      </c>
      <c r="R385" s="190">
        <v>44965</v>
      </c>
      <c r="S385" s="190">
        <v>45084</v>
      </c>
      <c r="T385" s="190"/>
      <c r="U385" s="191"/>
      <c r="V385" s="186">
        <f t="shared" si="25"/>
        <v>5700000</v>
      </c>
      <c r="W385" s="186">
        <v>2343000</v>
      </c>
      <c r="X385" s="192">
        <f t="shared" si="26"/>
        <v>0.70869078701976873</v>
      </c>
      <c r="Y385" s="14">
        <v>84450555</v>
      </c>
      <c r="Z385" s="14" t="s">
        <v>3020</v>
      </c>
      <c r="AA385" s="14" t="s">
        <v>120</v>
      </c>
      <c r="AB385" s="14" t="s">
        <v>120</v>
      </c>
      <c r="AC385" s="190"/>
      <c r="AD385" s="14" t="s">
        <v>3021</v>
      </c>
      <c r="AE385" s="187" t="s">
        <v>122</v>
      </c>
      <c r="AF385" s="187" t="s">
        <v>122</v>
      </c>
      <c r="AG385" s="14"/>
    </row>
    <row r="386" spans="1:33" s="183" customFormat="1" ht="12">
      <c r="A386" s="16">
        <v>891780111</v>
      </c>
      <c r="B386" s="16" t="s">
        <v>55</v>
      </c>
      <c r="C386" s="14" t="s">
        <v>57</v>
      </c>
      <c r="D386" s="16" t="s">
        <v>61</v>
      </c>
      <c r="E386" s="14" t="s">
        <v>3022</v>
      </c>
      <c r="F386" s="16" t="s">
        <v>62</v>
      </c>
      <c r="G386" s="14" t="s">
        <v>64</v>
      </c>
      <c r="H386" s="14" t="s">
        <v>74</v>
      </c>
      <c r="I386" s="186">
        <v>13123000</v>
      </c>
      <c r="J386" s="187"/>
      <c r="K386" s="188"/>
      <c r="L386" s="188"/>
      <c r="M386" s="189">
        <f t="shared" si="27"/>
        <v>13123000</v>
      </c>
      <c r="N386" s="14">
        <v>1082941227</v>
      </c>
      <c r="O386" s="14" t="s">
        <v>3023</v>
      </c>
      <c r="P386" s="14" t="s">
        <v>3024</v>
      </c>
      <c r="Q386" s="190">
        <v>44965</v>
      </c>
      <c r="R386" s="190">
        <v>44965</v>
      </c>
      <c r="S386" s="190">
        <v>45084</v>
      </c>
      <c r="T386" s="190"/>
      <c r="U386" s="191"/>
      <c r="V386" s="186">
        <f t="shared" si="25"/>
        <v>9300000</v>
      </c>
      <c r="W386" s="186">
        <v>3823000</v>
      </c>
      <c r="X386" s="192">
        <f t="shared" si="26"/>
        <v>0.70867941781604815</v>
      </c>
      <c r="Y386" s="14">
        <v>85471791</v>
      </c>
      <c r="Z386" s="14" t="s">
        <v>2285</v>
      </c>
      <c r="AA386" s="14" t="s">
        <v>120</v>
      </c>
      <c r="AB386" s="14" t="s">
        <v>120</v>
      </c>
      <c r="AC386" s="190"/>
      <c r="AD386" s="14" t="s">
        <v>3025</v>
      </c>
      <c r="AE386" s="187" t="s">
        <v>122</v>
      </c>
      <c r="AF386" s="187" t="s">
        <v>122</v>
      </c>
      <c r="AG386" s="14"/>
    </row>
    <row r="387" spans="1:33" s="183" customFormat="1" ht="12">
      <c r="A387" s="16">
        <v>891780111</v>
      </c>
      <c r="B387" s="16" t="s">
        <v>55</v>
      </c>
      <c r="C387" s="14" t="s">
        <v>57</v>
      </c>
      <c r="D387" s="16" t="s">
        <v>61</v>
      </c>
      <c r="E387" s="14" t="s">
        <v>3026</v>
      </c>
      <c r="F387" s="16" t="s">
        <v>62</v>
      </c>
      <c r="G387" s="14" t="s">
        <v>64</v>
      </c>
      <c r="H387" s="14" t="s">
        <v>74</v>
      </c>
      <c r="I387" s="186">
        <v>13123000</v>
      </c>
      <c r="J387" s="187"/>
      <c r="K387" s="188"/>
      <c r="L387" s="188"/>
      <c r="M387" s="189">
        <f t="shared" si="27"/>
        <v>13123000</v>
      </c>
      <c r="N387" s="14">
        <v>1083007469</v>
      </c>
      <c r="O387" s="14" t="s">
        <v>3027</v>
      </c>
      <c r="P387" s="14" t="s">
        <v>3028</v>
      </c>
      <c r="Q387" s="190">
        <v>44965</v>
      </c>
      <c r="R387" s="190">
        <v>44965</v>
      </c>
      <c r="S387" s="190">
        <v>45084</v>
      </c>
      <c r="T387" s="190"/>
      <c r="U387" s="191"/>
      <c r="V387" s="186">
        <f t="shared" si="25"/>
        <v>9300000</v>
      </c>
      <c r="W387" s="186">
        <v>3823000</v>
      </c>
      <c r="X387" s="192">
        <f t="shared" si="26"/>
        <v>0.70867941781604815</v>
      </c>
      <c r="Y387" s="14">
        <v>39058006</v>
      </c>
      <c r="Z387" s="14" t="s">
        <v>1805</v>
      </c>
      <c r="AA387" s="14" t="s">
        <v>120</v>
      </c>
      <c r="AB387" s="14" t="s">
        <v>120</v>
      </c>
      <c r="AC387" s="190"/>
      <c r="AD387" s="14" t="s">
        <v>3029</v>
      </c>
      <c r="AE387" s="187" t="s">
        <v>122</v>
      </c>
      <c r="AF387" s="187" t="s">
        <v>122</v>
      </c>
      <c r="AG387" s="14"/>
    </row>
    <row r="388" spans="1:33" s="183" customFormat="1" ht="12">
      <c r="A388" s="16">
        <v>891780111</v>
      </c>
      <c r="B388" s="16" t="s">
        <v>55</v>
      </c>
      <c r="C388" s="14" t="s">
        <v>57</v>
      </c>
      <c r="D388" s="16" t="s">
        <v>61</v>
      </c>
      <c r="E388" s="14" t="s">
        <v>3030</v>
      </c>
      <c r="F388" s="16" t="s">
        <v>62</v>
      </c>
      <c r="G388" s="14" t="s">
        <v>64</v>
      </c>
      <c r="H388" s="14" t="s">
        <v>74</v>
      </c>
      <c r="I388" s="186">
        <v>8043000</v>
      </c>
      <c r="J388" s="187"/>
      <c r="K388" s="188"/>
      <c r="L388" s="188"/>
      <c r="M388" s="189">
        <f t="shared" si="27"/>
        <v>8043000</v>
      </c>
      <c r="N388" s="14">
        <v>1082937109</v>
      </c>
      <c r="O388" s="14" t="s">
        <v>3031</v>
      </c>
      <c r="P388" s="14" t="s">
        <v>2775</v>
      </c>
      <c r="Q388" s="190">
        <v>44965</v>
      </c>
      <c r="R388" s="190">
        <v>44965</v>
      </c>
      <c r="S388" s="190">
        <v>45084</v>
      </c>
      <c r="T388" s="190"/>
      <c r="U388" s="191"/>
      <c r="V388" s="186">
        <f t="shared" si="25"/>
        <v>5700000</v>
      </c>
      <c r="W388" s="186">
        <v>2343000</v>
      </c>
      <c r="X388" s="192">
        <f t="shared" si="26"/>
        <v>0.70869078701976873</v>
      </c>
      <c r="Y388" s="14">
        <v>7633817</v>
      </c>
      <c r="Z388" s="14" t="s">
        <v>2371</v>
      </c>
      <c r="AA388" s="14" t="s">
        <v>120</v>
      </c>
      <c r="AB388" s="14" t="s">
        <v>120</v>
      </c>
      <c r="AC388" s="190"/>
      <c r="AD388" s="14" t="s">
        <v>3032</v>
      </c>
      <c r="AE388" s="187" t="s">
        <v>122</v>
      </c>
      <c r="AF388" s="187" t="s">
        <v>122</v>
      </c>
      <c r="AG388" s="14"/>
    </row>
    <row r="389" spans="1:33" s="183" customFormat="1" ht="12">
      <c r="A389" s="16">
        <v>891780111</v>
      </c>
      <c r="B389" s="16" t="s">
        <v>55</v>
      </c>
      <c r="C389" s="14" t="s">
        <v>57</v>
      </c>
      <c r="D389" s="16" t="s">
        <v>61</v>
      </c>
      <c r="E389" s="14" t="s">
        <v>3033</v>
      </c>
      <c r="F389" s="16" t="s">
        <v>62</v>
      </c>
      <c r="G389" s="14" t="s">
        <v>64</v>
      </c>
      <c r="H389" s="14" t="s">
        <v>74</v>
      </c>
      <c r="I389" s="186">
        <v>14393000</v>
      </c>
      <c r="J389" s="187"/>
      <c r="K389" s="188"/>
      <c r="L389" s="188"/>
      <c r="M389" s="189">
        <f t="shared" si="27"/>
        <v>14393000</v>
      </c>
      <c r="N389" s="14">
        <v>1083021976</v>
      </c>
      <c r="O389" s="14" t="s">
        <v>3034</v>
      </c>
      <c r="P389" s="14" t="s">
        <v>3035</v>
      </c>
      <c r="Q389" s="190">
        <v>44965</v>
      </c>
      <c r="R389" s="190">
        <v>44965</v>
      </c>
      <c r="S389" s="190">
        <v>45084</v>
      </c>
      <c r="T389" s="190"/>
      <c r="U389" s="191"/>
      <c r="V389" s="186">
        <f t="shared" si="25"/>
        <v>10200000</v>
      </c>
      <c r="W389" s="186">
        <v>4193000</v>
      </c>
      <c r="X389" s="192">
        <f t="shared" si="26"/>
        <v>0.70867782950045166</v>
      </c>
      <c r="Y389" s="14">
        <v>12621405</v>
      </c>
      <c r="Z389" s="14" t="s">
        <v>1497</v>
      </c>
      <c r="AA389" s="14" t="s">
        <v>120</v>
      </c>
      <c r="AB389" s="14" t="s">
        <v>120</v>
      </c>
      <c r="AC389" s="190"/>
      <c r="AD389" s="14" t="s">
        <v>3036</v>
      </c>
      <c r="AE389" s="187" t="s">
        <v>122</v>
      </c>
      <c r="AF389" s="187" t="s">
        <v>122</v>
      </c>
      <c r="AG389" s="14"/>
    </row>
    <row r="390" spans="1:33" s="183" customFormat="1" ht="12">
      <c r="A390" s="16">
        <v>891780111</v>
      </c>
      <c r="B390" s="16" t="s">
        <v>55</v>
      </c>
      <c r="C390" s="14" t="s">
        <v>57</v>
      </c>
      <c r="D390" s="16" t="s">
        <v>61</v>
      </c>
      <c r="E390" s="14" t="s">
        <v>3037</v>
      </c>
      <c r="F390" s="16" t="s">
        <v>62</v>
      </c>
      <c r="G390" s="14" t="s">
        <v>64</v>
      </c>
      <c r="H390" s="14" t="s">
        <v>74</v>
      </c>
      <c r="I390" s="186">
        <v>11853000</v>
      </c>
      <c r="J390" s="187">
        <v>1</v>
      </c>
      <c r="K390" s="188"/>
      <c r="L390" s="188">
        <v>5226333</v>
      </c>
      <c r="M390" s="189">
        <f t="shared" si="27"/>
        <v>6626667</v>
      </c>
      <c r="N390" s="14">
        <v>1083048568</v>
      </c>
      <c r="O390" s="14" t="s">
        <v>3038</v>
      </c>
      <c r="P390" s="14" t="s">
        <v>3039</v>
      </c>
      <c r="Q390" s="190">
        <v>44965</v>
      </c>
      <c r="R390" s="190">
        <v>44965</v>
      </c>
      <c r="S390" s="190">
        <v>45084</v>
      </c>
      <c r="T390" s="190">
        <v>45027</v>
      </c>
      <c r="U390" s="191"/>
      <c r="V390" s="186">
        <f t="shared" ref="V390:V453" si="28">+I390-W390</f>
        <v>5600000</v>
      </c>
      <c r="W390" s="186">
        <v>6253000</v>
      </c>
      <c r="X390" s="192">
        <f t="shared" ref="X390:X453" si="29">+(V390/M390)</f>
        <v>0.84507038002664081</v>
      </c>
      <c r="Y390" s="14">
        <v>7632607</v>
      </c>
      <c r="Z390" s="14" t="s">
        <v>2184</v>
      </c>
      <c r="AA390" s="14" t="s">
        <v>120</v>
      </c>
      <c r="AB390" s="14" t="s">
        <v>120</v>
      </c>
      <c r="AC390" s="190"/>
      <c r="AD390" s="14" t="s">
        <v>3040</v>
      </c>
      <c r="AE390" s="187" t="s">
        <v>122</v>
      </c>
      <c r="AF390" s="187" t="s">
        <v>122</v>
      </c>
      <c r="AG390" s="14"/>
    </row>
    <row r="391" spans="1:33" s="183" customFormat="1" ht="12">
      <c r="A391" s="16">
        <v>891780111</v>
      </c>
      <c r="B391" s="16" t="s">
        <v>55</v>
      </c>
      <c r="C391" s="14" t="s">
        <v>57</v>
      </c>
      <c r="D391" s="16" t="s">
        <v>61</v>
      </c>
      <c r="E391" s="14" t="s">
        <v>3041</v>
      </c>
      <c r="F391" s="16" t="s">
        <v>62</v>
      </c>
      <c r="G391" s="14" t="s">
        <v>64</v>
      </c>
      <c r="H391" s="14" t="s">
        <v>74</v>
      </c>
      <c r="I391" s="186">
        <v>8043000</v>
      </c>
      <c r="J391" s="187"/>
      <c r="K391" s="188"/>
      <c r="L391" s="188"/>
      <c r="M391" s="189">
        <f t="shared" si="27"/>
        <v>8043000</v>
      </c>
      <c r="N391" s="14">
        <v>1102859409</v>
      </c>
      <c r="O391" s="14" t="s">
        <v>3042</v>
      </c>
      <c r="P391" s="14" t="s">
        <v>3043</v>
      </c>
      <c r="Q391" s="190">
        <v>44965</v>
      </c>
      <c r="R391" s="190">
        <v>44965</v>
      </c>
      <c r="S391" s="190">
        <v>45084</v>
      </c>
      <c r="T391" s="190"/>
      <c r="U391" s="191"/>
      <c r="V391" s="186">
        <f t="shared" si="28"/>
        <v>5700000</v>
      </c>
      <c r="W391" s="186">
        <v>2343000</v>
      </c>
      <c r="X391" s="192">
        <f t="shared" si="29"/>
        <v>0.70869078701976873</v>
      </c>
      <c r="Y391" s="14">
        <v>84450555</v>
      </c>
      <c r="Z391" s="14" t="s">
        <v>3020</v>
      </c>
      <c r="AA391" s="14" t="s">
        <v>120</v>
      </c>
      <c r="AB391" s="14" t="s">
        <v>120</v>
      </c>
      <c r="AC391" s="190"/>
      <c r="AD391" s="14" t="s">
        <v>3044</v>
      </c>
      <c r="AE391" s="187" t="s">
        <v>122</v>
      </c>
      <c r="AF391" s="187" t="s">
        <v>122</v>
      </c>
      <c r="AG391" s="14"/>
    </row>
    <row r="392" spans="1:33" s="183" customFormat="1" ht="12">
      <c r="A392" s="16">
        <v>891780111</v>
      </c>
      <c r="B392" s="16" t="s">
        <v>55</v>
      </c>
      <c r="C392" s="14" t="s">
        <v>57</v>
      </c>
      <c r="D392" s="16" t="s">
        <v>61</v>
      </c>
      <c r="E392" s="14" t="s">
        <v>3045</v>
      </c>
      <c r="F392" s="16" t="s">
        <v>62</v>
      </c>
      <c r="G392" s="14" t="s">
        <v>64</v>
      </c>
      <c r="H392" s="14" t="s">
        <v>74</v>
      </c>
      <c r="I392" s="186">
        <v>8043000</v>
      </c>
      <c r="J392" s="187"/>
      <c r="K392" s="188"/>
      <c r="L392" s="188"/>
      <c r="M392" s="189">
        <f t="shared" si="27"/>
        <v>8043000</v>
      </c>
      <c r="N392" s="14">
        <v>1004347619</v>
      </c>
      <c r="O392" s="14" t="s">
        <v>3046</v>
      </c>
      <c r="P392" s="14" t="s">
        <v>2864</v>
      </c>
      <c r="Q392" s="190">
        <v>44965</v>
      </c>
      <c r="R392" s="190">
        <v>44965</v>
      </c>
      <c r="S392" s="190">
        <v>45084</v>
      </c>
      <c r="T392" s="190"/>
      <c r="U392" s="191"/>
      <c r="V392" s="186">
        <f t="shared" si="28"/>
        <v>5700000</v>
      </c>
      <c r="W392" s="186">
        <v>2343000</v>
      </c>
      <c r="X392" s="192">
        <f t="shared" si="29"/>
        <v>0.70869078701976873</v>
      </c>
      <c r="Y392" s="14">
        <v>7633817</v>
      </c>
      <c r="Z392" s="14" t="s">
        <v>2371</v>
      </c>
      <c r="AA392" s="14" t="s">
        <v>120</v>
      </c>
      <c r="AB392" s="14" t="s">
        <v>120</v>
      </c>
      <c r="AC392" s="190"/>
      <c r="AD392" s="14" t="s">
        <v>3047</v>
      </c>
      <c r="AE392" s="187" t="s">
        <v>122</v>
      </c>
      <c r="AF392" s="187" t="s">
        <v>122</v>
      </c>
      <c r="AG392" s="14"/>
    </row>
    <row r="393" spans="1:33" s="183" customFormat="1" ht="12">
      <c r="A393" s="16">
        <v>891780111</v>
      </c>
      <c r="B393" s="16" t="s">
        <v>55</v>
      </c>
      <c r="C393" s="14" t="s">
        <v>57</v>
      </c>
      <c r="D393" s="16" t="s">
        <v>61</v>
      </c>
      <c r="E393" s="14" t="s">
        <v>3048</v>
      </c>
      <c r="F393" s="16" t="s">
        <v>62</v>
      </c>
      <c r="G393" s="14" t="s">
        <v>64</v>
      </c>
      <c r="H393" s="14" t="s">
        <v>74</v>
      </c>
      <c r="I393" s="186">
        <v>11853000</v>
      </c>
      <c r="J393" s="187"/>
      <c r="K393" s="188"/>
      <c r="L393" s="188"/>
      <c r="M393" s="189">
        <f t="shared" si="27"/>
        <v>11853000</v>
      </c>
      <c r="N393" s="14">
        <v>1083044605</v>
      </c>
      <c r="O393" s="14" t="s">
        <v>3049</v>
      </c>
      <c r="P393" s="14" t="s">
        <v>3050</v>
      </c>
      <c r="Q393" s="190">
        <v>44965</v>
      </c>
      <c r="R393" s="190">
        <v>44965</v>
      </c>
      <c r="S393" s="190">
        <v>45084</v>
      </c>
      <c r="T393" s="190"/>
      <c r="U393" s="191"/>
      <c r="V393" s="186">
        <f t="shared" si="28"/>
        <v>8400000</v>
      </c>
      <c r="W393" s="186">
        <v>3453000</v>
      </c>
      <c r="X393" s="192">
        <f t="shared" si="29"/>
        <v>0.70868134649455838</v>
      </c>
      <c r="Y393" s="14">
        <v>36557666</v>
      </c>
      <c r="Z393" s="14" t="s">
        <v>2027</v>
      </c>
      <c r="AA393" s="14" t="s">
        <v>120</v>
      </c>
      <c r="AB393" s="14" t="s">
        <v>120</v>
      </c>
      <c r="AC393" s="190"/>
      <c r="AD393" s="14" t="s">
        <v>3051</v>
      </c>
      <c r="AE393" s="187" t="s">
        <v>122</v>
      </c>
      <c r="AF393" s="187" t="s">
        <v>122</v>
      </c>
      <c r="AG393" s="14"/>
    </row>
    <row r="394" spans="1:33" s="183" customFormat="1" ht="12">
      <c r="A394" s="16">
        <v>891780111</v>
      </c>
      <c r="B394" s="16" t="s">
        <v>55</v>
      </c>
      <c r="C394" s="14" t="s">
        <v>57</v>
      </c>
      <c r="D394" s="16" t="s">
        <v>61</v>
      </c>
      <c r="E394" s="14" t="s">
        <v>3052</v>
      </c>
      <c r="F394" s="16" t="s">
        <v>62</v>
      </c>
      <c r="G394" s="14" t="s">
        <v>64</v>
      </c>
      <c r="H394" s="14" t="s">
        <v>74</v>
      </c>
      <c r="I394" s="186">
        <v>8043000</v>
      </c>
      <c r="J394" s="187"/>
      <c r="K394" s="188"/>
      <c r="L394" s="188"/>
      <c r="M394" s="189">
        <f t="shared" si="27"/>
        <v>8043000</v>
      </c>
      <c r="N394" s="14">
        <v>1082900540</v>
      </c>
      <c r="O394" s="14" t="s">
        <v>3053</v>
      </c>
      <c r="P394" s="14" t="s">
        <v>3054</v>
      </c>
      <c r="Q394" s="190">
        <v>44965</v>
      </c>
      <c r="R394" s="190">
        <v>44965</v>
      </c>
      <c r="S394" s="190">
        <v>45084</v>
      </c>
      <c r="T394" s="190"/>
      <c r="U394" s="191"/>
      <c r="V394" s="186">
        <f t="shared" si="28"/>
        <v>5700000</v>
      </c>
      <c r="W394" s="186">
        <v>2343000</v>
      </c>
      <c r="X394" s="192">
        <f t="shared" si="29"/>
        <v>0.70869078701976873</v>
      </c>
      <c r="Y394" s="14">
        <v>45507423</v>
      </c>
      <c r="Z394" s="14" t="s">
        <v>2022</v>
      </c>
      <c r="AA394" s="14" t="s">
        <v>120</v>
      </c>
      <c r="AB394" s="14" t="s">
        <v>120</v>
      </c>
      <c r="AC394" s="190"/>
      <c r="AD394" s="14" t="s">
        <v>3055</v>
      </c>
      <c r="AE394" s="187" t="s">
        <v>122</v>
      </c>
      <c r="AF394" s="187" t="s">
        <v>122</v>
      </c>
      <c r="AG394" s="14"/>
    </row>
    <row r="395" spans="1:33" s="183" customFormat="1" ht="12">
      <c r="A395" s="16">
        <v>891780111</v>
      </c>
      <c r="B395" s="16" t="s">
        <v>55</v>
      </c>
      <c r="C395" s="14" t="s">
        <v>57</v>
      </c>
      <c r="D395" s="16" t="s">
        <v>61</v>
      </c>
      <c r="E395" s="14" t="s">
        <v>3056</v>
      </c>
      <c r="F395" s="16" t="s">
        <v>62</v>
      </c>
      <c r="G395" s="14" t="s">
        <v>64</v>
      </c>
      <c r="H395" s="14" t="s">
        <v>74</v>
      </c>
      <c r="I395" s="186">
        <v>8043000</v>
      </c>
      <c r="J395" s="187"/>
      <c r="K395" s="188"/>
      <c r="L395" s="188"/>
      <c r="M395" s="189">
        <f t="shared" si="27"/>
        <v>8043000</v>
      </c>
      <c r="N395" s="14">
        <v>1082876431</v>
      </c>
      <c r="O395" s="14" t="s">
        <v>3057</v>
      </c>
      <c r="P395" s="14" t="s">
        <v>3058</v>
      </c>
      <c r="Q395" s="190">
        <v>44965</v>
      </c>
      <c r="R395" s="190">
        <v>44965</v>
      </c>
      <c r="S395" s="190">
        <v>45084</v>
      </c>
      <c r="T395" s="190"/>
      <c r="U395" s="191"/>
      <c r="V395" s="186">
        <f t="shared" si="28"/>
        <v>5700000</v>
      </c>
      <c r="W395" s="186">
        <v>2343000</v>
      </c>
      <c r="X395" s="192">
        <f t="shared" si="29"/>
        <v>0.70869078701976873</v>
      </c>
      <c r="Y395" s="14">
        <v>85450705</v>
      </c>
      <c r="Z395" s="14" t="s">
        <v>3059</v>
      </c>
      <c r="AA395" s="14" t="s">
        <v>120</v>
      </c>
      <c r="AB395" s="14" t="s">
        <v>120</v>
      </c>
      <c r="AC395" s="190"/>
      <c r="AD395" s="14" t="s">
        <v>3060</v>
      </c>
      <c r="AE395" s="187" t="s">
        <v>122</v>
      </c>
      <c r="AF395" s="187" t="s">
        <v>122</v>
      </c>
      <c r="AG395" s="14"/>
    </row>
    <row r="396" spans="1:33" s="183" customFormat="1" ht="12">
      <c r="A396" s="16">
        <v>891780111</v>
      </c>
      <c r="B396" s="16" t="s">
        <v>55</v>
      </c>
      <c r="C396" s="14" t="s">
        <v>57</v>
      </c>
      <c r="D396" s="16" t="s">
        <v>61</v>
      </c>
      <c r="E396" s="14" t="s">
        <v>3061</v>
      </c>
      <c r="F396" s="16" t="s">
        <v>62</v>
      </c>
      <c r="G396" s="14" t="s">
        <v>64</v>
      </c>
      <c r="H396" s="14" t="s">
        <v>74</v>
      </c>
      <c r="I396" s="186">
        <v>12607000</v>
      </c>
      <c r="J396" s="187"/>
      <c r="K396" s="188"/>
      <c r="L396" s="188"/>
      <c r="M396" s="189">
        <f t="shared" si="27"/>
        <v>12607000</v>
      </c>
      <c r="N396" s="14">
        <v>1098728251</v>
      </c>
      <c r="O396" s="14" t="s">
        <v>3062</v>
      </c>
      <c r="P396" s="14" t="s">
        <v>3063</v>
      </c>
      <c r="Q396" s="190">
        <v>44965</v>
      </c>
      <c r="R396" s="190">
        <v>44965</v>
      </c>
      <c r="S396" s="190">
        <v>45084</v>
      </c>
      <c r="T396" s="190"/>
      <c r="U396" s="191"/>
      <c r="V396" s="186">
        <f t="shared" si="28"/>
        <v>8784000</v>
      </c>
      <c r="W396" s="186">
        <v>3823000</v>
      </c>
      <c r="X396" s="192">
        <f t="shared" si="29"/>
        <v>0.69675577060363292</v>
      </c>
      <c r="Y396" s="14">
        <v>85449357</v>
      </c>
      <c r="Z396" s="14" t="s">
        <v>1656</v>
      </c>
      <c r="AA396" s="14" t="s">
        <v>120</v>
      </c>
      <c r="AB396" s="14" t="s">
        <v>120</v>
      </c>
      <c r="AC396" s="190"/>
      <c r="AD396" s="14" t="s">
        <v>3064</v>
      </c>
      <c r="AE396" s="187" t="s">
        <v>122</v>
      </c>
      <c r="AF396" s="187" t="s">
        <v>122</v>
      </c>
      <c r="AG396" s="14"/>
    </row>
    <row r="397" spans="1:33" s="183" customFormat="1" ht="12">
      <c r="A397" s="16">
        <v>891780111</v>
      </c>
      <c r="B397" s="16" t="s">
        <v>55</v>
      </c>
      <c r="C397" s="14" t="s">
        <v>57</v>
      </c>
      <c r="D397" s="16" t="s">
        <v>61</v>
      </c>
      <c r="E397" s="14" t="s">
        <v>3065</v>
      </c>
      <c r="F397" s="16" t="s">
        <v>62</v>
      </c>
      <c r="G397" s="14" t="s">
        <v>64</v>
      </c>
      <c r="H397" s="14" t="s">
        <v>74</v>
      </c>
      <c r="I397" s="186">
        <v>8043000</v>
      </c>
      <c r="J397" s="187"/>
      <c r="K397" s="188"/>
      <c r="L397" s="188"/>
      <c r="M397" s="189">
        <f t="shared" si="27"/>
        <v>8043000</v>
      </c>
      <c r="N397" s="14">
        <v>7634587</v>
      </c>
      <c r="O397" s="14" t="s">
        <v>3066</v>
      </c>
      <c r="P397" s="14" t="s">
        <v>3067</v>
      </c>
      <c r="Q397" s="190">
        <v>44965</v>
      </c>
      <c r="R397" s="190">
        <v>44965</v>
      </c>
      <c r="S397" s="190">
        <v>45084</v>
      </c>
      <c r="T397" s="190"/>
      <c r="U397" s="191"/>
      <c r="V397" s="186">
        <f t="shared" si="28"/>
        <v>5700000</v>
      </c>
      <c r="W397" s="186">
        <v>2343000</v>
      </c>
      <c r="X397" s="192">
        <f t="shared" si="29"/>
        <v>0.70869078701976873</v>
      </c>
      <c r="Y397" s="14">
        <v>85152695</v>
      </c>
      <c r="Z397" s="14" t="s">
        <v>2096</v>
      </c>
      <c r="AA397" s="14" t="s">
        <v>120</v>
      </c>
      <c r="AB397" s="14" t="s">
        <v>120</v>
      </c>
      <c r="AC397" s="190"/>
      <c r="AD397" s="14" t="s">
        <v>3068</v>
      </c>
      <c r="AE397" s="187" t="s">
        <v>122</v>
      </c>
      <c r="AF397" s="187" t="s">
        <v>122</v>
      </c>
      <c r="AG397" s="14"/>
    </row>
    <row r="398" spans="1:33" s="183" customFormat="1" ht="12">
      <c r="A398" s="16">
        <v>891780111</v>
      </c>
      <c r="B398" s="16" t="s">
        <v>55</v>
      </c>
      <c r="C398" s="14" t="s">
        <v>57</v>
      </c>
      <c r="D398" s="16" t="s">
        <v>61</v>
      </c>
      <c r="E398" s="14" t="s">
        <v>3069</v>
      </c>
      <c r="F398" s="16" t="s">
        <v>62</v>
      </c>
      <c r="G398" s="14" t="s">
        <v>64</v>
      </c>
      <c r="H398" s="14" t="s">
        <v>74</v>
      </c>
      <c r="I398" s="186">
        <v>11000000</v>
      </c>
      <c r="J398" s="187"/>
      <c r="K398" s="188"/>
      <c r="L398" s="188"/>
      <c r="M398" s="189">
        <f t="shared" si="27"/>
        <v>11000000</v>
      </c>
      <c r="N398" s="14">
        <v>42155216</v>
      </c>
      <c r="O398" s="14" t="s">
        <v>3070</v>
      </c>
      <c r="P398" s="14" t="s">
        <v>3071</v>
      </c>
      <c r="Q398" s="190">
        <v>44965</v>
      </c>
      <c r="R398" s="190">
        <v>44965</v>
      </c>
      <c r="S398" s="190">
        <v>45084</v>
      </c>
      <c r="T398" s="190"/>
      <c r="U398" s="191"/>
      <c r="V398" s="186">
        <f t="shared" si="28"/>
        <v>7917000</v>
      </c>
      <c r="W398" s="186">
        <v>3083000</v>
      </c>
      <c r="X398" s="192">
        <f t="shared" si="29"/>
        <v>0.71972727272727277</v>
      </c>
      <c r="Y398" s="14">
        <v>85471791</v>
      </c>
      <c r="Z398" s="14" t="s">
        <v>2285</v>
      </c>
      <c r="AA398" s="14" t="s">
        <v>120</v>
      </c>
      <c r="AB398" s="14" t="s">
        <v>120</v>
      </c>
      <c r="AC398" s="190"/>
      <c r="AD398" s="14" t="s">
        <v>3072</v>
      </c>
      <c r="AE398" s="187" t="s">
        <v>122</v>
      </c>
      <c r="AF398" s="187" t="s">
        <v>122</v>
      </c>
      <c r="AG398" s="14"/>
    </row>
    <row r="399" spans="1:33" s="183" customFormat="1" ht="12">
      <c r="A399" s="16">
        <v>891780111</v>
      </c>
      <c r="B399" s="16" t="s">
        <v>55</v>
      </c>
      <c r="C399" s="14" t="s">
        <v>57</v>
      </c>
      <c r="D399" s="16" t="s">
        <v>61</v>
      </c>
      <c r="E399" s="14" t="s">
        <v>3073</v>
      </c>
      <c r="F399" s="16" t="s">
        <v>62</v>
      </c>
      <c r="G399" s="14" t="s">
        <v>64</v>
      </c>
      <c r="H399" s="14" t="s">
        <v>74</v>
      </c>
      <c r="I399" s="186">
        <v>8043000</v>
      </c>
      <c r="J399" s="187"/>
      <c r="K399" s="188"/>
      <c r="L399" s="188"/>
      <c r="M399" s="189">
        <f t="shared" si="27"/>
        <v>8043000</v>
      </c>
      <c r="N399" s="14">
        <v>36506829</v>
      </c>
      <c r="O399" s="14" t="s">
        <v>3074</v>
      </c>
      <c r="P399" s="14" t="s">
        <v>3075</v>
      </c>
      <c r="Q399" s="190">
        <v>44965</v>
      </c>
      <c r="R399" s="190">
        <v>44965</v>
      </c>
      <c r="S399" s="190">
        <v>45084</v>
      </c>
      <c r="T399" s="190"/>
      <c r="U399" s="191"/>
      <c r="V399" s="186">
        <f t="shared" si="28"/>
        <v>5700000</v>
      </c>
      <c r="W399" s="186">
        <v>2343000</v>
      </c>
      <c r="X399" s="192">
        <f t="shared" si="29"/>
        <v>0.70869078701976873</v>
      </c>
      <c r="Y399" s="14">
        <v>45507423</v>
      </c>
      <c r="Z399" s="14" t="s">
        <v>2022</v>
      </c>
      <c r="AA399" s="14" t="s">
        <v>120</v>
      </c>
      <c r="AB399" s="14" t="s">
        <v>120</v>
      </c>
      <c r="AC399" s="190"/>
      <c r="AD399" s="14" t="s">
        <v>3076</v>
      </c>
      <c r="AE399" s="187" t="s">
        <v>122</v>
      </c>
      <c r="AF399" s="187" t="s">
        <v>122</v>
      </c>
      <c r="AG399" s="14"/>
    </row>
    <row r="400" spans="1:33" s="183" customFormat="1" ht="12">
      <c r="A400" s="16">
        <v>891780111</v>
      </c>
      <c r="B400" s="16" t="s">
        <v>55</v>
      </c>
      <c r="C400" s="14" t="s">
        <v>57</v>
      </c>
      <c r="D400" s="16" t="s">
        <v>61</v>
      </c>
      <c r="E400" s="14" t="s">
        <v>3077</v>
      </c>
      <c r="F400" s="16" t="s">
        <v>62</v>
      </c>
      <c r="G400" s="14" t="s">
        <v>64</v>
      </c>
      <c r="H400" s="14" t="s">
        <v>74</v>
      </c>
      <c r="I400" s="186">
        <v>8043000</v>
      </c>
      <c r="J400" s="187"/>
      <c r="K400" s="188"/>
      <c r="L400" s="188"/>
      <c r="M400" s="189">
        <f t="shared" si="27"/>
        <v>8043000</v>
      </c>
      <c r="N400" s="14">
        <v>1082841112</v>
      </c>
      <c r="O400" s="14" t="s">
        <v>3078</v>
      </c>
      <c r="P400" s="14" t="s">
        <v>3079</v>
      </c>
      <c r="Q400" s="190">
        <v>44965</v>
      </c>
      <c r="R400" s="190">
        <v>44965</v>
      </c>
      <c r="S400" s="190">
        <v>45084</v>
      </c>
      <c r="T400" s="190"/>
      <c r="U400" s="191"/>
      <c r="V400" s="186">
        <f t="shared" si="28"/>
        <v>5700000</v>
      </c>
      <c r="W400" s="186">
        <v>2343000</v>
      </c>
      <c r="X400" s="192">
        <f t="shared" si="29"/>
        <v>0.70869078701976873</v>
      </c>
      <c r="Y400" s="14">
        <v>57297693</v>
      </c>
      <c r="Z400" s="14" t="s">
        <v>1908</v>
      </c>
      <c r="AA400" s="14" t="s">
        <v>120</v>
      </c>
      <c r="AB400" s="14" t="s">
        <v>120</v>
      </c>
      <c r="AC400" s="190"/>
      <c r="AD400" s="14" t="s">
        <v>3080</v>
      </c>
      <c r="AE400" s="187" t="s">
        <v>122</v>
      </c>
      <c r="AF400" s="187" t="s">
        <v>122</v>
      </c>
      <c r="AG400" s="14"/>
    </row>
    <row r="401" spans="1:33" s="183" customFormat="1" ht="12">
      <c r="A401" s="16">
        <v>891780111</v>
      </c>
      <c r="B401" s="16" t="s">
        <v>55</v>
      </c>
      <c r="C401" s="14" t="s">
        <v>57</v>
      </c>
      <c r="D401" s="16" t="s">
        <v>61</v>
      </c>
      <c r="E401" s="14" t="s">
        <v>3081</v>
      </c>
      <c r="F401" s="16" t="s">
        <v>62</v>
      </c>
      <c r="G401" s="14" t="s">
        <v>64</v>
      </c>
      <c r="H401" s="14" t="s">
        <v>74</v>
      </c>
      <c r="I401" s="186">
        <v>9313000</v>
      </c>
      <c r="J401" s="187"/>
      <c r="K401" s="188"/>
      <c r="L401" s="188"/>
      <c r="M401" s="189">
        <f t="shared" si="27"/>
        <v>9313000</v>
      </c>
      <c r="N401" s="14">
        <v>1026256729</v>
      </c>
      <c r="O401" s="14" t="s">
        <v>3082</v>
      </c>
      <c r="P401" s="14" t="s">
        <v>3083</v>
      </c>
      <c r="Q401" s="190">
        <v>44965</v>
      </c>
      <c r="R401" s="190">
        <v>44965</v>
      </c>
      <c r="S401" s="190">
        <v>45084</v>
      </c>
      <c r="T401" s="190"/>
      <c r="U401" s="191"/>
      <c r="V401" s="186">
        <f t="shared" si="28"/>
        <v>6600000</v>
      </c>
      <c r="W401" s="186">
        <v>2713000</v>
      </c>
      <c r="X401" s="192">
        <f t="shared" si="29"/>
        <v>0.70868678191774936</v>
      </c>
      <c r="Y401" s="14">
        <v>57297693</v>
      </c>
      <c r="Z401" s="14" t="s">
        <v>1908</v>
      </c>
      <c r="AA401" s="14" t="s">
        <v>120</v>
      </c>
      <c r="AB401" s="14" t="s">
        <v>120</v>
      </c>
      <c r="AC401" s="190"/>
      <c r="AD401" s="14" t="s">
        <v>3084</v>
      </c>
      <c r="AE401" s="187" t="s">
        <v>122</v>
      </c>
      <c r="AF401" s="187" t="s">
        <v>122</v>
      </c>
      <c r="AG401" s="14"/>
    </row>
    <row r="402" spans="1:33" s="183" customFormat="1" ht="12">
      <c r="A402" s="16">
        <v>891780111</v>
      </c>
      <c r="B402" s="16" t="s">
        <v>55</v>
      </c>
      <c r="C402" s="14" t="s">
        <v>57</v>
      </c>
      <c r="D402" s="16" t="s">
        <v>61</v>
      </c>
      <c r="E402" s="14" t="s">
        <v>3085</v>
      </c>
      <c r="F402" s="16" t="s">
        <v>62</v>
      </c>
      <c r="G402" s="14" t="s">
        <v>64</v>
      </c>
      <c r="H402" s="14" t="s">
        <v>74</v>
      </c>
      <c r="I402" s="186">
        <v>10583000</v>
      </c>
      <c r="J402" s="187"/>
      <c r="K402" s="188"/>
      <c r="L402" s="188"/>
      <c r="M402" s="189">
        <f t="shared" si="27"/>
        <v>10583000</v>
      </c>
      <c r="N402" s="14">
        <v>1084789302</v>
      </c>
      <c r="O402" s="14" t="s">
        <v>3086</v>
      </c>
      <c r="P402" s="14" t="s">
        <v>3087</v>
      </c>
      <c r="Q402" s="190">
        <v>44965</v>
      </c>
      <c r="R402" s="190">
        <v>44965</v>
      </c>
      <c r="S402" s="190">
        <v>45084</v>
      </c>
      <c r="T402" s="190"/>
      <c r="U402" s="191"/>
      <c r="V402" s="186">
        <f t="shared" si="28"/>
        <v>7500000</v>
      </c>
      <c r="W402" s="186">
        <v>3083000</v>
      </c>
      <c r="X402" s="192">
        <f t="shared" si="29"/>
        <v>0.70868373807049045</v>
      </c>
      <c r="Y402" s="14">
        <v>72004252</v>
      </c>
      <c r="Z402" s="14" t="s">
        <v>2008</v>
      </c>
      <c r="AA402" s="14" t="s">
        <v>120</v>
      </c>
      <c r="AB402" s="14" t="s">
        <v>120</v>
      </c>
      <c r="AC402" s="190"/>
      <c r="AD402" s="14" t="s">
        <v>3088</v>
      </c>
      <c r="AE402" s="187" t="s">
        <v>122</v>
      </c>
      <c r="AF402" s="187" t="s">
        <v>122</v>
      </c>
      <c r="AG402" s="14"/>
    </row>
    <row r="403" spans="1:33" s="183" customFormat="1" ht="12">
      <c r="A403" s="16">
        <v>891780111</v>
      </c>
      <c r="B403" s="16" t="s">
        <v>55</v>
      </c>
      <c r="C403" s="14" t="s">
        <v>57</v>
      </c>
      <c r="D403" s="16" t="s">
        <v>61</v>
      </c>
      <c r="E403" s="14" t="s">
        <v>3089</v>
      </c>
      <c r="F403" s="16" t="s">
        <v>62</v>
      </c>
      <c r="G403" s="14" t="s">
        <v>64</v>
      </c>
      <c r="H403" s="14" t="s">
        <v>74</v>
      </c>
      <c r="I403" s="186">
        <v>9313000</v>
      </c>
      <c r="J403" s="187"/>
      <c r="K403" s="188"/>
      <c r="L403" s="188"/>
      <c r="M403" s="189">
        <f t="shared" si="27"/>
        <v>9313000</v>
      </c>
      <c r="N403" s="14">
        <v>36726740</v>
      </c>
      <c r="O403" s="14" t="s">
        <v>3090</v>
      </c>
      <c r="P403" s="14" t="s">
        <v>3091</v>
      </c>
      <c r="Q403" s="190">
        <v>44965</v>
      </c>
      <c r="R403" s="190">
        <v>44965</v>
      </c>
      <c r="S403" s="190">
        <v>45084</v>
      </c>
      <c r="T403" s="190"/>
      <c r="U403" s="191"/>
      <c r="V403" s="186">
        <f t="shared" si="28"/>
        <v>6600000</v>
      </c>
      <c r="W403" s="186">
        <v>2713000</v>
      </c>
      <c r="X403" s="192">
        <f t="shared" si="29"/>
        <v>0.70868678191774936</v>
      </c>
      <c r="Y403" s="14">
        <v>36557666</v>
      </c>
      <c r="Z403" s="14" t="s">
        <v>2027</v>
      </c>
      <c r="AA403" s="14" t="s">
        <v>120</v>
      </c>
      <c r="AB403" s="14" t="s">
        <v>120</v>
      </c>
      <c r="AC403" s="190"/>
      <c r="AD403" s="14" t="s">
        <v>3092</v>
      </c>
      <c r="AE403" s="187" t="s">
        <v>122</v>
      </c>
      <c r="AF403" s="187" t="s">
        <v>122</v>
      </c>
      <c r="AG403" s="14"/>
    </row>
    <row r="404" spans="1:33" s="183" customFormat="1" ht="12">
      <c r="A404" s="16">
        <v>891780111</v>
      </c>
      <c r="B404" s="16" t="s">
        <v>55</v>
      </c>
      <c r="C404" s="14" t="s">
        <v>57</v>
      </c>
      <c r="D404" s="16" t="s">
        <v>61</v>
      </c>
      <c r="E404" s="14" t="s">
        <v>3093</v>
      </c>
      <c r="F404" s="16" t="s">
        <v>62</v>
      </c>
      <c r="G404" s="14" t="s">
        <v>64</v>
      </c>
      <c r="H404" s="14" t="s">
        <v>74</v>
      </c>
      <c r="I404" s="186">
        <v>9313000</v>
      </c>
      <c r="J404" s="187"/>
      <c r="K404" s="188"/>
      <c r="L404" s="188"/>
      <c r="M404" s="189">
        <f t="shared" si="27"/>
        <v>9313000</v>
      </c>
      <c r="N404" s="14">
        <v>85153365</v>
      </c>
      <c r="O404" s="14" t="s">
        <v>3094</v>
      </c>
      <c r="P404" s="14" t="s">
        <v>3095</v>
      </c>
      <c r="Q404" s="190">
        <v>44965</v>
      </c>
      <c r="R404" s="190">
        <v>44965</v>
      </c>
      <c r="S404" s="190">
        <v>45084</v>
      </c>
      <c r="T404" s="190"/>
      <c r="U404" s="191"/>
      <c r="V404" s="186">
        <f t="shared" si="28"/>
        <v>6600000</v>
      </c>
      <c r="W404" s="186">
        <v>2713000</v>
      </c>
      <c r="X404" s="192">
        <f t="shared" si="29"/>
        <v>0.70868678191774936</v>
      </c>
      <c r="Y404" s="14">
        <v>85152695</v>
      </c>
      <c r="Z404" s="14" t="s">
        <v>2096</v>
      </c>
      <c r="AA404" s="14" t="s">
        <v>120</v>
      </c>
      <c r="AB404" s="14" t="s">
        <v>120</v>
      </c>
      <c r="AC404" s="190"/>
      <c r="AD404" s="14" t="s">
        <v>3096</v>
      </c>
      <c r="AE404" s="187" t="s">
        <v>122</v>
      </c>
      <c r="AF404" s="187" t="s">
        <v>122</v>
      </c>
      <c r="AG404" s="14"/>
    </row>
    <row r="405" spans="1:33" s="183" customFormat="1" ht="12">
      <c r="A405" s="16">
        <v>891780111</v>
      </c>
      <c r="B405" s="16" t="s">
        <v>55</v>
      </c>
      <c r="C405" s="14" t="s">
        <v>57</v>
      </c>
      <c r="D405" s="16" t="s">
        <v>61</v>
      </c>
      <c r="E405" s="14" t="s">
        <v>3097</v>
      </c>
      <c r="F405" s="16" t="s">
        <v>62</v>
      </c>
      <c r="G405" s="14" t="s">
        <v>64</v>
      </c>
      <c r="H405" s="14" t="s">
        <v>74</v>
      </c>
      <c r="I405" s="186">
        <v>8043000</v>
      </c>
      <c r="J405" s="187"/>
      <c r="K405" s="188"/>
      <c r="L405" s="188"/>
      <c r="M405" s="189">
        <f t="shared" si="27"/>
        <v>8043000</v>
      </c>
      <c r="N405" s="14">
        <v>36726128</v>
      </c>
      <c r="O405" s="14" t="s">
        <v>3098</v>
      </c>
      <c r="P405" s="14" t="s">
        <v>3099</v>
      </c>
      <c r="Q405" s="190">
        <v>44965</v>
      </c>
      <c r="R405" s="190">
        <v>44965</v>
      </c>
      <c r="S405" s="190">
        <v>45084</v>
      </c>
      <c r="T405" s="190"/>
      <c r="U405" s="191"/>
      <c r="V405" s="186">
        <f t="shared" si="28"/>
        <v>5700000</v>
      </c>
      <c r="W405" s="186">
        <v>2343000</v>
      </c>
      <c r="X405" s="192">
        <f t="shared" si="29"/>
        <v>0.70869078701976873</v>
      </c>
      <c r="Y405" s="14">
        <v>7633817</v>
      </c>
      <c r="Z405" s="14" t="s">
        <v>2371</v>
      </c>
      <c r="AA405" s="14" t="s">
        <v>120</v>
      </c>
      <c r="AB405" s="14" t="s">
        <v>120</v>
      </c>
      <c r="AC405" s="190"/>
      <c r="AD405" s="14" t="s">
        <v>3100</v>
      </c>
      <c r="AE405" s="187" t="s">
        <v>122</v>
      </c>
      <c r="AF405" s="187" t="s">
        <v>122</v>
      </c>
      <c r="AG405" s="14"/>
    </row>
    <row r="406" spans="1:33" s="183" customFormat="1" ht="12">
      <c r="A406" s="16">
        <v>891780111</v>
      </c>
      <c r="B406" s="16" t="s">
        <v>55</v>
      </c>
      <c r="C406" s="14" t="s">
        <v>57</v>
      </c>
      <c r="D406" s="16" t="s">
        <v>61</v>
      </c>
      <c r="E406" s="14" t="s">
        <v>3101</v>
      </c>
      <c r="F406" s="16" t="s">
        <v>62</v>
      </c>
      <c r="G406" s="14" t="s">
        <v>64</v>
      </c>
      <c r="H406" s="14" t="s">
        <v>74</v>
      </c>
      <c r="I406" s="186">
        <v>8043000</v>
      </c>
      <c r="J406" s="187"/>
      <c r="K406" s="188"/>
      <c r="L406" s="188"/>
      <c r="M406" s="189">
        <f t="shared" si="27"/>
        <v>8043000</v>
      </c>
      <c r="N406" s="14">
        <v>1082875088</v>
      </c>
      <c r="O406" s="14" t="s">
        <v>3102</v>
      </c>
      <c r="P406" s="14" t="s">
        <v>3103</v>
      </c>
      <c r="Q406" s="190">
        <v>44965</v>
      </c>
      <c r="R406" s="190">
        <v>44965</v>
      </c>
      <c r="S406" s="190">
        <v>45084</v>
      </c>
      <c r="T406" s="190"/>
      <c r="U406" s="191"/>
      <c r="V406" s="186">
        <f t="shared" si="28"/>
        <v>5700000</v>
      </c>
      <c r="W406" s="186">
        <v>2343000</v>
      </c>
      <c r="X406" s="192">
        <f t="shared" si="29"/>
        <v>0.70869078701976873</v>
      </c>
      <c r="Y406" s="14">
        <v>57297693</v>
      </c>
      <c r="Z406" s="14" t="s">
        <v>1908</v>
      </c>
      <c r="AA406" s="14" t="s">
        <v>120</v>
      </c>
      <c r="AB406" s="14" t="s">
        <v>120</v>
      </c>
      <c r="AC406" s="190"/>
      <c r="AD406" s="14" t="s">
        <v>3104</v>
      </c>
      <c r="AE406" s="187" t="s">
        <v>122</v>
      </c>
      <c r="AF406" s="187" t="s">
        <v>122</v>
      </c>
      <c r="AG406" s="14"/>
    </row>
    <row r="407" spans="1:33" s="183" customFormat="1" ht="12">
      <c r="A407" s="16">
        <v>891780111</v>
      </c>
      <c r="B407" s="16" t="s">
        <v>55</v>
      </c>
      <c r="C407" s="14" t="s">
        <v>57</v>
      </c>
      <c r="D407" s="16" t="s">
        <v>61</v>
      </c>
      <c r="E407" s="14" t="s">
        <v>3105</v>
      </c>
      <c r="F407" s="16" t="s">
        <v>62</v>
      </c>
      <c r="G407" s="14" t="s">
        <v>64</v>
      </c>
      <c r="H407" s="14" t="s">
        <v>74</v>
      </c>
      <c r="I407" s="186">
        <v>8043000</v>
      </c>
      <c r="J407" s="187"/>
      <c r="K407" s="188"/>
      <c r="L407" s="188"/>
      <c r="M407" s="189">
        <f t="shared" ref="M407:M470" si="30">I407+K407-L407</f>
        <v>8043000</v>
      </c>
      <c r="N407" s="14">
        <v>57465377</v>
      </c>
      <c r="O407" s="14" t="s">
        <v>3106</v>
      </c>
      <c r="P407" s="14" t="s">
        <v>3107</v>
      </c>
      <c r="Q407" s="190">
        <v>44965</v>
      </c>
      <c r="R407" s="190">
        <v>44965</v>
      </c>
      <c r="S407" s="190">
        <v>45084</v>
      </c>
      <c r="T407" s="190"/>
      <c r="U407" s="191"/>
      <c r="V407" s="186">
        <f t="shared" si="28"/>
        <v>5700000</v>
      </c>
      <c r="W407" s="186">
        <v>2343000</v>
      </c>
      <c r="X407" s="192">
        <f t="shared" si="29"/>
        <v>0.70869078701976873</v>
      </c>
      <c r="Y407" s="14">
        <v>36726018</v>
      </c>
      <c r="Z407" s="14" t="s">
        <v>2588</v>
      </c>
      <c r="AA407" s="14" t="s">
        <v>120</v>
      </c>
      <c r="AB407" s="14" t="s">
        <v>120</v>
      </c>
      <c r="AC407" s="190"/>
      <c r="AD407" s="14" t="s">
        <v>3108</v>
      </c>
      <c r="AE407" s="187" t="s">
        <v>122</v>
      </c>
      <c r="AF407" s="187" t="s">
        <v>122</v>
      </c>
      <c r="AG407" s="14"/>
    </row>
    <row r="408" spans="1:33" s="183" customFormat="1" ht="12">
      <c r="A408" s="16">
        <v>891780111</v>
      </c>
      <c r="B408" s="16" t="s">
        <v>55</v>
      </c>
      <c r="C408" s="14" t="s">
        <v>57</v>
      </c>
      <c r="D408" s="16" t="s">
        <v>61</v>
      </c>
      <c r="E408" s="14" t="s">
        <v>3109</v>
      </c>
      <c r="F408" s="16" t="s">
        <v>62</v>
      </c>
      <c r="G408" s="14" t="s">
        <v>64</v>
      </c>
      <c r="H408" s="14" t="s">
        <v>74</v>
      </c>
      <c r="I408" s="186">
        <v>8043000</v>
      </c>
      <c r="J408" s="187"/>
      <c r="K408" s="188"/>
      <c r="L408" s="188"/>
      <c r="M408" s="189">
        <f t="shared" si="30"/>
        <v>8043000</v>
      </c>
      <c r="N408" s="14">
        <v>1083040617</v>
      </c>
      <c r="O408" s="14" t="s">
        <v>3110</v>
      </c>
      <c r="P408" s="14" t="s">
        <v>3111</v>
      </c>
      <c r="Q408" s="190">
        <v>44965</v>
      </c>
      <c r="R408" s="190">
        <v>44965</v>
      </c>
      <c r="S408" s="190">
        <v>45084</v>
      </c>
      <c r="T408" s="190"/>
      <c r="U408" s="191"/>
      <c r="V408" s="186">
        <f t="shared" si="28"/>
        <v>5700000</v>
      </c>
      <c r="W408" s="186">
        <v>2343000</v>
      </c>
      <c r="X408" s="192">
        <f t="shared" si="29"/>
        <v>0.70869078701976873</v>
      </c>
      <c r="Y408" s="14">
        <v>57297693</v>
      </c>
      <c r="Z408" s="14" t="s">
        <v>1908</v>
      </c>
      <c r="AA408" s="14" t="s">
        <v>120</v>
      </c>
      <c r="AB408" s="14" t="s">
        <v>120</v>
      </c>
      <c r="AC408" s="190"/>
      <c r="AD408" s="14" t="s">
        <v>3112</v>
      </c>
      <c r="AE408" s="187" t="s">
        <v>122</v>
      </c>
      <c r="AF408" s="187" t="s">
        <v>122</v>
      </c>
      <c r="AG408" s="14"/>
    </row>
    <row r="409" spans="1:33" s="183" customFormat="1" ht="12">
      <c r="A409" s="16">
        <v>891780111</v>
      </c>
      <c r="B409" s="16" t="s">
        <v>55</v>
      </c>
      <c r="C409" s="14" t="s">
        <v>57</v>
      </c>
      <c r="D409" s="16" t="s">
        <v>61</v>
      </c>
      <c r="E409" s="14" t="s">
        <v>3113</v>
      </c>
      <c r="F409" s="16" t="s">
        <v>62</v>
      </c>
      <c r="G409" s="14" t="s">
        <v>64</v>
      </c>
      <c r="H409" s="14" t="s">
        <v>74</v>
      </c>
      <c r="I409" s="186">
        <v>11853000</v>
      </c>
      <c r="J409" s="187"/>
      <c r="K409" s="188"/>
      <c r="L409" s="188"/>
      <c r="M409" s="189">
        <f t="shared" si="30"/>
        <v>11853000</v>
      </c>
      <c r="N409" s="14">
        <v>1082921312</v>
      </c>
      <c r="O409" s="14" t="s">
        <v>3114</v>
      </c>
      <c r="P409" s="14" t="s">
        <v>3115</v>
      </c>
      <c r="Q409" s="190">
        <v>44965</v>
      </c>
      <c r="R409" s="190">
        <v>44965</v>
      </c>
      <c r="S409" s="190">
        <v>45084</v>
      </c>
      <c r="T409" s="190"/>
      <c r="U409" s="191"/>
      <c r="V409" s="186">
        <f t="shared" si="28"/>
        <v>8400000</v>
      </c>
      <c r="W409" s="186">
        <v>3453000</v>
      </c>
      <c r="X409" s="192">
        <f t="shared" si="29"/>
        <v>0.70868134649455838</v>
      </c>
      <c r="Y409" s="14">
        <v>36557666</v>
      </c>
      <c r="Z409" s="14" t="s">
        <v>2027</v>
      </c>
      <c r="AA409" s="14" t="s">
        <v>120</v>
      </c>
      <c r="AB409" s="14" t="s">
        <v>120</v>
      </c>
      <c r="AC409" s="190"/>
      <c r="AD409" s="14" t="s">
        <v>3116</v>
      </c>
      <c r="AE409" s="187" t="s">
        <v>122</v>
      </c>
      <c r="AF409" s="187" t="s">
        <v>122</v>
      </c>
      <c r="AG409" s="14"/>
    </row>
    <row r="410" spans="1:33" s="183" customFormat="1" ht="12">
      <c r="A410" s="16">
        <v>891780111</v>
      </c>
      <c r="B410" s="16" t="s">
        <v>55</v>
      </c>
      <c r="C410" s="14" t="s">
        <v>57</v>
      </c>
      <c r="D410" s="16" t="s">
        <v>61</v>
      </c>
      <c r="E410" s="14" t="s">
        <v>3117</v>
      </c>
      <c r="F410" s="16" t="s">
        <v>62</v>
      </c>
      <c r="G410" s="14" t="s">
        <v>64</v>
      </c>
      <c r="H410" s="14" t="s">
        <v>74</v>
      </c>
      <c r="I410" s="186">
        <v>11040000</v>
      </c>
      <c r="J410" s="187"/>
      <c r="K410" s="188"/>
      <c r="L410" s="188"/>
      <c r="M410" s="189">
        <f t="shared" si="30"/>
        <v>11040000</v>
      </c>
      <c r="N410" s="14">
        <v>39046211</v>
      </c>
      <c r="O410" s="14" t="s">
        <v>3118</v>
      </c>
      <c r="P410" s="14" t="s">
        <v>3119</v>
      </c>
      <c r="Q410" s="190">
        <v>44965</v>
      </c>
      <c r="R410" s="190">
        <v>44965</v>
      </c>
      <c r="S410" s="190">
        <v>45084</v>
      </c>
      <c r="T410" s="190"/>
      <c r="U410" s="191"/>
      <c r="V410" s="186">
        <f t="shared" si="28"/>
        <v>7636000</v>
      </c>
      <c r="W410" s="186">
        <v>3404000</v>
      </c>
      <c r="X410" s="192">
        <f t="shared" si="29"/>
        <v>0.69166666666666665</v>
      </c>
      <c r="Y410" s="14">
        <v>57461216</v>
      </c>
      <c r="Z410" s="14" t="s">
        <v>1614</v>
      </c>
      <c r="AA410" s="14" t="s">
        <v>120</v>
      </c>
      <c r="AB410" s="14" t="s">
        <v>120</v>
      </c>
      <c r="AC410" s="190"/>
      <c r="AD410" s="14" t="s">
        <v>3120</v>
      </c>
      <c r="AE410" s="187" t="s">
        <v>122</v>
      </c>
      <c r="AF410" s="187" t="s">
        <v>122</v>
      </c>
      <c r="AG410" s="14"/>
    </row>
    <row r="411" spans="1:33" s="183" customFormat="1" ht="12">
      <c r="A411" s="16">
        <v>891780111</v>
      </c>
      <c r="B411" s="16" t="s">
        <v>55</v>
      </c>
      <c r="C411" s="14" t="s">
        <v>57</v>
      </c>
      <c r="D411" s="16" t="s">
        <v>61</v>
      </c>
      <c r="E411" s="14" t="s">
        <v>3121</v>
      </c>
      <c r="F411" s="16" t="s">
        <v>62</v>
      </c>
      <c r="G411" s="14" t="s">
        <v>64</v>
      </c>
      <c r="H411" s="14" t="s">
        <v>74</v>
      </c>
      <c r="I411" s="186">
        <v>11853000</v>
      </c>
      <c r="J411" s="187"/>
      <c r="K411" s="188"/>
      <c r="L411" s="188"/>
      <c r="M411" s="189">
        <f t="shared" si="30"/>
        <v>11853000</v>
      </c>
      <c r="N411" s="14">
        <v>1082854051</v>
      </c>
      <c r="O411" s="14" t="s">
        <v>3122</v>
      </c>
      <c r="P411" s="14" t="s">
        <v>3123</v>
      </c>
      <c r="Q411" s="190">
        <v>44966</v>
      </c>
      <c r="R411" s="190">
        <v>44966</v>
      </c>
      <c r="S411" s="190">
        <v>45084</v>
      </c>
      <c r="T411" s="190"/>
      <c r="U411" s="191"/>
      <c r="V411" s="186">
        <f t="shared" si="28"/>
        <v>8400000</v>
      </c>
      <c r="W411" s="186">
        <v>3453000</v>
      </c>
      <c r="X411" s="192">
        <f t="shared" si="29"/>
        <v>0.70868134649455838</v>
      </c>
      <c r="Y411" s="14">
        <v>30766322</v>
      </c>
      <c r="Z411" s="14" t="s">
        <v>2721</v>
      </c>
      <c r="AA411" s="14" t="s">
        <v>120</v>
      </c>
      <c r="AB411" s="14" t="s">
        <v>120</v>
      </c>
      <c r="AC411" s="190"/>
      <c r="AD411" s="14" t="s">
        <v>3124</v>
      </c>
      <c r="AE411" s="187" t="s">
        <v>122</v>
      </c>
      <c r="AF411" s="187" t="s">
        <v>122</v>
      </c>
      <c r="AG411" s="14"/>
    </row>
    <row r="412" spans="1:33" s="183" customFormat="1" ht="12">
      <c r="A412" s="16">
        <v>891780111</v>
      </c>
      <c r="B412" s="16" t="s">
        <v>55</v>
      </c>
      <c r="C412" s="14" t="s">
        <v>57</v>
      </c>
      <c r="D412" s="16" t="s">
        <v>61</v>
      </c>
      <c r="E412" s="14" t="s">
        <v>3125</v>
      </c>
      <c r="F412" s="16" t="s">
        <v>62</v>
      </c>
      <c r="G412" s="14" t="s">
        <v>64</v>
      </c>
      <c r="H412" s="14" t="s">
        <v>74</v>
      </c>
      <c r="I412" s="186">
        <v>8800000</v>
      </c>
      <c r="J412" s="187"/>
      <c r="K412" s="188"/>
      <c r="L412" s="188"/>
      <c r="M412" s="189">
        <f t="shared" si="30"/>
        <v>8800000</v>
      </c>
      <c r="N412" s="14">
        <v>85467592</v>
      </c>
      <c r="O412" s="14" t="s">
        <v>3126</v>
      </c>
      <c r="P412" s="14" t="s">
        <v>3127</v>
      </c>
      <c r="Q412" s="190">
        <v>44966</v>
      </c>
      <c r="R412" s="190">
        <v>44966</v>
      </c>
      <c r="S412" s="190">
        <v>45084</v>
      </c>
      <c r="T412" s="190"/>
      <c r="U412" s="191"/>
      <c r="V412" s="186">
        <f t="shared" si="28"/>
        <v>6087000</v>
      </c>
      <c r="W412" s="186">
        <v>2713000</v>
      </c>
      <c r="X412" s="192">
        <f t="shared" si="29"/>
        <v>0.69170454545454541</v>
      </c>
      <c r="Y412" s="14">
        <v>57297693</v>
      </c>
      <c r="Z412" s="14" t="s">
        <v>1908</v>
      </c>
      <c r="AA412" s="14" t="s">
        <v>120</v>
      </c>
      <c r="AB412" s="14" t="s">
        <v>120</v>
      </c>
      <c r="AC412" s="190"/>
      <c r="AD412" s="14" t="s">
        <v>3128</v>
      </c>
      <c r="AE412" s="187" t="s">
        <v>122</v>
      </c>
      <c r="AF412" s="187" t="s">
        <v>122</v>
      </c>
      <c r="AG412" s="14"/>
    </row>
    <row r="413" spans="1:33" s="183" customFormat="1" ht="12">
      <c r="A413" s="16">
        <v>891780111</v>
      </c>
      <c r="B413" s="16" t="s">
        <v>55</v>
      </c>
      <c r="C413" s="14" t="s">
        <v>57</v>
      </c>
      <c r="D413" s="16" t="s">
        <v>61</v>
      </c>
      <c r="E413" s="14" t="s">
        <v>3129</v>
      </c>
      <c r="F413" s="16" t="s">
        <v>62</v>
      </c>
      <c r="G413" s="14" t="s">
        <v>64</v>
      </c>
      <c r="H413" s="14" t="s">
        <v>74</v>
      </c>
      <c r="I413" s="186">
        <v>8043000</v>
      </c>
      <c r="J413" s="187"/>
      <c r="K413" s="188"/>
      <c r="L413" s="188"/>
      <c r="M413" s="189">
        <f t="shared" si="30"/>
        <v>8043000</v>
      </c>
      <c r="N413" s="14">
        <v>1082915107</v>
      </c>
      <c r="O413" s="14" t="s">
        <v>3130</v>
      </c>
      <c r="P413" s="14" t="s">
        <v>3131</v>
      </c>
      <c r="Q413" s="190">
        <v>44966</v>
      </c>
      <c r="R413" s="190">
        <v>44966</v>
      </c>
      <c r="S413" s="190">
        <v>45084</v>
      </c>
      <c r="T413" s="190"/>
      <c r="U413" s="191"/>
      <c r="V413" s="186">
        <f t="shared" si="28"/>
        <v>5700000</v>
      </c>
      <c r="W413" s="186">
        <v>2343000</v>
      </c>
      <c r="X413" s="192">
        <f t="shared" si="29"/>
        <v>0.70869078701976873</v>
      </c>
      <c r="Y413" s="14">
        <v>30766322</v>
      </c>
      <c r="Z413" s="14" t="s">
        <v>2721</v>
      </c>
      <c r="AA413" s="14" t="s">
        <v>120</v>
      </c>
      <c r="AB413" s="14" t="s">
        <v>120</v>
      </c>
      <c r="AC413" s="190"/>
      <c r="AD413" s="14" t="s">
        <v>3132</v>
      </c>
      <c r="AE413" s="187" t="s">
        <v>122</v>
      </c>
      <c r="AF413" s="187" t="s">
        <v>122</v>
      </c>
      <c r="AG413" s="14"/>
    </row>
    <row r="414" spans="1:33" s="183" customFormat="1" ht="12">
      <c r="A414" s="16">
        <v>891780111</v>
      </c>
      <c r="B414" s="16" t="s">
        <v>55</v>
      </c>
      <c r="C414" s="14" t="s">
        <v>57</v>
      </c>
      <c r="D414" s="16" t="s">
        <v>61</v>
      </c>
      <c r="E414" s="14" t="s">
        <v>3133</v>
      </c>
      <c r="F414" s="16" t="s">
        <v>62</v>
      </c>
      <c r="G414" s="14" t="s">
        <v>64</v>
      </c>
      <c r="H414" s="14" t="s">
        <v>74</v>
      </c>
      <c r="I414" s="186">
        <v>8800000</v>
      </c>
      <c r="J414" s="187"/>
      <c r="K414" s="188"/>
      <c r="L414" s="188"/>
      <c r="M414" s="189">
        <f t="shared" si="30"/>
        <v>8800000</v>
      </c>
      <c r="N414" s="14">
        <v>1082901903</v>
      </c>
      <c r="O414" s="14" t="s">
        <v>3134</v>
      </c>
      <c r="P414" s="14" t="s">
        <v>2699</v>
      </c>
      <c r="Q414" s="190">
        <v>44966</v>
      </c>
      <c r="R414" s="190">
        <v>44966</v>
      </c>
      <c r="S414" s="190">
        <v>45084</v>
      </c>
      <c r="T414" s="190"/>
      <c r="U414" s="191"/>
      <c r="V414" s="186">
        <f t="shared" si="28"/>
        <v>6087000</v>
      </c>
      <c r="W414" s="186">
        <v>2713000</v>
      </c>
      <c r="X414" s="192">
        <f t="shared" si="29"/>
        <v>0.69170454545454541</v>
      </c>
      <c r="Y414" s="14">
        <v>57297693</v>
      </c>
      <c r="Z414" s="14" t="s">
        <v>1908</v>
      </c>
      <c r="AA414" s="14" t="s">
        <v>120</v>
      </c>
      <c r="AB414" s="14" t="s">
        <v>120</v>
      </c>
      <c r="AC414" s="190"/>
      <c r="AD414" s="14" t="s">
        <v>3135</v>
      </c>
      <c r="AE414" s="187" t="s">
        <v>122</v>
      </c>
      <c r="AF414" s="187" t="s">
        <v>122</v>
      </c>
      <c r="AG414" s="14"/>
    </row>
    <row r="415" spans="1:33" s="183" customFormat="1" ht="12">
      <c r="A415" s="16">
        <v>891780111</v>
      </c>
      <c r="B415" s="16" t="s">
        <v>55</v>
      </c>
      <c r="C415" s="14" t="s">
        <v>57</v>
      </c>
      <c r="D415" s="16" t="s">
        <v>61</v>
      </c>
      <c r="E415" s="14" t="s">
        <v>3136</v>
      </c>
      <c r="F415" s="16" t="s">
        <v>62</v>
      </c>
      <c r="G415" s="14" t="s">
        <v>64</v>
      </c>
      <c r="H415" s="14" t="s">
        <v>74</v>
      </c>
      <c r="I415" s="186">
        <v>9313000</v>
      </c>
      <c r="J415" s="187"/>
      <c r="K415" s="188"/>
      <c r="L415" s="188"/>
      <c r="M415" s="189">
        <f t="shared" si="30"/>
        <v>9313000</v>
      </c>
      <c r="N415" s="14">
        <v>1235240254</v>
      </c>
      <c r="O415" s="14" t="s">
        <v>3137</v>
      </c>
      <c r="P415" s="14" t="s">
        <v>3138</v>
      </c>
      <c r="Q415" s="190">
        <v>44966</v>
      </c>
      <c r="R415" s="190">
        <v>44966</v>
      </c>
      <c r="S415" s="190">
        <v>45084</v>
      </c>
      <c r="T415" s="190"/>
      <c r="U415" s="191"/>
      <c r="V415" s="186">
        <f t="shared" si="28"/>
        <v>6600000</v>
      </c>
      <c r="W415" s="186">
        <v>2713000</v>
      </c>
      <c r="X415" s="192">
        <f t="shared" si="29"/>
        <v>0.70868678191774936</v>
      </c>
      <c r="Y415" s="14">
        <v>85152695</v>
      </c>
      <c r="Z415" s="14" t="s">
        <v>2096</v>
      </c>
      <c r="AA415" s="14" t="s">
        <v>120</v>
      </c>
      <c r="AB415" s="14" t="s">
        <v>120</v>
      </c>
      <c r="AC415" s="190"/>
      <c r="AD415" s="14" t="s">
        <v>3139</v>
      </c>
      <c r="AE415" s="187" t="s">
        <v>122</v>
      </c>
      <c r="AF415" s="187" t="s">
        <v>122</v>
      </c>
      <c r="AG415" s="14"/>
    </row>
    <row r="416" spans="1:33" s="183" customFormat="1" ht="12">
      <c r="A416" s="16">
        <v>891780111</v>
      </c>
      <c r="B416" s="16" t="s">
        <v>55</v>
      </c>
      <c r="C416" s="14" t="s">
        <v>58</v>
      </c>
      <c r="D416" s="16" t="s">
        <v>61</v>
      </c>
      <c r="E416" s="14" t="s">
        <v>3140</v>
      </c>
      <c r="F416" s="16" t="s">
        <v>62</v>
      </c>
      <c r="G416" s="14" t="s">
        <v>64</v>
      </c>
      <c r="H416" s="14" t="s">
        <v>74</v>
      </c>
      <c r="I416" s="186">
        <v>8890000</v>
      </c>
      <c r="J416" s="187"/>
      <c r="K416" s="188"/>
      <c r="L416" s="188"/>
      <c r="M416" s="189">
        <f t="shared" si="30"/>
        <v>8890000</v>
      </c>
      <c r="N416" s="14">
        <v>85155135</v>
      </c>
      <c r="O416" s="14" t="s">
        <v>3141</v>
      </c>
      <c r="P416" s="14" t="s">
        <v>3142</v>
      </c>
      <c r="Q416" s="190">
        <v>44966</v>
      </c>
      <c r="R416" s="190">
        <v>44966</v>
      </c>
      <c r="S416" s="190">
        <v>45084</v>
      </c>
      <c r="T416" s="190"/>
      <c r="U416" s="191"/>
      <c r="V416" s="186">
        <f t="shared" si="28"/>
        <v>6300000</v>
      </c>
      <c r="W416" s="186">
        <v>2590000</v>
      </c>
      <c r="X416" s="192">
        <f t="shared" si="29"/>
        <v>0.70866141732283461</v>
      </c>
      <c r="Y416" s="14">
        <v>36726018</v>
      </c>
      <c r="Z416" s="14" t="s">
        <v>2588</v>
      </c>
      <c r="AA416" s="14" t="s">
        <v>120</v>
      </c>
      <c r="AB416" s="14" t="s">
        <v>120</v>
      </c>
      <c r="AC416" s="190"/>
      <c r="AD416" s="14" t="s">
        <v>3143</v>
      </c>
      <c r="AE416" s="187" t="s">
        <v>122</v>
      </c>
      <c r="AF416" s="187" t="s">
        <v>122</v>
      </c>
      <c r="AG416" s="14"/>
    </row>
    <row r="417" spans="1:33" s="183" customFormat="1" ht="12">
      <c r="A417" s="16">
        <v>891780111</v>
      </c>
      <c r="B417" s="16" t="s">
        <v>55</v>
      </c>
      <c r="C417" s="14" t="s">
        <v>57</v>
      </c>
      <c r="D417" s="16" t="s">
        <v>61</v>
      </c>
      <c r="E417" s="14" t="s">
        <v>3144</v>
      </c>
      <c r="F417" s="16" t="s">
        <v>62</v>
      </c>
      <c r="G417" s="14" t="s">
        <v>64</v>
      </c>
      <c r="H417" s="14" t="s">
        <v>74</v>
      </c>
      <c r="I417" s="186">
        <v>13827000</v>
      </c>
      <c r="J417" s="187"/>
      <c r="K417" s="188"/>
      <c r="L417" s="188"/>
      <c r="M417" s="189">
        <f t="shared" si="30"/>
        <v>13827000</v>
      </c>
      <c r="N417" s="14">
        <v>1085038618</v>
      </c>
      <c r="O417" s="14" t="s">
        <v>3145</v>
      </c>
      <c r="P417" s="14" t="s">
        <v>3146</v>
      </c>
      <c r="Q417" s="190">
        <v>44966</v>
      </c>
      <c r="R417" s="190">
        <v>44966</v>
      </c>
      <c r="S417" s="190">
        <v>45084</v>
      </c>
      <c r="T417" s="190"/>
      <c r="U417" s="191"/>
      <c r="V417" s="186">
        <f t="shared" si="28"/>
        <v>9634000</v>
      </c>
      <c r="W417" s="186">
        <v>4193000</v>
      </c>
      <c r="X417" s="192">
        <f t="shared" si="29"/>
        <v>0.69675273016561801</v>
      </c>
      <c r="Y417" s="14">
        <v>36718996</v>
      </c>
      <c r="Z417" s="14" t="s">
        <v>1792</v>
      </c>
      <c r="AA417" s="14" t="s">
        <v>120</v>
      </c>
      <c r="AB417" s="14" t="s">
        <v>120</v>
      </c>
      <c r="AC417" s="190"/>
      <c r="AD417" s="14" t="s">
        <v>3147</v>
      </c>
      <c r="AE417" s="187" t="s">
        <v>122</v>
      </c>
      <c r="AF417" s="187" t="s">
        <v>122</v>
      </c>
      <c r="AG417" s="14"/>
    </row>
    <row r="418" spans="1:33" s="183" customFormat="1" ht="12">
      <c r="A418" s="16">
        <v>891780111</v>
      </c>
      <c r="B418" s="16" t="s">
        <v>55</v>
      </c>
      <c r="C418" s="14" t="s">
        <v>57</v>
      </c>
      <c r="D418" s="16" t="s">
        <v>61</v>
      </c>
      <c r="E418" s="14" t="s">
        <v>3148</v>
      </c>
      <c r="F418" s="16" t="s">
        <v>62</v>
      </c>
      <c r="G418" s="14" t="s">
        <v>64</v>
      </c>
      <c r="H418" s="14" t="s">
        <v>74</v>
      </c>
      <c r="I418" s="186">
        <v>11853000</v>
      </c>
      <c r="J418" s="187"/>
      <c r="K418" s="188"/>
      <c r="L418" s="188"/>
      <c r="M418" s="189">
        <f t="shared" si="30"/>
        <v>11853000</v>
      </c>
      <c r="N418" s="14">
        <v>1082953501</v>
      </c>
      <c r="O418" s="14" t="s">
        <v>3149</v>
      </c>
      <c r="P418" s="14" t="s">
        <v>3150</v>
      </c>
      <c r="Q418" s="190">
        <v>44966</v>
      </c>
      <c r="R418" s="190">
        <v>44966</v>
      </c>
      <c r="S418" s="190">
        <v>45084</v>
      </c>
      <c r="T418" s="190"/>
      <c r="U418" s="191"/>
      <c r="V418" s="186">
        <f t="shared" si="28"/>
        <v>8400000</v>
      </c>
      <c r="W418" s="186">
        <v>3453000</v>
      </c>
      <c r="X418" s="192">
        <f t="shared" si="29"/>
        <v>0.70868134649455838</v>
      </c>
      <c r="Y418" s="14">
        <v>30766322</v>
      </c>
      <c r="Z418" s="14" t="s">
        <v>2721</v>
      </c>
      <c r="AA418" s="14" t="s">
        <v>120</v>
      </c>
      <c r="AB418" s="14" t="s">
        <v>120</v>
      </c>
      <c r="AC418" s="190"/>
      <c r="AD418" s="14" t="s">
        <v>3151</v>
      </c>
      <c r="AE418" s="187" t="s">
        <v>122</v>
      </c>
      <c r="AF418" s="187" t="s">
        <v>122</v>
      </c>
      <c r="AG418" s="14"/>
    </row>
    <row r="419" spans="1:33" s="183" customFormat="1" ht="12">
      <c r="A419" s="16">
        <v>891780111</v>
      </c>
      <c r="B419" s="16" t="s">
        <v>55</v>
      </c>
      <c r="C419" s="14" t="s">
        <v>57</v>
      </c>
      <c r="D419" s="16" t="s">
        <v>61</v>
      </c>
      <c r="E419" s="14" t="s">
        <v>3152</v>
      </c>
      <c r="F419" s="16" t="s">
        <v>62</v>
      </c>
      <c r="G419" s="14" t="s">
        <v>64</v>
      </c>
      <c r="H419" s="14" t="s">
        <v>74</v>
      </c>
      <c r="I419" s="186">
        <v>7600000</v>
      </c>
      <c r="J419" s="187"/>
      <c r="K419" s="188"/>
      <c r="L419" s="188"/>
      <c r="M419" s="189">
        <f t="shared" si="30"/>
        <v>7600000</v>
      </c>
      <c r="N419" s="14">
        <v>1082989145</v>
      </c>
      <c r="O419" s="14" t="s">
        <v>3153</v>
      </c>
      <c r="P419" s="14" t="s">
        <v>3154</v>
      </c>
      <c r="Q419" s="190">
        <v>44966</v>
      </c>
      <c r="R419" s="190">
        <v>44966</v>
      </c>
      <c r="S419" s="190">
        <v>45084</v>
      </c>
      <c r="T419" s="190"/>
      <c r="U419" s="191"/>
      <c r="V419" s="186">
        <f t="shared" si="28"/>
        <v>5257000</v>
      </c>
      <c r="W419" s="186">
        <v>2343000</v>
      </c>
      <c r="X419" s="192">
        <f t="shared" si="29"/>
        <v>0.69171052631578944</v>
      </c>
      <c r="Y419" s="14">
        <v>85459497</v>
      </c>
      <c r="Z419" s="14" t="s">
        <v>1643</v>
      </c>
      <c r="AA419" s="14" t="s">
        <v>120</v>
      </c>
      <c r="AB419" s="14" t="s">
        <v>120</v>
      </c>
      <c r="AC419" s="190"/>
      <c r="AD419" s="14" t="s">
        <v>3155</v>
      </c>
      <c r="AE419" s="187" t="s">
        <v>122</v>
      </c>
      <c r="AF419" s="187" t="s">
        <v>122</v>
      </c>
      <c r="AG419" s="14"/>
    </row>
    <row r="420" spans="1:33" s="183" customFormat="1" ht="12">
      <c r="A420" s="16">
        <v>891780111</v>
      </c>
      <c r="B420" s="16" t="s">
        <v>55</v>
      </c>
      <c r="C420" s="14" t="s">
        <v>57</v>
      </c>
      <c r="D420" s="16" t="s">
        <v>61</v>
      </c>
      <c r="E420" s="14" t="s">
        <v>3156</v>
      </c>
      <c r="F420" s="16" t="s">
        <v>62</v>
      </c>
      <c r="G420" s="14" t="s">
        <v>64</v>
      </c>
      <c r="H420" s="14" t="s">
        <v>74</v>
      </c>
      <c r="I420" s="186">
        <v>11853000</v>
      </c>
      <c r="J420" s="187"/>
      <c r="K420" s="188"/>
      <c r="L420" s="188"/>
      <c r="M420" s="189">
        <f t="shared" si="30"/>
        <v>11853000</v>
      </c>
      <c r="N420" s="14">
        <v>94504800</v>
      </c>
      <c r="O420" s="14" t="s">
        <v>3157</v>
      </c>
      <c r="P420" s="14" t="s">
        <v>2985</v>
      </c>
      <c r="Q420" s="190">
        <v>44966</v>
      </c>
      <c r="R420" s="190">
        <v>44966</v>
      </c>
      <c r="S420" s="190">
        <v>45084</v>
      </c>
      <c r="T420" s="190"/>
      <c r="U420" s="191"/>
      <c r="V420" s="186">
        <f t="shared" si="28"/>
        <v>8400000</v>
      </c>
      <c r="W420" s="186">
        <v>3453000</v>
      </c>
      <c r="X420" s="192">
        <f t="shared" si="29"/>
        <v>0.70868134649455838</v>
      </c>
      <c r="Y420" s="14">
        <v>85152695</v>
      </c>
      <c r="Z420" s="14" t="s">
        <v>2096</v>
      </c>
      <c r="AA420" s="14" t="s">
        <v>120</v>
      </c>
      <c r="AB420" s="14" t="s">
        <v>120</v>
      </c>
      <c r="AC420" s="190"/>
      <c r="AD420" s="14" t="s">
        <v>3158</v>
      </c>
      <c r="AE420" s="187" t="s">
        <v>122</v>
      </c>
      <c r="AF420" s="187" t="s">
        <v>122</v>
      </c>
      <c r="AG420" s="14"/>
    </row>
    <row r="421" spans="1:33" s="183" customFormat="1" ht="12">
      <c r="A421" s="16">
        <v>891780111</v>
      </c>
      <c r="B421" s="16" t="s">
        <v>55</v>
      </c>
      <c r="C421" s="14" t="s">
        <v>57</v>
      </c>
      <c r="D421" s="16" t="s">
        <v>61</v>
      </c>
      <c r="E421" s="14" t="s">
        <v>3159</v>
      </c>
      <c r="F421" s="16" t="s">
        <v>62</v>
      </c>
      <c r="G421" s="14" t="s">
        <v>64</v>
      </c>
      <c r="H421" s="14" t="s">
        <v>74</v>
      </c>
      <c r="I421" s="186">
        <v>17487000</v>
      </c>
      <c r="J421" s="187"/>
      <c r="K421" s="188"/>
      <c r="L421" s="188"/>
      <c r="M421" s="189">
        <f t="shared" si="30"/>
        <v>17487000</v>
      </c>
      <c r="N421" s="14">
        <v>1082935721</v>
      </c>
      <c r="O421" s="14" t="s">
        <v>3160</v>
      </c>
      <c r="P421" s="14" t="s">
        <v>3161</v>
      </c>
      <c r="Q421" s="190">
        <v>44966</v>
      </c>
      <c r="R421" s="190">
        <v>44966</v>
      </c>
      <c r="S421" s="190">
        <v>45084</v>
      </c>
      <c r="T421" s="190"/>
      <c r="U421" s="191"/>
      <c r="V421" s="186">
        <f t="shared" si="28"/>
        <v>12184000</v>
      </c>
      <c r="W421" s="186">
        <v>5303000</v>
      </c>
      <c r="X421" s="192">
        <f t="shared" si="29"/>
        <v>0.69674615428604103</v>
      </c>
      <c r="Y421" s="14">
        <v>85449357</v>
      </c>
      <c r="Z421" s="14" t="s">
        <v>1656</v>
      </c>
      <c r="AA421" s="14" t="s">
        <v>120</v>
      </c>
      <c r="AB421" s="14" t="s">
        <v>120</v>
      </c>
      <c r="AC421" s="190"/>
      <c r="AD421" s="14" t="s">
        <v>3162</v>
      </c>
      <c r="AE421" s="187" t="s">
        <v>122</v>
      </c>
      <c r="AF421" s="187" t="s">
        <v>122</v>
      </c>
      <c r="AG421" s="14"/>
    </row>
    <row r="422" spans="1:33" s="183" customFormat="1" ht="12">
      <c r="A422" s="16">
        <v>891780111</v>
      </c>
      <c r="B422" s="16" t="s">
        <v>55</v>
      </c>
      <c r="C422" s="14" t="s">
        <v>57</v>
      </c>
      <c r="D422" s="16" t="s">
        <v>61</v>
      </c>
      <c r="E422" s="14" t="s">
        <v>3163</v>
      </c>
      <c r="F422" s="16" t="s">
        <v>62</v>
      </c>
      <c r="G422" s="14" t="s">
        <v>64</v>
      </c>
      <c r="H422" s="14" t="s">
        <v>74</v>
      </c>
      <c r="I422" s="186">
        <v>11333000</v>
      </c>
      <c r="J422" s="187"/>
      <c r="K422" s="188"/>
      <c r="L422" s="188"/>
      <c r="M422" s="189">
        <f t="shared" si="30"/>
        <v>11333000</v>
      </c>
      <c r="N422" s="14">
        <v>36724927</v>
      </c>
      <c r="O422" s="14" t="s">
        <v>3164</v>
      </c>
      <c r="P422" s="14" t="s">
        <v>3165</v>
      </c>
      <c r="Q422" s="190">
        <v>44966</v>
      </c>
      <c r="R422" s="190">
        <v>44966</v>
      </c>
      <c r="S422" s="190">
        <v>45093</v>
      </c>
      <c r="T422" s="190"/>
      <c r="U422" s="191"/>
      <c r="V422" s="186">
        <f t="shared" si="28"/>
        <v>7500000</v>
      </c>
      <c r="W422" s="186">
        <v>3833000</v>
      </c>
      <c r="X422" s="192">
        <f t="shared" si="29"/>
        <v>0.66178417012265067</v>
      </c>
      <c r="Y422" s="14">
        <v>85459497</v>
      </c>
      <c r="Z422" s="14" t="s">
        <v>1643</v>
      </c>
      <c r="AA422" s="14" t="s">
        <v>120</v>
      </c>
      <c r="AB422" s="14" t="s">
        <v>120</v>
      </c>
      <c r="AC422" s="190"/>
      <c r="AD422" s="14" t="s">
        <v>3166</v>
      </c>
      <c r="AE422" s="187" t="s">
        <v>122</v>
      </c>
      <c r="AF422" s="187" t="s">
        <v>122</v>
      </c>
      <c r="AG422" s="14"/>
    </row>
    <row r="423" spans="1:33" s="183" customFormat="1" ht="12">
      <c r="A423" s="16">
        <v>891780111</v>
      </c>
      <c r="B423" s="16" t="s">
        <v>55</v>
      </c>
      <c r="C423" s="14" t="s">
        <v>57</v>
      </c>
      <c r="D423" s="16" t="s">
        <v>61</v>
      </c>
      <c r="E423" s="14" t="s">
        <v>3167</v>
      </c>
      <c r="F423" s="16" t="s">
        <v>62</v>
      </c>
      <c r="G423" s="14" t="s">
        <v>64</v>
      </c>
      <c r="H423" s="14" t="s">
        <v>74</v>
      </c>
      <c r="I423" s="186">
        <v>7600000</v>
      </c>
      <c r="J423" s="187"/>
      <c r="K423" s="188"/>
      <c r="L423" s="188"/>
      <c r="M423" s="189">
        <f t="shared" si="30"/>
        <v>7600000</v>
      </c>
      <c r="N423" s="14">
        <v>36532658</v>
      </c>
      <c r="O423" s="14" t="s">
        <v>3168</v>
      </c>
      <c r="P423" s="14" t="s">
        <v>3169</v>
      </c>
      <c r="Q423" s="190">
        <v>44966</v>
      </c>
      <c r="R423" s="190">
        <v>44966</v>
      </c>
      <c r="S423" s="190">
        <v>45084</v>
      </c>
      <c r="T423" s="190"/>
      <c r="U423" s="191"/>
      <c r="V423" s="186">
        <f t="shared" si="28"/>
        <v>5257000</v>
      </c>
      <c r="W423" s="186">
        <v>2343000</v>
      </c>
      <c r="X423" s="192">
        <f t="shared" si="29"/>
        <v>0.69171052631578944</v>
      </c>
      <c r="Y423" s="14">
        <v>7633817</v>
      </c>
      <c r="Z423" s="14" t="s">
        <v>2371</v>
      </c>
      <c r="AA423" s="14" t="s">
        <v>120</v>
      </c>
      <c r="AB423" s="14" t="s">
        <v>120</v>
      </c>
      <c r="AC423" s="190"/>
      <c r="AD423" s="14" t="s">
        <v>3170</v>
      </c>
      <c r="AE423" s="187" t="s">
        <v>122</v>
      </c>
      <c r="AF423" s="187" t="s">
        <v>122</v>
      </c>
      <c r="AG423" s="14"/>
    </row>
    <row r="424" spans="1:33" s="183" customFormat="1" ht="12">
      <c r="A424" s="16">
        <v>891780111</v>
      </c>
      <c r="B424" s="16" t="s">
        <v>55</v>
      </c>
      <c r="C424" s="14" t="s">
        <v>57</v>
      </c>
      <c r="D424" s="16" t="s">
        <v>61</v>
      </c>
      <c r="E424" s="14" t="s">
        <v>3171</v>
      </c>
      <c r="F424" s="16" t="s">
        <v>62</v>
      </c>
      <c r="G424" s="14" t="s">
        <v>64</v>
      </c>
      <c r="H424" s="14" t="s">
        <v>74</v>
      </c>
      <c r="I424" s="186">
        <v>8043000</v>
      </c>
      <c r="J424" s="187"/>
      <c r="K424" s="188"/>
      <c r="L424" s="188"/>
      <c r="M424" s="189">
        <f t="shared" si="30"/>
        <v>8043000</v>
      </c>
      <c r="N424" s="14">
        <v>1004364827</v>
      </c>
      <c r="O424" s="14" t="s">
        <v>3172</v>
      </c>
      <c r="P424" s="14" t="s">
        <v>3173</v>
      </c>
      <c r="Q424" s="190">
        <v>44966</v>
      </c>
      <c r="R424" s="190">
        <v>44966</v>
      </c>
      <c r="S424" s="190">
        <v>45084</v>
      </c>
      <c r="T424" s="190"/>
      <c r="U424" s="191"/>
      <c r="V424" s="186">
        <f t="shared" si="28"/>
        <v>5700000</v>
      </c>
      <c r="W424" s="186">
        <v>2343000</v>
      </c>
      <c r="X424" s="192">
        <f t="shared" si="29"/>
        <v>0.70869078701976873</v>
      </c>
      <c r="Y424" s="14">
        <v>85450705</v>
      </c>
      <c r="Z424" s="14" t="s">
        <v>3059</v>
      </c>
      <c r="AA424" s="14" t="s">
        <v>120</v>
      </c>
      <c r="AB424" s="14" t="s">
        <v>120</v>
      </c>
      <c r="AC424" s="190"/>
      <c r="AD424" s="14" t="s">
        <v>3174</v>
      </c>
      <c r="AE424" s="187" t="s">
        <v>122</v>
      </c>
      <c r="AF424" s="187" t="s">
        <v>122</v>
      </c>
      <c r="AG424" s="14"/>
    </row>
    <row r="425" spans="1:33" s="183" customFormat="1" ht="12">
      <c r="A425" s="16">
        <v>891780111</v>
      </c>
      <c r="B425" s="16" t="s">
        <v>55</v>
      </c>
      <c r="C425" s="14" t="s">
        <v>57</v>
      </c>
      <c r="D425" s="16" t="s">
        <v>61</v>
      </c>
      <c r="E425" s="14" t="s">
        <v>3175</v>
      </c>
      <c r="F425" s="16" t="s">
        <v>62</v>
      </c>
      <c r="G425" s="14" t="s">
        <v>64</v>
      </c>
      <c r="H425" s="14" t="s">
        <v>74</v>
      </c>
      <c r="I425" s="186">
        <v>7600000</v>
      </c>
      <c r="J425" s="187"/>
      <c r="K425" s="188"/>
      <c r="L425" s="188"/>
      <c r="M425" s="189">
        <f t="shared" si="30"/>
        <v>7600000</v>
      </c>
      <c r="N425" s="14">
        <v>85476117</v>
      </c>
      <c r="O425" s="14" t="s">
        <v>3176</v>
      </c>
      <c r="P425" s="14" t="s">
        <v>3177</v>
      </c>
      <c r="Q425" s="190">
        <v>44966</v>
      </c>
      <c r="R425" s="190">
        <v>44966</v>
      </c>
      <c r="S425" s="190">
        <v>45084</v>
      </c>
      <c r="T425" s="190"/>
      <c r="U425" s="191"/>
      <c r="V425" s="186">
        <f t="shared" si="28"/>
        <v>3357000</v>
      </c>
      <c r="W425" s="186">
        <v>4243000</v>
      </c>
      <c r="X425" s="192">
        <f t="shared" si="29"/>
        <v>0.4417105263157895</v>
      </c>
      <c r="Y425" s="14">
        <v>85459497</v>
      </c>
      <c r="Z425" s="14" t="s">
        <v>1643</v>
      </c>
      <c r="AA425" s="14" t="s">
        <v>120</v>
      </c>
      <c r="AB425" s="14" t="s">
        <v>120</v>
      </c>
      <c r="AC425" s="190"/>
      <c r="AD425" s="14" t="s">
        <v>3178</v>
      </c>
      <c r="AE425" s="187" t="s">
        <v>122</v>
      </c>
      <c r="AF425" s="187" t="s">
        <v>122</v>
      </c>
      <c r="AG425" s="14"/>
    </row>
    <row r="426" spans="1:33" s="183" customFormat="1" ht="12">
      <c r="A426" s="16">
        <v>891780111</v>
      </c>
      <c r="B426" s="16" t="s">
        <v>55</v>
      </c>
      <c r="C426" s="14" t="s">
        <v>57</v>
      </c>
      <c r="D426" s="16" t="s">
        <v>61</v>
      </c>
      <c r="E426" s="14" t="s">
        <v>3179</v>
      </c>
      <c r="F426" s="16" t="s">
        <v>62</v>
      </c>
      <c r="G426" s="14" t="s">
        <v>64</v>
      </c>
      <c r="H426" s="14" t="s">
        <v>74</v>
      </c>
      <c r="I426" s="186">
        <v>9313000</v>
      </c>
      <c r="J426" s="187"/>
      <c r="K426" s="188"/>
      <c r="L426" s="188"/>
      <c r="M426" s="189">
        <f t="shared" si="30"/>
        <v>9313000</v>
      </c>
      <c r="N426" s="14">
        <v>84452687</v>
      </c>
      <c r="O426" s="14" t="s">
        <v>3180</v>
      </c>
      <c r="P426" s="14" t="s">
        <v>3181</v>
      </c>
      <c r="Q426" s="190">
        <v>44966</v>
      </c>
      <c r="R426" s="190">
        <v>44966</v>
      </c>
      <c r="S426" s="190">
        <v>45084</v>
      </c>
      <c r="T426" s="190"/>
      <c r="U426" s="191"/>
      <c r="V426" s="186">
        <f t="shared" si="28"/>
        <v>6600000</v>
      </c>
      <c r="W426" s="186">
        <v>2713000</v>
      </c>
      <c r="X426" s="192">
        <f t="shared" si="29"/>
        <v>0.70868678191774936</v>
      </c>
      <c r="Y426" s="14">
        <v>85152695</v>
      </c>
      <c r="Z426" s="14" t="s">
        <v>2096</v>
      </c>
      <c r="AA426" s="14" t="s">
        <v>120</v>
      </c>
      <c r="AB426" s="14" t="s">
        <v>120</v>
      </c>
      <c r="AC426" s="190"/>
      <c r="AD426" s="14" t="s">
        <v>3182</v>
      </c>
      <c r="AE426" s="187" t="s">
        <v>122</v>
      </c>
      <c r="AF426" s="187" t="s">
        <v>122</v>
      </c>
      <c r="AG426" s="14"/>
    </row>
    <row r="427" spans="1:33" s="183" customFormat="1" ht="12">
      <c r="A427" s="16">
        <v>891780111</v>
      </c>
      <c r="B427" s="16" t="s">
        <v>55</v>
      </c>
      <c r="C427" s="14" t="s">
        <v>57</v>
      </c>
      <c r="D427" s="16" t="s">
        <v>61</v>
      </c>
      <c r="E427" s="14" t="s">
        <v>3183</v>
      </c>
      <c r="F427" s="16" t="s">
        <v>62</v>
      </c>
      <c r="G427" s="14" t="s">
        <v>64</v>
      </c>
      <c r="H427" s="14" t="s">
        <v>74</v>
      </c>
      <c r="I427" s="186">
        <v>8043000</v>
      </c>
      <c r="J427" s="187"/>
      <c r="K427" s="188"/>
      <c r="L427" s="188"/>
      <c r="M427" s="189">
        <f t="shared" si="30"/>
        <v>8043000</v>
      </c>
      <c r="N427" s="14">
        <v>1082874612</v>
      </c>
      <c r="O427" s="14" t="s">
        <v>3184</v>
      </c>
      <c r="P427" s="14" t="s">
        <v>3185</v>
      </c>
      <c r="Q427" s="190">
        <v>44967</v>
      </c>
      <c r="R427" s="190">
        <v>44967</v>
      </c>
      <c r="S427" s="190">
        <v>45084</v>
      </c>
      <c r="T427" s="190"/>
      <c r="U427" s="191"/>
      <c r="V427" s="186">
        <f t="shared" si="28"/>
        <v>5700000</v>
      </c>
      <c r="W427" s="186">
        <v>2343000</v>
      </c>
      <c r="X427" s="192">
        <f t="shared" si="29"/>
        <v>0.70869078701976873</v>
      </c>
      <c r="Y427" s="14">
        <v>45507423</v>
      </c>
      <c r="Z427" s="14" t="s">
        <v>2022</v>
      </c>
      <c r="AA427" s="14" t="s">
        <v>120</v>
      </c>
      <c r="AB427" s="14" t="s">
        <v>120</v>
      </c>
      <c r="AC427" s="190"/>
      <c r="AD427" s="14" t="s">
        <v>3186</v>
      </c>
      <c r="AE427" s="187" t="s">
        <v>122</v>
      </c>
      <c r="AF427" s="187" t="s">
        <v>122</v>
      </c>
      <c r="AG427" s="14"/>
    </row>
    <row r="428" spans="1:33" s="183" customFormat="1" ht="12">
      <c r="A428" s="16">
        <v>891780111</v>
      </c>
      <c r="B428" s="16" t="s">
        <v>55</v>
      </c>
      <c r="C428" s="14" t="s">
        <v>57</v>
      </c>
      <c r="D428" s="16" t="s">
        <v>61</v>
      </c>
      <c r="E428" s="14" t="s">
        <v>3187</v>
      </c>
      <c r="F428" s="16" t="s">
        <v>62</v>
      </c>
      <c r="G428" s="14" t="s">
        <v>64</v>
      </c>
      <c r="H428" s="14" t="s">
        <v>74</v>
      </c>
      <c r="I428" s="186">
        <v>8043000</v>
      </c>
      <c r="J428" s="187"/>
      <c r="K428" s="188"/>
      <c r="L428" s="188"/>
      <c r="M428" s="189">
        <f t="shared" si="30"/>
        <v>8043000</v>
      </c>
      <c r="N428" s="14">
        <v>50956720</v>
      </c>
      <c r="O428" s="14" t="s">
        <v>3188</v>
      </c>
      <c r="P428" s="14" t="s">
        <v>3185</v>
      </c>
      <c r="Q428" s="190">
        <v>44967</v>
      </c>
      <c r="R428" s="190">
        <v>44967</v>
      </c>
      <c r="S428" s="190">
        <v>45084</v>
      </c>
      <c r="T428" s="190"/>
      <c r="U428" s="191"/>
      <c r="V428" s="186">
        <f t="shared" si="28"/>
        <v>5700000</v>
      </c>
      <c r="W428" s="186">
        <v>2343000</v>
      </c>
      <c r="X428" s="192">
        <f t="shared" si="29"/>
        <v>0.70869078701976873</v>
      </c>
      <c r="Y428" s="14">
        <v>45507423</v>
      </c>
      <c r="Z428" s="14" t="s">
        <v>2022</v>
      </c>
      <c r="AA428" s="14" t="s">
        <v>120</v>
      </c>
      <c r="AB428" s="14" t="s">
        <v>120</v>
      </c>
      <c r="AC428" s="190"/>
      <c r="AD428" s="14" t="s">
        <v>3189</v>
      </c>
      <c r="AE428" s="187" t="s">
        <v>122</v>
      </c>
      <c r="AF428" s="187" t="s">
        <v>122</v>
      </c>
      <c r="AG428" s="14"/>
    </row>
    <row r="429" spans="1:33" s="183" customFormat="1" ht="12">
      <c r="A429" s="16">
        <v>891780111</v>
      </c>
      <c r="B429" s="16" t="s">
        <v>55</v>
      </c>
      <c r="C429" s="14" t="s">
        <v>57</v>
      </c>
      <c r="D429" s="16" t="s">
        <v>61</v>
      </c>
      <c r="E429" s="14" t="s">
        <v>3190</v>
      </c>
      <c r="F429" s="16" t="s">
        <v>62</v>
      </c>
      <c r="G429" s="14" t="s">
        <v>64</v>
      </c>
      <c r="H429" s="14" t="s">
        <v>74</v>
      </c>
      <c r="I429" s="186">
        <v>9313000</v>
      </c>
      <c r="J429" s="187"/>
      <c r="K429" s="188"/>
      <c r="L429" s="188"/>
      <c r="M429" s="189">
        <f t="shared" si="30"/>
        <v>9313000</v>
      </c>
      <c r="N429" s="14">
        <v>1083027976</v>
      </c>
      <c r="O429" s="14" t="s">
        <v>3191</v>
      </c>
      <c r="P429" s="14" t="s">
        <v>2699</v>
      </c>
      <c r="Q429" s="190">
        <v>44967</v>
      </c>
      <c r="R429" s="190">
        <v>44967</v>
      </c>
      <c r="S429" s="190">
        <v>45084</v>
      </c>
      <c r="T429" s="190"/>
      <c r="U429" s="191"/>
      <c r="V429" s="186">
        <f t="shared" si="28"/>
        <v>6600000</v>
      </c>
      <c r="W429" s="186">
        <v>2713000</v>
      </c>
      <c r="X429" s="192">
        <f t="shared" si="29"/>
        <v>0.70868678191774936</v>
      </c>
      <c r="Y429" s="14">
        <v>57297693</v>
      </c>
      <c r="Z429" s="14" t="s">
        <v>1908</v>
      </c>
      <c r="AA429" s="14" t="s">
        <v>120</v>
      </c>
      <c r="AB429" s="14" t="s">
        <v>120</v>
      </c>
      <c r="AC429" s="190"/>
      <c r="AD429" s="14" t="s">
        <v>3192</v>
      </c>
      <c r="AE429" s="187" t="s">
        <v>122</v>
      </c>
      <c r="AF429" s="187" t="s">
        <v>122</v>
      </c>
      <c r="AG429" s="14"/>
    </row>
    <row r="430" spans="1:33" s="183" customFormat="1" ht="12">
      <c r="A430" s="16">
        <v>891780111</v>
      </c>
      <c r="B430" s="16" t="s">
        <v>55</v>
      </c>
      <c r="C430" s="14" t="s">
        <v>57</v>
      </c>
      <c r="D430" s="16" t="s">
        <v>61</v>
      </c>
      <c r="E430" s="14" t="s">
        <v>3193</v>
      </c>
      <c r="F430" s="16" t="s">
        <v>62</v>
      </c>
      <c r="G430" s="14" t="s">
        <v>64</v>
      </c>
      <c r="H430" s="14" t="s">
        <v>74</v>
      </c>
      <c r="I430" s="186">
        <v>8043000</v>
      </c>
      <c r="J430" s="187"/>
      <c r="K430" s="188"/>
      <c r="L430" s="188"/>
      <c r="M430" s="189">
        <f t="shared" si="30"/>
        <v>8043000</v>
      </c>
      <c r="N430" s="14">
        <v>84456714</v>
      </c>
      <c r="O430" s="14" t="s">
        <v>3194</v>
      </c>
      <c r="P430" s="14" t="s">
        <v>2614</v>
      </c>
      <c r="Q430" s="190">
        <v>44967</v>
      </c>
      <c r="R430" s="190">
        <v>44967</v>
      </c>
      <c r="S430" s="190">
        <v>45084</v>
      </c>
      <c r="T430" s="190"/>
      <c r="U430" s="191"/>
      <c r="V430" s="186">
        <f t="shared" si="28"/>
        <v>5700000</v>
      </c>
      <c r="W430" s="186">
        <v>2343000</v>
      </c>
      <c r="X430" s="192">
        <f t="shared" si="29"/>
        <v>0.70869078701976873</v>
      </c>
      <c r="Y430" s="14">
        <v>7633817</v>
      </c>
      <c r="Z430" s="14" t="s">
        <v>2371</v>
      </c>
      <c r="AA430" s="14" t="s">
        <v>120</v>
      </c>
      <c r="AB430" s="14" t="s">
        <v>120</v>
      </c>
      <c r="AC430" s="190"/>
      <c r="AD430" s="14" t="s">
        <v>3195</v>
      </c>
      <c r="AE430" s="187" t="s">
        <v>122</v>
      </c>
      <c r="AF430" s="187" t="s">
        <v>122</v>
      </c>
      <c r="AG430" s="14"/>
    </row>
    <row r="431" spans="1:33" s="183" customFormat="1" ht="12">
      <c r="A431" s="16">
        <v>891780111</v>
      </c>
      <c r="B431" s="16" t="s">
        <v>55</v>
      </c>
      <c r="C431" s="14" t="s">
        <v>57</v>
      </c>
      <c r="D431" s="16" t="s">
        <v>61</v>
      </c>
      <c r="E431" s="14" t="s">
        <v>3196</v>
      </c>
      <c r="F431" s="16" t="s">
        <v>62</v>
      </c>
      <c r="G431" s="14" t="s">
        <v>64</v>
      </c>
      <c r="H431" s="14" t="s">
        <v>74</v>
      </c>
      <c r="I431" s="186">
        <v>8043000</v>
      </c>
      <c r="J431" s="187"/>
      <c r="K431" s="188"/>
      <c r="L431" s="188"/>
      <c r="M431" s="189">
        <f t="shared" si="30"/>
        <v>8043000</v>
      </c>
      <c r="N431" s="14">
        <v>36695081</v>
      </c>
      <c r="O431" s="14" t="s">
        <v>3197</v>
      </c>
      <c r="P431" s="14" t="s">
        <v>3198</v>
      </c>
      <c r="Q431" s="190">
        <v>44967</v>
      </c>
      <c r="R431" s="190">
        <v>44967</v>
      </c>
      <c r="S431" s="190">
        <v>45084</v>
      </c>
      <c r="T431" s="190"/>
      <c r="U431" s="191"/>
      <c r="V431" s="186">
        <f t="shared" si="28"/>
        <v>5700000</v>
      </c>
      <c r="W431" s="186">
        <v>2343000</v>
      </c>
      <c r="X431" s="192">
        <f t="shared" si="29"/>
        <v>0.70869078701976873</v>
      </c>
      <c r="Y431" s="14">
        <v>45507423</v>
      </c>
      <c r="Z431" s="14" t="s">
        <v>2022</v>
      </c>
      <c r="AA431" s="14" t="s">
        <v>120</v>
      </c>
      <c r="AB431" s="14" t="s">
        <v>120</v>
      </c>
      <c r="AC431" s="190"/>
      <c r="AD431" s="14" t="s">
        <v>3199</v>
      </c>
      <c r="AE431" s="187" t="s">
        <v>122</v>
      </c>
      <c r="AF431" s="187" t="s">
        <v>122</v>
      </c>
      <c r="AG431" s="14"/>
    </row>
    <row r="432" spans="1:33" s="183" customFormat="1" ht="12">
      <c r="A432" s="16">
        <v>891780111</v>
      </c>
      <c r="B432" s="16" t="s">
        <v>55</v>
      </c>
      <c r="C432" s="14" t="s">
        <v>57</v>
      </c>
      <c r="D432" s="16" t="s">
        <v>61</v>
      </c>
      <c r="E432" s="14" t="s">
        <v>3200</v>
      </c>
      <c r="F432" s="16" t="s">
        <v>62</v>
      </c>
      <c r="G432" s="14" t="s">
        <v>64</v>
      </c>
      <c r="H432" s="14" t="s">
        <v>74</v>
      </c>
      <c r="I432" s="186">
        <v>13123000</v>
      </c>
      <c r="J432" s="187"/>
      <c r="K432" s="188"/>
      <c r="L432" s="188"/>
      <c r="M432" s="189">
        <f t="shared" si="30"/>
        <v>13123000</v>
      </c>
      <c r="N432" s="14">
        <v>85465875</v>
      </c>
      <c r="O432" s="14" t="s">
        <v>3201</v>
      </c>
      <c r="P432" s="14" t="s">
        <v>3202</v>
      </c>
      <c r="Q432" s="190">
        <v>44967</v>
      </c>
      <c r="R432" s="190">
        <v>44967</v>
      </c>
      <c r="S432" s="190">
        <v>45084</v>
      </c>
      <c r="T432" s="190"/>
      <c r="U432" s="191"/>
      <c r="V432" s="186">
        <f t="shared" si="28"/>
        <v>9300000</v>
      </c>
      <c r="W432" s="186">
        <v>3823000</v>
      </c>
      <c r="X432" s="192">
        <f t="shared" si="29"/>
        <v>0.70867941781604815</v>
      </c>
      <c r="Y432" s="14">
        <v>39058006</v>
      </c>
      <c r="Z432" s="14" t="s">
        <v>1805</v>
      </c>
      <c r="AA432" s="14" t="s">
        <v>120</v>
      </c>
      <c r="AB432" s="14" t="s">
        <v>120</v>
      </c>
      <c r="AC432" s="190"/>
      <c r="AD432" s="14" t="s">
        <v>3203</v>
      </c>
      <c r="AE432" s="187" t="s">
        <v>122</v>
      </c>
      <c r="AF432" s="187" t="s">
        <v>122</v>
      </c>
      <c r="AG432" s="14"/>
    </row>
    <row r="433" spans="1:33" s="183" customFormat="1" ht="12">
      <c r="A433" s="16">
        <v>891780111</v>
      </c>
      <c r="B433" s="16" t="s">
        <v>55</v>
      </c>
      <c r="C433" s="14" t="s">
        <v>57</v>
      </c>
      <c r="D433" s="16" t="s">
        <v>61</v>
      </c>
      <c r="E433" s="14" t="s">
        <v>3204</v>
      </c>
      <c r="F433" s="16" t="s">
        <v>62</v>
      </c>
      <c r="G433" s="14" t="s">
        <v>64</v>
      </c>
      <c r="H433" s="14" t="s">
        <v>74</v>
      </c>
      <c r="I433" s="186">
        <v>15663000</v>
      </c>
      <c r="J433" s="187"/>
      <c r="K433" s="188"/>
      <c r="L433" s="188"/>
      <c r="M433" s="189">
        <f t="shared" si="30"/>
        <v>15663000</v>
      </c>
      <c r="N433" s="14">
        <v>57106762</v>
      </c>
      <c r="O433" s="14" t="s">
        <v>3205</v>
      </c>
      <c r="P433" s="14" t="s">
        <v>3206</v>
      </c>
      <c r="Q433" s="190">
        <v>44967</v>
      </c>
      <c r="R433" s="190">
        <v>44967</v>
      </c>
      <c r="S433" s="190">
        <v>45084</v>
      </c>
      <c r="T433" s="190"/>
      <c r="U433" s="191"/>
      <c r="V433" s="186">
        <f t="shared" si="28"/>
        <v>7400000</v>
      </c>
      <c r="W433" s="186">
        <v>8263000</v>
      </c>
      <c r="X433" s="192">
        <f t="shared" si="29"/>
        <v>0.47245099917001854</v>
      </c>
      <c r="Y433" s="14">
        <v>85449357</v>
      </c>
      <c r="Z433" s="14" t="s">
        <v>1656</v>
      </c>
      <c r="AA433" s="14" t="s">
        <v>120</v>
      </c>
      <c r="AB433" s="14" t="s">
        <v>120</v>
      </c>
      <c r="AC433" s="190"/>
      <c r="AD433" s="14" t="s">
        <v>3207</v>
      </c>
      <c r="AE433" s="187" t="s">
        <v>122</v>
      </c>
      <c r="AF433" s="187" t="s">
        <v>122</v>
      </c>
      <c r="AG433" s="14"/>
    </row>
    <row r="434" spans="1:33" s="183" customFormat="1" ht="12">
      <c r="A434" s="16">
        <v>891780111</v>
      </c>
      <c r="B434" s="16" t="s">
        <v>55</v>
      </c>
      <c r="C434" s="14" t="s">
        <v>57</v>
      </c>
      <c r="D434" s="16" t="s">
        <v>61</v>
      </c>
      <c r="E434" s="14" t="s">
        <v>3208</v>
      </c>
      <c r="F434" s="16" t="s">
        <v>62</v>
      </c>
      <c r="G434" s="14" t="s">
        <v>64</v>
      </c>
      <c r="H434" s="14" t="s">
        <v>74</v>
      </c>
      <c r="I434" s="186">
        <v>9313000</v>
      </c>
      <c r="J434" s="187"/>
      <c r="K434" s="188"/>
      <c r="L434" s="188"/>
      <c r="M434" s="189">
        <f t="shared" si="30"/>
        <v>9313000</v>
      </c>
      <c r="N434" s="14">
        <v>12597246</v>
      </c>
      <c r="O434" s="14" t="s">
        <v>3209</v>
      </c>
      <c r="P434" s="14" t="s">
        <v>3210</v>
      </c>
      <c r="Q434" s="190">
        <v>44967</v>
      </c>
      <c r="R434" s="190">
        <v>44967</v>
      </c>
      <c r="S434" s="190">
        <v>45084</v>
      </c>
      <c r="T434" s="190"/>
      <c r="U434" s="191"/>
      <c r="V434" s="186">
        <f t="shared" si="28"/>
        <v>6600000</v>
      </c>
      <c r="W434" s="186">
        <v>2713000</v>
      </c>
      <c r="X434" s="192">
        <f t="shared" si="29"/>
        <v>0.70868678191774936</v>
      </c>
      <c r="Y434" s="14">
        <v>57297693</v>
      </c>
      <c r="Z434" s="14" t="s">
        <v>1908</v>
      </c>
      <c r="AA434" s="14" t="s">
        <v>120</v>
      </c>
      <c r="AB434" s="14" t="s">
        <v>120</v>
      </c>
      <c r="AC434" s="190"/>
      <c r="AD434" s="14" t="s">
        <v>3211</v>
      </c>
      <c r="AE434" s="187" t="s">
        <v>122</v>
      </c>
      <c r="AF434" s="187" t="s">
        <v>122</v>
      </c>
      <c r="AG434" s="14"/>
    </row>
    <row r="435" spans="1:33" s="183" customFormat="1" ht="12">
      <c r="A435" s="16">
        <v>891780111</v>
      </c>
      <c r="B435" s="16" t="s">
        <v>55</v>
      </c>
      <c r="C435" s="14" t="s">
        <v>57</v>
      </c>
      <c r="D435" s="16" t="s">
        <v>61</v>
      </c>
      <c r="E435" s="14" t="s">
        <v>3212</v>
      </c>
      <c r="F435" s="16" t="s">
        <v>62</v>
      </c>
      <c r="G435" s="14" t="s">
        <v>64</v>
      </c>
      <c r="H435" s="14" t="s">
        <v>74</v>
      </c>
      <c r="I435" s="186">
        <v>18203000</v>
      </c>
      <c r="J435" s="187"/>
      <c r="K435" s="188"/>
      <c r="L435" s="188"/>
      <c r="M435" s="189">
        <f t="shared" si="30"/>
        <v>18203000</v>
      </c>
      <c r="N435" s="14">
        <v>57466190</v>
      </c>
      <c r="O435" s="14" t="s">
        <v>3213</v>
      </c>
      <c r="P435" s="14" t="s">
        <v>3214</v>
      </c>
      <c r="Q435" s="190">
        <v>44967</v>
      </c>
      <c r="R435" s="190">
        <v>44967</v>
      </c>
      <c r="S435" s="190">
        <v>45084</v>
      </c>
      <c r="T435" s="190"/>
      <c r="U435" s="191"/>
      <c r="V435" s="186">
        <f t="shared" si="28"/>
        <v>12900000</v>
      </c>
      <c r="W435" s="186">
        <v>5303000</v>
      </c>
      <c r="X435" s="192">
        <f t="shared" si="29"/>
        <v>0.70867439433060486</v>
      </c>
      <c r="Y435" s="14">
        <v>85449357</v>
      </c>
      <c r="Z435" s="14" t="s">
        <v>1656</v>
      </c>
      <c r="AA435" s="14" t="s">
        <v>120</v>
      </c>
      <c r="AB435" s="14" t="s">
        <v>120</v>
      </c>
      <c r="AC435" s="190"/>
      <c r="AD435" s="14" t="s">
        <v>3215</v>
      </c>
      <c r="AE435" s="187" t="s">
        <v>122</v>
      </c>
      <c r="AF435" s="187" t="s">
        <v>122</v>
      </c>
      <c r="AG435" s="14"/>
    </row>
    <row r="436" spans="1:33" s="183" customFormat="1" ht="12">
      <c r="A436" s="16">
        <v>891780111</v>
      </c>
      <c r="B436" s="16" t="s">
        <v>55</v>
      </c>
      <c r="C436" s="14" t="s">
        <v>57</v>
      </c>
      <c r="D436" s="16" t="s">
        <v>61</v>
      </c>
      <c r="E436" s="14" t="s">
        <v>3216</v>
      </c>
      <c r="F436" s="16" t="s">
        <v>62</v>
      </c>
      <c r="G436" s="14" t="s">
        <v>64</v>
      </c>
      <c r="H436" s="14" t="s">
        <v>74</v>
      </c>
      <c r="I436" s="186">
        <v>8043000</v>
      </c>
      <c r="J436" s="187"/>
      <c r="K436" s="188"/>
      <c r="L436" s="188"/>
      <c r="M436" s="189">
        <f t="shared" si="30"/>
        <v>8043000</v>
      </c>
      <c r="N436" s="14">
        <v>36552336</v>
      </c>
      <c r="O436" s="14" t="s">
        <v>3217</v>
      </c>
      <c r="P436" s="14" t="s">
        <v>3218</v>
      </c>
      <c r="Q436" s="190">
        <v>44967</v>
      </c>
      <c r="R436" s="190">
        <v>44967</v>
      </c>
      <c r="S436" s="190">
        <v>45084</v>
      </c>
      <c r="T436" s="190"/>
      <c r="U436" s="191"/>
      <c r="V436" s="186">
        <f t="shared" si="28"/>
        <v>5700000</v>
      </c>
      <c r="W436" s="186">
        <v>2343000</v>
      </c>
      <c r="X436" s="192">
        <f t="shared" si="29"/>
        <v>0.70869078701976873</v>
      </c>
      <c r="Y436" s="14">
        <v>45507423</v>
      </c>
      <c r="Z436" s="14" t="s">
        <v>2022</v>
      </c>
      <c r="AA436" s="14" t="s">
        <v>120</v>
      </c>
      <c r="AB436" s="14" t="s">
        <v>120</v>
      </c>
      <c r="AC436" s="190"/>
      <c r="AD436" s="14" t="s">
        <v>3219</v>
      </c>
      <c r="AE436" s="187" t="s">
        <v>122</v>
      </c>
      <c r="AF436" s="187" t="s">
        <v>122</v>
      </c>
      <c r="AG436" s="14"/>
    </row>
    <row r="437" spans="1:33" s="183" customFormat="1" ht="12">
      <c r="A437" s="16">
        <v>891780111</v>
      </c>
      <c r="B437" s="16" t="s">
        <v>55</v>
      </c>
      <c r="C437" s="14" t="s">
        <v>57</v>
      </c>
      <c r="D437" s="16" t="s">
        <v>61</v>
      </c>
      <c r="E437" s="14" t="s">
        <v>3220</v>
      </c>
      <c r="F437" s="16" t="s">
        <v>62</v>
      </c>
      <c r="G437" s="14" t="s">
        <v>64</v>
      </c>
      <c r="H437" s="14" t="s">
        <v>74</v>
      </c>
      <c r="I437" s="186">
        <v>9313000</v>
      </c>
      <c r="J437" s="187"/>
      <c r="K437" s="188"/>
      <c r="L437" s="188"/>
      <c r="M437" s="189">
        <f t="shared" si="30"/>
        <v>9313000</v>
      </c>
      <c r="N437" s="14">
        <v>1082941486</v>
      </c>
      <c r="O437" s="14" t="s">
        <v>3221</v>
      </c>
      <c r="P437" s="14" t="s">
        <v>3222</v>
      </c>
      <c r="Q437" s="190">
        <v>44967</v>
      </c>
      <c r="R437" s="190">
        <v>44967</v>
      </c>
      <c r="S437" s="190">
        <v>45084</v>
      </c>
      <c r="T437" s="190"/>
      <c r="U437" s="191"/>
      <c r="V437" s="186">
        <f t="shared" si="28"/>
        <v>6600000</v>
      </c>
      <c r="W437" s="186">
        <v>2713000</v>
      </c>
      <c r="X437" s="192">
        <f t="shared" si="29"/>
        <v>0.70868678191774936</v>
      </c>
      <c r="Y437" s="14">
        <v>45507423</v>
      </c>
      <c r="Z437" s="14" t="s">
        <v>2022</v>
      </c>
      <c r="AA437" s="14" t="s">
        <v>120</v>
      </c>
      <c r="AB437" s="14" t="s">
        <v>120</v>
      </c>
      <c r="AC437" s="190"/>
      <c r="AD437" s="14" t="s">
        <v>3223</v>
      </c>
      <c r="AE437" s="187" t="s">
        <v>122</v>
      </c>
      <c r="AF437" s="187" t="s">
        <v>122</v>
      </c>
      <c r="AG437" s="14"/>
    </row>
    <row r="438" spans="1:33" s="183" customFormat="1" ht="12">
      <c r="A438" s="16">
        <v>891780111</v>
      </c>
      <c r="B438" s="16" t="s">
        <v>55</v>
      </c>
      <c r="C438" s="14" t="s">
        <v>57</v>
      </c>
      <c r="D438" s="16" t="s">
        <v>61</v>
      </c>
      <c r="E438" s="14" t="s">
        <v>3224</v>
      </c>
      <c r="F438" s="16" t="s">
        <v>62</v>
      </c>
      <c r="G438" s="14" t="s">
        <v>64</v>
      </c>
      <c r="H438" s="14" t="s">
        <v>74</v>
      </c>
      <c r="I438" s="186">
        <v>16933000</v>
      </c>
      <c r="J438" s="187"/>
      <c r="K438" s="188"/>
      <c r="L438" s="188"/>
      <c r="M438" s="189">
        <f t="shared" si="30"/>
        <v>16933000</v>
      </c>
      <c r="N438" s="14">
        <v>36535996</v>
      </c>
      <c r="O438" s="14" t="s">
        <v>3225</v>
      </c>
      <c r="P438" s="14" t="s">
        <v>3226</v>
      </c>
      <c r="Q438" s="190">
        <v>44967</v>
      </c>
      <c r="R438" s="190">
        <v>44967</v>
      </c>
      <c r="S438" s="190">
        <v>45084</v>
      </c>
      <c r="T438" s="190"/>
      <c r="U438" s="191"/>
      <c r="V438" s="186">
        <f t="shared" si="28"/>
        <v>12000000</v>
      </c>
      <c r="W438" s="186">
        <v>4933000</v>
      </c>
      <c r="X438" s="192">
        <f t="shared" si="29"/>
        <v>0.708675367625347</v>
      </c>
      <c r="Y438" s="14">
        <v>85449357</v>
      </c>
      <c r="Z438" s="14" t="s">
        <v>1656</v>
      </c>
      <c r="AA438" s="14" t="s">
        <v>120</v>
      </c>
      <c r="AB438" s="14" t="s">
        <v>120</v>
      </c>
      <c r="AC438" s="190"/>
      <c r="AD438" s="14" t="s">
        <v>3227</v>
      </c>
      <c r="AE438" s="187" t="s">
        <v>122</v>
      </c>
      <c r="AF438" s="187" t="s">
        <v>122</v>
      </c>
      <c r="AG438" s="14"/>
    </row>
    <row r="439" spans="1:33" s="183" customFormat="1" ht="12">
      <c r="A439" s="16">
        <v>891780111</v>
      </c>
      <c r="B439" s="16" t="s">
        <v>55</v>
      </c>
      <c r="C439" s="14" t="s">
        <v>57</v>
      </c>
      <c r="D439" s="16" t="s">
        <v>61</v>
      </c>
      <c r="E439" s="14" t="s">
        <v>3228</v>
      </c>
      <c r="F439" s="16" t="s">
        <v>62</v>
      </c>
      <c r="G439" s="14" t="s">
        <v>64</v>
      </c>
      <c r="H439" s="14" t="s">
        <v>74</v>
      </c>
      <c r="I439" s="186">
        <v>8043000</v>
      </c>
      <c r="J439" s="187"/>
      <c r="K439" s="188"/>
      <c r="L439" s="188"/>
      <c r="M439" s="189">
        <f t="shared" si="30"/>
        <v>8043000</v>
      </c>
      <c r="N439" s="14">
        <v>1082882138</v>
      </c>
      <c r="O439" s="14" t="s">
        <v>3229</v>
      </c>
      <c r="P439" s="14" t="s">
        <v>3230</v>
      </c>
      <c r="Q439" s="190">
        <v>44967</v>
      </c>
      <c r="R439" s="190">
        <v>44967</v>
      </c>
      <c r="S439" s="190">
        <v>45084</v>
      </c>
      <c r="T439" s="190"/>
      <c r="U439" s="191"/>
      <c r="V439" s="186">
        <f t="shared" si="28"/>
        <v>5700000</v>
      </c>
      <c r="W439" s="186">
        <v>2343000</v>
      </c>
      <c r="X439" s="192">
        <f t="shared" si="29"/>
        <v>0.70869078701976873</v>
      </c>
      <c r="Y439" s="14">
        <v>45507423</v>
      </c>
      <c r="Z439" s="14" t="s">
        <v>2022</v>
      </c>
      <c r="AA439" s="14" t="s">
        <v>120</v>
      </c>
      <c r="AB439" s="14" t="s">
        <v>120</v>
      </c>
      <c r="AC439" s="190"/>
      <c r="AD439" s="14" t="s">
        <v>3231</v>
      </c>
      <c r="AE439" s="187" t="s">
        <v>122</v>
      </c>
      <c r="AF439" s="187" t="s">
        <v>122</v>
      </c>
      <c r="AG439" s="14"/>
    </row>
    <row r="440" spans="1:33" s="183" customFormat="1" ht="12">
      <c r="A440" s="16">
        <v>891780111</v>
      </c>
      <c r="B440" s="16" t="s">
        <v>55</v>
      </c>
      <c r="C440" s="14" t="s">
        <v>57</v>
      </c>
      <c r="D440" s="16" t="s">
        <v>61</v>
      </c>
      <c r="E440" s="14" t="s">
        <v>3232</v>
      </c>
      <c r="F440" s="16" t="s">
        <v>62</v>
      </c>
      <c r="G440" s="14" t="s">
        <v>64</v>
      </c>
      <c r="H440" s="14" t="s">
        <v>74</v>
      </c>
      <c r="I440" s="186">
        <v>8043000</v>
      </c>
      <c r="J440" s="187"/>
      <c r="K440" s="188"/>
      <c r="L440" s="188"/>
      <c r="M440" s="189">
        <f t="shared" si="30"/>
        <v>8043000</v>
      </c>
      <c r="N440" s="14">
        <v>1082903162</v>
      </c>
      <c r="O440" s="14" t="s">
        <v>3233</v>
      </c>
      <c r="P440" s="14" t="s">
        <v>3234</v>
      </c>
      <c r="Q440" s="190">
        <v>44967</v>
      </c>
      <c r="R440" s="190">
        <v>44967</v>
      </c>
      <c r="S440" s="190">
        <v>45084</v>
      </c>
      <c r="T440" s="190"/>
      <c r="U440" s="191"/>
      <c r="V440" s="186">
        <f t="shared" si="28"/>
        <v>5700000</v>
      </c>
      <c r="W440" s="186">
        <v>2343000</v>
      </c>
      <c r="X440" s="192">
        <f t="shared" si="29"/>
        <v>0.70869078701976873</v>
      </c>
      <c r="Y440" s="14">
        <v>57297693</v>
      </c>
      <c r="Z440" s="14" t="s">
        <v>1908</v>
      </c>
      <c r="AA440" s="14" t="s">
        <v>120</v>
      </c>
      <c r="AB440" s="14" t="s">
        <v>120</v>
      </c>
      <c r="AC440" s="190"/>
      <c r="AD440" s="14" t="s">
        <v>3235</v>
      </c>
      <c r="AE440" s="187" t="s">
        <v>122</v>
      </c>
      <c r="AF440" s="187" t="s">
        <v>122</v>
      </c>
      <c r="AG440" s="14"/>
    </row>
    <row r="441" spans="1:33" s="183" customFormat="1" ht="12">
      <c r="A441" s="16">
        <v>891780111</v>
      </c>
      <c r="B441" s="16" t="s">
        <v>55</v>
      </c>
      <c r="C441" s="14" t="s">
        <v>57</v>
      </c>
      <c r="D441" s="16" t="s">
        <v>61</v>
      </c>
      <c r="E441" s="14" t="s">
        <v>3236</v>
      </c>
      <c r="F441" s="16" t="s">
        <v>62</v>
      </c>
      <c r="G441" s="14" t="s">
        <v>64</v>
      </c>
      <c r="H441" s="14" t="s">
        <v>74</v>
      </c>
      <c r="I441" s="186">
        <v>8423000</v>
      </c>
      <c r="J441" s="187"/>
      <c r="K441" s="188"/>
      <c r="L441" s="188"/>
      <c r="M441" s="189">
        <f t="shared" si="30"/>
        <v>8423000</v>
      </c>
      <c r="N441" s="14">
        <v>36729283</v>
      </c>
      <c r="O441" s="14" t="s">
        <v>3237</v>
      </c>
      <c r="P441" s="14" t="s">
        <v>3238</v>
      </c>
      <c r="Q441" s="190">
        <v>44967</v>
      </c>
      <c r="R441" s="190">
        <v>44967</v>
      </c>
      <c r="S441" s="190">
        <v>45084</v>
      </c>
      <c r="T441" s="190"/>
      <c r="U441" s="191"/>
      <c r="V441" s="186">
        <f t="shared" si="28"/>
        <v>6080000</v>
      </c>
      <c r="W441" s="186">
        <v>2343000</v>
      </c>
      <c r="X441" s="192">
        <f t="shared" si="29"/>
        <v>0.72183307610115166</v>
      </c>
      <c r="Y441" s="14">
        <v>36718996</v>
      </c>
      <c r="Z441" s="14" t="s">
        <v>1792</v>
      </c>
      <c r="AA441" s="14" t="s">
        <v>120</v>
      </c>
      <c r="AB441" s="14" t="s">
        <v>120</v>
      </c>
      <c r="AC441" s="190"/>
      <c r="AD441" s="14" t="s">
        <v>3239</v>
      </c>
      <c r="AE441" s="187" t="s">
        <v>122</v>
      </c>
      <c r="AF441" s="187" t="s">
        <v>122</v>
      </c>
      <c r="AG441" s="14"/>
    </row>
    <row r="442" spans="1:33" s="183" customFormat="1" ht="12">
      <c r="A442" s="16">
        <v>891780111</v>
      </c>
      <c r="B442" s="16" t="s">
        <v>55</v>
      </c>
      <c r="C442" s="14" t="s">
        <v>57</v>
      </c>
      <c r="D442" s="16" t="s">
        <v>61</v>
      </c>
      <c r="E442" s="14" t="s">
        <v>3240</v>
      </c>
      <c r="F442" s="16" t="s">
        <v>62</v>
      </c>
      <c r="G442" s="14" t="s">
        <v>64</v>
      </c>
      <c r="H442" s="14" t="s">
        <v>74</v>
      </c>
      <c r="I442" s="186">
        <v>8043000</v>
      </c>
      <c r="J442" s="187"/>
      <c r="K442" s="188"/>
      <c r="L442" s="188"/>
      <c r="M442" s="189">
        <f t="shared" si="30"/>
        <v>8043000</v>
      </c>
      <c r="N442" s="14">
        <v>1007558518</v>
      </c>
      <c r="O442" s="14" t="s">
        <v>3241</v>
      </c>
      <c r="P442" s="14" t="s">
        <v>2699</v>
      </c>
      <c r="Q442" s="190">
        <v>44967</v>
      </c>
      <c r="R442" s="190">
        <v>44967</v>
      </c>
      <c r="S442" s="190">
        <v>45084</v>
      </c>
      <c r="T442" s="190"/>
      <c r="U442" s="191"/>
      <c r="V442" s="186">
        <f t="shared" si="28"/>
        <v>5700000</v>
      </c>
      <c r="W442" s="186">
        <v>2343000</v>
      </c>
      <c r="X442" s="192">
        <f t="shared" si="29"/>
        <v>0.70869078701976873</v>
      </c>
      <c r="Y442" s="14">
        <v>57297693</v>
      </c>
      <c r="Z442" s="14" t="s">
        <v>1908</v>
      </c>
      <c r="AA442" s="14" t="s">
        <v>120</v>
      </c>
      <c r="AB442" s="14" t="s">
        <v>120</v>
      </c>
      <c r="AC442" s="190"/>
      <c r="AD442" s="14" t="s">
        <v>3242</v>
      </c>
      <c r="AE442" s="187" t="s">
        <v>122</v>
      </c>
      <c r="AF442" s="187" t="s">
        <v>122</v>
      </c>
      <c r="AG442" s="14"/>
    </row>
    <row r="443" spans="1:33" s="183" customFormat="1" ht="12">
      <c r="A443" s="16">
        <v>891780111</v>
      </c>
      <c r="B443" s="16" t="s">
        <v>55</v>
      </c>
      <c r="C443" s="14" t="s">
        <v>57</v>
      </c>
      <c r="D443" s="16" t="s">
        <v>61</v>
      </c>
      <c r="E443" s="14" t="s">
        <v>3243</v>
      </c>
      <c r="F443" s="16" t="s">
        <v>62</v>
      </c>
      <c r="G443" s="14" t="s">
        <v>64</v>
      </c>
      <c r="H443" s="14" t="s">
        <v>74</v>
      </c>
      <c r="I443" s="186">
        <v>13123000</v>
      </c>
      <c r="J443" s="187"/>
      <c r="K443" s="188"/>
      <c r="L443" s="188"/>
      <c r="M443" s="189">
        <f t="shared" si="30"/>
        <v>13123000</v>
      </c>
      <c r="N443" s="14">
        <v>1082892888</v>
      </c>
      <c r="O443" s="14" t="s">
        <v>3244</v>
      </c>
      <c r="P443" s="14" t="s">
        <v>3206</v>
      </c>
      <c r="Q443" s="190">
        <v>44967</v>
      </c>
      <c r="R443" s="190">
        <v>44967</v>
      </c>
      <c r="S443" s="190">
        <v>45084</v>
      </c>
      <c r="T443" s="190"/>
      <c r="U443" s="191"/>
      <c r="V443" s="186">
        <f t="shared" si="28"/>
        <v>9300000</v>
      </c>
      <c r="W443" s="186">
        <v>3823000</v>
      </c>
      <c r="X443" s="192">
        <f t="shared" si="29"/>
        <v>0.70867941781604815</v>
      </c>
      <c r="Y443" s="14">
        <v>85449357</v>
      </c>
      <c r="Z443" s="14" t="s">
        <v>1656</v>
      </c>
      <c r="AA443" s="14" t="s">
        <v>120</v>
      </c>
      <c r="AB443" s="14" t="s">
        <v>120</v>
      </c>
      <c r="AC443" s="190"/>
      <c r="AD443" s="14" t="s">
        <v>3245</v>
      </c>
      <c r="AE443" s="187" t="s">
        <v>122</v>
      </c>
      <c r="AF443" s="187" t="s">
        <v>122</v>
      </c>
      <c r="AG443" s="14"/>
    </row>
    <row r="444" spans="1:33" s="183" customFormat="1" ht="12">
      <c r="A444" s="16">
        <v>891780111</v>
      </c>
      <c r="B444" s="16" t="s">
        <v>55</v>
      </c>
      <c r="C444" s="14" t="s">
        <v>57</v>
      </c>
      <c r="D444" s="16" t="s">
        <v>61</v>
      </c>
      <c r="E444" s="14" t="s">
        <v>3246</v>
      </c>
      <c r="F444" s="16" t="s">
        <v>62</v>
      </c>
      <c r="G444" s="14" t="s">
        <v>64</v>
      </c>
      <c r="H444" s="14" t="s">
        <v>74</v>
      </c>
      <c r="I444" s="186">
        <v>8043000</v>
      </c>
      <c r="J444" s="187"/>
      <c r="K444" s="188"/>
      <c r="L444" s="188"/>
      <c r="M444" s="189">
        <f t="shared" si="30"/>
        <v>8043000</v>
      </c>
      <c r="N444" s="14">
        <v>1084738546</v>
      </c>
      <c r="O444" s="14" t="s">
        <v>3247</v>
      </c>
      <c r="P444" s="14" t="s">
        <v>3248</v>
      </c>
      <c r="Q444" s="190">
        <v>44967</v>
      </c>
      <c r="R444" s="190">
        <v>44967</v>
      </c>
      <c r="S444" s="190">
        <v>45084</v>
      </c>
      <c r="T444" s="190"/>
      <c r="U444" s="191"/>
      <c r="V444" s="186">
        <f t="shared" si="28"/>
        <v>5700000</v>
      </c>
      <c r="W444" s="186">
        <v>2343000</v>
      </c>
      <c r="X444" s="192">
        <f t="shared" si="29"/>
        <v>0.70869078701976873</v>
      </c>
      <c r="Y444" s="14">
        <v>57297693</v>
      </c>
      <c r="Z444" s="14" t="s">
        <v>1908</v>
      </c>
      <c r="AA444" s="14" t="s">
        <v>120</v>
      </c>
      <c r="AB444" s="14" t="s">
        <v>120</v>
      </c>
      <c r="AC444" s="190"/>
      <c r="AD444" s="14" t="s">
        <v>3249</v>
      </c>
      <c r="AE444" s="187" t="s">
        <v>122</v>
      </c>
      <c r="AF444" s="187" t="s">
        <v>122</v>
      </c>
      <c r="AG444" s="14"/>
    </row>
    <row r="445" spans="1:33" s="183" customFormat="1" ht="12">
      <c r="A445" s="16">
        <v>891780111</v>
      </c>
      <c r="B445" s="16" t="s">
        <v>55</v>
      </c>
      <c r="C445" s="14" t="s">
        <v>57</v>
      </c>
      <c r="D445" s="16" t="s">
        <v>61</v>
      </c>
      <c r="E445" s="14" t="s">
        <v>3250</v>
      </c>
      <c r="F445" s="16" t="s">
        <v>62</v>
      </c>
      <c r="G445" s="14" t="s">
        <v>64</v>
      </c>
      <c r="H445" s="14" t="s">
        <v>74</v>
      </c>
      <c r="I445" s="186">
        <v>13123000</v>
      </c>
      <c r="J445" s="187"/>
      <c r="K445" s="188"/>
      <c r="L445" s="188"/>
      <c r="M445" s="189">
        <f t="shared" si="30"/>
        <v>13123000</v>
      </c>
      <c r="N445" s="14">
        <v>1004360507</v>
      </c>
      <c r="O445" s="14" t="s">
        <v>3251</v>
      </c>
      <c r="P445" s="14" t="s">
        <v>3252</v>
      </c>
      <c r="Q445" s="190">
        <v>44967</v>
      </c>
      <c r="R445" s="190">
        <v>44967</v>
      </c>
      <c r="S445" s="190">
        <v>45084</v>
      </c>
      <c r="T445" s="190"/>
      <c r="U445" s="191"/>
      <c r="V445" s="186">
        <f t="shared" si="28"/>
        <v>9300000</v>
      </c>
      <c r="W445" s="186">
        <v>3823000</v>
      </c>
      <c r="X445" s="192">
        <f t="shared" si="29"/>
        <v>0.70867941781604815</v>
      </c>
      <c r="Y445" s="14">
        <v>85449357</v>
      </c>
      <c r="Z445" s="14" t="s">
        <v>1656</v>
      </c>
      <c r="AA445" s="14" t="s">
        <v>120</v>
      </c>
      <c r="AB445" s="14" t="s">
        <v>120</v>
      </c>
      <c r="AC445" s="190"/>
      <c r="AD445" s="14" t="s">
        <v>3253</v>
      </c>
      <c r="AE445" s="187" t="s">
        <v>122</v>
      </c>
      <c r="AF445" s="187" t="s">
        <v>122</v>
      </c>
      <c r="AG445" s="14"/>
    </row>
    <row r="446" spans="1:33" s="183" customFormat="1" ht="12">
      <c r="A446" s="16">
        <v>891780111</v>
      </c>
      <c r="B446" s="16" t="s">
        <v>55</v>
      </c>
      <c r="C446" s="14" t="s">
        <v>57</v>
      </c>
      <c r="D446" s="16" t="s">
        <v>61</v>
      </c>
      <c r="E446" s="14" t="s">
        <v>3254</v>
      </c>
      <c r="F446" s="16" t="s">
        <v>62</v>
      </c>
      <c r="G446" s="14" t="s">
        <v>64</v>
      </c>
      <c r="H446" s="14" t="s">
        <v>74</v>
      </c>
      <c r="I446" s="186">
        <v>10167000</v>
      </c>
      <c r="J446" s="187"/>
      <c r="K446" s="188"/>
      <c r="L446" s="188"/>
      <c r="M446" s="189">
        <f t="shared" si="30"/>
        <v>10167000</v>
      </c>
      <c r="N446" s="14">
        <v>52769336</v>
      </c>
      <c r="O446" s="14" t="s">
        <v>3255</v>
      </c>
      <c r="P446" s="14" t="s">
        <v>3256</v>
      </c>
      <c r="Q446" s="190">
        <v>44967</v>
      </c>
      <c r="R446" s="190">
        <v>44967</v>
      </c>
      <c r="S446" s="190">
        <v>45084</v>
      </c>
      <c r="T446" s="190"/>
      <c r="U446" s="191"/>
      <c r="V446" s="186">
        <f t="shared" si="28"/>
        <v>7084000</v>
      </c>
      <c r="W446" s="186">
        <v>3083000</v>
      </c>
      <c r="X446" s="192">
        <f t="shared" si="29"/>
        <v>0.69676404052326157</v>
      </c>
      <c r="Y446" s="14">
        <v>93400727</v>
      </c>
      <c r="Z446" s="14" t="s">
        <v>1519</v>
      </c>
      <c r="AA446" s="14" t="s">
        <v>120</v>
      </c>
      <c r="AB446" s="14" t="s">
        <v>120</v>
      </c>
      <c r="AC446" s="190"/>
      <c r="AD446" s="14" t="s">
        <v>3257</v>
      </c>
      <c r="AE446" s="187" t="s">
        <v>122</v>
      </c>
      <c r="AF446" s="187" t="s">
        <v>122</v>
      </c>
      <c r="AG446" s="14"/>
    </row>
    <row r="447" spans="1:33" s="183" customFormat="1" ht="12">
      <c r="A447" s="16">
        <v>891780111</v>
      </c>
      <c r="B447" s="16" t="s">
        <v>55</v>
      </c>
      <c r="C447" s="14" t="s">
        <v>57</v>
      </c>
      <c r="D447" s="16" t="s">
        <v>61</v>
      </c>
      <c r="E447" s="14" t="s">
        <v>3258</v>
      </c>
      <c r="F447" s="16" t="s">
        <v>62</v>
      </c>
      <c r="G447" s="14" t="s">
        <v>64</v>
      </c>
      <c r="H447" s="14" t="s">
        <v>74</v>
      </c>
      <c r="I447" s="186">
        <v>8043000</v>
      </c>
      <c r="J447" s="187"/>
      <c r="K447" s="188"/>
      <c r="L447" s="188"/>
      <c r="M447" s="189">
        <f t="shared" si="30"/>
        <v>8043000</v>
      </c>
      <c r="N447" s="14">
        <v>1221971298</v>
      </c>
      <c r="O447" s="14" t="s">
        <v>3259</v>
      </c>
      <c r="P447" s="14" t="s">
        <v>3260</v>
      </c>
      <c r="Q447" s="190">
        <v>44967</v>
      </c>
      <c r="R447" s="190">
        <v>44967</v>
      </c>
      <c r="S447" s="190">
        <v>45084</v>
      </c>
      <c r="T447" s="190"/>
      <c r="U447" s="191"/>
      <c r="V447" s="186">
        <f t="shared" si="28"/>
        <v>5700000</v>
      </c>
      <c r="W447" s="186">
        <v>2343000</v>
      </c>
      <c r="X447" s="192">
        <f t="shared" si="29"/>
        <v>0.70869078701976873</v>
      </c>
      <c r="Y447" s="14">
        <v>57297693</v>
      </c>
      <c r="Z447" s="14" t="s">
        <v>1908</v>
      </c>
      <c r="AA447" s="14" t="s">
        <v>120</v>
      </c>
      <c r="AB447" s="14" t="s">
        <v>120</v>
      </c>
      <c r="AC447" s="190"/>
      <c r="AD447" s="14" t="s">
        <v>3261</v>
      </c>
      <c r="AE447" s="187" t="s">
        <v>122</v>
      </c>
      <c r="AF447" s="187" t="s">
        <v>122</v>
      </c>
      <c r="AG447" s="14"/>
    </row>
    <row r="448" spans="1:33" s="183" customFormat="1" ht="12">
      <c r="A448" s="16">
        <v>891780111</v>
      </c>
      <c r="B448" s="16" t="s">
        <v>55</v>
      </c>
      <c r="C448" s="14" t="s">
        <v>57</v>
      </c>
      <c r="D448" s="16" t="s">
        <v>61</v>
      </c>
      <c r="E448" s="14" t="s">
        <v>3262</v>
      </c>
      <c r="F448" s="16" t="s">
        <v>62</v>
      </c>
      <c r="G448" s="14" t="s">
        <v>64</v>
      </c>
      <c r="H448" s="14" t="s">
        <v>74</v>
      </c>
      <c r="I448" s="186">
        <v>8800000</v>
      </c>
      <c r="J448" s="187"/>
      <c r="K448" s="188"/>
      <c r="L448" s="188"/>
      <c r="M448" s="189">
        <f t="shared" si="30"/>
        <v>8800000</v>
      </c>
      <c r="N448" s="14">
        <v>1083039302</v>
      </c>
      <c r="O448" s="14" t="s">
        <v>3263</v>
      </c>
      <c r="P448" s="14" t="s">
        <v>3264</v>
      </c>
      <c r="Q448" s="190">
        <v>44967</v>
      </c>
      <c r="R448" s="190">
        <v>44967</v>
      </c>
      <c r="S448" s="190">
        <v>45084</v>
      </c>
      <c r="T448" s="190"/>
      <c r="U448" s="191"/>
      <c r="V448" s="186">
        <f t="shared" si="28"/>
        <v>6087000</v>
      </c>
      <c r="W448" s="186">
        <v>2713000</v>
      </c>
      <c r="X448" s="192">
        <f t="shared" si="29"/>
        <v>0.69170454545454541</v>
      </c>
      <c r="Y448" s="14">
        <v>57297693</v>
      </c>
      <c r="Z448" s="14" t="s">
        <v>1908</v>
      </c>
      <c r="AA448" s="14" t="s">
        <v>120</v>
      </c>
      <c r="AB448" s="14" t="s">
        <v>120</v>
      </c>
      <c r="AC448" s="190"/>
      <c r="AD448" s="14" t="s">
        <v>3265</v>
      </c>
      <c r="AE448" s="187" t="s">
        <v>122</v>
      </c>
      <c r="AF448" s="187" t="s">
        <v>122</v>
      </c>
      <c r="AG448" s="14"/>
    </row>
    <row r="449" spans="1:33" s="183" customFormat="1" ht="12">
      <c r="A449" s="16">
        <v>891780111</v>
      </c>
      <c r="B449" s="16" t="s">
        <v>55</v>
      </c>
      <c r="C449" s="14" t="s">
        <v>57</v>
      </c>
      <c r="D449" s="16" t="s">
        <v>61</v>
      </c>
      <c r="E449" s="14" t="s">
        <v>3266</v>
      </c>
      <c r="F449" s="16" t="s">
        <v>62</v>
      </c>
      <c r="G449" s="14" t="s">
        <v>64</v>
      </c>
      <c r="H449" s="14" t="s">
        <v>74</v>
      </c>
      <c r="I449" s="186">
        <v>11853000</v>
      </c>
      <c r="J449" s="187">
        <v>1</v>
      </c>
      <c r="K449" s="188"/>
      <c r="L449" s="188">
        <v>9053000</v>
      </c>
      <c r="M449" s="189">
        <f t="shared" si="30"/>
        <v>2800000</v>
      </c>
      <c r="N449" s="14">
        <v>92642274</v>
      </c>
      <c r="O449" s="14" t="s">
        <v>3267</v>
      </c>
      <c r="P449" s="14" t="s">
        <v>3268</v>
      </c>
      <c r="Q449" s="190">
        <v>44967</v>
      </c>
      <c r="R449" s="190">
        <v>44967</v>
      </c>
      <c r="S449" s="190">
        <v>45084</v>
      </c>
      <c r="T449" s="190">
        <v>44986</v>
      </c>
      <c r="U449" s="191">
        <v>1</v>
      </c>
      <c r="V449" s="186">
        <f>+I449-L449</f>
        <v>2800000</v>
      </c>
      <c r="W449" s="186">
        <v>0</v>
      </c>
      <c r="X449" s="192">
        <f t="shared" si="29"/>
        <v>1</v>
      </c>
      <c r="Y449" s="14">
        <v>57297693</v>
      </c>
      <c r="Z449" s="14" t="s">
        <v>1908</v>
      </c>
      <c r="AA449" s="14" t="s">
        <v>120</v>
      </c>
      <c r="AB449" s="14" t="s">
        <v>120</v>
      </c>
      <c r="AC449" s="190"/>
      <c r="AD449" s="14" t="s">
        <v>3269</v>
      </c>
      <c r="AE449" s="187" t="s">
        <v>122</v>
      </c>
      <c r="AF449" s="187" t="s">
        <v>122</v>
      </c>
      <c r="AG449" s="14"/>
    </row>
    <row r="450" spans="1:33" s="183" customFormat="1" ht="12">
      <c r="A450" s="16">
        <v>891780111</v>
      </c>
      <c r="B450" s="16" t="s">
        <v>55</v>
      </c>
      <c r="C450" s="14" t="s">
        <v>57</v>
      </c>
      <c r="D450" s="16" t="s">
        <v>61</v>
      </c>
      <c r="E450" s="14" t="s">
        <v>3270</v>
      </c>
      <c r="F450" s="16" t="s">
        <v>62</v>
      </c>
      <c r="G450" s="14" t="s">
        <v>64</v>
      </c>
      <c r="H450" s="14" t="s">
        <v>74</v>
      </c>
      <c r="I450" s="186">
        <v>1833000</v>
      </c>
      <c r="J450" s="187"/>
      <c r="K450" s="188"/>
      <c r="L450" s="188"/>
      <c r="M450" s="189">
        <f t="shared" si="30"/>
        <v>1833000</v>
      </c>
      <c r="N450" s="14">
        <v>1082931831</v>
      </c>
      <c r="O450" s="14" t="s">
        <v>3271</v>
      </c>
      <c r="P450" s="14" t="s">
        <v>3272</v>
      </c>
      <c r="Q450" s="190">
        <v>44967</v>
      </c>
      <c r="R450" s="190">
        <v>44967</v>
      </c>
      <c r="S450" s="190">
        <v>44985</v>
      </c>
      <c r="T450" s="190"/>
      <c r="U450" s="191"/>
      <c r="V450" s="186">
        <f t="shared" si="28"/>
        <v>1833000</v>
      </c>
      <c r="W450" s="186">
        <v>0</v>
      </c>
      <c r="X450" s="192">
        <f t="shared" si="29"/>
        <v>1</v>
      </c>
      <c r="Y450" s="14">
        <v>93400727</v>
      </c>
      <c r="Z450" s="14" t="s">
        <v>1519</v>
      </c>
      <c r="AA450" s="14" t="s">
        <v>120</v>
      </c>
      <c r="AB450" s="14" t="s">
        <v>120</v>
      </c>
      <c r="AC450" s="190"/>
      <c r="AD450" s="14" t="s">
        <v>3273</v>
      </c>
      <c r="AE450" s="187" t="s">
        <v>122</v>
      </c>
      <c r="AF450" s="187" t="s">
        <v>122</v>
      </c>
      <c r="AG450" s="14"/>
    </row>
    <row r="451" spans="1:33" s="183" customFormat="1" ht="12">
      <c r="A451" s="16">
        <v>891780111</v>
      </c>
      <c r="B451" s="16" t="s">
        <v>55</v>
      </c>
      <c r="C451" s="14" t="s">
        <v>57</v>
      </c>
      <c r="D451" s="16" t="s">
        <v>61</v>
      </c>
      <c r="E451" s="14" t="s">
        <v>3274</v>
      </c>
      <c r="F451" s="16" t="s">
        <v>62</v>
      </c>
      <c r="G451" s="14" t="s">
        <v>64</v>
      </c>
      <c r="H451" s="14" t="s">
        <v>74</v>
      </c>
      <c r="I451" s="186">
        <v>13123000</v>
      </c>
      <c r="J451" s="187"/>
      <c r="K451" s="188"/>
      <c r="L451" s="188"/>
      <c r="M451" s="189">
        <f t="shared" si="30"/>
        <v>13123000</v>
      </c>
      <c r="N451" s="14">
        <v>32896015</v>
      </c>
      <c r="O451" s="14" t="s">
        <v>3275</v>
      </c>
      <c r="P451" s="14" t="s">
        <v>3276</v>
      </c>
      <c r="Q451" s="190">
        <v>44967</v>
      </c>
      <c r="R451" s="190">
        <v>44967</v>
      </c>
      <c r="S451" s="190">
        <v>45084</v>
      </c>
      <c r="T451" s="190"/>
      <c r="U451" s="191"/>
      <c r="V451" s="186">
        <f t="shared" si="28"/>
        <v>9300000</v>
      </c>
      <c r="W451" s="186">
        <v>3823000</v>
      </c>
      <c r="X451" s="192">
        <f t="shared" si="29"/>
        <v>0.70867941781604815</v>
      </c>
      <c r="Y451" s="14">
        <v>45507423</v>
      </c>
      <c r="Z451" s="14" t="s">
        <v>2022</v>
      </c>
      <c r="AA451" s="14" t="s">
        <v>120</v>
      </c>
      <c r="AB451" s="14" t="s">
        <v>120</v>
      </c>
      <c r="AC451" s="190"/>
      <c r="AD451" s="14" t="s">
        <v>3277</v>
      </c>
      <c r="AE451" s="187" t="s">
        <v>122</v>
      </c>
      <c r="AF451" s="187" t="s">
        <v>122</v>
      </c>
      <c r="AG451" s="14"/>
    </row>
    <row r="452" spans="1:33" s="183" customFormat="1" ht="12">
      <c r="A452" s="16">
        <v>891780111</v>
      </c>
      <c r="B452" s="16" t="s">
        <v>55</v>
      </c>
      <c r="C452" s="14" t="s">
        <v>58</v>
      </c>
      <c r="D452" s="16" t="s">
        <v>61</v>
      </c>
      <c r="E452" s="14" t="s">
        <v>3278</v>
      </c>
      <c r="F452" s="16" t="s">
        <v>62</v>
      </c>
      <c r="G452" s="14" t="s">
        <v>64</v>
      </c>
      <c r="H452" s="14" t="s">
        <v>74</v>
      </c>
      <c r="I452" s="186">
        <v>16000000</v>
      </c>
      <c r="J452" s="187"/>
      <c r="K452" s="188"/>
      <c r="L452" s="188"/>
      <c r="M452" s="189">
        <f t="shared" si="30"/>
        <v>16000000</v>
      </c>
      <c r="N452" s="14">
        <v>1082937823</v>
      </c>
      <c r="O452" s="14" t="s">
        <v>3279</v>
      </c>
      <c r="P452" s="14" t="s">
        <v>3280</v>
      </c>
      <c r="Q452" s="190">
        <v>44967</v>
      </c>
      <c r="R452" s="190">
        <v>44967</v>
      </c>
      <c r="S452" s="190">
        <v>45056</v>
      </c>
      <c r="T452" s="190"/>
      <c r="U452" s="191"/>
      <c r="V452" s="186">
        <f t="shared" si="28"/>
        <v>14667000</v>
      </c>
      <c r="W452" s="186">
        <v>1333000</v>
      </c>
      <c r="X452" s="192">
        <f t="shared" si="29"/>
        <v>0.91668749999999999</v>
      </c>
      <c r="Y452" s="14">
        <v>1192791759</v>
      </c>
      <c r="Z452" s="14" t="s">
        <v>1754</v>
      </c>
      <c r="AA452" s="14" t="s">
        <v>120</v>
      </c>
      <c r="AB452" s="14" t="s">
        <v>120</v>
      </c>
      <c r="AC452" s="190"/>
      <c r="AD452" s="14" t="s">
        <v>3281</v>
      </c>
      <c r="AE452" s="187" t="s">
        <v>122</v>
      </c>
      <c r="AF452" s="187" t="s">
        <v>122</v>
      </c>
      <c r="AG452" s="14"/>
    </row>
    <row r="453" spans="1:33" s="183" customFormat="1" ht="12">
      <c r="A453" s="16">
        <v>891780111</v>
      </c>
      <c r="B453" s="16" t="s">
        <v>55</v>
      </c>
      <c r="C453" s="14" t="s">
        <v>57</v>
      </c>
      <c r="D453" s="16" t="s">
        <v>61</v>
      </c>
      <c r="E453" s="14" t="s">
        <v>3282</v>
      </c>
      <c r="F453" s="16" t="s">
        <v>62</v>
      </c>
      <c r="G453" s="14" t="s">
        <v>64</v>
      </c>
      <c r="H453" s="14" t="s">
        <v>74</v>
      </c>
      <c r="I453" s="186">
        <v>11853000</v>
      </c>
      <c r="J453" s="187"/>
      <c r="K453" s="188"/>
      <c r="L453" s="188"/>
      <c r="M453" s="189">
        <f t="shared" si="30"/>
        <v>11853000</v>
      </c>
      <c r="N453" s="14">
        <v>12560564</v>
      </c>
      <c r="O453" s="14" t="s">
        <v>3283</v>
      </c>
      <c r="P453" s="14" t="s">
        <v>3284</v>
      </c>
      <c r="Q453" s="190">
        <v>44967</v>
      </c>
      <c r="R453" s="190">
        <v>44967</v>
      </c>
      <c r="S453" s="190">
        <v>45084</v>
      </c>
      <c r="T453" s="190"/>
      <c r="U453" s="191"/>
      <c r="V453" s="186">
        <f t="shared" si="28"/>
        <v>8400000</v>
      </c>
      <c r="W453" s="186">
        <v>3453000</v>
      </c>
      <c r="X453" s="192">
        <f t="shared" si="29"/>
        <v>0.70868134649455838</v>
      </c>
      <c r="Y453" s="14">
        <v>36557666</v>
      </c>
      <c r="Z453" s="14" t="s">
        <v>2027</v>
      </c>
      <c r="AA453" s="14" t="s">
        <v>120</v>
      </c>
      <c r="AB453" s="14" t="s">
        <v>120</v>
      </c>
      <c r="AC453" s="190"/>
      <c r="AD453" s="14" t="s">
        <v>3285</v>
      </c>
      <c r="AE453" s="187" t="s">
        <v>122</v>
      </c>
      <c r="AF453" s="187" t="s">
        <v>122</v>
      </c>
      <c r="AG453" s="14"/>
    </row>
    <row r="454" spans="1:33" s="183" customFormat="1" ht="12">
      <c r="A454" s="16">
        <v>891780111</v>
      </c>
      <c r="B454" s="16" t="s">
        <v>55</v>
      </c>
      <c r="C454" s="14" t="s">
        <v>57</v>
      </c>
      <c r="D454" s="16" t="s">
        <v>61</v>
      </c>
      <c r="E454" s="14" t="s">
        <v>3286</v>
      </c>
      <c r="F454" s="16" t="s">
        <v>62</v>
      </c>
      <c r="G454" s="14" t="s">
        <v>64</v>
      </c>
      <c r="H454" s="14" t="s">
        <v>74</v>
      </c>
      <c r="I454" s="186">
        <v>8043000</v>
      </c>
      <c r="J454" s="187"/>
      <c r="K454" s="188"/>
      <c r="L454" s="188"/>
      <c r="M454" s="189">
        <f t="shared" si="30"/>
        <v>8043000</v>
      </c>
      <c r="N454" s="14">
        <v>57466963</v>
      </c>
      <c r="O454" s="14" t="s">
        <v>3287</v>
      </c>
      <c r="P454" s="14" t="s">
        <v>1720</v>
      </c>
      <c r="Q454" s="190">
        <v>44967</v>
      </c>
      <c r="R454" s="190">
        <v>44967</v>
      </c>
      <c r="S454" s="190">
        <v>45084</v>
      </c>
      <c r="T454" s="190"/>
      <c r="U454" s="191"/>
      <c r="V454" s="186">
        <f t="shared" ref="V454:V517" si="31">+I454-W454</f>
        <v>5700000</v>
      </c>
      <c r="W454" s="186">
        <v>2343000</v>
      </c>
      <c r="X454" s="192">
        <f t="shared" ref="X454:X517" si="32">+(V454/M454)</f>
        <v>0.70869078701976873</v>
      </c>
      <c r="Y454" s="14">
        <v>57444673</v>
      </c>
      <c r="Z454" s="14" t="s">
        <v>1721</v>
      </c>
      <c r="AA454" s="14" t="s">
        <v>120</v>
      </c>
      <c r="AB454" s="14" t="s">
        <v>120</v>
      </c>
      <c r="AC454" s="190"/>
      <c r="AD454" s="14" t="s">
        <v>3288</v>
      </c>
      <c r="AE454" s="187" t="s">
        <v>122</v>
      </c>
      <c r="AF454" s="187" t="s">
        <v>122</v>
      </c>
      <c r="AG454" s="14"/>
    </row>
    <row r="455" spans="1:33" s="183" customFormat="1" ht="12">
      <c r="A455" s="16">
        <v>891780111</v>
      </c>
      <c r="B455" s="16" t="s">
        <v>55</v>
      </c>
      <c r="C455" s="14" t="s">
        <v>58</v>
      </c>
      <c r="D455" s="16" t="s">
        <v>61</v>
      </c>
      <c r="E455" s="14" t="s">
        <v>3289</v>
      </c>
      <c r="F455" s="16" t="s">
        <v>62</v>
      </c>
      <c r="G455" s="14" t="s">
        <v>64</v>
      </c>
      <c r="H455" s="14" t="s">
        <v>74</v>
      </c>
      <c r="I455" s="186">
        <v>12250000</v>
      </c>
      <c r="J455" s="187"/>
      <c r="K455" s="188"/>
      <c r="L455" s="188"/>
      <c r="M455" s="189">
        <f t="shared" si="30"/>
        <v>12250000</v>
      </c>
      <c r="N455" s="14">
        <v>1081823159</v>
      </c>
      <c r="O455" s="14" t="s">
        <v>3290</v>
      </c>
      <c r="P455" s="14" t="s">
        <v>3291</v>
      </c>
      <c r="Q455" s="190">
        <v>44967</v>
      </c>
      <c r="R455" s="190">
        <v>44967</v>
      </c>
      <c r="S455" s="190">
        <v>45041</v>
      </c>
      <c r="T455" s="190"/>
      <c r="U455" s="191"/>
      <c r="V455" s="186">
        <f t="shared" si="31"/>
        <v>12250000</v>
      </c>
      <c r="W455" s="186">
        <v>0</v>
      </c>
      <c r="X455" s="192">
        <f t="shared" si="32"/>
        <v>1</v>
      </c>
      <c r="Y455" s="14">
        <v>1192791759</v>
      </c>
      <c r="Z455" s="14" t="s">
        <v>1754</v>
      </c>
      <c r="AA455" s="14" t="s">
        <v>120</v>
      </c>
      <c r="AB455" s="14" t="s">
        <v>120</v>
      </c>
      <c r="AC455" s="190"/>
      <c r="AD455" s="14" t="s">
        <v>3292</v>
      </c>
      <c r="AE455" s="187" t="s">
        <v>122</v>
      </c>
      <c r="AF455" s="187" t="s">
        <v>122</v>
      </c>
      <c r="AG455" s="14"/>
    </row>
    <row r="456" spans="1:33" s="183" customFormat="1" ht="12">
      <c r="A456" s="16">
        <v>891780111</v>
      </c>
      <c r="B456" s="16" t="s">
        <v>55</v>
      </c>
      <c r="C456" s="14" t="s">
        <v>58</v>
      </c>
      <c r="D456" s="16" t="s">
        <v>61</v>
      </c>
      <c r="E456" s="14" t="s">
        <v>3293</v>
      </c>
      <c r="F456" s="16" t="s">
        <v>62</v>
      </c>
      <c r="G456" s="14" t="s">
        <v>64</v>
      </c>
      <c r="H456" s="14" t="s">
        <v>74</v>
      </c>
      <c r="I456" s="186">
        <v>10400000</v>
      </c>
      <c r="J456" s="187"/>
      <c r="K456" s="188"/>
      <c r="L456" s="188"/>
      <c r="M456" s="189">
        <f t="shared" si="30"/>
        <v>10400000</v>
      </c>
      <c r="N456" s="14">
        <v>1083020916</v>
      </c>
      <c r="O456" s="14" t="s">
        <v>3294</v>
      </c>
      <c r="P456" s="14" t="s">
        <v>3295</v>
      </c>
      <c r="Q456" s="190">
        <v>44967</v>
      </c>
      <c r="R456" s="190">
        <v>44967</v>
      </c>
      <c r="S456" s="190">
        <v>45056</v>
      </c>
      <c r="T456" s="190"/>
      <c r="U456" s="191"/>
      <c r="V456" s="186">
        <f t="shared" si="31"/>
        <v>9533000</v>
      </c>
      <c r="W456" s="186">
        <v>867000</v>
      </c>
      <c r="X456" s="192">
        <f t="shared" si="32"/>
        <v>0.91663461538461544</v>
      </c>
      <c r="Y456" s="14">
        <v>1192791759</v>
      </c>
      <c r="Z456" s="14" t="s">
        <v>1754</v>
      </c>
      <c r="AA456" s="14" t="s">
        <v>120</v>
      </c>
      <c r="AB456" s="14" t="s">
        <v>120</v>
      </c>
      <c r="AC456" s="190"/>
      <c r="AD456" s="14" t="s">
        <v>3296</v>
      </c>
      <c r="AE456" s="187" t="s">
        <v>122</v>
      </c>
      <c r="AF456" s="187" t="s">
        <v>122</v>
      </c>
      <c r="AG456" s="14"/>
    </row>
    <row r="457" spans="1:33" s="183" customFormat="1" ht="12">
      <c r="A457" s="16">
        <v>891780111</v>
      </c>
      <c r="B457" s="16" t="s">
        <v>55</v>
      </c>
      <c r="C457" s="14" t="s">
        <v>58</v>
      </c>
      <c r="D457" s="16" t="s">
        <v>61</v>
      </c>
      <c r="E457" s="14" t="s">
        <v>3297</v>
      </c>
      <c r="F457" s="16" t="s">
        <v>62</v>
      </c>
      <c r="G457" s="14" t="s">
        <v>64</v>
      </c>
      <c r="H457" s="14" t="s">
        <v>74</v>
      </c>
      <c r="I457" s="186">
        <v>18000000</v>
      </c>
      <c r="J457" s="187"/>
      <c r="K457" s="188"/>
      <c r="L457" s="188"/>
      <c r="M457" s="189">
        <f t="shared" si="30"/>
        <v>18000000</v>
      </c>
      <c r="N457" s="14">
        <v>1082982258</v>
      </c>
      <c r="O457" s="14" t="s">
        <v>3298</v>
      </c>
      <c r="P457" s="14" t="s">
        <v>3299</v>
      </c>
      <c r="Q457" s="190">
        <v>44967</v>
      </c>
      <c r="R457" s="190">
        <v>44967</v>
      </c>
      <c r="S457" s="190">
        <v>45056</v>
      </c>
      <c r="T457" s="190"/>
      <c r="U457" s="191"/>
      <c r="V457" s="186">
        <f t="shared" si="31"/>
        <v>16500000</v>
      </c>
      <c r="W457" s="186">
        <v>1500000</v>
      </c>
      <c r="X457" s="192">
        <f t="shared" si="32"/>
        <v>0.91666666666666663</v>
      </c>
      <c r="Y457" s="14">
        <v>1192791759</v>
      </c>
      <c r="Z457" s="14" t="s">
        <v>1754</v>
      </c>
      <c r="AA457" s="14" t="s">
        <v>120</v>
      </c>
      <c r="AB457" s="14" t="s">
        <v>120</v>
      </c>
      <c r="AC457" s="190"/>
      <c r="AD457" s="14" t="s">
        <v>3300</v>
      </c>
      <c r="AE457" s="187" t="s">
        <v>122</v>
      </c>
      <c r="AF457" s="187" t="s">
        <v>122</v>
      </c>
      <c r="AG457" s="14"/>
    </row>
    <row r="458" spans="1:33" s="183" customFormat="1" ht="12">
      <c r="A458" s="16">
        <v>891780111</v>
      </c>
      <c r="B458" s="16" t="s">
        <v>55</v>
      </c>
      <c r="C458" s="14" t="s">
        <v>57</v>
      </c>
      <c r="D458" s="16" t="s">
        <v>61</v>
      </c>
      <c r="E458" s="14" t="s">
        <v>3301</v>
      </c>
      <c r="F458" s="16" t="s">
        <v>62</v>
      </c>
      <c r="G458" s="14" t="s">
        <v>64</v>
      </c>
      <c r="H458" s="14" t="s">
        <v>74</v>
      </c>
      <c r="I458" s="186">
        <v>9313000</v>
      </c>
      <c r="J458" s="187"/>
      <c r="K458" s="188"/>
      <c r="L458" s="188"/>
      <c r="M458" s="189">
        <f t="shared" si="30"/>
        <v>9313000</v>
      </c>
      <c r="N458" s="14">
        <v>84459987</v>
      </c>
      <c r="O458" s="14" t="s">
        <v>3302</v>
      </c>
      <c r="P458" s="14" t="s">
        <v>3303</v>
      </c>
      <c r="Q458" s="190">
        <v>44967</v>
      </c>
      <c r="R458" s="190">
        <v>44967</v>
      </c>
      <c r="S458" s="190">
        <v>45084</v>
      </c>
      <c r="T458" s="190"/>
      <c r="U458" s="191"/>
      <c r="V458" s="186">
        <f t="shared" si="31"/>
        <v>6600000</v>
      </c>
      <c r="W458" s="186">
        <v>2713000</v>
      </c>
      <c r="X458" s="192">
        <f t="shared" si="32"/>
        <v>0.70868678191774936</v>
      </c>
      <c r="Y458" s="14">
        <v>1082868728</v>
      </c>
      <c r="Z458" s="14" t="s">
        <v>2017</v>
      </c>
      <c r="AA458" s="14" t="s">
        <v>120</v>
      </c>
      <c r="AB458" s="14" t="s">
        <v>120</v>
      </c>
      <c r="AC458" s="190"/>
      <c r="AD458" s="14" t="s">
        <v>3304</v>
      </c>
      <c r="AE458" s="187" t="s">
        <v>122</v>
      </c>
      <c r="AF458" s="187" t="s">
        <v>122</v>
      </c>
      <c r="AG458" s="14"/>
    </row>
    <row r="459" spans="1:33" s="183" customFormat="1" ht="12">
      <c r="A459" s="16">
        <v>891780111</v>
      </c>
      <c r="B459" s="16" t="s">
        <v>55</v>
      </c>
      <c r="C459" s="14" t="s">
        <v>57</v>
      </c>
      <c r="D459" s="16" t="s">
        <v>61</v>
      </c>
      <c r="E459" s="14" t="s">
        <v>3305</v>
      </c>
      <c r="F459" s="16" t="s">
        <v>62</v>
      </c>
      <c r="G459" s="14" t="s">
        <v>64</v>
      </c>
      <c r="H459" s="14" t="s">
        <v>74</v>
      </c>
      <c r="I459" s="186">
        <v>9313000</v>
      </c>
      <c r="J459" s="187"/>
      <c r="K459" s="188"/>
      <c r="L459" s="188"/>
      <c r="M459" s="189">
        <f t="shared" si="30"/>
        <v>9313000</v>
      </c>
      <c r="N459" s="14">
        <v>1083016337</v>
      </c>
      <c r="O459" s="14" t="s">
        <v>3306</v>
      </c>
      <c r="P459" s="14" t="s">
        <v>3307</v>
      </c>
      <c r="Q459" s="190">
        <v>44967</v>
      </c>
      <c r="R459" s="190">
        <v>44967</v>
      </c>
      <c r="S459" s="190">
        <v>45084</v>
      </c>
      <c r="T459" s="190"/>
      <c r="U459" s="191"/>
      <c r="V459" s="186">
        <f t="shared" si="31"/>
        <v>6600000</v>
      </c>
      <c r="W459" s="186">
        <v>2713000</v>
      </c>
      <c r="X459" s="192">
        <f t="shared" si="32"/>
        <v>0.70868678191774936</v>
      </c>
      <c r="Y459" s="14">
        <v>1082868728</v>
      </c>
      <c r="Z459" s="14" t="s">
        <v>2017</v>
      </c>
      <c r="AA459" s="14" t="s">
        <v>120</v>
      </c>
      <c r="AB459" s="14" t="s">
        <v>120</v>
      </c>
      <c r="AC459" s="190"/>
      <c r="AD459" s="14" t="s">
        <v>3308</v>
      </c>
      <c r="AE459" s="187" t="s">
        <v>122</v>
      </c>
      <c r="AF459" s="187" t="s">
        <v>122</v>
      </c>
      <c r="AG459" s="14"/>
    </row>
    <row r="460" spans="1:33" s="183" customFormat="1" ht="12">
      <c r="A460" s="16">
        <v>891780111</v>
      </c>
      <c r="B460" s="16" t="s">
        <v>55</v>
      </c>
      <c r="C460" s="14" t="s">
        <v>57</v>
      </c>
      <c r="D460" s="16" t="s">
        <v>61</v>
      </c>
      <c r="E460" s="14" t="s">
        <v>3309</v>
      </c>
      <c r="F460" s="16" t="s">
        <v>62</v>
      </c>
      <c r="G460" s="14" t="s">
        <v>64</v>
      </c>
      <c r="H460" s="14" t="s">
        <v>74</v>
      </c>
      <c r="I460" s="186">
        <v>9313000</v>
      </c>
      <c r="J460" s="187"/>
      <c r="K460" s="188"/>
      <c r="L460" s="188"/>
      <c r="M460" s="189">
        <f t="shared" si="30"/>
        <v>9313000</v>
      </c>
      <c r="N460" s="14">
        <v>1083041500</v>
      </c>
      <c r="O460" s="14" t="s">
        <v>3310</v>
      </c>
      <c r="P460" s="14" t="s">
        <v>3311</v>
      </c>
      <c r="Q460" s="190">
        <v>44967</v>
      </c>
      <c r="R460" s="190">
        <v>44967</v>
      </c>
      <c r="S460" s="190">
        <v>45084</v>
      </c>
      <c r="T460" s="190"/>
      <c r="U460" s="191"/>
      <c r="V460" s="186">
        <f t="shared" si="31"/>
        <v>6600000</v>
      </c>
      <c r="W460" s="186">
        <v>2713000</v>
      </c>
      <c r="X460" s="192">
        <f t="shared" si="32"/>
        <v>0.70868678191774936</v>
      </c>
      <c r="Y460" s="14">
        <v>1082868728</v>
      </c>
      <c r="Z460" s="14" t="s">
        <v>2017</v>
      </c>
      <c r="AA460" s="14" t="s">
        <v>120</v>
      </c>
      <c r="AB460" s="14" t="s">
        <v>120</v>
      </c>
      <c r="AC460" s="190"/>
      <c r="AD460" s="14" t="s">
        <v>3312</v>
      </c>
      <c r="AE460" s="187" t="s">
        <v>122</v>
      </c>
      <c r="AF460" s="187" t="s">
        <v>122</v>
      </c>
      <c r="AG460" s="14"/>
    </row>
    <row r="461" spans="1:33" s="183" customFormat="1" ht="12">
      <c r="A461" s="16">
        <v>891780111</v>
      </c>
      <c r="B461" s="16" t="s">
        <v>55</v>
      </c>
      <c r="C461" s="14" t="s">
        <v>57</v>
      </c>
      <c r="D461" s="16" t="s">
        <v>61</v>
      </c>
      <c r="E461" s="14" t="s">
        <v>3313</v>
      </c>
      <c r="F461" s="16" t="s">
        <v>62</v>
      </c>
      <c r="G461" s="14" t="s">
        <v>64</v>
      </c>
      <c r="H461" s="14" t="s">
        <v>74</v>
      </c>
      <c r="I461" s="186">
        <v>10583000</v>
      </c>
      <c r="J461" s="187"/>
      <c r="K461" s="188"/>
      <c r="L461" s="188"/>
      <c r="M461" s="189">
        <f t="shared" si="30"/>
        <v>10583000</v>
      </c>
      <c r="N461" s="14">
        <v>1083010207</v>
      </c>
      <c r="O461" s="14" t="s">
        <v>3314</v>
      </c>
      <c r="P461" s="14" t="s">
        <v>3315</v>
      </c>
      <c r="Q461" s="190">
        <v>44967</v>
      </c>
      <c r="R461" s="190">
        <v>44967</v>
      </c>
      <c r="S461" s="190">
        <v>45084</v>
      </c>
      <c r="T461" s="190"/>
      <c r="U461" s="191"/>
      <c r="V461" s="186">
        <f t="shared" si="31"/>
        <v>7500000</v>
      </c>
      <c r="W461" s="186">
        <v>3083000</v>
      </c>
      <c r="X461" s="192">
        <f t="shared" si="32"/>
        <v>0.70868373807049045</v>
      </c>
      <c r="Y461" s="14">
        <v>1082868728</v>
      </c>
      <c r="Z461" s="14" t="s">
        <v>2017</v>
      </c>
      <c r="AA461" s="14" t="s">
        <v>120</v>
      </c>
      <c r="AB461" s="14" t="s">
        <v>120</v>
      </c>
      <c r="AC461" s="190"/>
      <c r="AD461" s="14" t="s">
        <v>3316</v>
      </c>
      <c r="AE461" s="187" t="s">
        <v>122</v>
      </c>
      <c r="AF461" s="187" t="s">
        <v>122</v>
      </c>
      <c r="AG461" s="14"/>
    </row>
    <row r="462" spans="1:33" s="183" customFormat="1" ht="12">
      <c r="A462" s="16">
        <v>891780111</v>
      </c>
      <c r="B462" s="16" t="s">
        <v>55</v>
      </c>
      <c r="C462" s="14" t="s">
        <v>57</v>
      </c>
      <c r="D462" s="16" t="s">
        <v>61</v>
      </c>
      <c r="E462" s="14" t="s">
        <v>3317</v>
      </c>
      <c r="F462" s="16" t="s">
        <v>62</v>
      </c>
      <c r="G462" s="14" t="s">
        <v>64</v>
      </c>
      <c r="H462" s="14" t="s">
        <v>74</v>
      </c>
      <c r="I462" s="186">
        <v>9313000</v>
      </c>
      <c r="J462" s="187"/>
      <c r="K462" s="188"/>
      <c r="L462" s="188"/>
      <c r="M462" s="189">
        <f t="shared" si="30"/>
        <v>9313000</v>
      </c>
      <c r="N462" s="14">
        <v>1082842092</v>
      </c>
      <c r="O462" s="14" t="s">
        <v>3318</v>
      </c>
      <c r="P462" s="14" t="s">
        <v>3319</v>
      </c>
      <c r="Q462" s="190">
        <v>44967</v>
      </c>
      <c r="R462" s="190">
        <v>44967</v>
      </c>
      <c r="S462" s="190">
        <v>45084</v>
      </c>
      <c r="T462" s="190"/>
      <c r="U462" s="191"/>
      <c r="V462" s="186">
        <f t="shared" si="31"/>
        <v>6600000</v>
      </c>
      <c r="W462" s="186">
        <v>2713000</v>
      </c>
      <c r="X462" s="192">
        <f t="shared" si="32"/>
        <v>0.70868678191774936</v>
      </c>
      <c r="Y462" s="14">
        <v>1082868728</v>
      </c>
      <c r="Z462" s="14" t="s">
        <v>2017</v>
      </c>
      <c r="AA462" s="14" t="s">
        <v>120</v>
      </c>
      <c r="AB462" s="14" t="s">
        <v>120</v>
      </c>
      <c r="AC462" s="190"/>
      <c r="AD462" s="14" t="s">
        <v>3320</v>
      </c>
      <c r="AE462" s="187" t="s">
        <v>122</v>
      </c>
      <c r="AF462" s="187" t="s">
        <v>122</v>
      </c>
      <c r="AG462" s="14"/>
    </row>
    <row r="463" spans="1:33" s="183" customFormat="1" ht="12">
      <c r="A463" s="16">
        <v>891780111</v>
      </c>
      <c r="B463" s="16" t="s">
        <v>55</v>
      </c>
      <c r="C463" s="14" t="s">
        <v>57</v>
      </c>
      <c r="D463" s="16" t="s">
        <v>61</v>
      </c>
      <c r="E463" s="14" t="s">
        <v>3321</v>
      </c>
      <c r="F463" s="16" t="s">
        <v>62</v>
      </c>
      <c r="G463" s="14" t="s">
        <v>64</v>
      </c>
      <c r="H463" s="14" t="s">
        <v>74</v>
      </c>
      <c r="I463" s="186">
        <v>14817000</v>
      </c>
      <c r="J463" s="187"/>
      <c r="K463" s="188"/>
      <c r="L463" s="188"/>
      <c r="M463" s="189">
        <f t="shared" si="30"/>
        <v>14817000</v>
      </c>
      <c r="N463" s="14">
        <v>1082909660</v>
      </c>
      <c r="O463" s="14" t="s">
        <v>3322</v>
      </c>
      <c r="P463" s="14" t="s">
        <v>3323</v>
      </c>
      <c r="Q463" s="190">
        <v>44967</v>
      </c>
      <c r="R463" s="190">
        <v>44967</v>
      </c>
      <c r="S463" s="190">
        <v>45084</v>
      </c>
      <c r="T463" s="190"/>
      <c r="U463" s="191"/>
      <c r="V463" s="186">
        <f t="shared" si="31"/>
        <v>10500000</v>
      </c>
      <c r="W463" s="186">
        <v>4317000</v>
      </c>
      <c r="X463" s="192">
        <f t="shared" si="32"/>
        <v>0.70864547479246809</v>
      </c>
      <c r="Y463" s="14">
        <v>7634027</v>
      </c>
      <c r="Z463" s="14" t="s">
        <v>2821</v>
      </c>
      <c r="AA463" s="14" t="s">
        <v>120</v>
      </c>
      <c r="AB463" s="14" t="s">
        <v>120</v>
      </c>
      <c r="AC463" s="190"/>
      <c r="AD463" s="14" t="s">
        <v>3324</v>
      </c>
      <c r="AE463" s="187" t="s">
        <v>122</v>
      </c>
      <c r="AF463" s="187" t="s">
        <v>122</v>
      </c>
      <c r="AG463" s="14"/>
    </row>
    <row r="464" spans="1:33" s="183" customFormat="1" ht="12">
      <c r="A464" s="16">
        <v>891780111</v>
      </c>
      <c r="B464" s="16" t="s">
        <v>55</v>
      </c>
      <c r="C464" s="14" t="s">
        <v>57</v>
      </c>
      <c r="D464" s="16" t="s">
        <v>61</v>
      </c>
      <c r="E464" s="14" t="s">
        <v>3325</v>
      </c>
      <c r="F464" s="16" t="s">
        <v>62</v>
      </c>
      <c r="G464" s="14" t="s">
        <v>64</v>
      </c>
      <c r="H464" s="14" t="s">
        <v>74</v>
      </c>
      <c r="I464" s="186">
        <v>8043000</v>
      </c>
      <c r="J464" s="187"/>
      <c r="K464" s="188"/>
      <c r="L464" s="188"/>
      <c r="M464" s="189">
        <f t="shared" si="30"/>
        <v>8043000</v>
      </c>
      <c r="N464" s="14">
        <v>57432482</v>
      </c>
      <c r="O464" s="14" t="s">
        <v>3326</v>
      </c>
      <c r="P464" s="14" t="s">
        <v>3327</v>
      </c>
      <c r="Q464" s="190">
        <v>44967</v>
      </c>
      <c r="R464" s="190">
        <v>44967</v>
      </c>
      <c r="S464" s="190">
        <v>45084</v>
      </c>
      <c r="T464" s="190"/>
      <c r="U464" s="191"/>
      <c r="V464" s="186">
        <f t="shared" si="31"/>
        <v>5700000</v>
      </c>
      <c r="W464" s="186">
        <v>2343000</v>
      </c>
      <c r="X464" s="192">
        <f t="shared" si="32"/>
        <v>0.70869078701976873</v>
      </c>
      <c r="Y464" s="14">
        <v>45507423</v>
      </c>
      <c r="Z464" s="14" t="s">
        <v>2022</v>
      </c>
      <c r="AA464" s="14" t="s">
        <v>120</v>
      </c>
      <c r="AB464" s="14" t="s">
        <v>120</v>
      </c>
      <c r="AC464" s="190"/>
      <c r="AD464" s="14" t="s">
        <v>3328</v>
      </c>
      <c r="AE464" s="187" t="s">
        <v>122</v>
      </c>
      <c r="AF464" s="187" t="s">
        <v>122</v>
      </c>
      <c r="AG464" s="14"/>
    </row>
    <row r="465" spans="1:33" s="183" customFormat="1" ht="12">
      <c r="A465" s="16">
        <v>891780111</v>
      </c>
      <c r="B465" s="16" t="s">
        <v>55</v>
      </c>
      <c r="C465" s="14" t="s">
        <v>57</v>
      </c>
      <c r="D465" s="16" t="s">
        <v>61</v>
      </c>
      <c r="E465" s="14" t="s">
        <v>3329</v>
      </c>
      <c r="F465" s="16" t="s">
        <v>62</v>
      </c>
      <c r="G465" s="14" t="s">
        <v>64</v>
      </c>
      <c r="H465" s="14" t="s">
        <v>74</v>
      </c>
      <c r="I465" s="186">
        <v>18203000</v>
      </c>
      <c r="J465" s="187"/>
      <c r="K465" s="188"/>
      <c r="L465" s="188"/>
      <c r="M465" s="189">
        <f t="shared" si="30"/>
        <v>18203000</v>
      </c>
      <c r="N465" s="14">
        <v>65742222</v>
      </c>
      <c r="O465" s="14" t="s">
        <v>3330</v>
      </c>
      <c r="P465" s="14" t="s">
        <v>3331</v>
      </c>
      <c r="Q465" s="190">
        <v>44967</v>
      </c>
      <c r="R465" s="190">
        <v>44967</v>
      </c>
      <c r="S465" s="190">
        <v>45084</v>
      </c>
      <c r="T465" s="190"/>
      <c r="U465" s="191"/>
      <c r="V465" s="186">
        <f t="shared" si="31"/>
        <v>12900000</v>
      </c>
      <c r="W465" s="186">
        <v>5303000</v>
      </c>
      <c r="X465" s="192">
        <f t="shared" si="32"/>
        <v>0.70867439433060486</v>
      </c>
      <c r="Y465" s="14">
        <v>57461690</v>
      </c>
      <c r="Z465" s="14" t="s">
        <v>3332</v>
      </c>
      <c r="AA465" s="14" t="s">
        <v>120</v>
      </c>
      <c r="AB465" s="14" t="s">
        <v>120</v>
      </c>
      <c r="AC465" s="190"/>
      <c r="AD465" s="14" t="s">
        <v>3333</v>
      </c>
      <c r="AE465" s="187" t="s">
        <v>122</v>
      </c>
      <c r="AF465" s="187" t="s">
        <v>122</v>
      </c>
      <c r="AG465" s="14"/>
    </row>
    <row r="466" spans="1:33" s="183" customFormat="1" ht="12">
      <c r="A466" s="16">
        <v>891780111</v>
      </c>
      <c r="B466" s="16" t="s">
        <v>55</v>
      </c>
      <c r="C466" s="14" t="s">
        <v>57</v>
      </c>
      <c r="D466" s="16" t="s">
        <v>61</v>
      </c>
      <c r="E466" s="14" t="s">
        <v>3334</v>
      </c>
      <c r="F466" s="16" t="s">
        <v>62</v>
      </c>
      <c r="G466" s="14" t="s">
        <v>64</v>
      </c>
      <c r="H466" s="14" t="s">
        <v>74</v>
      </c>
      <c r="I466" s="186">
        <v>8043000</v>
      </c>
      <c r="J466" s="187"/>
      <c r="K466" s="188"/>
      <c r="L466" s="188"/>
      <c r="M466" s="189">
        <f t="shared" si="30"/>
        <v>8043000</v>
      </c>
      <c r="N466" s="14">
        <v>57430388</v>
      </c>
      <c r="O466" s="14" t="s">
        <v>3335</v>
      </c>
      <c r="P466" s="14" t="s">
        <v>3336</v>
      </c>
      <c r="Q466" s="190">
        <v>44967</v>
      </c>
      <c r="R466" s="190">
        <v>44967</v>
      </c>
      <c r="S466" s="190">
        <v>45084</v>
      </c>
      <c r="T466" s="190"/>
      <c r="U466" s="191"/>
      <c r="V466" s="186">
        <f t="shared" si="31"/>
        <v>5700000</v>
      </c>
      <c r="W466" s="186">
        <v>2343000</v>
      </c>
      <c r="X466" s="192">
        <f t="shared" si="32"/>
        <v>0.70869078701976873</v>
      </c>
      <c r="Y466" s="14">
        <v>45507423</v>
      </c>
      <c r="Z466" s="14" t="s">
        <v>2022</v>
      </c>
      <c r="AA466" s="14" t="s">
        <v>120</v>
      </c>
      <c r="AB466" s="14" t="s">
        <v>120</v>
      </c>
      <c r="AC466" s="190"/>
      <c r="AD466" s="14" t="s">
        <v>3337</v>
      </c>
      <c r="AE466" s="187" t="s">
        <v>122</v>
      </c>
      <c r="AF466" s="187" t="s">
        <v>122</v>
      </c>
      <c r="AG466" s="14"/>
    </row>
    <row r="467" spans="1:33" s="183" customFormat="1" ht="12">
      <c r="A467" s="16">
        <v>891780111</v>
      </c>
      <c r="B467" s="16" t="s">
        <v>55</v>
      </c>
      <c r="C467" s="14" t="s">
        <v>57</v>
      </c>
      <c r="D467" s="16" t="s">
        <v>61</v>
      </c>
      <c r="E467" s="14" t="s">
        <v>3338</v>
      </c>
      <c r="F467" s="16" t="s">
        <v>62</v>
      </c>
      <c r="G467" s="14" t="s">
        <v>64</v>
      </c>
      <c r="H467" s="14" t="s">
        <v>74</v>
      </c>
      <c r="I467" s="186">
        <v>8043000</v>
      </c>
      <c r="J467" s="187"/>
      <c r="K467" s="188"/>
      <c r="L467" s="188"/>
      <c r="M467" s="189">
        <f t="shared" si="30"/>
        <v>8043000</v>
      </c>
      <c r="N467" s="14">
        <v>57428677</v>
      </c>
      <c r="O467" s="14" t="s">
        <v>3339</v>
      </c>
      <c r="P467" s="14" t="s">
        <v>3218</v>
      </c>
      <c r="Q467" s="190">
        <v>44967</v>
      </c>
      <c r="R467" s="190">
        <v>44967</v>
      </c>
      <c r="S467" s="190">
        <v>45084</v>
      </c>
      <c r="T467" s="190"/>
      <c r="U467" s="191"/>
      <c r="V467" s="186">
        <f t="shared" si="31"/>
        <v>5700000</v>
      </c>
      <c r="W467" s="186">
        <v>2343000</v>
      </c>
      <c r="X467" s="192">
        <f t="shared" si="32"/>
        <v>0.70869078701976873</v>
      </c>
      <c r="Y467" s="14">
        <v>45507423</v>
      </c>
      <c r="Z467" s="14" t="s">
        <v>2022</v>
      </c>
      <c r="AA467" s="14" t="s">
        <v>120</v>
      </c>
      <c r="AB467" s="14" t="s">
        <v>120</v>
      </c>
      <c r="AC467" s="190"/>
      <c r="AD467" s="14" t="s">
        <v>3340</v>
      </c>
      <c r="AE467" s="187" t="s">
        <v>122</v>
      </c>
      <c r="AF467" s="187" t="s">
        <v>122</v>
      </c>
      <c r="AG467" s="14"/>
    </row>
    <row r="468" spans="1:33" s="183" customFormat="1" ht="12">
      <c r="A468" s="16">
        <v>891780111</v>
      </c>
      <c r="B468" s="16" t="s">
        <v>55</v>
      </c>
      <c r="C468" s="14" t="s">
        <v>57</v>
      </c>
      <c r="D468" s="16" t="s">
        <v>61</v>
      </c>
      <c r="E468" s="14" t="s">
        <v>3341</v>
      </c>
      <c r="F468" s="16" t="s">
        <v>62</v>
      </c>
      <c r="G468" s="14" t="s">
        <v>64</v>
      </c>
      <c r="H468" s="14" t="s">
        <v>74</v>
      </c>
      <c r="I468" s="186">
        <v>8043000</v>
      </c>
      <c r="J468" s="187"/>
      <c r="K468" s="188"/>
      <c r="L468" s="188"/>
      <c r="M468" s="189">
        <f t="shared" si="30"/>
        <v>8043000</v>
      </c>
      <c r="N468" s="14">
        <v>1085227404</v>
      </c>
      <c r="O468" s="14" t="s">
        <v>3342</v>
      </c>
      <c r="P468" s="14" t="s">
        <v>3230</v>
      </c>
      <c r="Q468" s="190">
        <v>44967</v>
      </c>
      <c r="R468" s="190">
        <v>44967</v>
      </c>
      <c r="S468" s="190">
        <v>45084</v>
      </c>
      <c r="T468" s="190"/>
      <c r="U468" s="191"/>
      <c r="V468" s="186">
        <f t="shared" si="31"/>
        <v>5700000</v>
      </c>
      <c r="W468" s="186">
        <v>2343000</v>
      </c>
      <c r="X468" s="192">
        <f t="shared" si="32"/>
        <v>0.70869078701976873</v>
      </c>
      <c r="Y468" s="14">
        <v>45507423</v>
      </c>
      <c r="Z468" s="14" t="s">
        <v>2022</v>
      </c>
      <c r="AA468" s="14" t="s">
        <v>120</v>
      </c>
      <c r="AB468" s="14" t="s">
        <v>120</v>
      </c>
      <c r="AC468" s="190"/>
      <c r="AD468" s="14" t="s">
        <v>3343</v>
      </c>
      <c r="AE468" s="187" t="s">
        <v>122</v>
      </c>
      <c r="AF468" s="187" t="s">
        <v>122</v>
      </c>
      <c r="AG468" s="14"/>
    </row>
    <row r="469" spans="1:33" s="183" customFormat="1" ht="12">
      <c r="A469" s="16">
        <v>891780111</v>
      </c>
      <c r="B469" s="16" t="s">
        <v>55</v>
      </c>
      <c r="C469" s="14" t="s">
        <v>57</v>
      </c>
      <c r="D469" s="16" t="s">
        <v>61</v>
      </c>
      <c r="E469" s="14" t="s">
        <v>3344</v>
      </c>
      <c r="F469" s="16" t="s">
        <v>62</v>
      </c>
      <c r="G469" s="14" t="s">
        <v>64</v>
      </c>
      <c r="H469" s="14" t="s">
        <v>74</v>
      </c>
      <c r="I469" s="186">
        <v>9313000</v>
      </c>
      <c r="J469" s="187"/>
      <c r="K469" s="188"/>
      <c r="L469" s="188"/>
      <c r="M469" s="189">
        <f t="shared" si="30"/>
        <v>9313000</v>
      </c>
      <c r="N469" s="14">
        <v>1082842812</v>
      </c>
      <c r="O469" s="14" t="s">
        <v>3345</v>
      </c>
      <c r="P469" s="14" t="s">
        <v>3346</v>
      </c>
      <c r="Q469" s="190">
        <v>44967</v>
      </c>
      <c r="R469" s="190">
        <v>44967</v>
      </c>
      <c r="S469" s="190">
        <v>45084</v>
      </c>
      <c r="T469" s="190"/>
      <c r="U469" s="191"/>
      <c r="V469" s="186">
        <f t="shared" si="31"/>
        <v>6600000</v>
      </c>
      <c r="W469" s="186">
        <v>2713000</v>
      </c>
      <c r="X469" s="192">
        <f t="shared" si="32"/>
        <v>0.70868678191774936</v>
      </c>
      <c r="Y469" s="14">
        <v>1082868728</v>
      </c>
      <c r="Z469" s="14" t="s">
        <v>2017</v>
      </c>
      <c r="AA469" s="14" t="s">
        <v>120</v>
      </c>
      <c r="AB469" s="14" t="s">
        <v>120</v>
      </c>
      <c r="AC469" s="190"/>
      <c r="AD469" s="14" t="s">
        <v>3347</v>
      </c>
      <c r="AE469" s="187" t="s">
        <v>122</v>
      </c>
      <c r="AF469" s="187" t="s">
        <v>122</v>
      </c>
      <c r="AG469" s="14"/>
    </row>
    <row r="470" spans="1:33" s="183" customFormat="1" ht="12">
      <c r="A470" s="16">
        <v>891780111</v>
      </c>
      <c r="B470" s="16" t="s">
        <v>55</v>
      </c>
      <c r="C470" s="14" t="s">
        <v>57</v>
      </c>
      <c r="D470" s="16" t="s">
        <v>61</v>
      </c>
      <c r="E470" s="14" t="s">
        <v>3348</v>
      </c>
      <c r="F470" s="16" t="s">
        <v>62</v>
      </c>
      <c r="G470" s="14" t="s">
        <v>64</v>
      </c>
      <c r="H470" s="14" t="s">
        <v>74</v>
      </c>
      <c r="I470" s="186">
        <v>13123000</v>
      </c>
      <c r="J470" s="187"/>
      <c r="K470" s="188"/>
      <c r="L470" s="188"/>
      <c r="M470" s="189">
        <f t="shared" si="30"/>
        <v>13123000</v>
      </c>
      <c r="N470" s="14">
        <v>1124033882</v>
      </c>
      <c r="O470" s="14" t="s">
        <v>3349</v>
      </c>
      <c r="P470" s="14" t="s">
        <v>3350</v>
      </c>
      <c r="Q470" s="190">
        <v>44967</v>
      </c>
      <c r="R470" s="190">
        <v>44967</v>
      </c>
      <c r="S470" s="190">
        <v>45084</v>
      </c>
      <c r="T470" s="190"/>
      <c r="U470" s="191"/>
      <c r="V470" s="186">
        <f t="shared" si="31"/>
        <v>9300000</v>
      </c>
      <c r="W470" s="186">
        <v>3823000</v>
      </c>
      <c r="X470" s="192">
        <f t="shared" si="32"/>
        <v>0.70867941781604815</v>
      </c>
      <c r="Y470" s="14">
        <v>45507423</v>
      </c>
      <c r="Z470" s="14" t="s">
        <v>2022</v>
      </c>
      <c r="AA470" s="14" t="s">
        <v>120</v>
      </c>
      <c r="AB470" s="14" t="s">
        <v>120</v>
      </c>
      <c r="AC470" s="190"/>
      <c r="AD470" s="14" t="s">
        <v>3351</v>
      </c>
      <c r="AE470" s="187" t="s">
        <v>122</v>
      </c>
      <c r="AF470" s="187" t="s">
        <v>122</v>
      </c>
      <c r="AG470" s="14"/>
    </row>
    <row r="471" spans="1:33" s="183" customFormat="1" ht="12">
      <c r="A471" s="16">
        <v>891780111</v>
      </c>
      <c r="B471" s="16" t="s">
        <v>55</v>
      </c>
      <c r="C471" s="14" t="s">
        <v>57</v>
      </c>
      <c r="D471" s="16" t="s">
        <v>61</v>
      </c>
      <c r="E471" s="14" t="s">
        <v>3352</v>
      </c>
      <c r="F471" s="16" t="s">
        <v>62</v>
      </c>
      <c r="G471" s="14" t="s">
        <v>64</v>
      </c>
      <c r="H471" s="14" t="s">
        <v>74</v>
      </c>
      <c r="I471" s="186">
        <v>10583000</v>
      </c>
      <c r="J471" s="187"/>
      <c r="K471" s="188"/>
      <c r="L471" s="188"/>
      <c r="M471" s="189">
        <f t="shared" ref="M471:M534" si="33">I471+K471-L471</f>
        <v>10583000</v>
      </c>
      <c r="N471" s="14">
        <v>1234097322</v>
      </c>
      <c r="O471" s="14" t="s">
        <v>3353</v>
      </c>
      <c r="P471" s="14" t="s">
        <v>3354</v>
      </c>
      <c r="Q471" s="190">
        <v>44967</v>
      </c>
      <c r="R471" s="190">
        <v>44967</v>
      </c>
      <c r="S471" s="190">
        <v>45084</v>
      </c>
      <c r="T471" s="190"/>
      <c r="U471" s="191"/>
      <c r="V471" s="186">
        <f t="shared" si="31"/>
        <v>7500000</v>
      </c>
      <c r="W471" s="186">
        <v>3083000</v>
      </c>
      <c r="X471" s="192">
        <f t="shared" si="32"/>
        <v>0.70868373807049045</v>
      </c>
      <c r="Y471" s="14">
        <v>85468846</v>
      </c>
      <c r="Z471" s="14" t="s">
        <v>2738</v>
      </c>
      <c r="AA471" s="14" t="s">
        <v>120</v>
      </c>
      <c r="AB471" s="14" t="s">
        <v>120</v>
      </c>
      <c r="AC471" s="190"/>
      <c r="AD471" s="14" t="s">
        <v>3355</v>
      </c>
      <c r="AE471" s="187" t="s">
        <v>122</v>
      </c>
      <c r="AF471" s="187" t="s">
        <v>122</v>
      </c>
      <c r="AG471" s="14"/>
    </row>
    <row r="472" spans="1:33" s="183" customFormat="1" ht="12">
      <c r="A472" s="16">
        <v>891780111</v>
      </c>
      <c r="B472" s="16" t="s">
        <v>55</v>
      </c>
      <c r="C472" s="14" t="s">
        <v>57</v>
      </c>
      <c r="D472" s="16" t="s">
        <v>61</v>
      </c>
      <c r="E472" s="14" t="s">
        <v>3356</v>
      </c>
      <c r="F472" s="16" t="s">
        <v>62</v>
      </c>
      <c r="G472" s="14" t="s">
        <v>64</v>
      </c>
      <c r="H472" s="14" t="s">
        <v>74</v>
      </c>
      <c r="I472" s="186">
        <v>10583000</v>
      </c>
      <c r="J472" s="187"/>
      <c r="K472" s="188"/>
      <c r="L472" s="188"/>
      <c r="M472" s="189">
        <f t="shared" si="33"/>
        <v>10583000</v>
      </c>
      <c r="N472" s="14">
        <v>57432188</v>
      </c>
      <c r="O472" s="14" t="s">
        <v>3357</v>
      </c>
      <c r="P472" s="14" t="s">
        <v>3358</v>
      </c>
      <c r="Q472" s="190">
        <v>44967</v>
      </c>
      <c r="R472" s="190">
        <v>44967</v>
      </c>
      <c r="S472" s="190">
        <v>45084</v>
      </c>
      <c r="T472" s="190"/>
      <c r="U472" s="191"/>
      <c r="V472" s="186">
        <f t="shared" si="31"/>
        <v>7500000</v>
      </c>
      <c r="W472" s="186">
        <v>3083000</v>
      </c>
      <c r="X472" s="192">
        <f t="shared" si="32"/>
        <v>0.70868373807049045</v>
      </c>
      <c r="Y472" s="14">
        <v>85468846</v>
      </c>
      <c r="Z472" s="14" t="s">
        <v>2738</v>
      </c>
      <c r="AA472" s="14" t="s">
        <v>120</v>
      </c>
      <c r="AB472" s="14" t="s">
        <v>120</v>
      </c>
      <c r="AC472" s="190"/>
      <c r="AD472" s="14" t="s">
        <v>3359</v>
      </c>
      <c r="AE472" s="187" t="s">
        <v>122</v>
      </c>
      <c r="AF472" s="187" t="s">
        <v>122</v>
      </c>
      <c r="AG472" s="14"/>
    </row>
    <row r="473" spans="1:33" s="183" customFormat="1" ht="12">
      <c r="A473" s="16">
        <v>891780111</v>
      </c>
      <c r="B473" s="16" t="s">
        <v>55</v>
      </c>
      <c r="C473" s="14" t="s">
        <v>57</v>
      </c>
      <c r="D473" s="16" t="s">
        <v>61</v>
      </c>
      <c r="E473" s="14" t="s">
        <v>3360</v>
      </c>
      <c r="F473" s="16" t="s">
        <v>62</v>
      </c>
      <c r="G473" s="14" t="s">
        <v>64</v>
      </c>
      <c r="H473" s="14" t="s">
        <v>74</v>
      </c>
      <c r="I473" s="186">
        <v>9313000</v>
      </c>
      <c r="J473" s="187"/>
      <c r="K473" s="188"/>
      <c r="L473" s="188"/>
      <c r="M473" s="189">
        <f t="shared" si="33"/>
        <v>9313000</v>
      </c>
      <c r="N473" s="14">
        <v>36695248</v>
      </c>
      <c r="O473" s="14" t="s">
        <v>3361</v>
      </c>
      <c r="P473" s="14" t="s">
        <v>3362</v>
      </c>
      <c r="Q473" s="190">
        <v>44967</v>
      </c>
      <c r="R473" s="190">
        <v>44967</v>
      </c>
      <c r="S473" s="190">
        <v>45084</v>
      </c>
      <c r="T473" s="190"/>
      <c r="U473" s="191"/>
      <c r="V473" s="186">
        <f t="shared" si="31"/>
        <v>6600000</v>
      </c>
      <c r="W473" s="186">
        <v>2713000</v>
      </c>
      <c r="X473" s="192">
        <f t="shared" si="32"/>
        <v>0.70868678191774936</v>
      </c>
      <c r="Y473" s="14">
        <v>45507423</v>
      </c>
      <c r="Z473" s="14" t="s">
        <v>2022</v>
      </c>
      <c r="AA473" s="14" t="s">
        <v>120</v>
      </c>
      <c r="AB473" s="14" t="s">
        <v>120</v>
      </c>
      <c r="AC473" s="190"/>
      <c r="AD473" s="14" t="s">
        <v>3363</v>
      </c>
      <c r="AE473" s="187" t="s">
        <v>122</v>
      </c>
      <c r="AF473" s="187" t="s">
        <v>122</v>
      </c>
      <c r="AG473" s="14"/>
    </row>
    <row r="474" spans="1:33" s="183" customFormat="1" ht="12">
      <c r="A474" s="16">
        <v>891780111</v>
      </c>
      <c r="B474" s="16" t="s">
        <v>55</v>
      </c>
      <c r="C474" s="14" t="s">
        <v>57</v>
      </c>
      <c r="D474" s="16" t="s">
        <v>61</v>
      </c>
      <c r="E474" s="14" t="s">
        <v>3364</v>
      </c>
      <c r="F474" s="16" t="s">
        <v>62</v>
      </c>
      <c r="G474" s="14" t="s">
        <v>64</v>
      </c>
      <c r="H474" s="14" t="s">
        <v>74</v>
      </c>
      <c r="I474" s="186">
        <v>11853000</v>
      </c>
      <c r="J474" s="187"/>
      <c r="K474" s="188"/>
      <c r="L474" s="188"/>
      <c r="M474" s="189">
        <f t="shared" si="33"/>
        <v>11853000</v>
      </c>
      <c r="N474" s="14">
        <v>1118843119</v>
      </c>
      <c r="O474" s="14" t="s">
        <v>3365</v>
      </c>
      <c r="P474" s="14" t="s">
        <v>3366</v>
      </c>
      <c r="Q474" s="190">
        <v>44967</v>
      </c>
      <c r="R474" s="190">
        <v>44967</v>
      </c>
      <c r="S474" s="190">
        <v>45084</v>
      </c>
      <c r="T474" s="190"/>
      <c r="U474" s="191"/>
      <c r="V474" s="186">
        <f t="shared" si="31"/>
        <v>8400000</v>
      </c>
      <c r="W474" s="186">
        <v>3453000</v>
      </c>
      <c r="X474" s="192">
        <f t="shared" si="32"/>
        <v>0.70868134649455838</v>
      </c>
      <c r="Y474" s="14">
        <v>1082863147</v>
      </c>
      <c r="Z474" s="14" t="s">
        <v>2893</v>
      </c>
      <c r="AA474" s="14" t="s">
        <v>120</v>
      </c>
      <c r="AB474" s="14" t="s">
        <v>120</v>
      </c>
      <c r="AC474" s="190"/>
      <c r="AD474" s="14" t="s">
        <v>3367</v>
      </c>
      <c r="AE474" s="187" t="s">
        <v>122</v>
      </c>
      <c r="AF474" s="187" t="s">
        <v>122</v>
      </c>
      <c r="AG474" s="14"/>
    </row>
    <row r="475" spans="1:33" s="183" customFormat="1" ht="12">
      <c r="A475" s="16">
        <v>891780111</v>
      </c>
      <c r="B475" s="16" t="s">
        <v>55</v>
      </c>
      <c r="C475" s="14" t="s">
        <v>57</v>
      </c>
      <c r="D475" s="16" t="s">
        <v>61</v>
      </c>
      <c r="E475" s="14" t="s">
        <v>3368</v>
      </c>
      <c r="F475" s="16" t="s">
        <v>62</v>
      </c>
      <c r="G475" s="14" t="s">
        <v>64</v>
      </c>
      <c r="H475" s="14" t="s">
        <v>74</v>
      </c>
      <c r="I475" s="186">
        <v>15413000</v>
      </c>
      <c r="J475" s="187"/>
      <c r="K475" s="188"/>
      <c r="L475" s="188"/>
      <c r="M475" s="189">
        <f t="shared" si="33"/>
        <v>15413000</v>
      </c>
      <c r="N475" s="14">
        <v>40935289</v>
      </c>
      <c r="O475" s="14" t="s">
        <v>3369</v>
      </c>
      <c r="P475" s="14" t="s">
        <v>3370</v>
      </c>
      <c r="Q475" s="190">
        <v>44967</v>
      </c>
      <c r="R475" s="190">
        <v>44967</v>
      </c>
      <c r="S475" s="190">
        <v>45093</v>
      </c>
      <c r="T475" s="190"/>
      <c r="U475" s="191"/>
      <c r="V475" s="186">
        <f t="shared" si="31"/>
        <v>10200000</v>
      </c>
      <c r="W475" s="186">
        <v>5213000</v>
      </c>
      <c r="X475" s="192">
        <f t="shared" si="32"/>
        <v>0.66177901771232073</v>
      </c>
      <c r="Y475" s="14">
        <v>15443332</v>
      </c>
      <c r="Z475" s="14" t="s">
        <v>1941</v>
      </c>
      <c r="AA475" s="14" t="s">
        <v>120</v>
      </c>
      <c r="AB475" s="14" t="s">
        <v>120</v>
      </c>
      <c r="AC475" s="190"/>
      <c r="AD475" s="14" t="s">
        <v>3371</v>
      </c>
      <c r="AE475" s="187" t="s">
        <v>122</v>
      </c>
      <c r="AF475" s="187" t="s">
        <v>122</v>
      </c>
      <c r="AG475" s="14"/>
    </row>
    <row r="476" spans="1:33" s="183" customFormat="1" ht="12">
      <c r="A476" s="16">
        <v>891780111</v>
      </c>
      <c r="B476" s="16" t="s">
        <v>55</v>
      </c>
      <c r="C476" s="14" t="s">
        <v>57</v>
      </c>
      <c r="D476" s="16" t="s">
        <v>61</v>
      </c>
      <c r="E476" s="14" t="s">
        <v>3372</v>
      </c>
      <c r="F476" s="16" t="s">
        <v>62</v>
      </c>
      <c r="G476" s="14" t="s">
        <v>64</v>
      </c>
      <c r="H476" s="14" t="s">
        <v>74</v>
      </c>
      <c r="I476" s="186">
        <v>13123000</v>
      </c>
      <c r="J476" s="187"/>
      <c r="K476" s="188"/>
      <c r="L476" s="188"/>
      <c r="M476" s="189">
        <f t="shared" si="33"/>
        <v>13123000</v>
      </c>
      <c r="N476" s="14">
        <v>1082915137</v>
      </c>
      <c r="O476" s="14" t="s">
        <v>3373</v>
      </c>
      <c r="P476" s="14" t="s">
        <v>3374</v>
      </c>
      <c r="Q476" s="190">
        <v>44967</v>
      </c>
      <c r="R476" s="190">
        <v>44967</v>
      </c>
      <c r="S476" s="190">
        <v>45084</v>
      </c>
      <c r="T476" s="190"/>
      <c r="U476" s="191"/>
      <c r="V476" s="186">
        <f t="shared" si="31"/>
        <v>9300000</v>
      </c>
      <c r="W476" s="186">
        <v>3823000</v>
      </c>
      <c r="X476" s="192">
        <f t="shared" si="32"/>
        <v>0.70867941781604815</v>
      </c>
      <c r="Y476" s="14">
        <v>7601831</v>
      </c>
      <c r="Z476" s="14" t="s">
        <v>2504</v>
      </c>
      <c r="AA476" s="14" t="s">
        <v>120</v>
      </c>
      <c r="AB476" s="14" t="s">
        <v>120</v>
      </c>
      <c r="AC476" s="190"/>
      <c r="AD476" s="14" t="s">
        <v>3375</v>
      </c>
      <c r="AE476" s="187" t="s">
        <v>122</v>
      </c>
      <c r="AF476" s="187" t="s">
        <v>122</v>
      </c>
      <c r="AG476" s="14"/>
    </row>
    <row r="477" spans="1:33" s="183" customFormat="1" ht="12">
      <c r="A477" s="16">
        <v>891780111</v>
      </c>
      <c r="B477" s="16" t="s">
        <v>55</v>
      </c>
      <c r="C477" s="14" t="s">
        <v>57</v>
      </c>
      <c r="D477" s="16" t="s">
        <v>61</v>
      </c>
      <c r="E477" s="14" t="s">
        <v>3376</v>
      </c>
      <c r="F477" s="16" t="s">
        <v>62</v>
      </c>
      <c r="G477" s="14" t="s">
        <v>64</v>
      </c>
      <c r="H477" s="14" t="s">
        <v>74</v>
      </c>
      <c r="I477" s="186">
        <v>11853000</v>
      </c>
      <c r="J477" s="187"/>
      <c r="K477" s="188"/>
      <c r="L477" s="188"/>
      <c r="M477" s="189">
        <f t="shared" si="33"/>
        <v>11853000</v>
      </c>
      <c r="N477" s="14">
        <v>1083039528</v>
      </c>
      <c r="O477" s="14" t="s">
        <v>3377</v>
      </c>
      <c r="P477" s="14" t="s">
        <v>3366</v>
      </c>
      <c r="Q477" s="190">
        <v>44967</v>
      </c>
      <c r="R477" s="190">
        <v>44967</v>
      </c>
      <c r="S477" s="190">
        <v>45084</v>
      </c>
      <c r="T477" s="190"/>
      <c r="U477" s="191"/>
      <c r="V477" s="186">
        <f t="shared" si="31"/>
        <v>8400000</v>
      </c>
      <c r="W477" s="186">
        <v>3453000</v>
      </c>
      <c r="X477" s="192">
        <f t="shared" si="32"/>
        <v>0.70868134649455838</v>
      </c>
      <c r="Y477" s="14">
        <v>1082863147</v>
      </c>
      <c r="Z477" s="14" t="s">
        <v>2893</v>
      </c>
      <c r="AA477" s="14" t="s">
        <v>120</v>
      </c>
      <c r="AB477" s="14" t="s">
        <v>120</v>
      </c>
      <c r="AC477" s="190"/>
      <c r="AD477" s="14" t="s">
        <v>3378</v>
      </c>
      <c r="AE477" s="187" t="s">
        <v>122</v>
      </c>
      <c r="AF477" s="187" t="s">
        <v>122</v>
      </c>
      <c r="AG477" s="14"/>
    </row>
    <row r="478" spans="1:33" s="183" customFormat="1" ht="12">
      <c r="A478" s="16">
        <v>891780111</v>
      </c>
      <c r="B478" s="16" t="s">
        <v>55</v>
      </c>
      <c r="C478" s="14" t="s">
        <v>57</v>
      </c>
      <c r="D478" s="16" t="s">
        <v>61</v>
      </c>
      <c r="E478" s="14" t="s">
        <v>3379</v>
      </c>
      <c r="F478" s="16" t="s">
        <v>62</v>
      </c>
      <c r="G478" s="14" t="s">
        <v>64</v>
      </c>
      <c r="H478" s="14" t="s">
        <v>74</v>
      </c>
      <c r="I478" s="186">
        <v>11853000</v>
      </c>
      <c r="J478" s="187">
        <v>1</v>
      </c>
      <c r="K478" s="188"/>
      <c r="L478" s="188">
        <v>7093000</v>
      </c>
      <c r="M478" s="189">
        <f t="shared" si="33"/>
        <v>4760000</v>
      </c>
      <c r="N478" s="14">
        <v>1083004536</v>
      </c>
      <c r="O478" s="14" t="s">
        <v>3380</v>
      </c>
      <c r="P478" s="14" t="s">
        <v>3381</v>
      </c>
      <c r="Q478" s="190">
        <v>44967</v>
      </c>
      <c r="R478" s="190">
        <v>44967</v>
      </c>
      <c r="S478" s="190">
        <v>45084</v>
      </c>
      <c r="T478" s="190">
        <v>45006</v>
      </c>
      <c r="U478" s="191">
        <v>1</v>
      </c>
      <c r="V478" s="186">
        <f>+I478-L478</f>
        <v>4760000</v>
      </c>
      <c r="W478" s="186">
        <v>0</v>
      </c>
      <c r="X478" s="192">
        <f t="shared" si="32"/>
        <v>1</v>
      </c>
      <c r="Y478" s="14">
        <v>1082863147</v>
      </c>
      <c r="Z478" s="14" t="s">
        <v>2893</v>
      </c>
      <c r="AA478" s="14" t="s">
        <v>120</v>
      </c>
      <c r="AB478" s="14" t="s">
        <v>120</v>
      </c>
      <c r="AC478" s="190"/>
      <c r="AD478" s="14" t="s">
        <v>3382</v>
      </c>
      <c r="AE478" s="187" t="s">
        <v>122</v>
      </c>
      <c r="AF478" s="187" t="s">
        <v>122</v>
      </c>
      <c r="AG478" s="14"/>
    </row>
    <row r="479" spans="1:33" s="183" customFormat="1" ht="12">
      <c r="A479" s="16">
        <v>891780111</v>
      </c>
      <c r="B479" s="16" t="s">
        <v>55</v>
      </c>
      <c r="C479" s="14" t="s">
        <v>58</v>
      </c>
      <c r="D479" s="16" t="s">
        <v>61</v>
      </c>
      <c r="E479" s="14" t="s">
        <v>3383</v>
      </c>
      <c r="F479" s="16" t="s">
        <v>62</v>
      </c>
      <c r="G479" s="14" t="s">
        <v>64</v>
      </c>
      <c r="H479" s="14" t="s">
        <v>74</v>
      </c>
      <c r="I479" s="186">
        <v>8890000</v>
      </c>
      <c r="J479" s="187"/>
      <c r="K479" s="188"/>
      <c r="L479" s="188"/>
      <c r="M479" s="189">
        <f t="shared" si="33"/>
        <v>8890000</v>
      </c>
      <c r="N479" s="14">
        <v>1083567101</v>
      </c>
      <c r="O479" s="14" t="s">
        <v>1565</v>
      </c>
      <c r="P479" s="14" t="s">
        <v>3384</v>
      </c>
      <c r="Q479" s="190">
        <v>44970</v>
      </c>
      <c r="R479" s="190">
        <v>44970</v>
      </c>
      <c r="S479" s="190">
        <v>45084</v>
      </c>
      <c r="T479" s="190"/>
      <c r="U479" s="191"/>
      <c r="V479" s="186">
        <f t="shared" si="31"/>
        <v>6300000</v>
      </c>
      <c r="W479" s="186">
        <v>2590000</v>
      </c>
      <c r="X479" s="192">
        <f t="shared" si="32"/>
        <v>0.70866141732283461</v>
      </c>
      <c r="Y479" s="14">
        <v>36726018</v>
      </c>
      <c r="Z479" s="14" t="s">
        <v>2588</v>
      </c>
      <c r="AA479" s="14" t="s">
        <v>120</v>
      </c>
      <c r="AB479" s="14" t="s">
        <v>120</v>
      </c>
      <c r="AC479" s="190"/>
      <c r="AD479" s="14" t="s">
        <v>3385</v>
      </c>
      <c r="AE479" s="187" t="s">
        <v>122</v>
      </c>
      <c r="AF479" s="187" t="s">
        <v>122</v>
      </c>
      <c r="AG479" s="14"/>
    </row>
    <row r="480" spans="1:33" s="183" customFormat="1" ht="12">
      <c r="A480" s="16">
        <v>891780111</v>
      </c>
      <c r="B480" s="16" t="s">
        <v>55</v>
      </c>
      <c r="C480" s="14" t="s">
        <v>58</v>
      </c>
      <c r="D480" s="16" t="s">
        <v>61</v>
      </c>
      <c r="E480" s="14" t="s">
        <v>3386</v>
      </c>
      <c r="F480" s="16" t="s">
        <v>62</v>
      </c>
      <c r="G480" s="14" t="s">
        <v>64</v>
      </c>
      <c r="H480" s="14" t="s">
        <v>74</v>
      </c>
      <c r="I480" s="186">
        <v>8890000</v>
      </c>
      <c r="J480" s="187"/>
      <c r="K480" s="188"/>
      <c r="L480" s="188"/>
      <c r="M480" s="189">
        <f t="shared" si="33"/>
        <v>8890000</v>
      </c>
      <c r="N480" s="14">
        <v>1082905987</v>
      </c>
      <c r="O480" s="14" t="s">
        <v>1548</v>
      </c>
      <c r="P480" s="14" t="s">
        <v>3387</v>
      </c>
      <c r="Q480" s="190">
        <v>44970</v>
      </c>
      <c r="R480" s="190">
        <v>44970</v>
      </c>
      <c r="S480" s="190">
        <v>45084</v>
      </c>
      <c r="T480" s="190"/>
      <c r="U480" s="191"/>
      <c r="V480" s="186">
        <f t="shared" si="31"/>
        <v>6300000</v>
      </c>
      <c r="W480" s="186">
        <v>2590000</v>
      </c>
      <c r="X480" s="192">
        <f t="shared" si="32"/>
        <v>0.70866141732283461</v>
      </c>
      <c r="Y480" s="14">
        <v>36726018</v>
      </c>
      <c r="Z480" s="14" t="s">
        <v>2588</v>
      </c>
      <c r="AA480" s="14" t="s">
        <v>120</v>
      </c>
      <c r="AB480" s="14" t="s">
        <v>120</v>
      </c>
      <c r="AC480" s="190"/>
      <c r="AD480" s="14" t="s">
        <v>3388</v>
      </c>
      <c r="AE480" s="187" t="s">
        <v>122</v>
      </c>
      <c r="AF480" s="187" t="s">
        <v>122</v>
      </c>
      <c r="AG480" s="14"/>
    </row>
    <row r="481" spans="1:33" s="183" customFormat="1" ht="12">
      <c r="A481" s="16">
        <v>891780111</v>
      </c>
      <c r="B481" s="16" t="s">
        <v>55</v>
      </c>
      <c r="C481" s="14" t="s">
        <v>58</v>
      </c>
      <c r="D481" s="16" t="s">
        <v>61</v>
      </c>
      <c r="E481" s="14" t="s">
        <v>3389</v>
      </c>
      <c r="F481" s="16" t="s">
        <v>62</v>
      </c>
      <c r="G481" s="14" t="s">
        <v>64</v>
      </c>
      <c r="H481" s="14" t="s">
        <v>74</v>
      </c>
      <c r="I481" s="186">
        <v>8890000</v>
      </c>
      <c r="J481" s="187"/>
      <c r="K481" s="188"/>
      <c r="L481" s="188"/>
      <c r="M481" s="189">
        <f t="shared" si="33"/>
        <v>8890000</v>
      </c>
      <c r="N481" s="14">
        <v>1103111491</v>
      </c>
      <c r="O481" s="14" t="s">
        <v>3390</v>
      </c>
      <c r="P481" s="14" t="s">
        <v>3391</v>
      </c>
      <c r="Q481" s="190">
        <v>44970</v>
      </c>
      <c r="R481" s="190">
        <v>44970</v>
      </c>
      <c r="S481" s="190">
        <v>45084</v>
      </c>
      <c r="T481" s="190"/>
      <c r="U481" s="191"/>
      <c r="V481" s="186">
        <f t="shared" si="31"/>
        <v>6300000</v>
      </c>
      <c r="W481" s="186">
        <v>2590000</v>
      </c>
      <c r="X481" s="192">
        <f t="shared" si="32"/>
        <v>0.70866141732283461</v>
      </c>
      <c r="Y481" s="14">
        <v>36726018</v>
      </c>
      <c r="Z481" s="14" t="s">
        <v>2588</v>
      </c>
      <c r="AA481" s="14" t="s">
        <v>120</v>
      </c>
      <c r="AB481" s="14" t="s">
        <v>120</v>
      </c>
      <c r="AC481" s="190"/>
      <c r="AD481" s="14" t="s">
        <v>3392</v>
      </c>
      <c r="AE481" s="187" t="s">
        <v>122</v>
      </c>
      <c r="AF481" s="187" t="s">
        <v>122</v>
      </c>
      <c r="AG481" s="14"/>
    </row>
    <row r="482" spans="1:33" s="183" customFormat="1" ht="12">
      <c r="A482" s="16">
        <v>891780111</v>
      </c>
      <c r="B482" s="16" t="s">
        <v>55</v>
      </c>
      <c r="C482" s="14" t="s">
        <v>57</v>
      </c>
      <c r="D482" s="16" t="s">
        <v>61</v>
      </c>
      <c r="E482" s="14" t="s">
        <v>3393</v>
      </c>
      <c r="F482" s="16" t="s">
        <v>62</v>
      </c>
      <c r="G482" s="14" t="s">
        <v>64</v>
      </c>
      <c r="H482" s="14" t="s">
        <v>74</v>
      </c>
      <c r="I482" s="186">
        <v>11684000</v>
      </c>
      <c r="J482" s="187"/>
      <c r="K482" s="188"/>
      <c r="L482" s="188"/>
      <c r="M482" s="189">
        <f t="shared" si="33"/>
        <v>11684000</v>
      </c>
      <c r="N482" s="14">
        <v>57296345</v>
      </c>
      <c r="O482" s="14" t="s">
        <v>3394</v>
      </c>
      <c r="P482" s="14" t="s">
        <v>3395</v>
      </c>
      <c r="Q482" s="190">
        <v>44970</v>
      </c>
      <c r="R482" s="190">
        <v>44970</v>
      </c>
      <c r="S482" s="190">
        <v>45084</v>
      </c>
      <c r="T482" s="190"/>
      <c r="U482" s="191"/>
      <c r="V482" s="186">
        <f t="shared" si="31"/>
        <v>8280000</v>
      </c>
      <c r="W482" s="186">
        <v>3404000</v>
      </c>
      <c r="X482" s="192">
        <f t="shared" si="32"/>
        <v>0.70866141732283461</v>
      </c>
      <c r="Y482" s="14">
        <v>57461216</v>
      </c>
      <c r="Z482" s="14" t="s">
        <v>1614</v>
      </c>
      <c r="AA482" s="14" t="s">
        <v>120</v>
      </c>
      <c r="AB482" s="14" t="s">
        <v>120</v>
      </c>
      <c r="AC482" s="190"/>
      <c r="AD482" s="14" t="s">
        <v>3396</v>
      </c>
      <c r="AE482" s="187" t="s">
        <v>122</v>
      </c>
      <c r="AF482" s="187" t="s">
        <v>122</v>
      </c>
      <c r="AG482" s="14"/>
    </row>
    <row r="483" spans="1:33" s="183" customFormat="1" ht="12">
      <c r="A483" s="16">
        <v>891780111</v>
      </c>
      <c r="B483" s="16" t="s">
        <v>55</v>
      </c>
      <c r="C483" s="14" t="s">
        <v>58</v>
      </c>
      <c r="D483" s="16" t="s">
        <v>61</v>
      </c>
      <c r="E483" s="14" t="s">
        <v>3397</v>
      </c>
      <c r="F483" s="16" t="s">
        <v>62</v>
      </c>
      <c r="G483" s="14" t="s">
        <v>64</v>
      </c>
      <c r="H483" s="14" t="s">
        <v>74</v>
      </c>
      <c r="I483" s="186">
        <v>10400000</v>
      </c>
      <c r="J483" s="187"/>
      <c r="K483" s="188"/>
      <c r="L483" s="188"/>
      <c r="M483" s="189">
        <f t="shared" si="33"/>
        <v>10400000</v>
      </c>
      <c r="N483" s="14">
        <v>1083029737</v>
      </c>
      <c r="O483" s="14" t="s">
        <v>3398</v>
      </c>
      <c r="P483" s="14" t="s">
        <v>3295</v>
      </c>
      <c r="Q483" s="190">
        <v>44970</v>
      </c>
      <c r="R483" s="190">
        <v>44970</v>
      </c>
      <c r="S483" s="190">
        <v>45056</v>
      </c>
      <c r="T483" s="190"/>
      <c r="U483" s="191"/>
      <c r="V483" s="186">
        <f t="shared" si="31"/>
        <v>9533000</v>
      </c>
      <c r="W483" s="186">
        <v>867000</v>
      </c>
      <c r="X483" s="192">
        <f t="shared" si="32"/>
        <v>0.91663461538461544</v>
      </c>
      <c r="Y483" s="14">
        <v>1192791759</v>
      </c>
      <c r="Z483" s="14" t="s">
        <v>1754</v>
      </c>
      <c r="AA483" s="14" t="s">
        <v>120</v>
      </c>
      <c r="AB483" s="14" t="s">
        <v>120</v>
      </c>
      <c r="AC483" s="190"/>
      <c r="AD483" s="14" t="s">
        <v>3399</v>
      </c>
      <c r="AE483" s="187" t="s">
        <v>122</v>
      </c>
      <c r="AF483" s="187" t="s">
        <v>122</v>
      </c>
      <c r="AG483" s="14"/>
    </row>
    <row r="484" spans="1:33" s="183" customFormat="1" ht="12">
      <c r="A484" s="16">
        <v>891780111</v>
      </c>
      <c r="B484" s="16" t="s">
        <v>55</v>
      </c>
      <c r="C484" s="14" t="s">
        <v>57</v>
      </c>
      <c r="D484" s="16" t="s">
        <v>61</v>
      </c>
      <c r="E484" s="14" t="s">
        <v>3400</v>
      </c>
      <c r="F484" s="16" t="s">
        <v>62</v>
      </c>
      <c r="G484" s="14" t="s">
        <v>64</v>
      </c>
      <c r="H484" s="14" t="s">
        <v>74</v>
      </c>
      <c r="I484" s="186">
        <v>14393000</v>
      </c>
      <c r="J484" s="187"/>
      <c r="K484" s="188"/>
      <c r="L484" s="188"/>
      <c r="M484" s="189">
        <f t="shared" si="33"/>
        <v>14393000</v>
      </c>
      <c r="N484" s="14">
        <v>1082908015</v>
      </c>
      <c r="O484" s="14" t="s">
        <v>3401</v>
      </c>
      <c r="P484" s="14" t="s">
        <v>3402</v>
      </c>
      <c r="Q484" s="190">
        <v>44970</v>
      </c>
      <c r="R484" s="190">
        <v>44970</v>
      </c>
      <c r="S484" s="190">
        <v>45084</v>
      </c>
      <c r="T484" s="190"/>
      <c r="U484" s="191"/>
      <c r="V484" s="186">
        <f t="shared" si="31"/>
        <v>10200000</v>
      </c>
      <c r="W484" s="186">
        <v>4193000</v>
      </c>
      <c r="X484" s="192">
        <f t="shared" si="32"/>
        <v>0.70867782950045166</v>
      </c>
      <c r="Y484" s="14">
        <v>7632607</v>
      </c>
      <c r="Z484" s="14" t="s">
        <v>2184</v>
      </c>
      <c r="AA484" s="14" t="s">
        <v>120</v>
      </c>
      <c r="AB484" s="14" t="s">
        <v>120</v>
      </c>
      <c r="AC484" s="190"/>
      <c r="AD484" s="14" t="s">
        <v>3403</v>
      </c>
      <c r="AE484" s="187" t="s">
        <v>122</v>
      </c>
      <c r="AF484" s="187" t="s">
        <v>122</v>
      </c>
      <c r="AG484" s="14"/>
    </row>
    <row r="485" spans="1:33" s="183" customFormat="1" ht="12">
      <c r="A485" s="16">
        <v>891780111</v>
      </c>
      <c r="B485" s="16" t="s">
        <v>55</v>
      </c>
      <c r="C485" s="14" t="s">
        <v>57</v>
      </c>
      <c r="D485" s="16" t="s">
        <v>61</v>
      </c>
      <c r="E485" s="14" t="s">
        <v>3404</v>
      </c>
      <c r="F485" s="16" t="s">
        <v>62</v>
      </c>
      <c r="G485" s="14" t="s">
        <v>64</v>
      </c>
      <c r="H485" s="14" t="s">
        <v>74</v>
      </c>
      <c r="I485" s="186">
        <v>9973000</v>
      </c>
      <c r="J485" s="187"/>
      <c r="K485" s="188"/>
      <c r="L485" s="188"/>
      <c r="M485" s="189">
        <f t="shared" si="33"/>
        <v>9973000</v>
      </c>
      <c r="N485" s="14">
        <v>36548858</v>
      </c>
      <c r="O485" s="14" t="s">
        <v>3405</v>
      </c>
      <c r="P485" s="14" t="s">
        <v>3406</v>
      </c>
      <c r="Q485" s="190">
        <v>44971</v>
      </c>
      <c r="R485" s="190">
        <v>44971</v>
      </c>
      <c r="S485" s="190">
        <v>45093</v>
      </c>
      <c r="T485" s="190"/>
      <c r="U485" s="191"/>
      <c r="V485" s="186">
        <f t="shared" si="31"/>
        <v>6600000</v>
      </c>
      <c r="W485" s="186">
        <v>3373000</v>
      </c>
      <c r="X485" s="192">
        <f t="shared" si="32"/>
        <v>0.66178682442595005</v>
      </c>
      <c r="Y485" s="14">
        <v>85465146</v>
      </c>
      <c r="Z485" s="14" t="s">
        <v>1732</v>
      </c>
      <c r="AA485" s="14" t="s">
        <v>120</v>
      </c>
      <c r="AB485" s="14" t="s">
        <v>120</v>
      </c>
      <c r="AC485" s="190"/>
      <c r="AD485" s="14" t="s">
        <v>3407</v>
      </c>
      <c r="AE485" s="187" t="s">
        <v>122</v>
      </c>
      <c r="AF485" s="187" t="s">
        <v>122</v>
      </c>
      <c r="AG485" s="14"/>
    </row>
    <row r="486" spans="1:33" s="183" customFormat="1" ht="12">
      <c r="A486" s="16">
        <v>891780111</v>
      </c>
      <c r="B486" s="16" t="s">
        <v>55</v>
      </c>
      <c r="C486" s="14" t="s">
        <v>57</v>
      </c>
      <c r="D486" s="16" t="s">
        <v>61</v>
      </c>
      <c r="E486" s="14" t="s">
        <v>3408</v>
      </c>
      <c r="F486" s="16" t="s">
        <v>62</v>
      </c>
      <c r="G486" s="14" t="s">
        <v>64</v>
      </c>
      <c r="H486" s="14" t="s">
        <v>74</v>
      </c>
      <c r="I486" s="186">
        <v>9313000</v>
      </c>
      <c r="J486" s="187"/>
      <c r="K486" s="188"/>
      <c r="L486" s="188"/>
      <c r="M486" s="189">
        <f t="shared" si="33"/>
        <v>9313000</v>
      </c>
      <c r="N486" s="14">
        <v>4763789</v>
      </c>
      <c r="O486" s="14" t="s">
        <v>3409</v>
      </c>
      <c r="P486" s="14" t="s">
        <v>2977</v>
      </c>
      <c r="Q486" s="190">
        <v>44971</v>
      </c>
      <c r="R486" s="190">
        <v>44971</v>
      </c>
      <c r="S486" s="190">
        <v>45084</v>
      </c>
      <c r="T486" s="190"/>
      <c r="U486" s="191"/>
      <c r="V486" s="186">
        <f t="shared" si="31"/>
        <v>6600000</v>
      </c>
      <c r="W486" s="186">
        <v>2713000</v>
      </c>
      <c r="X486" s="192">
        <f t="shared" si="32"/>
        <v>0.70868678191774936</v>
      </c>
      <c r="Y486" s="14">
        <v>85152695</v>
      </c>
      <c r="Z486" s="14" t="s">
        <v>2096</v>
      </c>
      <c r="AA486" s="14" t="s">
        <v>120</v>
      </c>
      <c r="AB486" s="14" t="s">
        <v>120</v>
      </c>
      <c r="AC486" s="190"/>
      <c r="AD486" s="14" t="s">
        <v>3410</v>
      </c>
      <c r="AE486" s="187" t="s">
        <v>122</v>
      </c>
      <c r="AF486" s="187" t="s">
        <v>122</v>
      </c>
      <c r="AG486" s="14"/>
    </row>
    <row r="487" spans="1:33" s="183" customFormat="1" ht="12">
      <c r="A487" s="16">
        <v>891780111</v>
      </c>
      <c r="B487" s="16" t="s">
        <v>55</v>
      </c>
      <c r="C487" s="14" t="s">
        <v>57</v>
      </c>
      <c r="D487" s="16" t="s">
        <v>61</v>
      </c>
      <c r="E487" s="14" t="s">
        <v>3411</v>
      </c>
      <c r="F487" s="16" t="s">
        <v>62</v>
      </c>
      <c r="G487" s="14" t="s">
        <v>64</v>
      </c>
      <c r="H487" s="14" t="s">
        <v>74</v>
      </c>
      <c r="I487" s="186">
        <v>11853000</v>
      </c>
      <c r="J487" s="187"/>
      <c r="K487" s="188"/>
      <c r="L487" s="188"/>
      <c r="M487" s="189">
        <f t="shared" si="33"/>
        <v>11853000</v>
      </c>
      <c r="N487" s="14">
        <v>1095701829</v>
      </c>
      <c r="O487" s="14" t="s">
        <v>3412</v>
      </c>
      <c r="P487" s="14" t="s">
        <v>3413</v>
      </c>
      <c r="Q487" s="190">
        <v>44971</v>
      </c>
      <c r="R487" s="190">
        <v>44971</v>
      </c>
      <c r="S487" s="190">
        <v>45084</v>
      </c>
      <c r="T487" s="190"/>
      <c r="U487" s="191"/>
      <c r="V487" s="186">
        <f t="shared" si="31"/>
        <v>8400000</v>
      </c>
      <c r="W487" s="186">
        <v>3453000</v>
      </c>
      <c r="X487" s="192">
        <f t="shared" si="32"/>
        <v>0.70868134649455838</v>
      </c>
      <c r="Y487" s="14">
        <v>36557666</v>
      </c>
      <c r="Z487" s="14" t="s">
        <v>2027</v>
      </c>
      <c r="AA487" s="14" t="s">
        <v>120</v>
      </c>
      <c r="AB487" s="14" t="s">
        <v>120</v>
      </c>
      <c r="AC487" s="190"/>
      <c r="AD487" s="14" t="s">
        <v>3414</v>
      </c>
      <c r="AE487" s="187" t="s">
        <v>122</v>
      </c>
      <c r="AF487" s="187" t="s">
        <v>122</v>
      </c>
      <c r="AG487" s="14"/>
    </row>
    <row r="488" spans="1:33" s="183" customFormat="1" ht="12">
      <c r="A488" s="16">
        <v>891780111</v>
      </c>
      <c r="B488" s="16" t="s">
        <v>55</v>
      </c>
      <c r="C488" s="14" t="s">
        <v>57</v>
      </c>
      <c r="D488" s="16" t="s">
        <v>61</v>
      </c>
      <c r="E488" s="14" t="s">
        <v>3415</v>
      </c>
      <c r="F488" s="16" t="s">
        <v>62</v>
      </c>
      <c r="G488" s="14" t="s">
        <v>64</v>
      </c>
      <c r="H488" s="14" t="s">
        <v>74</v>
      </c>
      <c r="I488" s="186">
        <v>9313000</v>
      </c>
      <c r="J488" s="187"/>
      <c r="K488" s="188"/>
      <c r="L488" s="188"/>
      <c r="M488" s="189">
        <f t="shared" si="33"/>
        <v>9313000</v>
      </c>
      <c r="N488" s="14">
        <v>1082949505</v>
      </c>
      <c r="O488" s="14" t="s">
        <v>3416</v>
      </c>
      <c r="P488" s="14" t="s">
        <v>3417</v>
      </c>
      <c r="Q488" s="190">
        <v>44971</v>
      </c>
      <c r="R488" s="190">
        <v>44971</v>
      </c>
      <c r="S488" s="190">
        <v>45084</v>
      </c>
      <c r="T488" s="190"/>
      <c r="U488" s="191"/>
      <c r="V488" s="186">
        <f t="shared" si="31"/>
        <v>6600000</v>
      </c>
      <c r="W488" s="186">
        <v>2713000</v>
      </c>
      <c r="X488" s="192">
        <f t="shared" si="32"/>
        <v>0.70868678191774936</v>
      </c>
      <c r="Y488" s="14">
        <v>36557666</v>
      </c>
      <c r="Z488" s="14" t="s">
        <v>2027</v>
      </c>
      <c r="AA488" s="14" t="s">
        <v>120</v>
      </c>
      <c r="AB488" s="14" t="s">
        <v>120</v>
      </c>
      <c r="AC488" s="190"/>
      <c r="AD488" s="14" t="s">
        <v>3418</v>
      </c>
      <c r="AE488" s="187" t="s">
        <v>122</v>
      </c>
      <c r="AF488" s="187" t="s">
        <v>122</v>
      </c>
      <c r="AG488" s="14"/>
    </row>
    <row r="489" spans="1:33" s="183" customFormat="1" ht="12">
      <c r="A489" s="16">
        <v>891780111</v>
      </c>
      <c r="B489" s="16" t="s">
        <v>55</v>
      </c>
      <c r="C489" s="14" t="s">
        <v>57</v>
      </c>
      <c r="D489" s="16" t="s">
        <v>61</v>
      </c>
      <c r="E489" s="14" t="s">
        <v>3419</v>
      </c>
      <c r="F489" s="16" t="s">
        <v>62</v>
      </c>
      <c r="G489" s="14" t="s">
        <v>64</v>
      </c>
      <c r="H489" s="14" t="s">
        <v>74</v>
      </c>
      <c r="I489" s="186">
        <v>11853000</v>
      </c>
      <c r="J489" s="187">
        <v>1</v>
      </c>
      <c r="K489" s="188"/>
      <c r="L489" s="188">
        <v>5226333</v>
      </c>
      <c r="M489" s="189">
        <f t="shared" si="33"/>
        <v>6626667</v>
      </c>
      <c r="N489" s="14">
        <v>72160630</v>
      </c>
      <c r="O489" s="14" t="s">
        <v>3420</v>
      </c>
      <c r="P489" s="14" t="s">
        <v>3421</v>
      </c>
      <c r="Q489" s="190">
        <v>44971</v>
      </c>
      <c r="R489" s="190">
        <v>44971</v>
      </c>
      <c r="S489" s="190">
        <v>45084</v>
      </c>
      <c r="T489" s="190">
        <v>45028</v>
      </c>
      <c r="U489" s="191"/>
      <c r="V489" s="186">
        <f t="shared" si="31"/>
        <v>6720000</v>
      </c>
      <c r="W489" s="186">
        <v>5133000</v>
      </c>
      <c r="X489" s="192">
        <f t="shared" si="32"/>
        <v>1.0140844560319691</v>
      </c>
      <c r="Y489" s="14">
        <v>57441846</v>
      </c>
      <c r="Z489" s="14" t="s">
        <v>1994</v>
      </c>
      <c r="AA489" s="14" t="s">
        <v>120</v>
      </c>
      <c r="AB489" s="14" t="s">
        <v>120</v>
      </c>
      <c r="AC489" s="190"/>
      <c r="AD489" s="14" t="s">
        <v>3422</v>
      </c>
      <c r="AE489" s="187" t="s">
        <v>122</v>
      </c>
      <c r="AF489" s="187" t="s">
        <v>122</v>
      </c>
      <c r="AG489" s="14"/>
    </row>
    <row r="490" spans="1:33" s="183" customFormat="1" ht="12">
      <c r="A490" s="16">
        <v>891780111</v>
      </c>
      <c r="B490" s="16" t="s">
        <v>55</v>
      </c>
      <c r="C490" s="14" t="s">
        <v>57</v>
      </c>
      <c r="D490" s="16" t="s">
        <v>61</v>
      </c>
      <c r="E490" s="14" t="s">
        <v>3423</v>
      </c>
      <c r="F490" s="16" t="s">
        <v>62</v>
      </c>
      <c r="G490" s="14" t="s">
        <v>64</v>
      </c>
      <c r="H490" s="14" t="s">
        <v>74</v>
      </c>
      <c r="I490" s="186">
        <v>9313000</v>
      </c>
      <c r="J490" s="187"/>
      <c r="K490" s="188"/>
      <c r="L490" s="188"/>
      <c r="M490" s="189">
        <f t="shared" si="33"/>
        <v>9313000</v>
      </c>
      <c r="N490" s="14">
        <v>32208778</v>
      </c>
      <c r="O490" s="14" t="s">
        <v>3424</v>
      </c>
      <c r="P490" s="14" t="s">
        <v>3425</v>
      </c>
      <c r="Q490" s="190">
        <v>44971</v>
      </c>
      <c r="R490" s="190">
        <v>44971</v>
      </c>
      <c r="S490" s="190">
        <v>45084</v>
      </c>
      <c r="T490" s="190"/>
      <c r="U490" s="191"/>
      <c r="V490" s="186">
        <f t="shared" si="31"/>
        <v>6600000</v>
      </c>
      <c r="W490" s="186">
        <v>2713000</v>
      </c>
      <c r="X490" s="192">
        <f t="shared" si="32"/>
        <v>0.70868678191774936</v>
      </c>
      <c r="Y490" s="14">
        <v>85152695</v>
      </c>
      <c r="Z490" s="14" t="s">
        <v>2096</v>
      </c>
      <c r="AA490" s="14" t="s">
        <v>120</v>
      </c>
      <c r="AB490" s="14" t="s">
        <v>120</v>
      </c>
      <c r="AC490" s="190"/>
      <c r="AD490" s="14" t="s">
        <v>3426</v>
      </c>
      <c r="AE490" s="187" t="s">
        <v>122</v>
      </c>
      <c r="AF490" s="187" t="s">
        <v>122</v>
      </c>
      <c r="AG490" s="14"/>
    </row>
    <row r="491" spans="1:33" s="183" customFormat="1" ht="12">
      <c r="A491" s="16">
        <v>891780111</v>
      </c>
      <c r="B491" s="16" t="s">
        <v>55</v>
      </c>
      <c r="C491" s="14" t="s">
        <v>57</v>
      </c>
      <c r="D491" s="16" t="s">
        <v>61</v>
      </c>
      <c r="E491" s="14" t="s">
        <v>3427</v>
      </c>
      <c r="F491" s="16" t="s">
        <v>62</v>
      </c>
      <c r="G491" s="14" t="s">
        <v>64</v>
      </c>
      <c r="H491" s="14" t="s">
        <v>74</v>
      </c>
      <c r="I491" s="186">
        <v>14817000</v>
      </c>
      <c r="J491" s="187"/>
      <c r="K491" s="188"/>
      <c r="L491" s="188"/>
      <c r="M491" s="189">
        <f t="shared" si="33"/>
        <v>14817000</v>
      </c>
      <c r="N491" s="14">
        <v>57427903</v>
      </c>
      <c r="O491" s="14" t="s">
        <v>3428</v>
      </c>
      <c r="P491" s="14" t="s">
        <v>3429</v>
      </c>
      <c r="Q491" s="190">
        <v>44971</v>
      </c>
      <c r="R491" s="190">
        <v>44971</v>
      </c>
      <c r="S491" s="190">
        <v>45084</v>
      </c>
      <c r="T491" s="190"/>
      <c r="U491" s="191"/>
      <c r="V491" s="186">
        <f t="shared" si="31"/>
        <v>10500000</v>
      </c>
      <c r="W491" s="186">
        <v>4317000</v>
      </c>
      <c r="X491" s="192">
        <f t="shared" si="32"/>
        <v>0.70864547479246809</v>
      </c>
      <c r="Y491" s="14">
        <v>57441846</v>
      </c>
      <c r="Z491" s="14" t="s">
        <v>1994</v>
      </c>
      <c r="AA491" s="14" t="s">
        <v>120</v>
      </c>
      <c r="AB491" s="14" t="s">
        <v>120</v>
      </c>
      <c r="AC491" s="190"/>
      <c r="AD491" s="14" t="s">
        <v>3430</v>
      </c>
      <c r="AE491" s="187" t="s">
        <v>122</v>
      </c>
      <c r="AF491" s="187" t="s">
        <v>122</v>
      </c>
      <c r="AG491" s="14"/>
    </row>
    <row r="492" spans="1:33" s="183" customFormat="1" ht="12">
      <c r="A492" s="16">
        <v>891780111</v>
      </c>
      <c r="B492" s="16" t="s">
        <v>55</v>
      </c>
      <c r="C492" s="14" t="s">
        <v>57</v>
      </c>
      <c r="D492" s="16" t="s">
        <v>61</v>
      </c>
      <c r="E492" s="14" t="s">
        <v>3431</v>
      </c>
      <c r="F492" s="16" t="s">
        <v>62</v>
      </c>
      <c r="G492" s="14" t="s">
        <v>64</v>
      </c>
      <c r="H492" s="14" t="s">
        <v>74</v>
      </c>
      <c r="I492" s="186">
        <v>9313000</v>
      </c>
      <c r="J492" s="187"/>
      <c r="K492" s="188"/>
      <c r="L492" s="188"/>
      <c r="M492" s="189">
        <f t="shared" si="33"/>
        <v>9313000</v>
      </c>
      <c r="N492" s="14">
        <v>7628983</v>
      </c>
      <c r="O492" s="14" t="s">
        <v>3432</v>
      </c>
      <c r="P492" s="14" t="s">
        <v>2799</v>
      </c>
      <c r="Q492" s="190">
        <v>44971</v>
      </c>
      <c r="R492" s="190">
        <v>44971</v>
      </c>
      <c r="S492" s="190">
        <v>45084</v>
      </c>
      <c r="T492" s="190"/>
      <c r="U492" s="191"/>
      <c r="V492" s="186">
        <f t="shared" si="31"/>
        <v>6600000</v>
      </c>
      <c r="W492" s="186">
        <v>2713000</v>
      </c>
      <c r="X492" s="192">
        <f t="shared" si="32"/>
        <v>0.70868678191774936</v>
      </c>
      <c r="Y492" s="14">
        <v>57297693</v>
      </c>
      <c r="Z492" s="14" t="s">
        <v>1908</v>
      </c>
      <c r="AA492" s="14" t="s">
        <v>120</v>
      </c>
      <c r="AB492" s="14" t="s">
        <v>120</v>
      </c>
      <c r="AC492" s="190"/>
      <c r="AD492" s="14" t="s">
        <v>3433</v>
      </c>
      <c r="AE492" s="187" t="s">
        <v>122</v>
      </c>
      <c r="AF492" s="187" t="s">
        <v>122</v>
      </c>
      <c r="AG492" s="14"/>
    </row>
    <row r="493" spans="1:33" s="183" customFormat="1" ht="12">
      <c r="A493" s="16">
        <v>891780111</v>
      </c>
      <c r="B493" s="16" t="s">
        <v>55</v>
      </c>
      <c r="C493" s="14" t="s">
        <v>57</v>
      </c>
      <c r="D493" s="16" t="s">
        <v>61</v>
      </c>
      <c r="E493" s="14" t="s">
        <v>3434</v>
      </c>
      <c r="F493" s="16" t="s">
        <v>62</v>
      </c>
      <c r="G493" s="14" t="s">
        <v>64</v>
      </c>
      <c r="H493" s="14" t="s">
        <v>74</v>
      </c>
      <c r="I493" s="186">
        <v>11333000</v>
      </c>
      <c r="J493" s="187"/>
      <c r="K493" s="188"/>
      <c r="L493" s="188"/>
      <c r="M493" s="189">
        <f t="shared" si="33"/>
        <v>11333000</v>
      </c>
      <c r="N493" s="14">
        <v>1082852952</v>
      </c>
      <c r="O493" s="14" t="s">
        <v>3435</v>
      </c>
      <c r="P493" s="14" t="s">
        <v>3436</v>
      </c>
      <c r="Q493" s="190">
        <v>44971</v>
      </c>
      <c r="R493" s="190">
        <v>44971</v>
      </c>
      <c r="S493" s="190">
        <v>45093</v>
      </c>
      <c r="T493" s="190"/>
      <c r="U493" s="191"/>
      <c r="V493" s="186">
        <f t="shared" si="31"/>
        <v>7500000</v>
      </c>
      <c r="W493" s="186">
        <v>3833000</v>
      </c>
      <c r="X493" s="192">
        <f t="shared" si="32"/>
        <v>0.66178417012265067</v>
      </c>
      <c r="Y493" s="14">
        <v>85465146</v>
      </c>
      <c r="Z493" s="14" t="s">
        <v>1732</v>
      </c>
      <c r="AA493" s="14" t="s">
        <v>120</v>
      </c>
      <c r="AB493" s="14" t="s">
        <v>120</v>
      </c>
      <c r="AC493" s="190"/>
      <c r="AD493" s="14" t="s">
        <v>3437</v>
      </c>
      <c r="AE493" s="187" t="s">
        <v>122</v>
      </c>
      <c r="AF493" s="187" t="s">
        <v>122</v>
      </c>
      <c r="AG493" s="14"/>
    </row>
    <row r="494" spans="1:33" s="183" customFormat="1" ht="12">
      <c r="A494" s="16">
        <v>891780111</v>
      </c>
      <c r="B494" s="16" t="s">
        <v>55</v>
      </c>
      <c r="C494" s="14" t="s">
        <v>57</v>
      </c>
      <c r="D494" s="16" t="s">
        <v>61</v>
      </c>
      <c r="E494" s="14" t="s">
        <v>3438</v>
      </c>
      <c r="F494" s="16" t="s">
        <v>62</v>
      </c>
      <c r="G494" s="14" t="s">
        <v>64</v>
      </c>
      <c r="H494" s="14" t="s">
        <v>74</v>
      </c>
      <c r="I494" s="186">
        <v>14393000</v>
      </c>
      <c r="J494" s="187"/>
      <c r="K494" s="188"/>
      <c r="L494" s="188"/>
      <c r="M494" s="189">
        <f t="shared" si="33"/>
        <v>14393000</v>
      </c>
      <c r="N494" s="14">
        <v>1082863010</v>
      </c>
      <c r="O494" s="14" t="s">
        <v>3439</v>
      </c>
      <c r="P494" s="14" t="s">
        <v>3440</v>
      </c>
      <c r="Q494" s="190">
        <v>44971</v>
      </c>
      <c r="R494" s="190">
        <v>44971</v>
      </c>
      <c r="S494" s="190">
        <v>45084</v>
      </c>
      <c r="T494" s="190"/>
      <c r="U494" s="191"/>
      <c r="V494" s="186">
        <f t="shared" si="31"/>
        <v>10200000</v>
      </c>
      <c r="W494" s="186">
        <v>4193000</v>
      </c>
      <c r="X494" s="192">
        <f t="shared" si="32"/>
        <v>0.70867782950045166</v>
      </c>
      <c r="Y494" s="14">
        <v>36557666</v>
      </c>
      <c r="Z494" s="14" t="s">
        <v>2027</v>
      </c>
      <c r="AA494" s="14" t="s">
        <v>120</v>
      </c>
      <c r="AB494" s="14" t="s">
        <v>120</v>
      </c>
      <c r="AC494" s="190"/>
      <c r="AD494" s="14" t="s">
        <v>3441</v>
      </c>
      <c r="AE494" s="187" t="s">
        <v>122</v>
      </c>
      <c r="AF494" s="187" t="s">
        <v>122</v>
      </c>
      <c r="AG494" s="14"/>
    </row>
    <row r="495" spans="1:33" s="183" customFormat="1" ht="12">
      <c r="A495" s="16">
        <v>891780111</v>
      </c>
      <c r="B495" s="16" t="s">
        <v>55</v>
      </c>
      <c r="C495" s="14" t="s">
        <v>57</v>
      </c>
      <c r="D495" s="16" t="s">
        <v>61</v>
      </c>
      <c r="E495" s="14" t="s">
        <v>3442</v>
      </c>
      <c r="F495" s="16" t="s">
        <v>62</v>
      </c>
      <c r="G495" s="14" t="s">
        <v>64</v>
      </c>
      <c r="H495" s="14" t="s">
        <v>74</v>
      </c>
      <c r="I495" s="186">
        <v>9313000</v>
      </c>
      <c r="J495" s="187"/>
      <c r="K495" s="188"/>
      <c r="L495" s="188"/>
      <c r="M495" s="189">
        <f t="shared" si="33"/>
        <v>9313000</v>
      </c>
      <c r="N495" s="14">
        <v>57443455</v>
      </c>
      <c r="O495" s="14" t="s">
        <v>3443</v>
      </c>
      <c r="P495" s="14" t="s">
        <v>3444</v>
      </c>
      <c r="Q495" s="190">
        <v>44971</v>
      </c>
      <c r="R495" s="190">
        <v>44971</v>
      </c>
      <c r="S495" s="190">
        <v>45084</v>
      </c>
      <c r="T495" s="190"/>
      <c r="U495" s="191"/>
      <c r="V495" s="186">
        <f t="shared" si="31"/>
        <v>6600000</v>
      </c>
      <c r="W495" s="186">
        <v>2713000</v>
      </c>
      <c r="X495" s="192">
        <f t="shared" si="32"/>
        <v>0.70868678191774936</v>
      </c>
      <c r="Y495" s="14">
        <v>36557666</v>
      </c>
      <c r="Z495" s="14" t="s">
        <v>2027</v>
      </c>
      <c r="AA495" s="14" t="s">
        <v>120</v>
      </c>
      <c r="AB495" s="14" t="s">
        <v>120</v>
      </c>
      <c r="AC495" s="190"/>
      <c r="AD495" s="14" t="s">
        <v>3445</v>
      </c>
      <c r="AE495" s="187" t="s">
        <v>122</v>
      </c>
      <c r="AF495" s="187" t="s">
        <v>122</v>
      </c>
      <c r="AG495" s="14"/>
    </row>
    <row r="496" spans="1:33" s="183" customFormat="1" ht="12">
      <c r="A496" s="16">
        <v>891780111</v>
      </c>
      <c r="B496" s="16" t="s">
        <v>55</v>
      </c>
      <c r="C496" s="14" t="s">
        <v>57</v>
      </c>
      <c r="D496" s="16" t="s">
        <v>61</v>
      </c>
      <c r="E496" s="14" t="s">
        <v>3446</v>
      </c>
      <c r="F496" s="16" t="s">
        <v>62</v>
      </c>
      <c r="G496" s="14" t="s">
        <v>64</v>
      </c>
      <c r="H496" s="14" t="s">
        <v>74</v>
      </c>
      <c r="I496" s="186">
        <v>11853000</v>
      </c>
      <c r="J496" s="187"/>
      <c r="K496" s="188"/>
      <c r="L496" s="188"/>
      <c r="M496" s="189">
        <f t="shared" si="33"/>
        <v>11853000</v>
      </c>
      <c r="N496" s="14">
        <v>1082961721</v>
      </c>
      <c r="O496" s="14" t="s">
        <v>3447</v>
      </c>
      <c r="P496" s="14" t="s">
        <v>3448</v>
      </c>
      <c r="Q496" s="190">
        <v>44971</v>
      </c>
      <c r="R496" s="190">
        <v>44971</v>
      </c>
      <c r="S496" s="190">
        <v>45084</v>
      </c>
      <c r="T496" s="190"/>
      <c r="U496" s="191"/>
      <c r="V496" s="186">
        <f t="shared" si="31"/>
        <v>8400000</v>
      </c>
      <c r="W496" s="186">
        <v>3453000</v>
      </c>
      <c r="X496" s="192">
        <f t="shared" si="32"/>
        <v>0.70868134649455838</v>
      </c>
      <c r="Y496" s="14">
        <v>36557666</v>
      </c>
      <c r="Z496" s="14" t="s">
        <v>2027</v>
      </c>
      <c r="AA496" s="14" t="s">
        <v>120</v>
      </c>
      <c r="AB496" s="14" t="s">
        <v>120</v>
      </c>
      <c r="AC496" s="190"/>
      <c r="AD496" s="14" t="s">
        <v>3449</v>
      </c>
      <c r="AE496" s="187" t="s">
        <v>122</v>
      </c>
      <c r="AF496" s="187" t="s">
        <v>122</v>
      </c>
      <c r="AG496" s="14"/>
    </row>
    <row r="497" spans="1:33" s="183" customFormat="1" ht="12">
      <c r="A497" s="16">
        <v>891780111</v>
      </c>
      <c r="B497" s="16" t="s">
        <v>55</v>
      </c>
      <c r="C497" s="14" t="s">
        <v>57</v>
      </c>
      <c r="D497" s="16" t="s">
        <v>61</v>
      </c>
      <c r="E497" s="14" t="s">
        <v>3450</v>
      </c>
      <c r="F497" s="16" t="s">
        <v>62</v>
      </c>
      <c r="G497" s="14" t="s">
        <v>64</v>
      </c>
      <c r="H497" s="14" t="s">
        <v>74</v>
      </c>
      <c r="I497" s="186">
        <v>14393000</v>
      </c>
      <c r="J497" s="187"/>
      <c r="K497" s="188"/>
      <c r="L497" s="188"/>
      <c r="M497" s="189">
        <f t="shared" si="33"/>
        <v>14393000</v>
      </c>
      <c r="N497" s="14">
        <v>39142264</v>
      </c>
      <c r="O497" s="14" t="s">
        <v>3451</v>
      </c>
      <c r="P497" s="14" t="s">
        <v>3452</v>
      </c>
      <c r="Q497" s="190">
        <v>44971</v>
      </c>
      <c r="R497" s="190">
        <v>44971</v>
      </c>
      <c r="S497" s="190">
        <v>45084</v>
      </c>
      <c r="T497" s="190"/>
      <c r="U497" s="191"/>
      <c r="V497" s="186">
        <f t="shared" si="31"/>
        <v>10200000</v>
      </c>
      <c r="W497" s="186">
        <v>4193000</v>
      </c>
      <c r="X497" s="192">
        <f t="shared" si="32"/>
        <v>0.70867782950045166</v>
      </c>
      <c r="Y497" s="14">
        <v>12539351</v>
      </c>
      <c r="Z497" s="14" t="s">
        <v>1648</v>
      </c>
      <c r="AA497" s="14" t="s">
        <v>120</v>
      </c>
      <c r="AB497" s="14" t="s">
        <v>120</v>
      </c>
      <c r="AC497" s="190"/>
      <c r="AD497" s="14" t="s">
        <v>3453</v>
      </c>
      <c r="AE497" s="187" t="s">
        <v>122</v>
      </c>
      <c r="AF497" s="187" t="s">
        <v>122</v>
      </c>
      <c r="AG497" s="14"/>
    </row>
    <row r="498" spans="1:33" s="183" customFormat="1" ht="12">
      <c r="A498" s="16">
        <v>891780111</v>
      </c>
      <c r="B498" s="16" t="s">
        <v>55</v>
      </c>
      <c r="C498" s="14" t="s">
        <v>57</v>
      </c>
      <c r="D498" s="16" t="s">
        <v>61</v>
      </c>
      <c r="E498" s="14" t="s">
        <v>3454</v>
      </c>
      <c r="F498" s="16" t="s">
        <v>62</v>
      </c>
      <c r="G498" s="14" t="s">
        <v>64</v>
      </c>
      <c r="H498" s="14" t="s">
        <v>74</v>
      </c>
      <c r="I498" s="186">
        <v>8043000</v>
      </c>
      <c r="J498" s="187"/>
      <c r="K498" s="188"/>
      <c r="L498" s="188"/>
      <c r="M498" s="189">
        <f t="shared" si="33"/>
        <v>8043000</v>
      </c>
      <c r="N498" s="14">
        <v>1082410646</v>
      </c>
      <c r="O498" s="14" t="s">
        <v>3455</v>
      </c>
      <c r="P498" s="14" t="s">
        <v>3456</v>
      </c>
      <c r="Q498" s="190">
        <v>44971</v>
      </c>
      <c r="R498" s="190">
        <v>44971</v>
      </c>
      <c r="S498" s="190">
        <v>45084</v>
      </c>
      <c r="T498" s="190"/>
      <c r="U498" s="191"/>
      <c r="V498" s="186">
        <f t="shared" si="31"/>
        <v>5700000</v>
      </c>
      <c r="W498" s="186">
        <v>2343000</v>
      </c>
      <c r="X498" s="192">
        <f t="shared" si="32"/>
        <v>0.70869078701976873</v>
      </c>
      <c r="Y498" s="14">
        <v>57297693</v>
      </c>
      <c r="Z498" s="14" t="s">
        <v>1908</v>
      </c>
      <c r="AA498" s="14" t="s">
        <v>120</v>
      </c>
      <c r="AB498" s="14" t="s">
        <v>120</v>
      </c>
      <c r="AC498" s="190"/>
      <c r="AD498" s="14" t="s">
        <v>3457</v>
      </c>
      <c r="AE498" s="187" t="s">
        <v>122</v>
      </c>
      <c r="AF498" s="187" t="s">
        <v>122</v>
      </c>
      <c r="AG498" s="14"/>
    </row>
    <row r="499" spans="1:33" s="183" customFormat="1" ht="12">
      <c r="A499" s="16">
        <v>891780111</v>
      </c>
      <c r="B499" s="16" t="s">
        <v>55</v>
      </c>
      <c r="C499" s="14" t="s">
        <v>57</v>
      </c>
      <c r="D499" s="16" t="s">
        <v>61</v>
      </c>
      <c r="E499" s="14" t="s">
        <v>3458</v>
      </c>
      <c r="F499" s="16" t="s">
        <v>62</v>
      </c>
      <c r="G499" s="14" t="s">
        <v>64</v>
      </c>
      <c r="H499" s="14" t="s">
        <v>74</v>
      </c>
      <c r="I499" s="186">
        <v>13123000</v>
      </c>
      <c r="J499" s="187"/>
      <c r="K499" s="188"/>
      <c r="L499" s="188"/>
      <c r="M499" s="189">
        <f t="shared" si="33"/>
        <v>13123000</v>
      </c>
      <c r="N499" s="14">
        <v>1082848177</v>
      </c>
      <c r="O499" s="14" t="s">
        <v>3459</v>
      </c>
      <c r="P499" s="14" t="s">
        <v>3460</v>
      </c>
      <c r="Q499" s="190">
        <v>44971</v>
      </c>
      <c r="R499" s="190">
        <v>44971</v>
      </c>
      <c r="S499" s="190">
        <v>45084</v>
      </c>
      <c r="T499" s="190"/>
      <c r="U499" s="191"/>
      <c r="V499" s="186">
        <f t="shared" si="31"/>
        <v>9300000</v>
      </c>
      <c r="W499" s="186">
        <v>3823000</v>
      </c>
      <c r="X499" s="192">
        <f t="shared" si="32"/>
        <v>0.70867941781604815</v>
      </c>
      <c r="Y499" s="14">
        <v>85152695</v>
      </c>
      <c r="Z499" s="14" t="s">
        <v>2096</v>
      </c>
      <c r="AA499" s="14" t="s">
        <v>120</v>
      </c>
      <c r="AB499" s="14" t="s">
        <v>120</v>
      </c>
      <c r="AC499" s="190"/>
      <c r="AD499" s="14" t="s">
        <v>3461</v>
      </c>
      <c r="AE499" s="187" t="s">
        <v>122</v>
      </c>
      <c r="AF499" s="187" t="s">
        <v>122</v>
      </c>
      <c r="AG499" s="14"/>
    </row>
    <row r="500" spans="1:33" s="183" customFormat="1" ht="12">
      <c r="A500" s="16">
        <v>891780111</v>
      </c>
      <c r="B500" s="16" t="s">
        <v>55</v>
      </c>
      <c r="C500" s="14" t="s">
        <v>57</v>
      </c>
      <c r="D500" s="16" t="s">
        <v>61</v>
      </c>
      <c r="E500" s="14" t="s">
        <v>3462</v>
      </c>
      <c r="F500" s="16" t="s">
        <v>62</v>
      </c>
      <c r="G500" s="14" t="s">
        <v>64</v>
      </c>
      <c r="H500" s="14" t="s">
        <v>74</v>
      </c>
      <c r="I500" s="186">
        <v>9313000</v>
      </c>
      <c r="J500" s="187"/>
      <c r="K500" s="188"/>
      <c r="L500" s="188"/>
      <c r="M500" s="189">
        <f t="shared" si="33"/>
        <v>9313000</v>
      </c>
      <c r="N500" s="14">
        <v>85477304</v>
      </c>
      <c r="O500" s="14" t="s">
        <v>3463</v>
      </c>
      <c r="P500" s="14" t="s">
        <v>3464</v>
      </c>
      <c r="Q500" s="190">
        <v>44971</v>
      </c>
      <c r="R500" s="190">
        <v>44971</v>
      </c>
      <c r="S500" s="190">
        <v>45084</v>
      </c>
      <c r="T500" s="190"/>
      <c r="U500" s="191"/>
      <c r="V500" s="186">
        <f t="shared" si="31"/>
        <v>6600000</v>
      </c>
      <c r="W500" s="186">
        <v>2713000</v>
      </c>
      <c r="X500" s="192">
        <f t="shared" si="32"/>
        <v>0.70868678191774936</v>
      </c>
      <c r="Y500" s="14">
        <v>36557666</v>
      </c>
      <c r="Z500" s="14" t="s">
        <v>2027</v>
      </c>
      <c r="AA500" s="14" t="s">
        <v>120</v>
      </c>
      <c r="AB500" s="14" t="s">
        <v>120</v>
      </c>
      <c r="AC500" s="190"/>
      <c r="AD500" s="14" t="s">
        <v>3465</v>
      </c>
      <c r="AE500" s="187" t="s">
        <v>122</v>
      </c>
      <c r="AF500" s="187" t="s">
        <v>122</v>
      </c>
      <c r="AG500" s="14"/>
    </row>
    <row r="501" spans="1:33" s="183" customFormat="1" ht="12">
      <c r="A501" s="16">
        <v>891780111</v>
      </c>
      <c r="B501" s="16" t="s">
        <v>55</v>
      </c>
      <c r="C501" s="14" t="s">
        <v>57</v>
      </c>
      <c r="D501" s="16" t="s">
        <v>61</v>
      </c>
      <c r="E501" s="14" t="s">
        <v>3466</v>
      </c>
      <c r="F501" s="16" t="s">
        <v>62</v>
      </c>
      <c r="G501" s="14" t="s">
        <v>64</v>
      </c>
      <c r="H501" s="14" t="s">
        <v>74</v>
      </c>
      <c r="I501" s="186">
        <v>9313000</v>
      </c>
      <c r="J501" s="187"/>
      <c r="K501" s="188"/>
      <c r="L501" s="188"/>
      <c r="M501" s="189">
        <f t="shared" si="33"/>
        <v>9313000</v>
      </c>
      <c r="N501" s="14">
        <v>73376946</v>
      </c>
      <c r="O501" s="14" t="s">
        <v>3467</v>
      </c>
      <c r="P501" s="14" t="s">
        <v>3468</v>
      </c>
      <c r="Q501" s="190">
        <v>44971</v>
      </c>
      <c r="R501" s="190">
        <v>44971</v>
      </c>
      <c r="S501" s="190">
        <v>45084</v>
      </c>
      <c r="T501" s="190"/>
      <c r="U501" s="191"/>
      <c r="V501" s="186">
        <f t="shared" si="31"/>
        <v>6600000</v>
      </c>
      <c r="W501" s="186">
        <v>2713000</v>
      </c>
      <c r="X501" s="192">
        <f t="shared" si="32"/>
        <v>0.70868678191774936</v>
      </c>
      <c r="Y501" s="14">
        <v>85152695</v>
      </c>
      <c r="Z501" s="14" t="s">
        <v>2096</v>
      </c>
      <c r="AA501" s="14" t="s">
        <v>120</v>
      </c>
      <c r="AB501" s="14" t="s">
        <v>120</v>
      </c>
      <c r="AC501" s="190"/>
      <c r="AD501" s="14" t="s">
        <v>3469</v>
      </c>
      <c r="AE501" s="187" t="s">
        <v>122</v>
      </c>
      <c r="AF501" s="187" t="s">
        <v>122</v>
      </c>
      <c r="AG501" s="14"/>
    </row>
    <row r="502" spans="1:33" s="183" customFormat="1" ht="12">
      <c r="A502" s="16">
        <v>891780111</v>
      </c>
      <c r="B502" s="16" t="s">
        <v>55</v>
      </c>
      <c r="C502" s="14" t="s">
        <v>57</v>
      </c>
      <c r="D502" s="16" t="s">
        <v>61</v>
      </c>
      <c r="E502" s="14" t="s">
        <v>3470</v>
      </c>
      <c r="F502" s="16" t="s">
        <v>62</v>
      </c>
      <c r="G502" s="14" t="s">
        <v>64</v>
      </c>
      <c r="H502" s="14" t="s">
        <v>74</v>
      </c>
      <c r="I502" s="186">
        <v>11333000</v>
      </c>
      <c r="J502" s="187"/>
      <c r="K502" s="188"/>
      <c r="L502" s="188"/>
      <c r="M502" s="189">
        <f t="shared" si="33"/>
        <v>11333000</v>
      </c>
      <c r="N502" s="14">
        <v>4979192</v>
      </c>
      <c r="O502" s="14" t="s">
        <v>3471</v>
      </c>
      <c r="P502" s="14" t="s">
        <v>3472</v>
      </c>
      <c r="Q502" s="190">
        <v>44971</v>
      </c>
      <c r="R502" s="190">
        <v>44971</v>
      </c>
      <c r="S502" s="190">
        <v>45093</v>
      </c>
      <c r="T502" s="190"/>
      <c r="U502" s="191"/>
      <c r="V502" s="186">
        <f t="shared" si="31"/>
        <v>7500000</v>
      </c>
      <c r="W502" s="186">
        <v>3833000</v>
      </c>
      <c r="X502" s="192">
        <f t="shared" si="32"/>
        <v>0.66178417012265067</v>
      </c>
      <c r="Y502" s="14">
        <v>85465146</v>
      </c>
      <c r="Z502" s="14" t="s">
        <v>1732</v>
      </c>
      <c r="AA502" s="14" t="s">
        <v>120</v>
      </c>
      <c r="AB502" s="14" t="s">
        <v>120</v>
      </c>
      <c r="AC502" s="190"/>
      <c r="AD502" s="14" t="s">
        <v>3473</v>
      </c>
      <c r="AE502" s="187" t="s">
        <v>122</v>
      </c>
      <c r="AF502" s="187" t="s">
        <v>122</v>
      </c>
      <c r="AG502" s="14"/>
    </row>
    <row r="503" spans="1:33" s="183" customFormat="1" ht="12">
      <c r="A503" s="16">
        <v>891780111</v>
      </c>
      <c r="B503" s="16" t="s">
        <v>55</v>
      </c>
      <c r="C503" s="14" t="s">
        <v>57</v>
      </c>
      <c r="D503" s="16" t="s">
        <v>61</v>
      </c>
      <c r="E503" s="14" t="s">
        <v>3474</v>
      </c>
      <c r="F503" s="16" t="s">
        <v>62</v>
      </c>
      <c r="G503" s="14" t="s">
        <v>64</v>
      </c>
      <c r="H503" s="14" t="s">
        <v>74</v>
      </c>
      <c r="I503" s="186">
        <v>13600000</v>
      </c>
      <c r="J503" s="187"/>
      <c r="K503" s="188"/>
      <c r="L503" s="188"/>
      <c r="M503" s="189">
        <f t="shared" si="33"/>
        <v>13600000</v>
      </c>
      <c r="N503" s="14">
        <v>1019025176</v>
      </c>
      <c r="O503" s="14" t="s">
        <v>3475</v>
      </c>
      <c r="P503" s="14" t="s">
        <v>3476</v>
      </c>
      <c r="Q503" s="190">
        <v>44971</v>
      </c>
      <c r="R503" s="190">
        <v>44971</v>
      </c>
      <c r="S503" s="190">
        <v>45084</v>
      </c>
      <c r="T503" s="190"/>
      <c r="U503" s="191"/>
      <c r="V503" s="186">
        <f t="shared" si="31"/>
        <v>9407000</v>
      </c>
      <c r="W503" s="186">
        <v>4193000</v>
      </c>
      <c r="X503" s="192">
        <f t="shared" si="32"/>
        <v>0.6916911764705882</v>
      </c>
      <c r="Y503" s="14">
        <v>7144175</v>
      </c>
      <c r="Z503" s="14" t="s">
        <v>647</v>
      </c>
      <c r="AA503" s="14" t="s">
        <v>120</v>
      </c>
      <c r="AB503" s="14" t="s">
        <v>120</v>
      </c>
      <c r="AC503" s="190"/>
      <c r="AD503" s="14" t="s">
        <v>3477</v>
      </c>
      <c r="AE503" s="187" t="s">
        <v>122</v>
      </c>
      <c r="AF503" s="187" t="s">
        <v>122</v>
      </c>
      <c r="AG503" s="14"/>
    </row>
    <row r="504" spans="1:33" s="183" customFormat="1" ht="12">
      <c r="A504" s="16">
        <v>891780111</v>
      </c>
      <c r="B504" s="16" t="s">
        <v>55</v>
      </c>
      <c r="C504" s="14" t="s">
        <v>57</v>
      </c>
      <c r="D504" s="16" t="s">
        <v>61</v>
      </c>
      <c r="E504" s="14" t="s">
        <v>3478</v>
      </c>
      <c r="F504" s="16" t="s">
        <v>62</v>
      </c>
      <c r="G504" s="14" t="s">
        <v>64</v>
      </c>
      <c r="H504" s="14" t="s">
        <v>74</v>
      </c>
      <c r="I504" s="186">
        <v>11853000</v>
      </c>
      <c r="J504" s="187"/>
      <c r="K504" s="188"/>
      <c r="L504" s="188"/>
      <c r="M504" s="189">
        <f t="shared" si="33"/>
        <v>11853000</v>
      </c>
      <c r="N504" s="14">
        <v>1082983493</v>
      </c>
      <c r="O504" s="14" t="s">
        <v>3479</v>
      </c>
      <c r="P504" s="14" t="s">
        <v>3480</v>
      </c>
      <c r="Q504" s="190">
        <v>44971</v>
      </c>
      <c r="R504" s="190">
        <v>44971</v>
      </c>
      <c r="S504" s="190">
        <v>45084</v>
      </c>
      <c r="T504" s="190"/>
      <c r="U504" s="191"/>
      <c r="V504" s="186">
        <f t="shared" si="31"/>
        <v>8400000</v>
      </c>
      <c r="W504" s="186">
        <v>3453000</v>
      </c>
      <c r="X504" s="192">
        <f t="shared" si="32"/>
        <v>0.70868134649455838</v>
      </c>
      <c r="Y504" s="14">
        <v>36557666</v>
      </c>
      <c r="Z504" s="14" t="s">
        <v>2027</v>
      </c>
      <c r="AA504" s="14" t="s">
        <v>120</v>
      </c>
      <c r="AB504" s="14" t="s">
        <v>120</v>
      </c>
      <c r="AC504" s="190"/>
      <c r="AD504" s="14" t="s">
        <v>3481</v>
      </c>
      <c r="AE504" s="187" t="s">
        <v>122</v>
      </c>
      <c r="AF504" s="187" t="s">
        <v>122</v>
      </c>
      <c r="AG504" s="14"/>
    </row>
    <row r="505" spans="1:33" s="183" customFormat="1" ht="12">
      <c r="A505" s="16">
        <v>891780111</v>
      </c>
      <c r="B505" s="16" t="s">
        <v>55</v>
      </c>
      <c r="C505" s="14" t="s">
        <v>57</v>
      </c>
      <c r="D505" s="16" t="s">
        <v>61</v>
      </c>
      <c r="E505" s="14" t="s">
        <v>3482</v>
      </c>
      <c r="F505" s="16" t="s">
        <v>62</v>
      </c>
      <c r="G505" s="14" t="s">
        <v>64</v>
      </c>
      <c r="H505" s="14" t="s">
        <v>74</v>
      </c>
      <c r="I505" s="186">
        <v>8043000</v>
      </c>
      <c r="J505" s="187"/>
      <c r="K505" s="188"/>
      <c r="L505" s="188"/>
      <c r="M505" s="189">
        <f t="shared" si="33"/>
        <v>8043000</v>
      </c>
      <c r="N505" s="14">
        <v>1083557779</v>
      </c>
      <c r="O505" s="14" t="s">
        <v>3483</v>
      </c>
      <c r="P505" s="14" t="s">
        <v>3484</v>
      </c>
      <c r="Q505" s="190">
        <v>44971</v>
      </c>
      <c r="R505" s="190">
        <v>44971</v>
      </c>
      <c r="S505" s="190">
        <v>45084</v>
      </c>
      <c r="T505" s="190"/>
      <c r="U505" s="191"/>
      <c r="V505" s="186">
        <f t="shared" si="31"/>
        <v>5700000</v>
      </c>
      <c r="W505" s="186">
        <v>2343000</v>
      </c>
      <c r="X505" s="192">
        <f t="shared" si="32"/>
        <v>0.70869078701976873</v>
      </c>
      <c r="Y505" s="14">
        <v>36726018</v>
      </c>
      <c r="Z505" s="14" t="s">
        <v>2588</v>
      </c>
      <c r="AA505" s="14" t="s">
        <v>120</v>
      </c>
      <c r="AB505" s="14" t="s">
        <v>120</v>
      </c>
      <c r="AC505" s="190"/>
      <c r="AD505" s="14" t="s">
        <v>3485</v>
      </c>
      <c r="AE505" s="187" t="s">
        <v>122</v>
      </c>
      <c r="AF505" s="187" t="s">
        <v>122</v>
      </c>
      <c r="AG505" s="14"/>
    </row>
    <row r="506" spans="1:33" s="183" customFormat="1" ht="12">
      <c r="A506" s="16">
        <v>891780111</v>
      </c>
      <c r="B506" s="16" t="s">
        <v>55</v>
      </c>
      <c r="C506" s="14" t="s">
        <v>57</v>
      </c>
      <c r="D506" s="16" t="s">
        <v>61</v>
      </c>
      <c r="E506" s="14" t="s">
        <v>3486</v>
      </c>
      <c r="F506" s="16" t="s">
        <v>62</v>
      </c>
      <c r="G506" s="14" t="s">
        <v>64</v>
      </c>
      <c r="H506" s="14" t="s">
        <v>74</v>
      </c>
      <c r="I506" s="186">
        <v>8043000</v>
      </c>
      <c r="J506" s="187"/>
      <c r="K506" s="188"/>
      <c r="L506" s="188"/>
      <c r="M506" s="189">
        <f t="shared" si="33"/>
        <v>8043000</v>
      </c>
      <c r="N506" s="14">
        <v>1129534741</v>
      </c>
      <c r="O506" s="14" t="s">
        <v>3487</v>
      </c>
      <c r="P506" s="14" t="s">
        <v>3488</v>
      </c>
      <c r="Q506" s="190">
        <v>44971</v>
      </c>
      <c r="R506" s="190">
        <v>44971</v>
      </c>
      <c r="S506" s="190">
        <v>45084</v>
      </c>
      <c r="T506" s="190"/>
      <c r="U506" s="191"/>
      <c r="V506" s="186">
        <f t="shared" si="31"/>
        <v>5700000</v>
      </c>
      <c r="W506" s="186">
        <v>2343000</v>
      </c>
      <c r="X506" s="192">
        <f t="shared" si="32"/>
        <v>0.70869078701976873</v>
      </c>
      <c r="Y506" s="14">
        <v>45507423</v>
      </c>
      <c r="Z506" s="14" t="s">
        <v>2022</v>
      </c>
      <c r="AA506" s="14" t="s">
        <v>120</v>
      </c>
      <c r="AB506" s="14" t="s">
        <v>120</v>
      </c>
      <c r="AC506" s="190"/>
      <c r="AD506" s="14" t="s">
        <v>3489</v>
      </c>
      <c r="AE506" s="187" t="s">
        <v>122</v>
      </c>
      <c r="AF506" s="187" t="s">
        <v>122</v>
      </c>
      <c r="AG506" s="14"/>
    </row>
    <row r="507" spans="1:33" s="183" customFormat="1" ht="12">
      <c r="A507" s="16">
        <v>891780111</v>
      </c>
      <c r="B507" s="16" t="s">
        <v>55</v>
      </c>
      <c r="C507" s="14" t="s">
        <v>57</v>
      </c>
      <c r="D507" s="16" t="s">
        <v>61</v>
      </c>
      <c r="E507" s="14" t="s">
        <v>3490</v>
      </c>
      <c r="F507" s="16" t="s">
        <v>62</v>
      </c>
      <c r="G507" s="14" t="s">
        <v>64</v>
      </c>
      <c r="H507" s="14" t="s">
        <v>74</v>
      </c>
      <c r="I507" s="186">
        <v>12693000</v>
      </c>
      <c r="J507" s="187"/>
      <c r="K507" s="188"/>
      <c r="L507" s="188"/>
      <c r="M507" s="189">
        <f t="shared" si="33"/>
        <v>12693000</v>
      </c>
      <c r="N507" s="14">
        <v>36718392</v>
      </c>
      <c r="O507" s="14" t="s">
        <v>3491</v>
      </c>
      <c r="P507" s="14" t="s">
        <v>3492</v>
      </c>
      <c r="Q507" s="190">
        <v>44971</v>
      </c>
      <c r="R507" s="190">
        <v>44971</v>
      </c>
      <c r="S507" s="190">
        <v>45093</v>
      </c>
      <c r="T507" s="190"/>
      <c r="U507" s="191"/>
      <c r="V507" s="186">
        <f t="shared" si="31"/>
        <v>8400000</v>
      </c>
      <c r="W507" s="186">
        <v>4293000</v>
      </c>
      <c r="X507" s="192">
        <f t="shared" si="32"/>
        <v>0.66178208461356658</v>
      </c>
      <c r="Y507" s="14">
        <v>85465146</v>
      </c>
      <c r="Z507" s="14" t="s">
        <v>1732</v>
      </c>
      <c r="AA507" s="14" t="s">
        <v>120</v>
      </c>
      <c r="AB507" s="14" t="s">
        <v>120</v>
      </c>
      <c r="AC507" s="190"/>
      <c r="AD507" s="14" t="s">
        <v>3493</v>
      </c>
      <c r="AE507" s="187" t="s">
        <v>122</v>
      </c>
      <c r="AF507" s="187" t="s">
        <v>122</v>
      </c>
      <c r="AG507" s="14"/>
    </row>
    <row r="508" spans="1:33" s="183" customFormat="1" ht="12">
      <c r="A508" s="16">
        <v>891780111</v>
      </c>
      <c r="B508" s="16" t="s">
        <v>55</v>
      </c>
      <c r="C508" s="14" t="s">
        <v>57</v>
      </c>
      <c r="D508" s="16" t="s">
        <v>61</v>
      </c>
      <c r="E508" s="14" t="s">
        <v>3494</v>
      </c>
      <c r="F508" s="16" t="s">
        <v>62</v>
      </c>
      <c r="G508" s="14" t="s">
        <v>64</v>
      </c>
      <c r="H508" s="14" t="s">
        <v>74</v>
      </c>
      <c r="I508" s="186">
        <v>9313000</v>
      </c>
      <c r="J508" s="187"/>
      <c r="K508" s="188"/>
      <c r="L508" s="188"/>
      <c r="M508" s="189">
        <f t="shared" si="33"/>
        <v>9313000</v>
      </c>
      <c r="N508" s="14">
        <v>1083033311</v>
      </c>
      <c r="O508" s="14" t="s">
        <v>3495</v>
      </c>
      <c r="P508" s="14" t="s">
        <v>3496</v>
      </c>
      <c r="Q508" s="190">
        <v>44971</v>
      </c>
      <c r="R508" s="190">
        <v>44971</v>
      </c>
      <c r="S508" s="190">
        <v>45084</v>
      </c>
      <c r="T508" s="190"/>
      <c r="U508" s="191"/>
      <c r="V508" s="186">
        <f t="shared" si="31"/>
        <v>6600000</v>
      </c>
      <c r="W508" s="186">
        <v>2713000</v>
      </c>
      <c r="X508" s="192">
        <f t="shared" si="32"/>
        <v>0.70868678191774936</v>
      </c>
      <c r="Y508" s="14">
        <v>1082868728</v>
      </c>
      <c r="Z508" s="14" t="s">
        <v>2017</v>
      </c>
      <c r="AA508" s="14" t="s">
        <v>120</v>
      </c>
      <c r="AB508" s="14" t="s">
        <v>120</v>
      </c>
      <c r="AC508" s="190"/>
      <c r="AD508" s="14" t="s">
        <v>3497</v>
      </c>
      <c r="AE508" s="187" t="s">
        <v>122</v>
      </c>
      <c r="AF508" s="187" t="s">
        <v>122</v>
      </c>
      <c r="AG508" s="14"/>
    </row>
    <row r="509" spans="1:33" s="183" customFormat="1" ht="12">
      <c r="A509" s="16">
        <v>891780111</v>
      </c>
      <c r="B509" s="16" t="s">
        <v>55</v>
      </c>
      <c r="C509" s="14" t="s">
        <v>60</v>
      </c>
      <c r="D509" s="16" t="s">
        <v>61</v>
      </c>
      <c r="E509" s="14" t="s">
        <v>3498</v>
      </c>
      <c r="F509" s="16" t="s">
        <v>62</v>
      </c>
      <c r="G509" s="14" t="s">
        <v>64</v>
      </c>
      <c r="H509" s="14" t="s">
        <v>74</v>
      </c>
      <c r="I509" s="186">
        <v>18000000</v>
      </c>
      <c r="J509" s="187"/>
      <c r="K509" s="188"/>
      <c r="L509" s="188"/>
      <c r="M509" s="189">
        <f t="shared" si="33"/>
        <v>18000000</v>
      </c>
      <c r="N509" s="14">
        <v>1121331196</v>
      </c>
      <c r="O509" s="14" t="s">
        <v>3499</v>
      </c>
      <c r="P509" s="14" t="s">
        <v>3500</v>
      </c>
      <c r="Q509" s="190">
        <v>44974</v>
      </c>
      <c r="R509" s="190">
        <v>44974</v>
      </c>
      <c r="S509" s="190">
        <v>45107</v>
      </c>
      <c r="T509" s="190"/>
      <c r="U509" s="191"/>
      <c r="V509" s="186">
        <f t="shared" si="31"/>
        <v>10800000</v>
      </c>
      <c r="W509" s="186">
        <v>7200000</v>
      </c>
      <c r="X509" s="192">
        <f t="shared" si="32"/>
        <v>0.6</v>
      </c>
      <c r="Y509" s="14">
        <v>85471791</v>
      </c>
      <c r="Z509" s="14" t="s">
        <v>2285</v>
      </c>
      <c r="AA509" s="14" t="s">
        <v>120</v>
      </c>
      <c r="AB509" s="14" t="s">
        <v>120</v>
      </c>
      <c r="AC509" s="190"/>
      <c r="AD509" s="14" t="s">
        <v>3501</v>
      </c>
      <c r="AE509" s="187" t="s">
        <v>122</v>
      </c>
      <c r="AF509" s="187" t="s">
        <v>122</v>
      </c>
      <c r="AG509" s="14"/>
    </row>
    <row r="510" spans="1:33" s="183" customFormat="1" ht="12">
      <c r="A510" s="16">
        <v>891780111</v>
      </c>
      <c r="B510" s="16" t="s">
        <v>55</v>
      </c>
      <c r="C510" s="14" t="s">
        <v>58</v>
      </c>
      <c r="D510" s="16" t="s">
        <v>61</v>
      </c>
      <c r="E510" s="14" t="s">
        <v>3502</v>
      </c>
      <c r="F510" s="16" t="s">
        <v>62</v>
      </c>
      <c r="G510" s="14" t="s">
        <v>64</v>
      </c>
      <c r="H510" s="14" t="s">
        <v>74</v>
      </c>
      <c r="I510" s="186">
        <v>12250000</v>
      </c>
      <c r="J510" s="187"/>
      <c r="K510" s="188"/>
      <c r="L510" s="188"/>
      <c r="M510" s="189">
        <f t="shared" si="33"/>
        <v>12250000</v>
      </c>
      <c r="N510" s="14">
        <v>1082983016</v>
      </c>
      <c r="O510" s="14" t="s">
        <v>3503</v>
      </c>
      <c r="P510" s="14" t="s">
        <v>3291</v>
      </c>
      <c r="Q510" s="190">
        <v>44974</v>
      </c>
      <c r="R510" s="190">
        <v>44974</v>
      </c>
      <c r="S510" s="190">
        <v>45041</v>
      </c>
      <c r="T510" s="190"/>
      <c r="U510" s="191"/>
      <c r="V510" s="186">
        <f t="shared" si="31"/>
        <v>12250000</v>
      </c>
      <c r="W510" s="186">
        <v>0</v>
      </c>
      <c r="X510" s="192">
        <f t="shared" si="32"/>
        <v>1</v>
      </c>
      <c r="Y510" s="14">
        <v>1192791759</v>
      </c>
      <c r="Z510" s="14" t="s">
        <v>1754</v>
      </c>
      <c r="AA510" s="14" t="s">
        <v>120</v>
      </c>
      <c r="AB510" s="14" t="s">
        <v>120</v>
      </c>
      <c r="AC510" s="190"/>
      <c r="AD510" s="14" t="s">
        <v>3504</v>
      </c>
      <c r="AE510" s="187" t="s">
        <v>122</v>
      </c>
      <c r="AF510" s="187" t="s">
        <v>122</v>
      </c>
      <c r="AG510" s="14"/>
    </row>
    <row r="511" spans="1:33" s="183" customFormat="1" ht="12">
      <c r="A511" s="16">
        <v>891780111</v>
      </c>
      <c r="B511" s="16" t="s">
        <v>55</v>
      </c>
      <c r="C511" s="14" t="s">
        <v>57</v>
      </c>
      <c r="D511" s="16" t="s">
        <v>61</v>
      </c>
      <c r="E511" s="14" t="s">
        <v>3505</v>
      </c>
      <c r="F511" s="16" t="s">
        <v>62</v>
      </c>
      <c r="G511" s="14" t="s">
        <v>64</v>
      </c>
      <c r="H511" s="14" t="s">
        <v>74</v>
      </c>
      <c r="I511" s="186">
        <v>8043000</v>
      </c>
      <c r="J511" s="187"/>
      <c r="K511" s="188"/>
      <c r="L511" s="188"/>
      <c r="M511" s="189">
        <f t="shared" si="33"/>
        <v>8043000</v>
      </c>
      <c r="N511" s="14">
        <v>36726629</v>
      </c>
      <c r="O511" s="14" t="s">
        <v>3506</v>
      </c>
      <c r="P511" s="14" t="s">
        <v>3507</v>
      </c>
      <c r="Q511" s="190">
        <v>44974</v>
      </c>
      <c r="R511" s="190">
        <v>44974</v>
      </c>
      <c r="S511" s="190">
        <v>45084</v>
      </c>
      <c r="T511" s="190"/>
      <c r="U511" s="191"/>
      <c r="V511" s="186">
        <f t="shared" si="31"/>
        <v>5700000</v>
      </c>
      <c r="W511" s="186">
        <v>2343000</v>
      </c>
      <c r="X511" s="192">
        <f t="shared" si="32"/>
        <v>0.70869078701976873</v>
      </c>
      <c r="Y511" s="14">
        <v>57441846</v>
      </c>
      <c r="Z511" s="14" t="s">
        <v>1994</v>
      </c>
      <c r="AA511" s="14" t="s">
        <v>120</v>
      </c>
      <c r="AB511" s="14" t="s">
        <v>120</v>
      </c>
      <c r="AC511" s="190"/>
      <c r="AD511" s="14" t="s">
        <v>3508</v>
      </c>
      <c r="AE511" s="187" t="s">
        <v>122</v>
      </c>
      <c r="AF511" s="187" t="s">
        <v>122</v>
      </c>
      <c r="AG511" s="14"/>
    </row>
    <row r="512" spans="1:33" s="183" customFormat="1" ht="12">
      <c r="A512" s="16">
        <v>891780111</v>
      </c>
      <c r="B512" s="16" t="s">
        <v>55</v>
      </c>
      <c r="C512" s="14" t="s">
        <v>57</v>
      </c>
      <c r="D512" s="16" t="s">
        <v>61</v>
      </c>
      <c r="E512" s="14" t="s">
        <v>3509</v>
      </c>
      <c r="F512" s="16" t="s">
        <v>62</v>
      </c>
      <c r="G512" s="14" t="s">
        <v>64</v>
      </c>
      <c r="H512" s="14" t="s">
        <v>74</v>
      </c>
      <c r="I512" s="186">
        <v>8043000</v>
      </c>
      <c r="J512" s="187"/>
      <c r="K512" s="188"/>
      <c r="L512" s="188"/>
      <c r="M512" s="189">
        <f t="shared" si="33"/>
        <v>8043000</v>
      </c>
      <c r="N512" s="14">
        <v>9694501</v>
      </c>
      <c r="O512" s="14" t="s">
        <v>3510</v>
      </c>
      <c r="P512" s="14" t="s">
        <v>3511</v>
      </c>
      <c r="Q512" s="190">
        <v>44974</v>
      </c>
      <c r="R512" s="190">
        <v>44974</v>
      </c>
      <c r="S512" s="190">
        <v>45084</v>
      </c>
      <c r="T512" s="190"/>
      <c r="U512" s="191"/>
      <c r="V512" s="186">
        <f t="shared" si="31"/>
        <v>5700000</v>
      </c>
      <c r="W512" s="186">
        <v>2343000</v>
      </c>
      <c r="X512" s="192">
        <f t="shared" si="32"/>
        <v>0.70869078701976873</v>
      </c>
      <c r="Y512" s="14">
        <v>79732773</v>
      </c>
      <c r="Z512" s="14" t="s">
        <v>389</v>
      </c>
      <c r="AA512" s="14" t="s">
        <v>120</v>
      </c>
      <c r="AB512" s="14" t="s">
        <v>120</v>
      </c>
      <c r="AC512" s="190"/>
      <c r="AD512" s="14" t="s">
        <v>3512</v>
      </c>
      <c r="AE512" s="187" t="s">
        <v>122</v>
      </c>
      <c r="AF512" s="187" t="s">
        <v>122</v>
      </c>
      <c r="AG512" s="14"/>
    </row>
    <row r="513" spans="1:33" s="183" customFormat="1" ht="12">
      <c r="A513" s="16">
        <v>891780111</v>
      </c>
      <c r="B513" s="16" t="s">
        <v>55</v>
      </c>
      <c r="C513" s="14" t="s">
        <v>57</v>
      </c>
      <c r="D513" s="16" t="s">
        <v>61</v>
      </c>
      <c r="E513" s="14" t="s">
        <v>3513</v>
      </c>
      <c r="F513" s="16" t="s">
        <v>62</v>
      </c>
      <c r="G513" s="14" t="s">
        <v>64</v>
      </c>
      <c r="H513" s="14" t="s">
        <v>74</v>
      </c>
      <c r="I513" s="186">
        <v>10583000</v>
      </c>
      <c r="J513" s="187"/>
      <c r="K513" s="188"/>
      <c r="L513" s="188"/>
      <c r="M513" s="189">
        <f t="shared" si="33"/>
        <v>10583000</v>
      </c>
      <c r="N513" s="14">
        <v>1128149649</v>
      </c>
      <c r="O513" s="14" t="s">
        <v>3514</v>
      </c>
      <c r="P513" s="14" t="s">
        <v>3515</v>
      </c>
      <c r="Q513" s="190">
        <v>44974</v>
      </c>
      <c r="R513" s="190">
        <v>44974</v>
      </c>
      <c r="S513" s="190">
        <v>45084</v>
      </c>
      <c r="T513" s="190"/>
      <c r="U513" s="191"/>
      <c r="V513" s="186">
        <f t="shared" si="31"/>
        <v>7500000</v>
      </c>
      <c r="W513" s="186">
        <v>3083000</v>
      </c>
      <c r="X513" s="192">
        <f t="shared" si="32"/>
        <v>0.70868373807049045</v>
      </c>
      <c r="Y513" s="14">
        <v>57441846</v>
      </c>
      <c r="Z513" s="14" t="s">
        <v>1994</v>
      </c>
      <c r="AA513" s="14" t="s">
        <v>120</v>
      </c>
      <c r="AB513" s="14" t="s">
        <v>120</v>
      </c>
      <c r="AC513" s="190"/>
      <c r="AD513" s="14" t="s">
        <v>3516</v>
      </c>
      <c r="AE513" s="187" t="s">
        <v>122</v>
      </c>
      <c r="AF513" s="187" t="s">
        <v>122</v>
      </c>
      <c r="AG513" s="14"/>
    </row>
    <row r="514" spans="1:33" s="183" customFormat="1" ht="12">
      <c r="A514" s="16">
        <v>891780111</v>
      </c>
      <c r="B514" s="16" t="s">
        <v>55</v>
      </c>
      <c r="C514" s="14" t="s">
        <v>57</v>
      </c>
      <c r="D514" s="16" t="s">
        <v>61</v>
      </c>
      <c r="E514" s="14" t="s">
        <v>3517</v>
      </c>
      <c r="F514" s="16" t="s">
        <v>62</v>
      </c>
      <c r="G514" s="14" t="s">
        <v>64</v>
      </c>
      <c r="H514" s="14" t="s">
        <v>74</v>
      </c>
      <c r="I514" s="186">
        <v>9313000</v>
      </c>
      <c r="J514" s="187"/>
      <c r="K514" s="188"/>
      <c r="L514" s="188"/>
      <c r="M514" s="189">
        <f t="shared" si="33"/>
        <v>9313000</v>
      </c>
      <c r="N514" s="14">
        <v>1003241053</v>
      </c>
      <c r="O514" s="14" t="s">
        <v>3518</v>
      </c>
      <c r="P514" s="14" t="s">
        <v>2765</v>
      </c>
      <c r="Q514" s="190">
        <v>44974</v>
      </c>
      <c r="R514" s="190">
        <v>44974</v>
      </c>
      <c r="S514" s="190">
        <v>45084</v>
      </c>
      <c r="T514" s="190"/>
      <c r="U514" s="191"/>
      <c r="V514" s="186">
        <f t="shared" si="31"/>
        <v>6600000</v>
      </c>
      <c r="W514" s="186">
        <v>2713000</v>
      </c>
      <c r="X514" s="192">
        <f t="shared" si="32"/>
        <v>0.70868678191774936</v>
      </c>
      <c r="Y514" s="14">
        <v>57297693</v>
      </c>
      <c r="Z514" s="14" t="s">
        <v>1908</v>
      </c>
      <c r="AA514" s="14" t="s">
        <v>120</v>
      </c>
      <c r="AB514" s="14" t="s">
        <v>120</v>
      </c>
      <c r="AC514" s="190"/>
      <c r="AD514" s="14" t="s">
        <v>3519</v>
      </c>
      <c r="AE514" s="187" t="s">
        <v>122</v>
      </c>
      <c r="AF514" s="187" t="s">
        <v>122</v>
      </c>
      <c r="AG514" s="14"/>
    </row>
    <row r="515" spans="1:33" s="183" customFormat="1" ht="12">
      <c r="A515" s="16">
        <v>891780111</v>
      </c>
      <c r="B515" s="16" t="s">
        <v>55</v>
      </c>
      <c r="C515" s="14" t="s">
        <v>57</v>
      </c>
      <c r="D515" s="16" t="s">
        <v>61</v>
      </c>
      <c r="E515" s="14" t="s">
        <v>3520</v>
      </c>
      <c r="F515" s="16" t="s">
        <v>62</v>
      </c>
      <c r="G515" s="14" t="s">
        <v>64</v>
      </c>
      <c r="H515" s="14" t="s">
        <v>74</v>
      </c>
      <c r="I515" s="186">
        <v>8043000</v>
      </c>
      <c r="J515" s="187"/>
      <c r="K515" s="188"/>
      <c r="L515" s="188"/>
      <c r="M515" s="189">
        <f t="shared" si="33"/>
        <v>8043000</v>
      </c>
      <c r="N515" s="14">
        <v>5492235</v>
      </c>
      <c r="O515" s="14" t="s">
        <v>3521</v>
      </c>
      <c r="P515" s="14" t="s">
        <v>3522</v>
      </c>
      <c r="Q515" s="190">
        <v>44974</v>
      </c>
      <c r="R515" s="190">
        <v>44974</v>
      </c>
      <c r="S515" s="190">
        <v>45084</v>
      </c>
      <c r="T515" s="190"/>
      <c r="U515" s="191"/>
      <c r="V515" s="186">
        <f t="shared" si="31"/>
        <v>5700000</v>
      </c>
      <c r="W515" s="186">
        <v>2343000</v>
      </c>
      <c r="X515" s="192">
        <f t="shared" si="32"/>
        <v>0.70869078701976873</v>
      </c>
      <c r="Y515" s="14">
        <v>57444673</v>
      </c>
      <c r="Z515" s="14" t="s">
        <v>1721</v>
      </c>
      <c r="AA515" s="14" t="s">
        <v>120</v>
      </c>
      <c r="AB515" s="14" t="s">
        <v>120</v>
      </c>
      <c r="AC515" s="190"/>
      <c r="AD515" s="14" t="s">
        <v>3523</v>
      </c>
      <c r="AE515" s="187" t="s">
        <v>122</v>
      </c>
      <c r="AF515" s="187" t="s">
        <v>122</v>
      </c>
      <c r="AG515" s="14"/>
    </row>
    <row r="516" spans="1:33" s="183" customFormat="1" ht="12">
      <c r="A516" s="16">
        <v>891780111</v>
      </c>
      <c r="B516" s="16" t="s">
        <v>55</v>
      </c>
      <c r="C516" s="14" t="s">
        <v>57</v>
      </c>
      <c r="D516" s="16" t="s">
        <v>61</v>
      </c>
      <c r="E516" s="14" t="s">
        <v>3524</v>
      </c>
      <c r="F516" s="16" t="s">
        <v>62</v>
      </c>
      <c r="G516" s="14" t="s">
        <v>64</v>
      </c>
      <c r="H516" s="14" t="s">
        <v>74</v>
      </c>
      <c r="I516" s="186">
        <v>7473000</v>
      </c>
      <c r="J516" s="187"/>
      <c r="K516" s="188"/>
      <c r="L516" s="188"/>
      <c r="M516" s="189">
        <f t="shared" si="33"/>
        <v>7473000</v>
      </c>
      <c r="N516" s="14">
        <v>1082976757</v>
      </c>
      <c r="O516" s="14" t="s">
        <v>3525</v>
      </c>
      <c r="P516" s="14" t="s">
        <v>3511</v>
      </c>
      <c r="Q516" s="190">
        <v>44974</v>
      </c>
      <c r="R516" s="190">
        <v>44974</v>
      </c>
      <c r="S516" s="190">
        <v>45084</v>
      </c>
      <c r="T516" s="190"/>
      <c r="U516" s="191"/>
      <c r="V516" s="186">
        <f t="shared" si="31"/>
        <v>5130000</v>
      </c>
      <c r="W516" s="186">
        <v>2343000</v>
      </c>
      <c r="X516" s="192">
        <f t="shared" si="32"/>
        <v>0.68647129666800477</v>
      </c>
      <c r="Y516" s="14">
        <v>79732773</v>
      </c>
      <c r="Z516" s="14" t="s">
        <v>389</v>
      </c>
      <c r="AA516" s="14" t="s">
        <v>120</v>
      </c>
      <c r="AB516" s="14" t="s">
        <v>120</v>
      </c>
      <c r="AC516" s="190"/>
      <c r="AD516" s="14" t="s">
        <v>3526</v>
      </c>
      <c r="AE516" s="187" t="s">
        <v>122</v>
      </c>
      <c r="AF516" s="187" t="s">
        <v>122</v>
      </c>
      <c r="AG516" s="14"/>
    </row>
    <row r="517" spans="1:33" s="183" customFormat="1" ht="12">
      <c r="A517" s="16">
        <v>891780111</v>
      </c>
      <c r="B517" s="16" t="s">
        <v>55</v>
      </c>
      <c r="C517" s="14" t="s">
        <v>57</v>
      </c>
      <c r="D517" s="16" t="s">
        <v>61</v>
      </c>
      <c r="E517" s="14" t="s">
        <v>3527</v>
      </c>
      <c r="F517" s="16" t="s">
        <v>62</v>
      </c>
      <c r="G517" s="14" t="s">
        <v>64</v>
      </c>
      <c r="H517" s="14" t="s">
        <v>74</v>
      </c>
      <c r="I517" s="186">
        <v>9313000</v>
      </c>
      <c r="J517" s="187"/>
      <c r="K517" s="188"/>
      <c r="L517" s="188"/>
      <c r="M517" s="189">
        <f t="shared" si="33"/>
        <v>9313000</v>
      </c>
      <c r="N517" s="14">
        <v>85150692</v>
      </c>
      <c r="O517" s="14" t="s">
        <v>3528</v>
      </c>
      <c r="P517" s="14" t="s">
        <v>3529</v>
      </c>
      <c r="Q517" s="190">
        <v>44974</v>
      </c>
      <c r="R517" s="190">
        <v>44974</v>
      </c>
      <c r="S517" s="190">
        <v>45084</v>
      </c>
      <c r="T517" s="190"/>
      <c r="U517" s="191"/>
      <c r="V517" s="186">
        <f t="shared" si="31"/>
        <v>6600000</v>
      </c>
      <c r="W517" s="186">
        <v>2713000</v>
      </c>
      <c r="X517" s="192">
        <f t="shared" si="32"/>
        <v>0.70868678191774936</v>
      </c>
      <c r="Y517" s="14">
        <v>57297693</v>
      </c>
      <c r="Z517" s="14" t="s">
        <v>1908</v>
      </c>
      <c r="AA517" s="14" t="s">
        <v>120</v>
      </c>
      <c r="AB517" s="14" t="s">
        <v>120</v>
      </c>
      <c r="AC517" s="190"/>
      <c r="AD517" s="14" t="s">
        <v>3530</v>
      </c>
      <c r="AE517" s="187" t="s">
        <v>122</v>
      </c>
      <c r="AF517" s="187" t="s">
        <v>122</v>
      </c>
      <c r="AG517" s="14"/>
    </row>
    <row r="518" spans="1:33" s="183" customFormat="1" ht="12">
      <c r="A518" s="16">
        <v>891780111</v>
      </c>
      <c r="B518" s="16" t="s">
        <v>55</v>
      </c>
      <c r="C518" s="14" t="s">
        <v>58</v>
      </c>
      <c r="D518" s="16" t="s">
        <v>61</v>
      </c>
      <c r="E518" s="14" t="s">
        <v>3531</v>
      </c>
      <c r="F518" s="16" t="s">
        <v>62</v>
      </c>
      <c r="G518" s="14" t="s">
        <v>64</v>
      </c>
      <c r="H518" s="14" t="s">
        <v>74</v>
      </c>
      <c r="I518" s="186">
        <v>12250000</v>
      </c>
      <c r="J518" s="187"/>
      <c r="K518" s="188"/>
      <c r="L518" s="188"/>
      <c r="M518" s="189">
        <f t="shared" si="33"/>
        <v>12250000</v>
      </c>
      <c r="N518" s="14">
        <v>7602961</v>
      </c>
      <c r="O518" s="14" t="s">
        <v>3532</v>
      </c>
      <c r="P518" s="14" t="s">
        <v>3533</v>
      </c>
      <c r="Q518" s="190">
        <v>44974</v>
      </c>
      <c r="R518" s="190">
        <v>44974</v>
      </c>
      <c r="S518" s="190">
        <v>45041</v>
      </c>
      <c r="T518" s="190"/>
      <c r="U518" s="191"/>
      <c r="V518" s="186">
        <f t="shared" ref="V518:V581" si="34">+I518-W518</f>
        <v>9333000</v>
      </c>
      <c r="W518" s="186">
        <v>2917000</v>
      </c>
      <c r="X518" s="192">
        <f t="shared" ref="X518:X581" si="35">+(V518/M518)</f>
        <v>0.76187755102040822</v>
      </c>
      <c r="Y518" s="14">
        <v>1192791759</v>
      </c>
      <c r="Z518" s="14" t="s">
        <v>1754</v>
      </c>
      <c r="AA518" s="14" t="s">
        <v>120</v>
      </c>
      <c r="AB518" s="14" t="s">
        <v>120</v>
      </c>
      <c r="AC518" s="190"/>
      <c r="AD518" s="14" t="s">
        <v>3534</v>
      </c>
      <c r="AE518" s="187" t="s">
        <v>122</v>
      </c>
      <c r="AF518" s="187" t="s">
        <v>122</v>
      </c>
      <c r="AG518" s="14"/>
    </row>
    <row r="519" spans="1:33" s="183" customFormat="1" ht="12">
      <c r="A519" s="16">
        <v>891780111</v>
      </c>
      <c r="B519" s="16" t="s">
        <v>55</v>
      </c>
      <c r="C519" s="14" t="s">
        <v>57</v>
      </c>
      <c r="D519" s="16" t="s">
        <v>61</v>
      </c>
      <c r="E519" s="14" t="s">
        <v>3535</v>
      </c>
      <c r="F519" s="16" t="s">
        <v>62</v>
      </c>
      <c r="G519" s="14" t="s">
        <v>64</v>
      </c>
      <c r="H519" s="14" t="s">
        <v>74</v>
      </c>
      <c r="I519" s="186">
        <v>8043000</v>
      </c>
      <c r="J519" s="187"/>
      <c r="K519" s="188"/>
      <c r="L519" s="188"/>
      <c r="M519" s="189">
        <f t="shared" si="33"/>
        <v>8043000</v>
      </c>
      <c r="N519" s="14">
        <v>1082889011</v>
      </c>
      <c r="O519" s="14" t="s">
        <v>3536</v>
      </c>
      <c r="P519" s="14" t="s">
        <v>3537</v>
      </c>
      <c r="Q519" s="190">
        <v>44974</v>
      </c>
      <c r="R519" s="190">
        <v>44974</v>
      </c>
      <c r="S519" s="190">
        <v>45084</v>
      </c>
      <c r="T519" s="190"/>
      <c r="U519" s="191"/>
      <c r="V519" s="186">
        <f t="shared" si="34"/>
        <v>5700000</v>
      </c>
      <c r="W519" s="186">
        <v>2343000</v>
      </c>
      <c r="X519" s="192">
        <f t="shared" si="35"/>
        <v>0.70869078701976873</v>
      </c>
      <c r="Y519" s="14">
        <v>45507423</v>
      </c>
      <c r="Z519" s="14" t="s">
        <v>2022</v>
      </c>
      <c r="AA519" s="14" t="s">
        <v>120</v>
      </c>
      <c r="AB519" s="14" t="s">
        <v>120</v>
      </c>
      <c r="AC519" s="190"/>
      <c r="AD519" s="14" t="s">
        <v>3538</v>
      </c>
      <c r="AE519" s="187" t="s">
        <v>122</v>
      </c>
      <c r="AF519" s="187" t="s">
        <v>122</v>
      </c>
      <c r="AG519" s="14"/>
    </row>
    <row r="520" spans="1:33" s="183" customFormat="1" ht="12">
      <c r="A520" s="16">
        <v>891780111</v>
      </c>
      <c r="B520" s="16" t="s">
        <v>55</v>
      </c>
      <c r="C520" s="14" t="s">
        <v>57</v>
      </c>
      <c r="D520" s="16" t="s">
        <v>61</v>
      </c>
      <c r="E520" s="14" t="s">
        <v>3539</v>
      </c>
      <c r="F520" s="16" t="s">
        <v>62</v>
      </c>
      <c r="G520" s="14" t="s">
        <v>64</v>
      </c>
      <c r="H520" s="14" t="s">
        <v>74</v>
      </c>
      <c r="I520" s="186">
        <v>11853000</v>
      </c>
      <c r="J520" s="187"/>
      <c r="K520" s="188"/>
      <c r="L520" s="188"/>
      <c r="M520" s="189">
        <f t="shared" si="33"/>
        <v>11853000</v>
      </c>
      <c r="N520" s="14">
        <v>57432322</v>
      </c>
      <c r="O520" s="14" t="s">
        <v>3540</v>
      </c>
      <c r="P520" s="14" t="s">
        <v>3541</v>
      </c>
      <c r="Q520" s="190">
        <v>44974</v>
      </c>
      <c r="R520" s="190">
        <v>44974</v>
      </c>
      <c r="S520" s="190">
        <v>45084</v>
      </c>
      <c r="T520" s="190"/>
      <c r="U520" s="191"/>
      <c r="V520" s="186">
        <f t="shared" si="34"/>
        <v>8400000</v>
      </c>
      <c r="W520" s="186">
        <v>3453000</v>
      </c>
      <c r="X520" s="192">
        <f t="shared" si="35"/>
        <v>0.70868134649455838</v>
      </c>
      <c r="Y520" s="14">
        <v>72221403</v>
      </c>
      <c r="Z520" s="14" t="s">
        <v>2545</v>
      </c>
      <c r="AA520" s="14" t="s">
        <v>120</v>
      </c>
      <c r="AB520" s="14" t="s">
        <v>120</v>
      </c>
      <c r="AC520" s="190"/>
      <c r="AD520" s="14" t="s">
        <v>3542</v>
      </c>
      <c r="AE520" s="187" t="s">
        <v>122</v>
      </c>
      <c r="AF520" s="187" t="s">
        <v>122</v>
      </c>
      <c r="AG520" s="14"/>
    </row>
    <row r="521" spans="1:33" s="183" customFormat="1" ht="12">
      <c r="A521" s="16">
        <v>891780111</v>
      </c>
      <c r="B521" s="16" t="s">
        <v>55</v>
      </c>
      <c r="C521" s="14" t="s">
        <v>57</v>
      </c>
      <c r="D521" s="16" t="s">
        <v>61</v>
      </c>
      <c r="E521" s="14" t="s">
        <v>3543</v>
      </c>
      <c r="F521" s="16" t="s">
        <v>62</v>
      </c>
      <c r="G521" s="14" t="s">
        <v>64</v>
      </c>
      <c r="H521" s="14" t="s">
        <v>74</v>
      </c>
      <c r="I521" s="186">
        <v>10583000</v>
      </c>
      <c r="J521" s="187"/>
      <c r="K521" s="188"/>
      <c r="L521" s="188"/>
      <c r="M521" s="189">
        <f t="shared" si="33"/>
        <v>10583000</v>
      </c>
      <c r="N521" s="14">
        <v>1082997554</v>
      </c>
      <c r="O521" s="14" t="s">
        <v>3544</v>
      </c>
      <c r="P521" s="14" t="s">
        <v>3545</v>
      </c>
      <c r="Q521" s="190">
        <v>44974</v>
      </c>
      <c r="R521" s="190">
        <v>44974</v>
      </c>
      <c r="S521" s="190">
        <v>45084</v>
      </c>
      <c r="T521" s="190"/>
      <c r="U521" s="191"/>
      <c r="V521" s="186">
        <f t="shared" si="34"/>
        <v>7500000</v>
      </c>
      <c r="W521" s="186">
        <v>3083000</v>
      </c>
      <c r="X521" s="192">
        <f t="shared" si="35"/>
        <v>0.70868373807049045</v>
      </c>
      <c r="Y521" s="14">
        <v>1098669877</v>
      </c>
      <c r="Z521" s="14" t="s">
        <v>3546</v>
      </c>
      <c r="AA521" s="14" t="s">
        <v>120</v>
      </c>
      <c r="AB521" s="14" t="s">
        <v>120</v>
      </c>
      <c r="AC521" s="190"/>
      <c r="AD521" s="14" t="s">
        <v>3547</v>
      </c>
      <c r="AE521" s="187" t="s">
        <v>122</v>
      </c>
      <c r="AF521" s="187" t="s">
        <v>122</v>
      </c>
      <c r="AG521" s="14"/>
    </row>
    <row r="522" spans="1:33" s="183" customFormat="1" ht="12">
      <c r="A522" s="16">
        <v>891780111</v>
      </c>
      <c r="B522" s="16" t="s">
        <v>55</v>
      </c>
      <c r="C522" s="14" t="s">
        <v>57</v>
      </c>
      <c r="D522" s="16" t="s">
        <v>61</v>
      </c>
      <c r="E522" s="14" t="s">
        <v>3548</v>
      </c>
      <c r="F522" s="16" t="s">
        <v>62</v>
      </c>
      <c r="G522" s="14" t="s">
        <v>64</v>
      </c>
      <c r="H522" s="14" t="s">
        <v>74</v>
      </c>
      <c r="I522" s="186">
        <v>8043000</v>
      </c>
      <c r="J522" s="187"/>
      <c r="K522" s="188"/>
      <c r="L522" s="188"/>
      <c r="M522" s="189">
        <f t="shared" si="33"/>
        <v>8043000</v>
      </c>
      <c r="N522" s="14">
        <v>1083028723</v>
      </c>
      <c r="O522" s="14" t="s">
        <v>3549</v>
      </c>
      <c r="P522" s="14" t="s">
        <v>1720</v>
      </c>
      <c r="Q522" s="190">
        <v>44974</v>
      </c>
      <c r="R522" s="190">
        <v>44974</v>
      </c>
      <c r="S522" s="190">
        <v>45084</v>
      </c>
      <c r="T522" s="190"/>
      <c r="U522" s="191"/>
      <c r="V522" s="186">
        <f t="shared" si="34"/>
        <v>5700000</v>
      </c>
      <c r="W522" s="186">
        <v>2343000</v>
      </c>
      <c r="X522" s="192">
        <f t="shared" si="35"/>
        <v>0.70869078701976873</v>
      </c>
      <c r="Y522" s="14">
        <v>57444673</v>
      </c>
      <c r="Z522" s="14" t="s">
        <v>1721</v>
      </c>
      <c r="AA522" s="14" t="s">
        <v>120</v>
      </c>
      <c r="AB522" s="14" t="s">
        <v>120</v>
      </c>
      <c r="AC522" s="190"/>
      <c r="AD522" s="14" t="s">
        <v>3550</v>
      </c>
      <c r="AE522" s="187" t="s">
        <v>122</v>
      </c>
      <c r="AF522" s="187" t="s">
        <v>122</v>
      </c>
      <c r="AG522" s="14"/>
    </row>
    <row r="523" spans="1:33" s="183" customFormat="1" ht="12">
      <c r="A523" s="16">
        <v>891780111</v>
      </c>
      <c r="B523" s="16" t="s">
        <v>55</v>
      </c>
      <c r="C523" s="14" t="s">
        <v>57</v>
      </c>
      <c r="D523" s="16" t="s">
        <v>61</v>
      </c>
      <c r="E523" s="14" t="s">
        <v>3551</v>
      </c>
      <c r="F523" s="16" t="s">
        <v>62</v>
      </c>
      <c r="G523" s="14" t="s">
        <v>64</v>
      </c>
      <c r="H523" s="14" t="s">
        <v>74</v>
      </c>
      <c r="I523" s="186">
        <v>14393000</v>
      </c>
      <c r="J523" s="187"/>
      <c r="K523" s="188"/>
      <c r="L523" s="188"/>
      <c r="M523" s="189">
        <f t="shared" si="33"/>
        <v>14393000</v>
      </c>
      <c r="N523" s="14">
        <v>1082934147</v>
      </c>
      <c r="O523" s="14" t="s">
        <v>3552</v>
      </c>
      <c r="P523" s="14" t="s">
        <v>3553</v>
      </c>
      <c r="Q523" s="190">
        <v>44974</v>
      </c>
      <c r="R523" s="190">
        <v>44974</v>
      </c>
      <c r="S523" s="190">
        <v>45084</v>
      </c>
      <c r="T523" s="190"/>
      <c r="U523" s="191"/>
      <c r="V523" s="186">
        <f t="shared" si="34"/>
        <v>10200000</v>
      </c>
      <c r="W523" s="186">
        <v>4193000</v>
      </c>
      <c r="X523" s="192">
        <f t="shared" si="35"/>
        <v>0.70867782950045166</v>
      </c>
      <c r="Y523" s="14">
        <v>12560219</v>
      </c>
      <c r="Z523" s="14" t="s">
        <v>3554</v>
      </c>
      <c r="AA523" s="14" t="s">
        <v>120</v>
      </c>
      <c r="AB523" s="14" t="s">
        <v>120</v>
      </c>
      <c r="AC523" s="190"/>
      <c r="AD523" s="14" t="s">
        <v>3555</v>
      </c>
      <c r="AE523" s="187" t="s">
        <v>122</v>
      </c>
      <c r="AF523" s="187" t="s">
        <v>122</v>
      </c>
      <c r="AG523" s="14"/>
    </row>
    <row r="524" spans="1:33" s="183" customFormat="1" ht="12">
      <c r="A524" s="16">
        <v>891780111</v>
      </c>
      <c r="B524" s="16" t="s">
        <v>55</v>
      </c>
      <c r="C524" s="14" t="s">
        <v>57</v>
      </c>
      <c r="D524" s="16" t="s">
        <v>61</v>
      </c>
      <c r="E524" s="14" t="s">
        <v>3556</v>
      </c>
      <c r="F524" s="16" t="s">
        <v>62</v>
      </c>
      <c r="G524" s="14" t="s">
        <v>64</v>
      </c>
      <c r="H524" s="14" t="s">
        <v>74</v>
      </c>
      <c r="I524" s="186">
        <v>10583000</v>
      </c>
      <c r="J524" s="187"/>
      <c r="K524" s="188"/>
      <c r="L524" s="188"/>
      <c r="M524" s="189">
        <f t="shared" si="33"/>
        <v>10583000</v>
      </c>
      <c r="N524" s="14">
        <v>49758019</v>
      </c>
      <c r="O524" s="14" t="s">
        <v>3557</v>
      </c>
      <c r="P524" s="14" t="s">
        <v>3558</v>
      </c>
      <c r="Q524" s="190">
        <v>44974</v>
      </c>
      <c r="R524" s="190">
        <v>44974</v>
      </c>
      <c r="S524" s="190">
        <v>45084</v>
      </c>
      <c r="T524" s="190"/>
      <c r="U524" s="191"/>
      <c r="V524" s="186">
        <f t="shared" si="34"/>
        <v>7500000</v>
      </c>
      <c r="W524" s="186">
        <v>3083000</v>
      </c>
      <c r="X524" s="192">
        <f t="shared" si="35"/>
        <v>0.70868373807049045</v>
      </c>
      <c r="Y524" s="14">
        <v>57441846</v>
      </c>
      <c r="Z524" s="14" t="s">
        <v>1994</v>
      </c>
      <c r="AA524" s="14" t="s">
        <v>120</v>
      </c>
      <c r="AB524" s="14" t="s">
        <v>120</v>
      </c>
      <c r="AC524" s="190"/>
      <c r="AD524" s="14" t="s">
        <v>3559</v>
      </c>
      <c r="AE524" s="187" t="s">
        <v>122</v>
      </c>
      <c r="AF524" s="187" t="s">
        <v>122</v>
      </c>
      <c r="AG524" s="14"/>
    </row>
    <row r="525" spans="1:33" s="183" customFormat="1" ht="12">
      <c r="A525" s="16">
        <v>891780111</v>
      </c>
      <c r="B525" s="16" t="s">
        <v>55</v>
      </c>
      <c r="C525" s="14" t="s">
        <v>57</v>
      </c>
      <c r="D525" s="16" t="s">
        <v>61</v>
      </c>
      <c r="E525" s="14" t="s">
        <v>3560</v>
      </c>
      <c r="F525" s="16" t="s">
        <v>62</v>
      </c>
      <c r="G525" s="14" t="s">
        <v>64</v>
      </c>
      <c r="H525" s="14" t="s">
        <v>74</v>
      </c>
      <c r="I525" s="186">
        <v>9313000</v>
      </c>
      <c r="J525" s="187"/>
      <c r="K525" s="188"/>
      <c r="L525" s="188"/>
      <c r="M525" s="189">
        <f t="shared" si="33"/>
        <v>9313000</v>
      </c>
      <c r="N525" s="14">
        <v>36724297</v>
      </c>
      <c r="O525" s="14" t="s">
        <v>3561</v>
      </c>
      <c r="P525" s="14" t="s">
        <v>3562</v>
      </c>
      <c r="Q525" s="190">
        <v>44974</v>
      </c>
      <c r="R525" s="190">
        <v>44974</v>
      </c>
      <c r="S525" s="190">
        <v>45084</v>
      </c>
      <c r="T525" s="190"/>
      <c r="U525" s="191"/>
      <c r="V525" s="186">
        <f t="shared" si="34"/>
        <v>6600000</v>
      </c>
      <c r="W525" s="186">
        <v>2713000</v>
      </c>
      <c r="X525" s="192">
        <f t="shared" si="35"/>
        <v>0.70868678191774936</v>
      </c>
      <c r="Y525" s="14">
        <v>57441846</v>
      </c>
      <c r="Z525" s="14" t="s">
        <v>1994</v>
      </c>
      <c r="AA525" s="14" t="s">
        <v>120</v>
      </c>
      <c r="AB525" s="14" t="s">
        <v>120</v>
      </c>
      <c r="AC525" s="190"/>
      <c r="AD525" s="14" t="s">
        <v>3563</v>
      </c>
      <c r="AE525" s="187" t="s">
        <v>122</v>
      </c>
      <c r="AF525" s="187" t="s">
        <v>122</v>
      </c>
      <c r="AG525" s="14"/>
    </row>
    <row r="526" spans="1:33" s="183" customFormat="1" ht="12">
      <c r="A526" s="16">
        <v>891780111</v>
      </c>
      <c r="B526" s="16" t="s">
        <v>55</v>
      </c>
      <c r="C526" s="14" t="s">
        <v>57</v>
      </c>
      <c r="D526" s="16" t="s">
        <v>61</v>
      </c>
      <c r="E526" s="14" t="s">
        <v>3564</v>
      </c>
      <c r="F526" s="16" t="s">
        <v>62</v>
      </c>
      <c r="G526" s="14" t="s">
        <v>64</v>
      </c>
      <c r="H526" s="14" t="s">
        <v>74</v>
      </c>
      <c r="I526" s="186">
        <v>9313000</v>
      </c>
      <c r="J526" s="187"/>
      <c r="K526" s="188"/>
      <c r="L526" s="188"/>
      <c r="M526" s="189">
        <f t="shared" si="33"/>
        <v>9313000</v>
      </c>
      <c r="N526" s="14">
        <v>1049615490</v>
      </c>
      <c r="O526" s="14" t="s">
        <v>3565</v>
      </c>
      <c r="P526" s="14" t="s">
        <v>3566</v>
      </c>
      <c r="Q526" s="190">
        <v>44974</v>
      </c>
      <c r="R526" s="190">
        <v>44974</v>
      </c>
      <c r="S526" s="190">
        <v>45084</v>
      </c>
      <c r="T526" s="190"/>
      <c r="U526" s="191"/>
      <c r="V526" s="186">
        <f t="shared" si="34"/>
        <v>6600000</v>
      </c>
      <c r="W526" s="186">
        <v>2713000</v>
      </c>
      <c r="X526" s="192">
        <f t="shared" si="35"/>
        <v>0.70868678191774936</v>
      </c>
      <c r="Y526" s="14">
        <v>30766322</v>
      </c>
      <c r="Z526" s="14" t="s">
        <v>2721</v>
      </c>
      <c r="AA526" s="14" t="s">
        <v>120</v>
      </c>
      <c r="AB526" s="14" t="s">
        <v>120</v>
      </c>
      <c r="AC526" s="190"/>
      <c r="AD526" s="14" t="s">
        <v>3567</v>
      </c>
      <c r="AE526" s="187" t="s">
        <v>122</v>
      </c>
      <c r="AF526" s="187" t="s">
        <v>122</v>
      </c>
      <c r="AG526" s="14"/>
    </row>
    <row r="527" spans="1:33" s="183" customFormat="1" ht="12">
      <c r="A527" s="16">
        <v>891780111</v>
      </c>
      <c r="B527" s="16" t="s">
        <v>55</v>
      </c>
      <c r="C527" s="14" t="s">
        <v>57</v>
      </c>
      <c r="D527" s="16" t="s">
        <v>61</v>
      </c>
      <c r="E527" s="14" t="s">
        <v>3568</v>
      </c>
      <c r="F527" s="16" t="s">
        <v>62</v>
      </c>
      <c r="G527" s="14" t="s">
        <v>64</v>
      </c>
      <c r="H527" s="14" t="s">
        <v>74</v>
      </c>
      <c r="I527" s="186">
        <v>9583000</v>
      </c>
      <c r="J527" s="187"/>
      <c r="K527" s="188"/>
      <c r="L527" s="188"/>
      <c r="M527" s="189">
        <f t="shared" si="33"/>
        <v>9583000</v>
      </c>
      <c r="N527" s="14">
        <v>1102880046</v>
      </c>
      <c r="O527" s="14" t="s">
        <v>3569</v>
      </c>
      <c r="P527" s="14" t="s">
        <v>3570</v>
      </c>
      <c r="Q527" s="190">
        <v>44974</v>
      </c>
      <c r="R527" s="190">
        <v>44974</v>
      </c>
      <c r="S527" s="190">
        <v>45084</v>
      </c>
      <c r="T527" s="190"/>
      <c r="U527" s="191"/>
      <c r="V527" s="186">
        <f t="shared" si="34"/>
        <v>6500000</v>
      </c>
      <c r="W527" s="186">
        <v>3083000</v>
      </c>
      <c r="X527" s="192">
        <f t="shared" si="35"/>
        <v>0.67828446206824589</v>
      </c>
      <c r="Y527" s="14">
        <v>21400608</v>
      </c>
      <c r="Z527" s="14" t="s">
        <v>3571</v>
      </c>
      <c r="AA527" s="14" t="s">
        <v>120</v>
      </c>
      <c r="AB527" s="14" t="s">
        <v>120</v>
      </c>
      <c r="AC527" s="190"/>
      <c r="AD527" s="14" t="s">
        <v>3572</v>
      </c>
      <c r="AE527" s="187" t="s">
        <v>122</v>
      </c>
      <c r="AF527" s="187" t="s">
        <v>122</v>
      </c>
      <c r="AG527" s="14"/>
    </row>
    <row r="528" spans="1:33" s="183" customFormat="1" ht="12">
      <c r="A528" s="16">
        <v>891780111</v>
      </c>
      <c r="B528" s="16" t="s">
        <v>55</v>
      </c>
      <c r="C528" s="14" t="s">
        <v>57</v>
      </c>
      <c r="D528" s="16" t="s">
        <v>61</v>
      </c>
      <c r="E528" s="14" t="s">
        <v>3573</v>
      </c>
      <c r="F528" s="16" t="s">
        <v>62</v>
      </c>
      <c r="G528" s="14" t="s">
        <v>64</v>
      </c>
      <c r="H528" s="14" t="s">
        <v>74</v>
      </c>
      <c r="I528" s="186">
        <v>10173000</v>
      </c>
      <c r="J528" s="187"/>
      <c r="K528" s="188"/>
      <c r="L528" s="188"/>
      <c r="M528" s="189">
        <f t="shared" si="33"/>
        <v>10173000</v>
      </c>
      <c r="N528" s="14">
        <v>1083025029</v>
      </c>
      <c r="O528" s="14" t="s">
        <v>3574</v>
      </c>
      <c r="P528" s="14" t="s">
        <v>3575</v>
      </c>
      <c r="Q528" s="190">
        <v>44974</v>
      </c>
      <c r="R528" s="190">
        <v>44978</v>
      </c>
      <c r="S528" s="190">
        <v>45084</v>
      </c>
      <c r="T528" s="190"/>
      <c r="U528" s="191"/>
      <c r="V528" s="186">
        <f t="shared" si="34"/>
        <v>6720000</v>
      </c>
      <c r="W528" s="186">
        <v>3453000</v>
      </c>
      <c r="X528" s="192">
        <f t="shared" si="35"/>
        <v>0.66057210262459454</v>
      </c>
      <c r="Y528" s="14">
        <v>21400608</v>
      </c>
      <c r="Z528" s="14" t="s">
        <v>3571</v>
      </c>
      <c r="AA528" s="14" t="s">
        <v>120</v>
      </c>
      <c r="AB528" s="14" t="s">
        <v>120</v>
      </c>
      <c r="AC528" s="190"/>
      <c r="AD528" s="14" t="s">
        <v>3576</v>
      </c>
      <c r="AE528" s="187" t="s">
        <v>122</v>
      </c>
      <c r="AF528" s="187" t="s">
        <v>122</v>
      </c>
      <c r="AG528" s="14"/>
    </row>
    <row r="529" spans="1:33" s="183" customFormat="1" ht="12">
      <c r="A529" s="16">
        <v>891780111</v>
      </c>
      <c r="B529" s="16" t="s">
        <v>55</v>
      </c>
      <c r="C529" s="14" t="s">
        <v>57</v>
      </c>
      <c r="D529" s="16" t="s">
        <v>61</v>
      </c>
      <c r="E529" s="14" t="s">
        <v>3577</v>
      </c>
      <c r="F529" s="16" t="s">
        <v>62</v>
      </c>
      <c r="G529" s="14" t="s">
        <v>64</v>
      </c>
      <c r="H529" s="14" t="s">
        <v>74</v>
      </c>
      <c r="I529" s="186">
        <v>11677000</v>
      </c>
      <c r="J529" s="187"/>
      <c r="K529" s="188"/>
      <c r="L529" s="188"/>
      <c r="M529" s="189">
        <f t="shared" si="33"/>
        <v>11677000</v>
      </c>
      <c r="N529" s="14">
        <v>1066000092</v>
      </c>
      <c r="O529" s="14" t="s">
        <v>3578</v>
      </c>
      <c r="P529" s="14" t="s">
        <v>3579</v>
      </c>
      <c r="Q529" s="190">
        <v>44974</v>
      </c>
      <c r="R529" s="190">
        <v>44974</v>
      </c>
      <c r="S529" s="190">
        <v>45084</v>
      </c>
      <c r="T529" s="190"/>
      <c r="U529" s="191"/>
      <c r="V529" s="186">
        <f t="shared" si="34"/>
        <v>7853000</v>
      </c>
      <c r="W529" s="186">
        <v>3824000</v>
      </c>
      <c r="X529" s="192">
        <f t="shared" si="35"/>
        <v>0.6725186263595101</v>
      </c>
      <c r="Y529" s="14">
        <v>21400608</v>
      </c>
      <c r="Z529" s="14" t="s">
        <v>3571</v>
      </c>
      <c r="AA529" s="14" t="s">
        <v>120</v>
      </c>
      <c r="AB529" s="14" t="s">
        <v>120</v>
      </c>
      <c r="AC529" s="190"/>
      <c r="AD529" s="14" t="s">
        <v>3580</v>
      </c>
      <c r="AE529" s="187" t="s">
        <v>122</v>
      </c>
      <c r="AF529" s="187" t="s">
        <v>122</v>
      </c>
      <c r="AG529" s="14"/>
    </row>
    <row r="530" spans="1:33" s="183" customFormat="1" ht="12">
      <c r="A530" s="16">
        <v>891780111</v>
      </c>
      <c r="B530" s="16" t="s">
        <v>55</v>
      </c>
      <c r="C530" s="14" t="s">
        <v>57</v>
      </c>
      <c r="D530" s="16" t="s">
        <v>61</v>
      </c>
      <c r="E530" s="14" t="s">
        <v>3581</v>
      </c>
      <c r="F530" s="16" t="s">
        <v>62</v>
      </c>
      <c r="G530" s="14" t="s">
        <v>64</v>
      </c>
      <c r="H530" s="14" t="s">
        <v>74</v>
      </c>
      <c r="I530" s="186">
        <v>11057000</v>
      </c>
      <c r="J530" s="187"/>
      <c r="K530" s="188"/>
      <c r="L530" s="188"/>
      <c r="M530" s="189">
        <f t="shared" si="33"/>
        <v>11057000</v>
      </c>
      <c r="N530" s="14">
        <v>12563787</v>
      </c>
      <c r="O530" s="14" t="s">
        <v>3582</v>
      </c>
      <c r="P530" s="14" t="s">
        <v>3583</v>
      </c>
      <c r="Q530" s="190">
        <v>44974</v>
      </c>
      <c r="R530" s="190">
        <v>44978</v>
      </c>
      <c r="S530" s="190">
        <v>45084</v>
      </c>
      <c r="T530" s="190"/>
      <c r="U530" s="191"/>
      <c r="V530" s="186">
        <f t="shared" si="34"/>
        <v>7233000</v>
      </c>
      <c r="W530" s="186">
        <v>3824000</v>
      </c>
      <c r="X530" s="192">
        <f t="shared" si="35"/>
        <v>0.6541557384462332</v>
      </c>
      <c r="Y530" s="14">
        <v>39058006</v>
      </c>
      <c r="Z530" s="14" t="s">
        <v>1805</v>
      </c>
      <c r="AA530" s="14" t="s">
        <v>120</v>
      </c>
      <c r="AB530" s="14" t="s">
        <v>120</v>
      </c>
      <c r="AC530" s="190"/>
      <c r="AD530" s="14" t="s">
        <v>3584</v>
      </c>
      <c r="AE530" s="187" t="s">
        <v>122</v>
      </c>
      <c r="AF530" s="187" t="s">
        <v>122</v>
      </c>
      <c r="AG530" s="14"/>
    </row>
    <row r="531" spans="1:33" s="183" customFormat="1" ht="12">
      <c r="A531" s="16">
        <v>891780111</v>
      </c>
      <c r="B531" s="16" t="s">
        <v>55</v>
      </c>
      <c r="C531" s="14" t="s">
        <v>57</v>
      </c>
      <c r="D531" s="16" t="s">
        <v>61</v>
      </c>
      <c r="E531" s="14" t="s">
        <v>3585</v>
      </c>
      <c r="F531" s="16" t="s">
        <v>62</v>
      </c>
      <c r="G531" s="14" t="s">
        <v>64</v>
      </c>
      <c r="H531" s="14" t="s">
        <v>74</v>
      </c>
      <c r="I531" s="186">
        <v>8043000</v>
      </c>
      <c r="J531" s="187"/>
      <c r="K531" s="188"/>
      <c r="L531" s="188"/>
      <c r="M531" s="189">
        <f t="shared" si="33"/>
        <v>8043000</v>
      </c>
      <c r="N531" s="14">
        <v>1083026785</v>
      </c>
      <c r="O531" s="14" t="s">
        <v>3586</v>
      </c>
      <c r="P531" s="14" t="s">
        <v>3587</v>
      </c>
      <c r="Q531" s="190">
        <v>44974</v>
      </c>
      <c r="R531" s="190">
        <v>44974</v>
      </c>
      <c r="S531" s="190">
        <v>45084</v>
      </c>
      <c r="T531" s="190"/>
      <c r="U531" s="191"/>
      <c r="V531" s="186">
        <f t="shared" si="34"/>
        <v>3800000</v>
      </c>
      <c r="W531" s="186">
        <v>4243000</v>
      </c>
      <c r="X531" s="192">
        <f t="shared" si="35"/>
        <v>0.47246052467984584</v>
      </c>
      <c r="Y531" s="14">
        <v>41947381</v>
      </c>
      <c r="Z531" s="14" t="s">
        <v>1541</v>
      </c>
      <c r="AA531" s="14" t="s">
        <v>120</v>
      </c>
      <c r="AB531" s="14" t="s">
        <v>120</v>
      </c>
      <c r="AC531" s="190"/>
      <c r="AD531" s="14" t="s">
        <v>3588</v>
      </c>
      <c r="AE531" s="187" t="s">
        <v>122</v>
      </c>
      <c r="AF531" s="187" t="s">
        <v>122</v>
      </c>
      <c r="AG531" s="14"/>
    </row>
    <row r="532" spans="1:33" s="183" customFormat="1" ht="12">
      <c r="A532" s="16">
        <v>891780111</v>
      </c>
      <c r="B532" s="16" t="s">
        <v>55</v>
      </c>
      <c r="C532" s="14" t="s">
        <v>57</v>
      </c>
      <c r="D532" s="16" t="s">
        <v>61</v>
      </c>
      <c r="E532" s="14" t="s">
        <v>3589</v>
      </c>
      <c r="F532" s="16" t="s">
        <v>62</v>
      </c>
      <c r="G532" s="14" t="s">
        <v>64</v>
      </c>
      <c r="H532" s="14" t="s">
        <v>74</v>
      </c>
      <c r="I532" s="186">
        <v>25823000</v>
      </c>
      <c r="J532" s="187"/>
      <c r="K532" s="188"/>
      <c r="L532" s="188"/>
      <c r="M532" s="189">
        <f t="shared" si="33"/>
        <v>25823000</v>
      </c>
      <c r="N532" s="14">
        <v>85450384</v>
      </c>
      <c r="O532" s="14" t="s">
        <v>3590</v>
      </c>
      <c r="P532" s="14" t="s">
        <v>3591</v>
      </c>
      <c r="Q532" s="190">
        <v>44974</v>
      </c>
      <c r="R532" s="190">
        <v>44974</v>
      </c>
      <c r="S532" s="190">
        <v>45084</v>
      </c>
      <c r="T532" s="190"/>
      <c r="U532" s="191"/>
      <c r="V532" s="186">
        <f t="shared" si="34"/>
        <v>18300000</v>
      </c>
      <c r="W532" s="186">
        <v>7523000</v>
      </c>
      <c r="X532" s="192">
        <f t="shared" si="35"/>
        <v>0.70867056500019365</v>
      </c>
      <c r="Y532" s="14">
        <v>85455983</v>
      </c>
      <c r="Z532" s="14" t="s">
        <v>1514</v>
      </c>
      <c r="AA532" s="14" t="s">
        <v>120</v>
      </c>
      <c r="AB532" s="14" t="s">
        <v>120</v>
      </c>
      <c r="AC532" s="190"/>
      <c r="AD532" s="14" t="s">
        <v>3592</v>
      </c>
      <c r="AE532" s="187" t="s">
        <v>122</v>
      </c>
      <c r="AF532" s="187" t="s">
        <v>122</v>
      </c>
      <c r="AG532" s="14"/>
    </row>
    <row r="533" spans="1:33" s="183" customFormat="1" ht="12">
      <c r="A533" s="16">
        <v>891780111</v>
      </c>
      <c r="B533" s="16" t="s">
        <v>55</v>
      </c>
      <c r="C533" s="14" t="s">
        <v>58</v>
      </c>
      <c r="D533" s="16" t="s">
        <v>61</v>
      </c>
      <c r="E533" s="14" t="s">
        <v>3593</v>
      </c>
      <c r="F533" s="16" t="s">
        <v>62</v>
      </c>
      <c r="G533" s="14" t="s">
        <v>64</v>
      </c>
      <c r="H533" s="14" t="s">
        <v>74</v>
      </c>
      <c r="I533" s="186">
        <v>7920000</v>
      </c>
      <c r="J533" s="187"/>
      <c r="K533" s="188"/>
      <c r="L533" s="188"/>
      <c r="M533" s="189">
        <f t="shared" si="33"/>
        <v>7920000</v>
      </c>
      <c r="N533" s="14">
        <v>1082942857</v>
      </c>
      <c r="O533" s="14" t="s">
        <v>3594</v>
      </c>
      <c r="P533" s="14" t="s">
        <v>3595</v>
      </c>
      <c r="Q533" s="190">
        <v>44974</v>
      </c>
      <c r="R533" s="190">
        <v>44974</v>
      </c>
      <c r="S533" s="190">
        <v>45077</v>
      </c>
      <c r="T533" s="190"/>
      <c r="U533" s="191"/>
      <c r="V533" s="186">
        <f t="shared" si="34"/>
        <v>5720000</v>
      </c>
      <c r="W533" s="186">
        <v>2200000</v>
      </c>
      <c r="X533" s="192">
        <f t="shared" si="35"/>
        <v>0.72222222222222221</v>
      </c>
      <c r="Y533" s="14">
        <v>1082868728</v>
      </c>
      <c r="Z533" s="14" t="s">
        <v>2017</v>
      </c>
      <c r="AA533" s="14" t="s">
        <v>120</v>
      </c>
      <c r="AB533" s="14" t="s">
        <v>120</v>
      </c>
      <c r="AC533" s="190"/>
      <c r="AD533" s="14" t="s">
        <v>3596</v>
      </c>
      <c r="AE533" s="187" t="s">
        <v>122</v>
      </c>
      <c r="AF533" s="187" t="s">
        <v>122</v>
      </c>
      <c r="AG533" s="14"/>
    </row>
    <row r="534" spans="1:33" s="183" customFormat="1" ht="12">
      <c r="A534" s="16">
        <v>891780111</v>
      </c>
      <c r="B534" s="16" t="s">
        <v>55</v>
      </c>
      <c r="C534" s="14" t="s">
        <v>58</v>
      </c>
      <c r="D534" s="16" t="s">
        <v>61</v>
      </c>
      <c r="E534" s="14" t="s">
        <v>3597</v>
      </c>
      <c r="F534" s="16" t="s">
        <v>62</v>
      </c>
      <c r="G534" s="14" t="s">
        <v>64</v>
      </c>
      <c r="H534" s="14" t="s">
        <v>74</v>
      </c>
      <c r="I534" s="186">
        <v>7200000</v>
      </c>
      <c r="J534" s="187"/>
      <c r="K534" s="188"/>
      <c r="L534" s="188"/>
      <c r="M534" s="189">
        <f t="shared" si="33"/>
        <v>7200000</v>
      </c>
      <c r="N534" s="14">
        <v>1003241055</v>
      </c>
      <c r="O534" s="14" t="s">
        <v>3598</v>
      </c>
      <c r="P534" s="14" t="s">
        <v>3599</v>
      </c>
      <c r="Q534" s="190">
        <v>44974</v>
      </c>
      <c r="R534" s="190">
        <v>44974</v>
      </c>
      <c r="S534" s="190">
        <v>45077</v>
      </c>
      <c r="T534" s="190"/>
      <c r="U534" s="191"/>
      <c r="V534" s="186">
        <f t="shared" si="34"/>
        <v>5200000</v>
      </c>
      <c r="W534" s="186">
        <v>2000000</v>
      </c>
      <c r="X534" s="192">
        <f t="shared" si="35"/>
        <v>0.72222222222222221</v>
      </c>
      <c r="Y534" s="14">
        <v>1082868728</v>
      </c>
      <c r="Z534" s="14" t="s">
        <v>2017</v>
      </c>
      <c r="AA534" s="14" t="s">
        <v>120</v>
      </c>
      <c r="AB534" s="14" t="s">
        <v>120</v>
      </c>
      <c r="AC534" s="190"/>
      <c r="AD534" s="14" t="s">
        <v>3600</v>
      </c>
      <c r="AE534" s="187" t="s">
        <v>122</v>
      </c>
      <c r="AF534" s="187" t="s">
        <v>122</v>
      </c>
      <c r="AG534" s="14"/>
    </row>
    <row r="535" spans="1:33" s="183" customFormat="1" ht="12">
      <c r="A535" s="16">
        <v>891780111</v>
      </c>
      <c r="B535" s="16" t="s">
        <v>55</v>
      </c>
      <c r="C535" s="14" t="s">
        <v>57</v>
      </c>
      <c r="D535" s="16" t="s">
        <v>61</v>
      </c>
      <c r="E535" s="14" t="s">
        <v>3601</v>
      </c>
      <c r="F535" s="16" t="s">
        <v>62</v>
      </c>
      <c r="G535" s="14" t="s">
        <v>64</v>
      </c>
      <c r="H535" s="14" t="s">
        <v>74</v>
      </c>
      <c r="I535" s="186">
        <v>12277000</v>
      </c>
      <c r="J535" s="187"/>
      <c r="K535" s="188"/>
      <c r="L535" s="188"/>
      <c r="M535" s="189">
        <f t="shared" ref="M535:M558" si="36">I535+K535-L535</f>
        <v>12277000</v>
      </c>
      <c r="N535" s="14">
        <v>1082954069</v>
      </c>
      <c r="O535" s="14" t="s">
        <v>3602</v>
      </c>
      <c r="P535" s="14" t="s">
        <v>3603</v>
      </c>
      <c r="Q535" s="190">
        <v>44978</v>
      </c>
      <c r="R535" s="190">
        <v>44978</v>
      </c>
      <c r="S535" s="190">
        <v>45084</v>
      </c>
      <c r="T535" s="190"/>
      <c r="U535" s="191"/>
      <c r="V535" s="186">
        <f t="shared" si="34"/>
        <v>8700000</v>
      </c>
      <c r="W535" s="186">
        <v>3577000</v>
      </c>
      <c r="X535" s="192">
        <f t="shared" si="35"/>
        <v>0.70864217642746596</v>
      </c>
      <c r="Y535" s="14">
        <v>72175281</v>
      </c>
      <c r="Z535" s="14" t="s">
        <v>1609</v>
      </c>
      <c r="AA535" s="14" t="s">
        <v>120</v>
      </c>
      <c r="AB535" s="14" t="s">
        <v>120</v>
      </c>
      <c r="AC535" s="190"/>
      <c r="AD535" s="14" t="s">
        <v>3604</v>
      </c>
      <c r="AE535" s="187" t="s">
        <v>122</v>
      </c>
      <c r="AF535" s="187" t="s">
        <v>122</v>
      </c>
      <c r="AG535" s="14"/>
    </row>
    <row r="536" spans="1:33" s="183" customFormat="1" ht="12">
      <c r="A536" s="16">
        <v>891780111</v>
      </c>
      <c r="B536" s="16" t="s">
        <v>55</v>
      </c>
      <c r="C536" s="14" t="s">
        <v>57</v>
      </c>
      <c r="D536" s="16" t="s">
        <v>61</v>
      </c>
      <c r="E536" s="14" t="s">
        <v>3605</v>
      </c>
      <c r="F536" s="16" t="s">
        <v>62</v>
      </c>
      <c r="G536" s="14" t="s">
        <v>64</v>
      </c>
      <c r="H536" s="14" t="s">
        <v>74</v>
      </c>
      <c r="I536" s="186">
        <v>9500000</v>
      </c>
      <c r="J536" s="187"/>
      <c r="K536" s="188"/>
      <c r="L536" s="188"/>
      <c r="M536" s="189">
        <f t="shared" si="36"/>
        <v>9500000</v>
      </c>
      <c r="N536" s="14">
        <v>36719605</v>
      </c>
      <c r="O536" s="14" t="s">
        <v>3606</v>
      </c>
      <c r="P536" s="14" t="s">
        <v>3607</v>
      </c>
      <c r="Q536" s="190">
        <v>44978</v>
      </c>
      <c r="R536" s="190">
        <v>44978</v>
      </c>
      <c r="S536" s="190">
        <v>45084</v>
      </c>
      <c r="T536" s="190"/>
      <c r="U536" s="191"/>
      <c r="V536" s="186">
        <f t="shared" si="34"/>
        <v>6417000</v>
      </c>
      <c r="W536" s="186">
        <v>3083000</v>
      </c>
      <c r="X536" s="192">
        <f t="shared" si="35"/>
        <v>0.67547368421052634</v>
      </c>
      <c r="Y536" s="14">
        <v>93400727</v>
      </c>
      <c r="Z536" s="14" t="s">
        <v>1519</v>
      </c>
      <c r="AA536" s="14" t="s">
        <v>120</v>
      </c>
      <c r="AB536" s="14" t="s">
        <v>120</v>
      </c>
      <c r="AC536" s="190"/>
      <c r="AD536" s="14" t="s">
        <v>3608</v>
      </c>
      <c r="AE536" s="187" t="s">
        <v>122</v>
      </c>
      <c r="AF536" s="187" t="s">
        <v>122</v>
      </c>
      <c r="AG536" s="14"/>
    </row>
    <row r="537" spans="1:33" s="183" customFormat="1" ht="12">
      <c r="A537" s="16">
        <v>891780111</v>
      </c>
      <c r="B537" s="16" t="s">
        <v>55</v>
      </c>
      <c r="C537" s="14" t="s">
        <v>57</v>
      </c>
      <c r="D537" s="16" t="s">
        <v>61</v>
      </c>
      <c r="E537" s="14" t="s">
        <v>3609</v>
      </c>
      <c r="F537" s="16" t="s">
        <v>62</v>
      </c>
      <c r="G537" s="14" t="s">
        <v>64</v>
      </c>
      <c r="H537" s="14" t="s">
        <v>74</v>
      </c>
      <c r="I537" s="186">
        <v>8043000</v>
      </c>
      <c r="J537" s="187"/>
      <c r="K537" s="188"/>
      <c r="L537" s="188"/>
      <c r="M537" s="189">
        <f t="shared" si="36"/>
        <v>8043000</v>
      </c>
      <c r="N537" s="14">
        <v>1084731269</v>
      </c>
      <c r="O537" s="14" t="s">
        <v>3610</v>
      </c>
      <c r="P537" s="14" t="s">
        <v>3611</v>
      </c>
      <c r="Q537" s="190">
        <v>44978</v>
      </c>
      <c r="R537" s="190">
        <v>44978</v>
      </c>
      <c r="S537" s="190">
        <v>45084</v>
      </c>
      <c r="T537" s="190"/>
      <c r="U537" s="191"/>
      <c r="V537" s="186">
        <f t="shared" si="34"/>
        <v>5700000</v>
      </c>
      <c r="W537" s="186">
        <v>2343000</v>
      </c>
      <c r="X537" s="192">
        <f t="shared" si="35"/>
        <v>0.70869078701976873</v>
      </c>
      <c r="Y537" s="14">
        <v>57297693</v>
      </c>
      <c r="Z537" s="14" t="s">
        <v>1908</v>
      </c>
      <c r="AA537" s="14" t="s">
        <v>120</v>
      </c>
      <c r="AB537" s="14" t="s">
        <v>120</v>
      </c>
      <c r="AC537" s="190"/>
      <c r="AD537" s="14" t="s">
        <v>3612</v>
      </c>
      <c r="AE537" s="187" t="s">
        <v>122</v>
      </c>
      <c r="AF537" s="187" t="s">
        <v>122</v>
      </c>
      <c r="AG537" s="14"/>
    </row>
    <row r="538" spans="1:33" s="183" customFormat="1" ht="12">
      <c r="A538" s="16">
        <v>891780111</v>
      </c>
      <c r="B538" s="16" t="s">
        <v>55</v>
      </c>
      <c r="C538" s="14" t="s">
        <v>57</v>
      </c>
      <c r="D538" s="16" t="s">
        <v>61</v>
      </c>
      <c r="E538" s="14" t="s">
        <v>3613</v>
      </c>
      <c r="F538" s="16" t="s">
        <v>62</v>
      </c>
      <c r="G538" s="14" t="s">
        <v>64</v>
      </c>
      <c r="H538" s="14" t="s">
        <v>74</v>
      </c>
      <c r="I538" s="186">
        <v>15767000</v>
      </c>
      <c r="J538" s="187"/>
      <c r="K538" s="188"/>
      <c r="L538" s="188"/>
      <c r="M538" s="189">
        <f t="shared" si="36"/>
        <v>15767000</v>
      </c>
      <c r="N538" s="14">
        <v>1004188433</v>
      </c>
      <c r="O538" s="14" t="s">
        <v>1659</v>
      </c>
      <c r="P538" s="14" t="s">
        <v>3614</v>
      </c>
      <c r="Q538" s="190">
        <v>44978</v>
      </c>
      <c r="R538" s="190">
        <v>44978</v>
      </c>
      <c r="S538" s="190">
        <v>45084</v>
      </c>
      <c r="T538" s="190"/>
      <c r="U538" s="191"/>
      <c r="V538" s="186">
        <f t="shared" si="34"/>
        <v>10463000</v>
      </c>
      <c r="W538" s="186">
        <v>5304000</v>
      </c>
      <c r="X538" s="192">
        <f t="shared" si="35"/>
        <v>0.66360119236379778</v>
      </c>
      <c r="Y538" s="14">
        <v>85471791</v>
      </c>
      <c r="Z538" s="14" t="s">
        <v>2285</v>
      </c>
      <c r="AA538" s="14" t="s">
        <v>120</v>
      </c>
      <c r="AB538" s="14" t="s">
        <v>120</v>
      </c>
      <c r="AC538" s="190"/>
      <c r="AD538" s="14" t="s">
        <v>3615</v>
      </c>
      <c r="AE538" s="187" t="s">
        <v>122</v>
      </c>
      <c r="AF538" s="187" t="s">
        <v>122</v>
      </c>
      <c r="AG538" s="14"/>
    </row>
    <row r="539" spans="1:33" s="183" customFormat="1" ht="12">
      <c r="A539" s="16">
        <v>891780111</v>
      </c>
      <c r="B539" s="16" t="s">
        <v>55</v>
      </c>
      <c r="C539" s="14" t="s">
        <v>58</v>
      </c>
      <c r="D539" s="16" t="s">
        <v>61</v>
      </c>
      <c r="E539" s="14" t="s">
        <v>3616</v>
      </c>
      <c r="F539" s="16" t="s">
        <v>62</v>
      </c>
      <c r="G539" s="14" t="s">
        <v>64</v>
      </c>
      <c r="H539" s="14" t="s">
        <v>74</v>
      </c>
      <c r="I539" s="186">
        <v>7920000</v>
      </c>
      <c r="J539" s="187"/>
      <c r="K539" s="188"/>
      <c r="L539" s="188"/>
      <c r="M539" s="189">
        <f t="shared" si="36"/>
        <v>7920000</v>
      </c>
      <c r="N539" s="14">
        <v>1082838879</v>
      </c>
      <c r="O539" s="14" t="s">
        <v>3617</v>
      </c>
      <c r="P539" s="14" t="s">
        <v>3618</v>
      </c>
      <c r="Q539" s="190">
        <v>44981</v>
      </c>
      <c r="R539" s="190">
        <v>44981</v>
      </c>
      <c r="S539" s="190">
        <v>45077</v>
      </c>
      <c r="T539" s="190"/>
      <c r="U539" s="191"/>
      <c r="V539" s="186">
        <f t="shared" si="34"/>
        <v>5720000</v>
      </c>
      <c r="W539" s="186">
        <v>2200000</v>
      </c>
      <c r="X539" s="192">
        <f t="shared" si="35"/>
        <v>0.72222222222222221</v>
      </c>
      <c r="Y539" s="14">
        <v>1082868728</v>
      </c>
      <c r="Z539" s="14" t="s">
        <v>2017</v>
      </c>
      <c r="AA539" s="14" t="s">
        <v>120</v>
      </c>
      <c r="AB539" s="14" t="s">
        <v>120</v>
      </c>
      <c r="AC539" s="190"/>
      <c r="AD539" s="14" t="s">
        <v>3619</v>
      </c>
      <c r="AE539" s="187" t="s">
        <v>122</v>
      </c>
      <c r="AF539" s="187" t="s">
        <v>122</v>
      </c>
      <c r="AG539" s="14"/>
    </row>
    <row r="540" spans="1:33" s="183" customFormat="1" ht="12">
      <c r="A540" s="16">
        <v>891780111</v>
      </c>
      <c r="B540" s="16" t="s">
        <v>55</v>
      </c>
      <c r="C540" s="14" t="s">
        <v>60</v>
      </c>
      <c r="D540" s="16" t="s">
        <v>61</v>
      </c>
      <c r="E540" s="14" t="s">
        <v>3620</v>
      </c>
      <c r="F540" s="16" t="s">
        <v>62</v>
      </c>
      <c r="G540" s="14" t="s">
        <v>64</v>
      </c>
      <c r="H540" s="14" t="s">
        <v>74</v>
      </c>
      <c r="I540" s="186">
        <v>17050000</v>
      </c>
      <c r="J540" s="187"/>
      <c r="K540" s="188"/>
      <c r="L540" s="188"/>
      <c r="M540" s="189">
        <f t="shared" si="36"/>
        <v>17050000</v>
      </c>
      <c r="N540" s="14">
        <v>57440427</v>
      </c>
      <c r="O540" s="14" t="s">
        <v>3621</v>
      </c>
      <c r="P540" s="14" t="s">
        <v>3622</v>
      </c>
      <c r="Q540" s="190">
        <v>44981</v>
      </c>
      <c r="R540" s="190">
        <v>44981</v>
      </c>
      <c r="S540" s="190">
        <v>45138</v>
      </c>
      <c r="T540" s="190"/>
      <c r="U540" s="191"/>
      <c r="V540" s="186">
        <f t="shared" si="34"/>
        <v>7750000</v>
      </c>
      <c r="W540" s="186">
        <v>9300000</v>
      </c>
      <c r="X540" s="192">
        <f t="shared" si="35"/>
        <v>0.45454545454545453</v>
      </c>
      <c r="Y540" s="14">
        <v>85471791</v>
      </c>
      <c r="Z540" s="14" t="s">
        <v>2285</v>
      </c>
      <c r="AA540" s="14" t="s">
        <v>120</v>
      </c>
      <c r="AB540" s="14" t="s">
        <v>120</v>
      </c>
      <c r="AC540" s="190"/>
      <c r="AD540" s="14" t="s">
        <v>3623</v>
      </c>
      <c r="AE540" s="187" t="s">
        <v>122</v>
      </c>
      <c r="AF540" s="187" t="s">
        <v>122</v>
      </c>
      <c r="AG540" s="14"/>
    </row>
    <row r="541" spans="1:33" s="183" customFormat="1" ht="12">
      <c r="A541" s="16">
        <v>891780111</v>
      </c>
      <c r="B541" s="16" t="s">
        <v>55</v>
      </c>
      <c r="C541" s="14" t="s">
        <v>58</v>
      </c>
      <c r="D541" s="16" t="s">
        <v>61</v>
      </c>
      <c r="E541" s="14" t="s">
        <v>3624</v>
      </c>
      <c r="F541" s="16" t="s">
        <v>62</v>
      </c>
      <c r="G541" s="14" t="s">
        <v>64</v>
      </c>
      <c r="H541" s="14" t="s">
        <v>74</v>
      </c>
      <c r="I541" s="186">
        <v>13123000</v>
      </c>
      <c r="J541" s="187">
        <v>1</v>
      </c>
      <c r="K541" s="188">
        <f>VLOOKUP(E541,[2]NOVEDADES!F$20:K$32,6,0)</f>
        <v>395890</v>
      </c>
      <c r="L541" s="188"/>
      <c r="M541" s="189">
        <f t="shared" si="36"/>
        <v>13518890</v>
      </c>
      <c r="N541" s="14">
        <v>1082985398</v>
      </c>
      <c r="O541" s="14" t="s">
        <v>3625</v>
      </c>
      <c r="P541" s="14" t="s">
        <v>3626</v>
      </c>
      <c r="Q541" s="190">
        <v>44986</v>
      </c>
      <c r="R541" s="190">
        <v>44986</v>
      </c>
      <c r="S541" s="190">
        <v>45084</v>
      </c>
      <c r="T541" s="190"/>
      <c r="U541" s="191"/>
      <c r="V541" s="186">
        <v>5804110</v>
      </c>
      <c r="W541" s="186">
        <v>4218890</v>
      </c>
      <c r="X541" s="192">
        <f t="shared" si="35"/>
        <v>0.42933332544313918</v>
      </c>
      <c r="Y541" s="14">
        <v>72175281</v>
      </c>
      <c r="Z541" s="14" t="s">
        <v>1609</v>
      </c>
      <c r="AA541" s="14" t="s">
        <v>120</v>
      </c>
      <c r="AB541" s="14" t="s">
        <v>120</v>
      </c>
      <c r="AC541" s="190"/>
      <c r="AD541" s="14" t="s">
        <v>3627</v>
      </c>
      <c r="AE541" s="187"/>
      <c r="AF541" s="187" t="s">
        <v>122</v>
      </c>
      <c r="AG541" s="14"/>
    </row>
    <row r="542" spans="1:33" s="183" customFormat="1" ht="12">
      <c r="A542" s="16">
        <v>891780111</v>
      </c>
      <c r="B542" s="16" t="s">
        <v>55</v>
      </c>
      <c r="C542" s="14" t="s">
        <v>58</v>
      </c>
      <c r="D542" s="16" t="s">
        <v>61</v>
      </c>
      <c r="E542" s="14" t="s">
        <v>3628</v>
      </c>
      <c r="F542" s="16" t="s">
        <v>62</v>
      </c>
      <c r="G542" s="14" t="s">
        <v>64</v>
      </c>
      <c r="H542" s="14" t="s">
        <v>74</v>
      </c>
      <c r="I542" s="186">
        <v>10583000</v>
      </c>
      <c r="J542" s="187">
        <v>1</v>
      </c>
      <c r="K542" s="188">
        <f>VLOOKUP(E542,[2]NOVEDADES!F$20:K$32,6,0)</f>
        <v>370370</v>
      </c>
      <c r="L542" s="188"/>
      <c r="M542" s="189">
        <f t="shared" si="36"/>
        <v>10953370</v>
      </c>
      <c r="N542" s="14">
        <v>1140858868</v>
      </c>
      <c r="O542" s="14" t="s">
        <v>3629</v>
      </c>
      <c r="P542" s="14" t="s">
        <v>3630</v>
      </c>
      <c r="Q542" s="190">
        <v>44986</v>
      </c>
      <c r="R542" s="190">
        <v>44986</v>
      </c>
      <c r="S542" s="190">
        <v>45084</v>
      </c>
      <c r="T542" s="190"/>
      <c r="U542" s="191"/>
      <c r="V542" s="186">
        <v>4629630</v>
      </c>
      <c r="W542" s="186">
        <v>3453370</v>
      </c>
      <c r="X542" s="192">
        <f t="shared" si="35"/>
        <v>0.42266717914212704</v>
      </c>
      <c r="Y542" s="14">
        <v>85154788</v>
      </c>
      <c r="Z542" s="14" t="s">
        <v>3631</v>
      </c>
      <c r="AA542" s="14" t="s">
        <v>120</v>
      </c>
      <c r="AB542" s="14" t="s">
        <v>120</v>
      </c>
      <c r="AC542" s="190"/>
      <c r="AD542" s="14" t="s">
        <v>3632</v>
      </c>
      <c r="AE542" s="187"/>
      <c r="AF542" s="187" t="s">
        <v>122</v>
      </c>
      <c r="AG542" s="14"/>
    </row>
    <row r="543" spans="1:33" s="183" customFormat="1" ht="12">
      <c r="A543" s="16">
        <v>891780111</v>
      </c>
      <c r="B543" s="16" t="s">
        <v>55</v>
      </c>
      <c r="C543" s="14" t="s">
        <v>58</v>
      </c>
      <c r="D543" s="16" t="s">
        <v>61</v>
      </c>
      <c r="E543" s="14" t="s">
        <v>3633</v>
      </c>
      <c r="F543" s="16" t="s">
        <v>62</v>
      </c>
      <c r="G543" s="14" t="s">
        <v>64</v>
      </c>
      <c r="H543" s="14" t="s">
        <v>74</v>
      </c>
      <c r="I543" s="186">
        <v>11853000</v>
      </c>
      <c r="J543" s="187">
        <v>1</v>
      </c>
      <c r="K543" s="188">
        <f>VLOOKUP(E543,[2]NOVEDADES!F$20:K$32,6,0)</f>
        <v>376860</v>
      </c>
      <c r="L543" s="188"/>
      <c r="M543" s="189">
        <f t="shared" si="36"/>
        <v>12229860</v>
      </c>
      <c r="N543" s="14">
        <v>1082905227</v>
      </c>
      <c r="O543" s="14" t="s">
        <v>3634</v>
      </c>
      <c r="P543" s="14" t="s">
        <v>3635</v>
      </c>
      <c r="Q543" s="190">
        <v>44986</v>
      </c>
      <c r="R543" s="190">
        <v>44986</v>
      </c>
      <c r="S543" s="190">
        <v>45084</v>
      </c>
      <c r="T543" s="190"/>
      <c r="U543" s="191"/>
      <c r="V543" s="186">
        <v>5223140</v>
      </c>
      <c r="W543" s="186">
        <v>3829860</v>
      </c>
      <c r="X543" s="192">
        <f t="shared" si="35"/>
        <v>0.42708093142521664</v>
      </c>
      <c r="Y543" s="14">
        <v>72175281</v>
      </c>
      <c r="Z543" s="14" t="s">
        <v>1609</v>
      </c>
      <c r="AA543" s="14" t="s">
        <v>120</v>
      </c>
      <c r="AB543" s="14" t="s">
        <v>120</v>
      </c>
      <c r="AC543" s="190"/>
      <c r="AD543" s="14" t="s">
        <v>3636</v>
      </c>
      <c r="AE543" s="187"/>
      <c r="AF543" s="187" t="s">
        <v>122</v>
      </c>
      <c r="AG543" s="14"/>
    </row>
    <row r="544" spans="1:33" s="183" customFormat="1" ht="12">
      <c r="A544" s="16">
        <v>891780111</v>
      </c>
      <c r="B544" s="16" t="s">
        <v>55</v>
      </c>
      <c r="C544" s="14" t="s">
        <v>58</v>
      </c>
      <c r="D544" s="16" t="s">
        <v>61</v>
      </c>
      <c r="E544" s="14" t="s">
        <v>3637</v>
      </c>
      <c r="F544" s="16" t="s">
        <v>62</v>
      </c>
      <c r="G544" s="14" t="s">
        <v>64</v>
      </c>
      <c r="H544" s="14" t="s">
        <v>74</v>
      </c>
      <c r="I544" s="186">
        <v>13123000</v>
      </c>
      <c r="J544" s="187">
        <v>1</v>
      </c>
      <c r="K544" s="188">
        <f>VLOOKUP(E544,[2]NOVEDADES!F$20:K$32,6,0)</f>
        <v>398970</v>
      </c>
      <c r="L544" s="188"/>
      <c r="M544" s="189">
        <f t="shared" si="36"/>
        <v>13521970</v>
      </c>
      <c r="N544" s="14">
        <v>1083017229</v>
      </c>
      <c r="O544" s="14" t="s">
        <v>3638</v>
      </c>
      <c r="P544" s="14" t="s">
        <v>3639</v>
      </c>
      <c r="Q544" s="190">
        <v>44986</v>
      </c>
      <c r="R544" s="190">
        <v>44986</v>
      </c>
      <c r="S544" s="190">
        <v>45084</v>
      </c>
      <c r="T544" s="190"/>
      <c r="U544" s="191"/>
      <c r="V544" s="186">
        <v>5801030</v>
      </c>
      <c r="W544" s="186">
        <v>4221970</v>
      </c>
      <c r="X544" s="192">
        <f t="shared" si="35"/>
        <v>0.42900775552674647</v>
      </c>
      <c r="Y544" s="14">
        <v>72175281</v>
      </c>
      <c r="Z544" s="14" t="s">
        <v>1609</v>
      </c>
      <c r="AA544" s="14" t="s">
        <v>120</v>
      </c>
      <c r="AB544" s="14" t="s">
        <v>120</v>
      </c>
      <c r="AC544" s="190"/>
      <c r="AD544" s="14" t="s">
        <v>3640</v>
      </c>
      <c r="AE544" s="187"/>
      <c r="AF544" s="187" t="s">
        <v>122</v>
      </c>
      <c r="AG544" s="14"/>
    </row>
    <row r="545" spans="1:33" s="183" customFormat="1" ht="12">
      <c r="A545" s="16">
        <v>891780111</v>
      </c>
      <c r="B545" s="16" t="s">
        <v>55</v>
      </c>
      <c r="C545" s="14" t="s">
        <v>58</v>
      </c>
      <c r="D545" s="16" t="s">
        <v>61</v>
      </c>
      <c r="E545" s="14" t="s">
        <v>3641</v>
      </c>
      <c r="F545" s="16" t="s">
        <v>62</v>
      </c>
      <c r="G545" s="14" t="s">
        <v>64</v>
      </c>
      <c r="H545" s="14" t="s">
        <v>74</v>
      </c>
      <c r="I545" s="186">
        <v>11853000</v>
      </c>
      <c r="J545" s="187">
        <v>1</v>
      </c>
      <c r="K545" s="188">
        <f>VLOOKUP(E545,[2]NOVEDADES!F$20:K$32,6,0)</f>
        <v>370370</v>
      </c>
      <c r="L545" s="188"/>
      <c r="M545" s="189">
        <f t="shared" si="36"/>
        <v>12223370</v>
      </c>
      <c r="N545" s="14">
        <v>1082976463</v>
      </c>
      <c r="O545" s="14" t="s">
        <v>3642</v>
      </c>
      <c r="P545" s="14" t="s">
        <v>3643</v>
      </c>
      <c r="Q545" s="190">
        <v>44986</v>
      </c>
      <c r="R545" s="190">
        <v>44986</v>
      </c>
      <c r="S545" s="190">
        <v>45084</v>
      </c>
      <c r="T545" s="190"/>
      <c r="U545" s="191"/>
      <c r="V545" s="186">
        <v>5229630</v>
      </c>
      <c r="W545" s="186">
        <v>3823370</v>
      </c>
      <c r="X545" s="192">
        <f t="shared" si="35"/>
        <v>0.4278386402440571</v>
      </c>
      <c r="Y545" s="14">
        <v>72175281</v>
      </c>
      <c r="Z545" s="14" t="s">
        <v>1609</v>
      </c>
      <c r="AA545" s="14" t="s">
        <v>120</v>
      </c>
      <c r="AB545" s="14" t="s">
        <v>120</v>
      </c>
      <c r="AC545" s="190"/>
      <c r="AD545" s="14" t="s">
        <v>3644</v>
      </c>
      <c r="AE545" s="187"/>
      <c r="AF545" s="187" t="s">
        <v>122</v>
      </c>
      <c r="AG545" s="14"/>
    </row>
    <row r="546" spans="1:33" s="183" customFormat="1" ht="12">
      <c r="A546" s="16">
        <v>891780111</v>
      </c>
      <c r="B546" s="16" t="s">
        <v>55</v>
      </c>
      <c r="C546" s="14" t="s">
        <v>58</v>
      </c>
      <c r="D546" s="16" t="s">
        <v>61</v>
      </c>
      <c r="E546" s="14" t="s">
        <v>3645</v>
      </c>
      <c r="F546" s="16" t="s">
        <v>62</v>
      </c>
      <c r="G546" s="14" t="s">
        <v>64</v>
      </c>
      <c r="H546" s="14" t="s">
        <v>74</v>
      </c>
      <c r="I546" s="186">
        <v>11853000</v>
      </c>
      <c r="J546" s="187">
        <v>1</v>
      </c>
      <c r="K546" s="188">
        <f>VLOOKUP(E546,[2]NOVEDADES!F$20:K$32,6,0)</f>
        <v>370370</v>
      </c>
      <c r="L546" s="188"/>
      <c r="M546" s="189">
        <f t="shared" si="36"/>
        <v>12223370</v>
      </c>
      <c r="N546" s="14">
        <v>1081826586</v>
      </c>
      <c r="O546" s="14" t="s">
        <v>3646</v>
      </c>
      <c r="P546" s="14" t="s">
        <v>3647</v>
      </c>
      <c r="Q546" s="190">
        <v>44986</v>
      </c>
      <c r="R546" s="190">
        <v>44986</v>
      </c>
      <c r="S546" s="190">
        <v>45084</v>
      </c>
      <c r="T546" s="190"/>
      <c r="U546" s="191"/>
      <c r="V546" s="186">
        <v>5229630</v>
      </c>
      <c r="W546" s="186">
        <v>3823370</v>
      </c>
      <c r="X546" s="192">
        <f t="shared" si="35"/>
        <v>0.4278386402440571</v>
      </c>
      <c r="Y546" s="14">
        <v>72175281</v>
      </c>
      <c r="Z546" s="14" t="s">
        <v>1609</v>
      </c>
      <c r="AA546" s="14" t="s">
        <v>120</v>
      </c>
      <c r="AB546" s="14" t="s">
        <v>120</v>
      </c>
      <c r="AC546" s="190"/>
      <c r="AD546" s="14" t="s">
        <v>3648</v>
      </c>
      <c r="AE546" s="187"/>
      <c r="AF546" s="187" t="s">
        <v>122</v>
      </c>
      <c r="AG546" s="14"/>
    </row>
    <row r="547" spans="1:33" s="183" customFormat="1" ht="12">
      <c r="A547" s="16">
        <v>891780111</v>
      </c>
      <c r="B547" s="16" t="s">
        <v>55</v>
      </c>
      <c r="C547" s="14" t="s">
        <v>58</v>
      </c>
      <c r="D547" s="16" t="s">
        <v>61</v>
      </c>
      <c r="E547" s="14" t="s">
        <v>3649</v>
      </c>
      <c r="F547" s="16" t="s">
        <v>62</v>
      </c>
      <c r="G547" s="14" t="s">
        <v>64</v>
      </c>
      <c r="H547" s="14" t="s">
        <v>74</v>
      </c>
      <c r="I547" s="186">
        <v>11853000</v>
      </c>
      <c r="J547" s="187">
        <v>1</v>
      </c>
      <c r="K547" s="188">
        <f>VLOOKUP(E547,[2]NOVEDADES!F$20:K$32,6,0)</f>
        <v>375430</v>
      </c>
      <c r="L547" s="188"/>
      <c r="M547" s="189">
        <f t="shared" si="36"/>
        <v>12228430</v>
      </c>
      <c r="N547" s="14">
        <v>7631214</v>
      </c>
      <c r="O547" s="14" t="s">
        <v>3650</v>
      </c>
      <c r="P547" s="14" t="s">
        <v>3651</v>
      </c>
      <c r="Q547" s="190">
        <v>44986</v>
      </c>
      <c r="R547" s="190">
        <v>44986</v>
      </c>
      <c r="S547" s="190">
        <v>45084</v>
      </c>
      <c r="T547" s="190"/>
      <c r="U547" s="191"/>
      <c r="V547" s="186">
        <v>5224570</v>
      </c>
      <c r="W547" s="186">
        <v>3828430</v>
      </c>
      <c r="X547" s="192">
        <f t="shared" si="35"/>
        <v>0.42724781513244137</v>
      </c>
      <c r="Y547" s="14">
        <v>85154788</v>
      </c>
      <c r="Z547" s="14" t="s">
        <v>3631</v>
      </c>
      <c r="AA547" s="14" t="s">
        <v>120</v>
      </c>
      <c r="AB547" s="14" t="s">
        <v>120</v>
      </c>
      <c r="AC547" s="190"/>
      <c r="AD547" s="14" t="s">
        <v>3652</v>
      </c>
      <c r="AE547" s="187"/>
      <c r="AF547" s="187" t="s">
        <v>122</v>
      </c>
      <c r="AG547" s="14"/>
    </row>
    <row r="548" spans="1:33" s="183" customFormat="1" ht="12">
      <c r="A548" s="16">
        <v>891780111</v>
      </c>
      <c r="B548" s="16" t="s">
        <v>55</v>
      </c>
      <c r="C548" s="14" t="s">
        <v>58</v>
      </c>
      <c r="D548" s="16" t="s">
        <v>61</v>
      </c>
      <c r="E548" s="14" t="s">
        <v>3653</v>
      </c>
      <c r="F548" s="16" t="s">
        <v>62</v>
      </c>
      <c r="G548" s="14" t="s">
        <v>64</v>
      </c>
      <c r="H548" s="14" t="s">
        <v>74</v>
      </c>
      <c r="I548" s="186">
        <v>13123000</v>
      </c>
      <c r="J548" s="187">
        <v>1</v>
      </c>
      <c r="K548" s="188">
        <f>VLOOKUP(E548,[2]NOVEDADES!F$20:K$32,6,0)</f>
        <v>378180</v>
      </c>
      <c r="L548" s="188"/>
      <c r="M548" s="189">
        <f t="shared" si="36"/>
        <v>13501180</v>
      </c>
      <c r="N548" s="14">
        <v>1082925821</v>
      </c>
      <c r="O548" s="14" t="s">
        <v>3654</v>
      </c>
      <c r="P548" s="14" t="s">
        <v>3655</v>
      </c>
      <c r="Q548" s="190">
        <v>44986</v>
      </c>
      <c r="R548" s="190">
        <v>44986</v>
      </c>
      <c r="S548" s="190">
        <v>45084</v>
      </c>
      <c r="T548" s="190"/>
      <c r="U548" s="191"/>
      <c r="V548" s="186">
        <v>5821820</v>
      </c>
      <c r="W548" s="186">
        <v>4201180</v>
      </c>
      <c r="X548" s="192">
        <f t="shared" si="35"/>
        <v>0.43120823513204032</v>
      </c>
      <c r="Y548" s="14">
        <v>72175281</v>
      </c>
      <c r="Z548" s="14" t="s">
        <v>1609</v>
      </c>
      <c r="AA548" s="14" t="s">
        <v>120</v>
      </c>
      <c r="AB548" s="14" t="s">
        <v>120</v>
      </c>
      <c r="AC548" s="190"/>
      <c r="AD548" s="14" t="s">
        <v>3656</v>
      </c>
      <c r="AE548" s="187"/>
      <c r="AF548" s="187" t="s">
        <v>122</v>
      </c>
      <c r="AG548" s="14"/>
    </row>
    <row r="549" spans="1:33" s="183" customFormat="1" ht="12">
      <c r="A549" s="16">
        <v>891780111</v>
      </c>
      <c r="B549" s="16" t="s">
        <v>55</v>
      </c>
      <c r="C549" s="14" t="s">
        <v>58</v>
      </c>
      <c r="D549" s="16" t="s">
        <v>61</v>
      </c>
      <c r="E549" s="14" t="s">
        <v>3657</v>
      </c>
      <c r="F549" s="16" t="s">
        <v>62</v>
      </c>
      <c r="G549" s="14" t="s">
        <v>64</v>
      </c>
      <c r="H549" s="14" t="s">
        <v>74</v>
      </c>
      <c r="I549" s="186">
        <v>11853000</v>
      </c>
      <c r="J549" s="187">
        <v>1</v>
      </c>
      <c r="K549" s="188">
        <f>VLOOKUP(E549,[2]NOVEDADES!F$20:K$32,6,0)</f>
        <v>370370</v>
      </c>
      <c r="L549" s="188"/>
      <c r="M549" s="189">
        <f t="shared" si="36"/>
        <v>12223370</v>
      </c>
      <c r="N549" s="14">
        <v>1007698184</v>
      </c>
      <c r="O549" s="14" t="s">
        <v>3658</v>
      </c>
      <c r="P549" s="14" t="s">
        <v>3659</v>
      </c>
      <c r="Q549" s="190">
        <v>44986</v>
      </c>
      <c r="R549" s="190">
        <v>44986</v>
      </c>
      <c r="S549" s="190">
        <v>45084</v>
      </c>
      <c r="T549" s="190"/>
      <c r="U549" s="191"/>
      <c r="V549" s="186">
        <v>5229630</v>
      </c>
      <c r="W549" s="186">
        <v>3823370</v>
      </c>
      <c r="X549" s="192">
        <f t="shared" si="35"/>
        <v>0.4278386402440571</v>
      </c>
      <c r="Y549" s="14">
        <v>72175281</v>
      </c>
      <c r="Z549" s="14" t="s">
        <v>1609</v>
      </c>
      <c r="AA549" s="14" t="s">
        <v>120</v>
      </c>
      <c r="AB549" s="14" t="s">
        <v>120</v>
      </c>
      <c r="AC549" s="190"/>
      <c r="AD549" s="14" t="s">
        <v>3660</v>
      </c>
      <c r="AE549" s="187"/>
      <c r="AF549" s="187" t="s">
        <v>122</v>
      </c>
      <c r="AG549" s="14"/>
    </row>
    <row r="550" spans="1:33" s="183" customFormat="1" ht="12">
      <c r="A550" s="16">
        <v>891780111</v>
      </c>
      <c r="B550" s="16" t="s">
        <v>55</v>
      </c>
      <c r="C550" s="14" t="s">
        <v>58</v>
      </c>
      <c r="D550" s="16" t="s">
        <v>61</v>
      </c>
      <c r="E550" s="14" t="s">
        <v>3661</v>
      </c>
      <c r="F550" s="16" t="s">
        <v>62</v>
      </c>
      <c r="G550" s="14" t="s">
        <v>64</v>
      </c>
      <c r="H550" s="14" t="s">
        <v>74</v>
      </c>
      <c r="I550" s="186">
        <v>11853000</v>
      </c>
      <c r="J550" s="187">
        <v>1</v>
      </c>
      <c r="K550" s="188">
        <f>VLOOKUP(E550,[2]NOVEDADES!F$20:K$32,6,0)</f>
        <v>377080</v>
      </c>
      <c r="L550" s="188"/>
      <c r="M550" s="189">
        <f t="shared" si="36"/>
        <v>12230080</v>
      </c>
      <c r="N550" s="14">
        <v>1082949085</v>
      </c>
      <c r="O550" s="14" t="s">
        <v>3662</v>
      </c>
      <c r="P550" s="14" t="s">
        <v>3663</v>
      </c>
      <c r="Q550" s="190">
        <v>44986</v>
      </c>
      <c r="R550" s="190">
        <v>44986</v>
      </c>
      <c r="S550" s="190">
        <v>45084</v>
      </c>
      <c r="T550" s="190"/>
      <c r="U550" s="191"/>
      <c r="V550" s="186">
        <v>5222920</v>
      </c>
      <c r="W550" s="186">
        <v>3830080</v>
      </c>
      <c r="X550" s="192">
        <f t="shared" si="35"/>
        <v>0.42705526047253983</v>
      </c>
      <c r="Y550" s="14">
        <v>72175281</v>
      </c>
      <c r="Z550" s="14" t="s">
        <v>1609</v>
      </c>
      <c r="AA550" s="14" t="s">
        <v>120</v>
      </c>
      <c r="AB550" s="14" t="s">
        <v>120</v>
      </c>
      <c r="AC550" s="190"/>
      <c r="AD550" s="14" t="s">
        <v>3664</v>
      </c>
      <c r="AE550" s="187"/>
      <c r="AF550" s="187" t="s">
        <v>122</v>
      </c>
      <c r="AG550" s="14"/>
    </row>
    <row r="551" spans="1:33" s="183" customFormat="1" ht="12">
      <c r="A551" s="16">
        <v>891780111</v>
      </c>
      <c r="B551" s="16" t="s">
        <v>55</v>
      </c>
      <c r="C551" s="14" t="s">
        <v>58</v>
      </c>
      <c r="D551" s="16" t="s">
        <v>61</v>
      </c>
      <c r="E551" s="14" t="s">
        <v>3665</v>
      </c>
      <c r="F551" s="16" t="s">
        <v>62</v>
      </c>
      <c r="G551" s="14" t="s">
        <v>64</v>
      </c>
      <c r="H551" s="14" t="s">
        <v>74</v>
      </c>
      <c r="I551" s="186">
        <v>10583000</v>
      </c>
      <c r="J551" s="187">
        <v>1</v>
      </c>
      <c r="K551" s="188">
        <f>VLOOKUP(E551,[2]NOVEDADES!F$20:K$32,6,0)</f>
        <v>370370</v>
      </c>
      <c r="L551" s="188"/>
      <c r="M551" s="189">
        <f t="shared" si="36"/>
        <v>10953370</v>
      </c>
      <c r="N551" s="14">
        <v>1121301077</v>
      </c>
      <c r="O551" s="14" t="s">
        <v>3666</v>
      </c>
      <c r="P551" s="14" t="s">
        <v>3667</v>
      </c>
      <c r="Q551" s="190">
        <v>44986</v>
      </c>
      <c r="R551" s="190">
        <v>44986</v>
      </c>
      <c r="S551" s="190">
        <v>45084</v>
      </c>
      <c r="T551" s="190"/>
      <c r="U551" s="191"/>
      <c r="V551" s="186">
        <v>4629630</v>
      </c>
      <c r="W551" s="186">
        <v>3453370</v>
      </c>
      <c r="X551" s="192">
        <f t="shared" si="35"/>
        <v>0.42266717914212704</v>
      </c>
      <c r="Y551" s="14">
        <v>72175281</v>
      </c>
      <c r="Z551" s="14" t="s">
        <v>1609</v>
      </c>
      <c r="AA551" s="14" t="s">
        <v>120</v>
      </c>
      <c r="AB551" s="14" t="s">
        <v>120</v>
      </c>
      <c r="AC551" s="190"/>
      <c r="AD551" s="14" t="s">
        <v>3668</v>
      </c>
      <c r="AE551" s="187"/>
      <c r="AF551" s="187" t="s">
        <v>122</v>
      </c>
      <c r="AG551" s="14"/>
    </row>
    <row r="552" spans="1:33" s="183" customFormat="1" ht="12">
      <c r="A552" s="16">
        <v>891780111</v>
      </c>
      <c r="B552" s="16" t="s">
        <v>55</v>
      </c>
      <c r="C552" s="14" t="s">
        <v>58</v>
      </c>
      <c r="D552" s="16" t="s">
        <v>61</v>
      </c>
      <c r="E552" s="14" t="s">
        <v>3669</v>
      </c>
      <c r="F552" s="16" t="s">
        <v>62</v>
      </c>
      <c r="G552" s="14" t="s">
        <v>64</v>
      </c>
      <c r="H552" s="14" t="s">
        <v>74</v>
      </c>
      <c r="I552" s="186">
        <v>4000000</v>
      </c>
      <c r="J552" s="187"/>
      <c r="K552" s="188"/>
      <c r="L552" s="188"/>
      <c r="M552" s="189">
        <f t="shared" si="36"/>
        <v>4000000</v>
      </c>
      <c r="N552" s="14">
        <v>85474227</v>
      </c>
      <c r="O552" s="14" t="s">
        <v>3670</v>
      </c>
      <c r="P552" s="14" t="s">
        <v>3671</v>
      </c>
      <c r="Q552" s="190">
        <v>44986</v>
      </c>
      <c r="R552" s="190">
        <v>44986</v>
      </c>
      <c r="S552" s="190">
        <v>44995</v>
      </c>
      <c r="T552" s="190"/>
      <c r="U552" s="191"/>
      <c r="V552" s="186">
        <v>4000000</v>
      </c>
      <c r="W552" s="186">
        <v>0</v>
      </c>
      <c r="X552" s="192">
        <f t="shared" si="35"/>
        <v>1</v>
      </c>
      <c r="Y552" s="14">
        <v>72175281</v>
      </c>
      <c r="Z552" s="14" t="s">
        <v>1609</v>
      </c>
      <c r="AA552" s="14" t="s">
        <v>120</v>
      </c>
      <c r="AB552" s="14" t="s">
        <v>120</v>
      </c>
      <c r="AC552" s="190"/>
      <c r="AD552" s="14" t="s">
        <v>3672</v>
      </c>
      <c r="AE552" s="187"/>
      <c r="AF552" s="187" t="s">
        <v>122</v>
      </c>
      <c r="AG552" s="14"/>
    </row>
    <row r="553" spans="1:33" s="183" customFormat="1" ht="12">
      <c r="A553" s="16">
        <v>891780111</v>
      </c>
      <c r="B553" s="16" t="s">
        <v>55</v>
      </c>
      <c r="C553" s="14" t="s">
        <v>58</v>
      </c>
      <c r="D553" s="16" t="s">
        <v>61</v>
      </c>
      <c r="E553" s="14" t="s">
        <v>3673</v>
      </c>
      <c r="F553" s="16" t="s">
        <v>62</v>
      </c>
      <c r="G553" s="14" t="s">
        <v>64</v>
      </c>
      <c r="H553" s="14" t="s">
        <v>74</v>
      </c>
      <c r="I553" s="186">
        <v>13123000</v>
      </c>
      <c r="J553" s="187">
        <v>1</v>
      </c>
      <c r="K553" s="188">
        <f>VLOOKUP(E553,[2]NOVEDADES!F$20:K$32,6,0)</f>
        <v>395890</v>
      </c>
      <c r="L553" s="188"/>
      <c r="M553" s="189">
        <f t="shared" si="36"/>
        <v>13518890</v>
      </c>
      <c r="N553" s="14">
        <v>1082857989</v>
      </c>
      <c r="O553" s="14" t="s">
        <v>3674</v>
      </c>
      <c r="P553" s="14" t="s">
        <v>3675</v>
      </c>
      <c r="Q553" s="190">
        <v>44986</v>
      </c>
      <c r="R553" s="190">
        <v>44986</v>
      </c>
      <c r="S553" s="190">
        <v>45084</v>
      </c>
      <c r="T553" s="190"/>
      <c r="U553" s="191"/>
      <c r="V553" s="186">
        <v>5804110</v>
      </c>
      <c r="W553" s="186">
        <v>4218890</v>
      </c>
      <c r="X553" s="192">
        <f t="shared" si="35"/>
        <v>0.42933332544313918</v>
      </c>
      <c r="Y553" s="14">
        <v>72175281</v>
      </c>
      <c r="Z553" s="14" t="s">
        <v>1609</v>
      </c>
      <c r="AA553" s="14" t="s">
        <v>120</v>
      </c>
      <c r="AB553" s="14" t="s">
        <v>120</v>
      </c>
      <c r="AC553" s="190"/>
      <c r="AD553" s="14" t="s">
        <v>3676</v>
      </c>
      <c r="AE553" s="187"/>
      <c r="AF553" s="187" t="s">
        <v>122</v>
      </c>
      <c r="AG553" s="14"/>
    </row>
    <row r="554" spans="1:33" s="183" customFormat="1" ht="12">
      <c r="A554" s="16">
        <v>891780111</v>
      </c>
      <c r="B554" s="16" t="s">
        <v>55</v>
      </c>
      <c r="C554" s="14" t="s">
        <v>58</v>
      </c>
      <c r="D554" s="16" t="s">
        <v>61</v>
      </c>
      <c r="E554" s="14" t="s">
        <v>3677</v>
      </c>
      <c r="F554" s="16" t="s">
        <v>62</v>
      </c>
      <c r="G554" s="14" t="s">
        <v>64</v>
      </c>
      <c r="H554" s="14" t="s">
        <v>74</v>
      </c>
      <c r="I554" s="186">
        <v>10023000</v>
      </c>
      <c r="J554" s="187"/>
      <c r="K554" s="188"/>
      <c r="L554" s="188"/>
      <c r="M554" s="189">
        <f t="shared" si="36"/>
        <v>10023000</v>
      </c>
      <c r="N554" s="14">
        <v>1082934684</v>
      </c>
      <c r="O554" s="14" t="s">
        <v>3678</v>
      </c>
      <c r="P554" s="14" t="s">
        <v>3679</v>
      </c>
      <c r="Q554" s="190">
        <v>44986</v>
      </c>
      <c r="R554" s="190">
        <v>44986</v>
      </c>
      <c r="S554" s="190">
        <v>45084</v>
      </c>
      <c r="T554" s="190"/>
      <c r="U554" s="191"/>
      <c r="V554" s="186">
        <v>3100000</v>
      </c>
      <c r="W554" s="186">
        <v>3823000</v>
      </c>
      <c r="X554" s="192">
        <f t="shared" si="35"/>
        <v>0.30928863613688518</v>
      </c>
      <c r="Y554" s="14">
        <v>72175281</v>
      </c>
      <c r="Z554" s="14" t="s">
        <v>1609</v>
      </c>
      <c r="AA554" s="14" t="s">
        <v>120</v>
      </c>
      <c r="AB554" s="14" t="s">
        <v>120</v>
      </c>
      <c r="AC554" s="190"/>
      <c r="AD554" s="14" t="s">
        <v>3680</v>
      </c>
      <c r="AE554" s="187"/>
      <c r="AF554" s="187" t="s">
        <v>122</v>
      </c>
      <c r="AG554" s="14"/>
    </row>
    <row r="555" spans="1:33" s="183" customFormat="1" ht="12">
      <c r="A555" s="16">
        <v>891780111</v>
      </c>
      <c r="B555" s="16" t="s">
        <v>55</v>
      </c>
      <c r="C555" s="14" t="s">
        <v>57</v>
      </c>
      <c r="D555" s="16" t="s">
        <v>61</v>
      </c>
      <c r="E555" s="14" t="s">
        <v>3681</v>
      </c>
      <c r="F555" s="16" t="s">
        <v>62</v>
      </c>
      <c r="G555" s="14" t="s">
        <v>64</v>
      </c>
      <c r="H555" s="14" t="s">
        <v>74</v>
      </c>
      <c r="I555" s="186">
        <v>10023000</v>
      </c>
      <c r="J555" s="187"/>
      <c r="K555" s="188"/>
      <c r="L555" s="188"/>
      <c r="M555" s="189">
        <f t="shared" si="36"/>
        <v>10023000</v>
      </c>
      <c r="N555" s="14">
        <v>1082931831</v>
      </c>
      <c r="O555" s="14" t="s">
        <v>3271</v>
      </c>
      <c r="P555" s="14" t="s">
        <v>3682</v>
      </c>
      <c r="Q555" s="190">
        <v>44986</v>
      </c>
      <c r="R555" s="190">
        <v>44986</v>
      </c>
      <c r="S555" s="190">
        <v>45084</v>
      </c>
      <c r="T555" s="190"/>
      <c r="U555" s="191"/>
      <c r="V555" s="186">
        <f t="shared" si="34"/>
        <v>6200000</v>
      </c>
      <c r="W555" s="186">
        <v>3823000</v>
      </c>
      <c r="X555" s="192">
        <f t="shared" si="35"/>
        <v>0.61857727227377035</v>
      </c>
      <c r="Y555" s="14">
        <v>93400727</v>
      </c>
      <c r="Z555" s="14" t="s">
        <v>1519</v>
      </c>
      <c r="AA555" s="14" t="s">
        <v>120</v>
      </c>
      <c r="AB555" s="14" t="s">
        <v>120</v>
      </c>
      <c r="AC555" s="190"/>
      <c r="AD555" s="14" t="s">
        <v>3683</v>
      </c>
      <c r="AE555" s="187"/>
      <c r="AF555" s="187" t="s">
        <v>122</v>
      </c>
      <c r="AG555" s="14"/>
    </row>
    <row r="556" spans="1:33" s="183" customFormat="1" ht="12">
      <c r="A556" s="16">
        <v>891780111</v>
      </c>
      <c r="B556" s="16" t="s">
        <v>55</v>
      </c>
      <c r="C556" s="14" t="s">
        <v>57</v>
      </c>
      <c r="D556" s="16" t="s">
        <v>61</v>
      </c>
      <c r="E556" s="14" t="s">
        <v>3684</v>
      </c>
      <c r="F556" s="16" t="s">
        <v>62</v>
      </c>
      <c r="G556" s="14" t="s">
        <v>64</v>
      </c>
      <c r="H556" s="14" t="s">
        <v>74</v>
      </c>
      <c r="I556" s="186">
        <v>15960000</v>
      </c>
      <c r="J556" s="187"/>
      <c r="K556" s="188"/>
      <c r="L556" s="188"/>
      <c r="M556" s="189">
        <f t="shared" si="36"/>
        <v>15960000</v>
      </c>
      <c r="N556" s="14">
        <v>7634885</v>
      </c>
      <c r="O556" s="14" t="s">
        <v>535</v>
      </c>
      <c r="P556" s="14" t="s">
        <v>3685</v>
      </c>
      <c r="Q556" s="190">
        <v>44986</v>
      </c>
      <c r="R556" s="190">
        <v>44986</v>
      </c>
      <c r="S556" s="190">
        <v>45093</v>
      </c>
      <c r="T556" s="190"/>
      <c r="U556" s="191"/>
      <c r="V556" s="186">
        <f t="shared" si="34"/>
        <v>9520000</v>
      </c>
      <c r="W556" s="186">
        <v>6440000</v>
      </c>
      <c r="X556" s="192">
        <f t="shared" si="35"/>
        <v>0.59649122807017541</v>
      </c>
      <c r="Y556" s="14">
        <v>84452087</v>
      </c>
      <c r="Z556" s="14" t="s">
        <v>1704</v>
      </c>
      <c r="AA556" s="14" t="s">
        <v>120</v>
      </c>
      <c r="AB556" s="14" t="s">
        <v>120</v>
      </c>
      <c r="AC556" s="190"/>
      <c r="AD556" s="14" t="s">
        <v>3686</v>
      </c>
      <c r="AE556" s="187"/>
      <c r="AF556" s="187" t="s">
        <v>122</v>
      </c>
      <c r="AG556" s="14"/>
    </row>
    <row r="557" spans="1:33" s="183" customFormat="1" ht="12">
      <c r="A557" s="16">
        <v>891780111</v>
      </c>
      <c r="B557" s="16" t="s">
        <v>55</v>
      </c>
      <c r="C557" s="14" t="s">
        <v>57</v>
      </c>
      <c r="D557" s="16" t="s">
        <v>61</v>
      </c>
      <c r="E557" s="14" t="s">
        <v>3687</v>
      </c>
      <c r="F557" s="16" t="s">
        <v>62</v>
      </c>
      <c r="G557" s="14" t="s">
        <v>64</v>
      </c>
      <c r="H557" s="14" t="s">
        <v>74</v>
      </c>
      <c r="I557" s="186">
        <v>19433000</v>
      </c>
      <c r="J557" s="187"/>
      <c r="K557" s="188"/>
      <c r="L557" s="188"/>
      <c r="M557" s="189">
        <f t="shared" si="36"/>
        <v>19433000</v>
      </c>
      <c r="N557" s="14">
        <v>85474637</v>
      </c>
      <c r="O557" s="14" t="s">
        <v>3688</v>
      </c>
      <c r="P557" s="14" t="s">
        <v>3689</v>
      </c>
      <c r="Q557" s="190">
        <v>44986</v>
      </c>
      <c r="R557" s="190">
        <v>44986</v>
      </c>
      <c r="S557" s="190">
        <v>45093</v>
      </c>
      <c r="T557" s="190"/>
      <c r="U557" s="191"/>
      <c r="V557" s="186">
        <f t="shared" si="34"/>
        <v>11000000</v>
      </c>
      <c r="W557" s="186">
        <v>8433000</v>
      </c>
      <c r="X557" s="192">
        <f t="shared" si="35"/>
        <v>0.56604744506766835</v>
      </c>
      <c r="Y557" s="14">
        <v>85455983</v>
      </c>
      <c r="Z557" s="14" t="s">
        <v>1514</v>
      </c>
      <c r="AA557" s="14" t="s">
        <v>120</v>
      </c>
      <c r="AB557" s="14" t="s">
        <v>120</v>
      </c>
      <c r="AC557" s="190"/>
      <c r="AD557" s="14" t="s">
        <v>3690</v>
      </c>
      <c r="AE557" s="187"/>
      <c r="AF557" s="187" t="s">
        <v>122</v>
      </c>
      <c r="AG557" s="14"/>
    </row>
    <row r="558" spans="1:33" s="183" customFormat="1" ht="12">
      <c r="A558" s="16">
        <v>891780111</v>
      </c>
      <c r="B558" s="16" t="s">
        <v>55</v>
      </c>
      <c r="C558" s="14" t="s">
        <v>60</v>
      </c>
      <c r="D558" s="16" t="s">
        <v>61</v>
      </c>
      <c r="E558" s="14" t="s">
        <v>3691</v>
      </c>
      <c r="F558" s="16" t="s">
        <v>62</v>
      </c>
      <c r="G558" s="14" t="s">
        <v>64</v>
      </c>
      <c r="H558" s="14" t="s">
        <v>74</v>
      </c>
      <c r="I558" s="186">
        <v>9600000</v>
      </c>
      <c r="J558" s="187"/>
      <c r="K558" s="188"/>
      <c r="L558" s="188"/>
      <c r="M558" s="189">
        <f t="shared" si="36"/>
        <v>9600000</v>
      </c>
      <c r="N558" s="14">
        <v>1114816077</v>
      </c>
      <c r="O558" s="14" t="s">
        <v>2279</v>
      </c>
      <c r="P558" s="14" t="s">
        <v>3692</v>
      </c>
      <c r="Q558" s="190">
        <v>44988</v>
      </c>
      <c r="R558" s="190">
        <v>44988</v>
      </c>
      <c r="S558" s="190">
        <v>45107</v>
      </c>
      <c r="T558" s="190"/>
      <c r="U558" s="191"/>
      <c r="V558" s="186">
        <f t="shared" si="34"/>
        <v>4800000</v>
      </c>
      <c r="W558" s="186">
        <v>4800000</v>
      </c>
      <c r="X558" s="192">
        <f t="shared" si="35"/>
        <v>0.5</v>
      </c>
      <c r="Y558" s="14">
        <v>1082870070</v>
      </c>
      <c r="Z558" s="14" t="s">
        <v>2276</v>
      </c>
      <c r="AA558" s="14" t="s">
        <v>120</v>
      </c>
      <c r="AB558" s="14" t="s">
        <v>120</v>
      </c>
      <c r="AC558" s="190"/>
      <c r="AD558" s="14" t="s">
        <v>3693</v>
      </c>
      <c r="AE558" s="187"/>
      <c r="AF558" s="187" t="s">
        <v>122</v>
      </c>
      <c r="AG558" s="14"/>
    </row>
    <row r="559" spans="1:33" s="183" customFormat="1" ht="12">
      <c r="A559" s="16">
        <v>891780111</v>
      </c>
      <c r="B559" s="16" t="s">
        <v>55</v>
      </c>
      <c r="C559" s="14" t="s">
        <v>57</v>
      </c>
      <c r="D559" s="16" t="s">
        <v>61</v>
      </c>
      <c r="E559" s="14" t="s">
        <v>3694</v>
      </c>
      <c r="F559" s="16" t="s">
        <v>62</v>
      </c>
      <c r="G559" s="14" t="s">
        <v>64</v>
      </c>
      <c r="H559" s="14" t="s">
        <v>74</v>
      </c>
      <c r="I559" s="186">
        <v>8832000</v>
      </c>
      <c r="J559" s="187"/>
      <c r="K559" s="188"/>
      <c r="L559" s="188"/>
      <c r="M559" s="189">
        <f>I559+K559-L559</f>
        <v>8832000</v>
      </c>
      <c r="N559" s="14">
        <v>39003352</v>
      </c>
      <c r="O559" s="14" t="s">
        <v>3695</v>
      </c>
      <c r="P559" s="14" t="s">
        <v>3696</v>
      </c>
      <c r="Q559" s="190">
        <v>44993</v>
      </c>
      <c r="R559" s="190">
        <v>44993</v>
      </c>
      <c r="S559" s="190">
        <v>45084</v>
      </c>
      <c r="T559" s="190"/>
      <c r="U559" s="191"/>
      <c r="V559" s="186">
        <f t="shared" si="34"/>
        <v>5428000</v>
      </c>
      <c r="W559" s="186">
        <v>3404000</v>
      </c>
      <c r="X559" s="192">
        <f t="shared" si="35"/>
        <v>0.61458333333333337</v>
      </c>
      <c r="Y559" s="14">
        <v>57461216</v>
      </c>
      <c r="Z559" s="14" t="s">
        <v>1614</v>
      </c>
      <c r="AA559" s="14" t="s">
        <v>120</v>
      </c>
      <c r="AB559" s="14" t="s">
        <v>120</v>
      </c>
      <c r="AC559" s="190"/>
      <c r="AD559" s="14" t="s">
        <v>3697</v>
      </c>
      <c r="AE559" s="187"/>
      <c r="AF559" s="187" t="s">
        <v>122</v>
      </c>
      <c r="AG559" s="14"/>
    </row>
    <row r="560" spans="1:33" s="183" customFormat="1" ht="12">
      <c r="A560" s="16">
        <v>891780111</v>
      </c>
      <c r="B560" s="16" t="s">
        <v>55</v>
      </c>
      <c r="C560" s="14" t="s">
        <v>57</v>
      </c>
      <c r="D560" s="16" t="s">
        <v>61</v>
      </c>
      <c r="E560" s="14" t="s">
        <v>3698</v>
      </c>
      <c r="F560" s="16" t="s">
        <v>62</v>
      </c>
      <c r="G560" s="14" t="s">
        <v>64</v>
      </c>
      <c r="H560" s="14" t="s">
        <v>74</v>
      </c>
      <c r="I560" s="186">
        <v>8417000</v>
      </c>
      <c r="J560" s="187"/>
      <c r="K560" s="188"/>
      <c r="L560" s="188"/>
      <c r="M560" s="189">
        <f>I560+K560-L560</f>
        <v>8417000</v>
      </c>
      <c r="N560" s="14">
        <v>1043020726</v>
      </c>
      <c r="O560" s="14" t="s">
        <v>3699</v>
      </c>
      <c r="P560" s="14" t="s">
        <v>3700</v>
      </c>
      <c r="Q560" s="190">
        <v>44993</v>
      </c>
      <c r="R560" s="190">
        <v>44993</v>
      </c>
      <c r="S560" s="190">
        <v>45093</v>
      </c>
      <c r="T560" s="190"/>
      <c r="U560" s="191"/>
      <c r="V560" s="186">
        <f t="shared" si="34"/>
        <v>4583000</v>
      </c>
      <c r="W560" s="186">
        <v>3834000</v>
      </c>
      <c r="X560" s="192">
        <f t="shared" si="35"/>
        <v>0.5444932873945586</v>
      </c>
      <c r="Y560" s="14">
        <v>84452087</v>
      </c>
      <c r="Z560" s="14" t="s">
        <v>1704</v>
      </c>
      <c r="AA560" s="14" t="s">
        <v>120</v>
      </c>
      <c r="AB560" s="14" t="s">
        <v>120</v>
      </c>
      <c r="AC560" s="190"/>
      <c r="AD560" s="14" t="s">
        <v>3701</v>
      </c>
      <c r="AE560" s="187"/>
      <c r="AF560" s="187" t="s">
        <v>122</v>
      </c>
      <c r="AG560" s="14"/>
    </row>
    <row r="561" spans="1:33" s="183" customFormat="1" ht="12">
      <c r="A561" s="16">
        <v>891780111</v>
      </c>
      <c r="B561" s="16" t="s">
        <v>55</v>
      </c>
      <c r="C561" s="14" t="s">
        <v>57</v>
      </c>
      <c r="D561" s="16" t="s">
        <v>61</v>
      </c>
      <c r="E561" s="14" t="s">
        <v>3702</v>
      </c>
      <c r="F561" s="16" t="s">
        <v>62</v>
      </c>
      <c r="G561" s="14" t="s">
        <v>64</v>
      </c>
      <c r="H561" s="14" t="s">
        <v>74</v>
      </c>
      <c r="I561" s="186">
        <v>6143000</v>
      </c>
      <c r="J561" s="187"/>
      <c r="K561" s="188"/>
      <c r="L561" s="188"/>
      <c r="M561" s="189">
        <f t="shared" ref="M561:M573" si="37">I561+K561-L561</f>
        <v>6143000</v>
      </c>
      <c r="N561" s="14">
        <v>1082888690</v>
      </c>
      <c r="O561" s="14" t="s">
        <v>3703</v>
      </c>
      <c r="P561" s="14" t="s">
        <v>2614</v>
      </c>
      <c r="Q561" s="190">
        <v>44993</v>
      </c>
      <c r="R561" s="190">
        <v>44993</v>
      </c>
      <c r="S561" s="190">
        <v>45084</v>
      </c>
      <c r="T561" s="190"/>
      <c r="U561" s="191"/>
      <c r="V561" s="186">
        <f t="shared" si="34"/>
        <v>3800000</v>
      </c>
      <c r="W561" s="186">
        <v>2343000</v>
      </c>
      <c r="X561" s="192">
        <f t="shared" si="35"/>
        <v>0.61859026534266648</v>
      </c>
      <c r="Y561" s="14">
        <v>7633817</v>
      </c>
      <c r="Z561" s="14" t="s">
        <v>2371</v>
      </c>
      <c r="AA561" s="14" t="s">
        <v>120</v>
      </c>
      <c r="AB561" s="14" t="s">
        <v>120</v>
      </c>
      <c r="AC561" s="190"/>
      <c r="AD561" s="14" t="s">
        <v>3704</v>
      </c>
      <c r="AE561" s="187"/>
      <c r="AF561" s="187" t="s">
        <v>122</v>
      </c>
      <c r="AG561" s="14"/>
    </row>
    <row r="562" spans="1:33" s="183" customFormat="1" ht="12">
      <c r="A562" s="16">
        <v>891780111</v>
      </c>
      <c r="B562" s="16" t="s">
        <v>55</v>
      </c>
      <c r="C562" s="14" t="s">
        <v>57</v>
      </c>
      <c r="D562" s="16" t="s">
        <v>61</v>
      </c>
      <c r="E562" s="14" t="s">
        <v>3705</v>
      </c>
      <c r="F562" s="16" t="s">
        <v>62</v>
      </c>
      <c r="G562" s="14" t="s">
        <v>64</v>
      </c>
      <c r="H562" s="14" t="s">
        <v>74</v>
      </c>
      <c r="I562" s="186">
        <v>7560000</v>
      </c>
      <c r="J562" s="187"/>
      <c r="K562" s="188"/>
      <c r="L562" s="188"/>
      <c r="M562" s="189">
        <f t="shared" si="37"/>
        <v>7560000</v>
      </c>
      <c r="N562" s="14">
        <v>1082992587</v>
      </c>
      <c r="O562" s="14" t="s">
        <v>3706</v>
      </c>
      <c r="P562" s="14" t="s">
        <v>2771</v>
      </c>
      <c r="Q562" s="190">
        <v>44993</v>
      </c>
      <c r="R562" s="190">
        <v>44993</v>
      </c>
      <c r="S562" s="190">
        <v>45077</v>
      </c>
      <c r="T562" s="190"/>
      <c r="U562" s="191"/>
      <c r="V562" s="186">
        <f t="shared" si="34"/>
        <v>3360000</v>
      </c>
      <c r="W562" s="186">
        <v>4200000</v>
      </c>
      <c r="X562" s="192">
        <f t="shared" si="35"/>
        <v>0.44444444444444442</v>
      </c>
      <c r="Y562" s="14">
        <v>36726018</v>
      </c>
      <c r="Z562" s="14" t="s">
        <v>2588</v>
      </c>
      <c r="AA562" s="14" t="s">
        <v>120</v>
      </c>
      <c r="AB562" s="14" t="s">
        <v>120</v>
      </c>
      <c r="AC562" s="190"/>
      <c r="AD562" s="14" t="s">
        <v>3707</v>
      </c>
      <c r="AE562" s="187"/>
      <c r="AF562" s="187" t="s">
        <v>122</v>
      </c>
      <c r="AG562" s="14"/>
    </row>
    <row r="563" spans="1:33" s="183" customFormat="1" ht="12">
      <c r="A563" s="16">
        <v>891780111</v>
      </c>
      <c r="B563" s="16" t="s">
        <v>55</v>
      </c>
      <c r="C563" s="14" t="s">
        <v>57</v>
      </c>
      <c r="D563" s="16" t="s">
        <v>61</v>
      </c>
      <c r="E563" s="14" t="s">
        <v>3708</v>
      </c>
      <c r="F563" s="16" t="s">
        <v>62</v>
      </c>
      <c r="G563" s="14" t="s">
        <v>64</v>
      </c>
      <c r="H563" s="14" t="s">
        <v>74</v>
      </c>
      <c r="I563" s="186">
        <v>8587000</v>
      </c>
      <c r="J563" s="187"/>
      <c r="K563" s="188"/>
      <c r="L563" s="188"/>
      <c r="M563" s="189">
        <f t="shared" si="37"/>
        <v>8587000</v>
      </c>
      <c r="N563" s="14">
        <v>57290378</v>
      </c>
      <c r="O563" s="14" t="s">
        <v>3709</v>
      </c>
      <c r="P563" s="14" t="s">
        <v>3710</v>
      </c>
      <c r="Q563" s="190">
        <v>44993</v>
      </c>
      <c r="R563" s="190">
        <v>44993</v>
      </c>
      <c r="S563" s="190">
        <v>45084</v>
      </c>
      <c r="T563" s="190"/>
      <c r="U563" s="191"/>
      <c r="V563" s="186">
        <f t="shared" si="34"/>
        <v>5133000</v>
      </c>
      <c r="W563" s="186">
        <v>3454000</v>
      </c>
      <c r="X563" s="192">
        <f t="shared" si="35"/>
        <v>0.59776406195411669</v>
      </c>
      <c r="Y563" s="14">
        <v>85449357</v>
      </c>
      <c r="Z563" s="14" t="s">
        <v>1656</v>
      </c>
      <c r="AA563" s="14" t="s">
        <v>120</v>
      </c>
      <c r="AB563" s="14" t="s">
        <v>120</v>
      </c>
      <c r="AC563" s="190"/>
      <c r="AD563" s="14" t="s">
        <v>3711</v>
      </c>
      <c r="AE563" s="187"/>
      <c r="AF563" s="187" t="s">
        <v>122</v>
      </c>
      <c r="AG563" s="14"/>
    </row>
    <row r="564" spans="1:33" s="183" customFormat="1" ht="12">
      <c r="A564" s="16">
        <v>891780111</v>
      </c>
      <c r="B564" s="16" t="s">
        <v>55</v>
      </c>
      <c r="C564" s="14" t="s">
        <v>57</v>
      </c>
      <c r="D564" s="16" t="s">
        <v>61</v>
      </c>
      <c r="E564" s="14" t="s">
        <v>3712</v>
      </c>
      <c r="F564" s="16" t="s">
        <v>62</v>
      </c>
      <c r="G564" s="14" t="s">
        <v>64</v>
      </c>
      <c r="H564" s="14" t="s">
        <v>74</v>
      </c>
      <c r="I564" s="186">
        <v>8587000</v>
      </c>
      <c r="J564" s="187"/>
      <c r="K564" s="188"/>
      <c r="L564" s="188"/>
      <c r="M564" s="189">
        <f t="shared" si="37"/>
        <v>8587000</v>
      </c>
      <c r="N564" s="14">
        <v>39049050</v>
      </c>
      <c r="O564" s="14" t="s">
        <v>3713</v>
      </c>
      <c r="P564" s="14" t="s">
        <v>3714</v>
      </c>
      <c r="Q564" s="190">
        <v>44993</v>
      </c>
      <c r="R564" s="190">
        <v>44993</v>
      </c>
      <c r="S564" s="190">
        <v>45084</v>
      </c>
      <c r="T564" s="190"/>
      <c r="U564" s="191"/>
      <c r="V564" s="186">
        <f t="shared" si="34"/>
        <v>5133000</v>
      </c>
      <c r="W564" s="186">
        <v>3454000</v>
      </c>
      <c r="X564" s="192">
        <f t="shared" si="35"/>
        <v>0.59776406195411669</v>
      </c>
      <c r="Y564" s="14">
        <v>36557666</v>
      </c>
      <c r="Z564" s="14" t="s">
        <v>2027</v>
      </c>
      <c r="AA564" s="14" t="s">
        <v>120</v>
      </c>
      <c r="AB564" s="14" t="s">
        <v>120</v>
      </c>
      <c r="AC564" s="190"/>
      <c r="AD564" s="14" t="s">
        <v>3715</v>
      </c>
      <c r="AE564" s="187"/>
      <c r="AF564" s="187" t="s">
        <v>122</v>
      </c>
      <c r="AG564" s="14"/>
    </row>
    <row r="565" spans="1:33" s="183" customFormat="1" ht="12">
      <c r="A565" s="16">
        <v>891780111</v>
      </c>
      <c r="B565" s="16" t="s">
        <v>55</v>
      </c>
      <c r="C565" s="14" t="s">
        <v>57</v>
      </c>
      <c r="D565" s="16" t="s">
        <v>61</v>
      </c>
      <c r="E565" s="14" t="s">
        <v>3716</v>
      </c>
      <c r="F565" s="16" t="s">
        <v>62</v>
      </c>
      <c r="G565" s="14" t="s">
        <v>64</v>
      </c>
      <c r="H565" s="14" t="s">
        <v>74</v>
      </c>
      <c r="I565" s="186">
        <v>12610000</v>
      </c>
      <c r="J565" s="187"/>
      <c r="K565" s="188"/>
      <c r="L565" s="188"/>
      <c r="M565" s="189">
        <f t="shared" si="37"/>
        <v>12610000</v>
      </c>
      <c r="N565" s="14">
        <v>1116800838</v>
      </c>
      <c r="O565" s="14" t="s">
        <v>3717</v>
      </c>
      <c r="P565" s="14" t="s">
        <v>3718</v>
      </c>
      <c r="Q565" s="190">
        <v>44993</v>
      </c>
      <c r="R565" s="190">
        <v>44993</v>
      </c>
      <c r="S565" s="190">
        <v>45084</v>
      </c>
      <c r="T565" s="190"/>
      <c r="U565" s="191"/>
      <c r="V565" s="186">
        <f t="shared" si="34"/>
        <v>7800000</v>
      </c>
      <c r="W565" s="186">
        <v>4810000</v>
      </c>
      <c r="X565" s="192">
        <f t="shared" si="35"/>
        <v>0.61855670103092786</v>
      </c>
      <c r="Y565" s="14">
        <v>39058006</v>
      </c>
      <c r="Z565" s="14" t="s">
        <v>1805</v>
      </c>
      <c r="AA565" s="14" t="s">
        <v>120</v>
      </c>
      <c r="AB565" s="14" t="s">
        <v>120</v>
      </c>
      <c r="AC565" s="190"/>
      <c r="AD565" s="14" t="s">
        <v>3719</v>
      </c>
      <c r="AE565" s="187"/>
      <c r="AF565" s="187" t="s">
        <v>122</v>
      </c>
      <c r="AG565" s="14"/>
    </row>
    <row r="566" spans="1:33" s="183" customFormat="1" ht="12">
      <c r="A566" s="16">
        <v>891780111</v>
      </c>
      <c r="B566" s="16" t="s">
        <v>55</v>
      </c>
      <c r="C566" s="14" t="s">
        <v>57</v>
      </c>
      <c r="D566" s="16" t="s">
        <v>61</v>
      </c>
      <c r="E566" s="14" t="s">
        <v>3720</v>
      </c>
      <c r="F566" s="16" t="s">
        <v>62</v>
      </c>
      <c r="G566" s="14" t="s">
        <v>64</v>
      </c>
      <c r="H566" s="14" t="s">
        <v>74</v>
      </c>
      <c r="I566" s="186">
        <v>7040000</v>
      </c>
      <c r="J566" s="187"/>
      <c r="K566" s="188"/>
      <c r="L566" s="188"/>
      <c r="M566" s="189">
        <f t="shared" si="37"/>
        <v>7040000</v>
      </c>
      <c r="N566" s="14">
        <v>1007653962</v>
      </c>
      <c r="O566" s="14" t="s">
        <v>3721</v>
      </c>
      <c r="P566" s="14" t="s">
        <v>3722</v>
      </c>
      <c r="Q566" s="190">
        <v>44993</v>
      </c>
      <c r="R566" s="190">
        <v>44993</v>
      </c>
      <c r="S566" s="190">
        <v>45084</v>
      </c>
      <c r="T566" s="190"/>
      <c r="U566" s="191"/>
      <c r="V566" s="186">
        <f t="shared" si="34"/>
        <v>4327000</v>
      </c>
      <c r="W566" s="186">
        <v>2713000</v>
      </c>
      <c r="X566" s="192">
        <f t="shared" si="35"/>
        <v>0.61463068181818181</v>
      </c>
      <c r="Y566" s="14">
        <v>12621405</v>
      </c>
      <c r="Z566" s="14" t="s">
        <v>1497</v>
      </c>
      <c r="AA566" s="14" t="s">
        <v>120</v>
      </c>
      <c r="AB566" s="14" t="s">
        <v>120</v>
      </c>
      <c r="AC566" s="190"/>
      <c r="AD566" s="14" t="s">
        <v>3723</v>
      </c>
      <c r="AE566" s="187"/>
      <c r="AF566" s="187" t="s">
        <v>122</v>
      </c>
      <c r="AG566" s="14"/>
    </row>
    <row r="567" spans="1:33" s="183" customFormat="1" ht="12">
      <c r="A567" s="16">
        <v>891780111</v>
      </c>
      <c r="B567" s="16" t="s">
        <v>55</v>
      </c>
      <c r="C567" s="14" t="s">
        <v>57</v>
      </c>
      <c r="D567" s="16" t="s">
        <v>61</v>
      </c>
      <c r="E567" s="14" t="s">
        <v>3724</v>
      </c>
      <c r="F567" s="16" t="s">
        <v>62</v>
      </c>
      <c r="G567" s="14" t="s">
        <v>64</v>
      </c>
      <c r="H567" s="14" t="s">
        <v>74</v>
      </c>
      <c r="I567" s="186">
        <v>8587000</v>
      </c>
      <c r="J567" s="187"/>
      <c r="K567" s="188"/>
      <c r="L567" s="188"/>
      <c r="M567" s="189">
        <f t="shared" si="37"/>
        <v>8587000</v>
      </c>
      <c r="N567" s="14">
        <v>1081827836</v>
      </c>
      <c r="O567" s="14" t="s">
        <v>3725</v>
      </c>
      <c r="P567" s="14" t="s">
        <v>3726</v>
      </c>
      <c r="Q567" s="190">
        <v>44993</v>
      </c>
      <c r="R567" s="190">
        <v>44993</v>
      </c>
      <c r="S567" s="190">
        <v>45084</v>
      </c>
      <c r="T567" s="190"/>
      <c r="U567" s="191"/>
      <c r="V567" s="186">
        <f t="shared" si="34"/>
        <v>5133000</v>
      </c>
      <c r="W567" s="186">
        <v>3454000</v>
      </c>
      <c r="X567" s="192">
        <f t="shared" si="35"/>
        <v>0.59776406195411669</v>
      </c>
      <c r="Y567" s="14">
        <v>85465146</v>
      </c>
      <c r="Z567" s="14" t="s">
        <v>1732</v>
      </c>
      <c r="AA567" s="14" t="s">
        <v>120</v>
      </c>
      <c r="AB567" s="14" t="s">
        <v>120</v>
      </c>
      <c r="AC567" s="190"/>
      <c r="AD567" s="14" t="s">
        <v>3727</v>
      </c>
      <c r="AE567" s="187"/>
      <c r="AF567" s="187" t="s">
        <v>122</v>
      </c>
      <c r="AG567" s="14"/>
    </row>
    <row r="568" spans="1:33" s="183" customFormat="1" ht="12">
      <c r="A568" s="16">
        <v>891780111</v>
      </c>
      <c r="B568" s="16" t="s">
        <v>55</v>
      </c>
      <c r="C568" s="14" t="s">
        <v>57</v>
      </c>
      <c r="D568" s="16" t="s">
        <v>61</v>
      </c>
      <c r="E568" s="14" t="s">
        <v>3728</v>
      </c>
      <c r="F568" s="16" t="s">
        <v>62</v>
      </c>
      <c r="G568" s="14" t="s">
        <v>64</v>
      </c>
      <c r="H568" s="14" t="s">
        <v>74</v>
      </c>
      <c r="I568" s="186">
        <v>8587000</v>
      </c>
      <c r="J568" s="187"/>
      <c r="K568" s="188"/>
      <c r="L568" s="188"/>
      <c r="M568" s="189">
        <f t="shared" si="37"/>
        <v>8587000</v>
      </c>
      <c r="N568" s="14">
        <v>1083007505</v>
      </c>
      <c r="O568" s="14" t="s">
        <v>3729</v>
      </c>
      <c r="P568" s="14" t="s">
        <v>3710</v>
      </c>
      <c r="Q568" s="190">
        <v>44994</v>
      </c>
      <c r="R568" s="190">
        <v>44994</v>
      </c>
      <c r="S568" s="190">
        <v>45084</v>
      </c>
      <c r="T568" s="190"/>
      <c r="U568" s="191"/>
      <c r="V568" s="186">
        <f t="shared" si="34"/>
        <v>5133000</v>
      </c>
      <c r="W568" s="186">
        <v>3454000</v>
      </c>
      <c r="X568" s="192">
        <f t="shared" si="35"/>
        <v>0.59776406195411669</v>
      </c>
      <c r="Y568" s="14">
        <v>85449357</v>
      </c>
      <c r="Z568" s="14" t="s">
        <v>1656</v>
      </c>
      <c r="AA568" s="14" t="s">
        <v>120</v>
      </c>
      <c r="AB568" s="14" t="s">
        <v>120</v>
      </c>
      <c r="AC568" s="190"/>
      <c r="AD568" s="14" t="s">
        <v>3730</v>
      </c>
      <c r="AE568" s="187"/>
      <c r="AF568" s="187" t="s">
        <v>122</v>
      </c>
      <c r="AG568" s="14"/>
    </row>
    <row r="569" spans="1:33" s="183" customFormat="1" ht="12">
      <c r="A569" s="16">
        <v>891780111</v>
      </c>
      <c r="B569" s="16" t="s">
        <v>55</v>
      </c>
      <c r="C569" s="14" t="s">
        <v>57</v>
      </c>
      <c r="D569" s="16" t="s">
        <v>61</v>
      </c>
      <c r="E569" s="14" t="s">
        <v>3731</v>
      </c>
      <c r="F569" s="16" t="s">
        <v>62</v>
      </c>
      <c r="G569" s="14" t="s">
        <v>64</v>
      </c>
      <c r="H569" s="14" t="s">
        <v>74</v>
      </c>
      <c r="I569" s="186">
        <v>7113000</v>
      </c>
      <c r="J569" s="187"/>
      <c r="K569" s="188"/>
      <c r="L569" s="188"/>
      <c r="M569" s="189">
        <f t="shared" si="37"/>
        <v>7113000</v>
      </c>
      <c r="N569" s="14">
        <v>1082968870</v>
      </c>
      <c r="O569" s="14" t="s">
        <v>3732</v>
      </c>
      <c r="P569" s="14" t="s">
        <v>3733</v>
      </c>
      <c r="Q569" s="190">
        <v>44995</v>
      </c>
      <c r="R569" s="190">
        <v>44995</v>
      </c>
      <c r="S569" s="190">
        <v>45084</v>
      </c>
      <c r="T569" s="190"/>
      <c r="U569" s="191"/>
      <c r="V569" s="186">
        <f t="shared" si="34"/>
        <v>4400000</v>
      </c>
      <c r="W569" s="186">
        <v>2713000</v>
      </c>
      <c r="X569" s="192">
        <f t="shared" si="35"/>
        <v>0.61858568817657811</v>
      </c>
      <c r="Y569" s="14">
        <v>57426272</v>
      </c>
      <c r="Z569" s="14" t="s">
        <v>3734</v>
      </c>
      <c r="AA569" s="14" t="s">
        <v>120</v>
      </c>
      <c r="AB569" s="14" t="s">
        <v>120</v>
      </c>
      <c r="AC569" s="190"/>
      <c r="AD569" s="14" t="s">
        <v>3735</v>
      </c>
      <c r="AE569" s="187"/>
      <c r="AF569" s="187" t="s">
        <v>122</v>
      </c>
      <c r="AG569" s="14"/>
    </row>
    <row r="570" spans="1:33" s="183" customFormat="1" ht="12">
      <c r="A570" s="16">
        <v>891780111</v>
      </c>
      <c r="B570" s="16" t="s">
        <v>55</v>
      </c>
      <c r="C570" s="14" t="s">
        <v>57</v>
      </c>
      <c r="D570" s="16" t="s">
        <v>61</v>
      </c>
      <c r="E570" s="14" t="s">
        <v>3736</v>
      </c>
      <c r="F570" s="16" t="s">
        <v>62</v>
      </c>
      <c r="G570" s="14" t="s">
        <v>64</v>
      </c>
      <c r="H570" s="14" t="s">
        <v>74</v>
      </c>
      <c r="I570" s="186">
        <v>7667000</v>
      </c>
      <c r="J570" s="187"/>
      <c r="K570" s="188"/>
      <c r="L570" s="188"/>
      <c r="M570" s="189">
        <f t="shared" si="37"/>
        <v>7667000</v>
      </c>
      <c r="N570" s="14">
        <v>1083042613</v>
      </c>
      <c r="O570" s="14" t="s">
        <v>3737</v>
      </c>
      <c r="P570" s="14" t="s">
        <v>3738</v>
      </c>
      <c r="Q570" s="190">
        <v>44998</v>
      </c>
      <c r="R570" s="190">
        <v>44998</v>
      </c>
      <c r="S570" s="190">
        <v>45084</v>
      </c>
      <c r="T570" s="190"/>
      <c r="U570" s="191"/>
      <c r="V570" s="186">
        <f t="shared" si="34"/>
        <v>4583000</v>
      </c>
      <c r="W570" s="186">
        <v>3084000</v>
      </c>
      <c r="X570" s="192">
        <f t="shared" si="35"/>
        <v>0.59775661927742274</v>
      </c>
      <c r="Y570" s="14">
        <v>84452087</v>
      </c>
      <c r="Z570" s="14" t="s">
        <v>1704</v>
      </c>
      <c r="AA570" s="14" t="s">
        <v>120</v>
      </c>
      <c r="AB570" s="14" t="s">
        <v>120</v>
      </c>
      <c r="AC570" s="190"/>
      <c r="AD570" s="14" t="s">
        <v>3739</v>
      </c>
      <c r="AE570" s="187"/>
      <c r="AF570" s="187" t="s">
        <v>122</v>
      </c>
      <c r="AG570" s="14"/>
    </row>
    <row r="571" spans="1:33" s="183" customFormat="1" ht="12">
      <c r="A571" s="16">
        <v>891780111</v>
      </c>
      <c r="B571" s="16" t="s">
        <v>55</v>
      </c>
      <c r="C571" s="14" t="s">
        <v>57</v>
      </c>
      <c r="D571" s="16" t="s">
        <v>61</v>
      </c>
      <c r="E571" s="14" t="s">
        <v>3740</v>
      </c>
      <c r="F571" s="16" t="s">
        <v>62</v>
      </c>
      <c r="G571" s="14" t="s">
        <v>64</v>
      </c>
      <c r="H571" s="14" t="s">
        <v>74</v>
      </c>
      <c r="I571" s="186">
        <v>10200000</v>
      </c>
      <c r="J571" s="187"/>
      <c r="K571" s="188"/>
      <c r="L571" s="188"/>
      <c r="M571" s="189">
        <f t="shared" si="37"/>
        <v>10200000</v>
      </c>
      <c r="N571" s="14">
        <v>1082926432</v>
      </c>
      <c r="O571" s="14" t="s">
        <v>3741</v>
      </c>
      <c r="P571" s="14" t="s">
        <v>3742</v>
      </c>
      <c r="Q571" s="190">
        <v>44998</v>
      </c>
      <c r="R571" s="190">
        <v>44998</v>
      </c>
      <c r="S571" s="190">
        <v>45084</v>
      </c>
      <c r="T571" s="190"/>
      <c r="U571" s="191"/>
      <c r="V571" s="186">
        <f t="shared" si="34"/>
        <v>6007000</v>
      </c>
      <c r="W571" s="186">
        <v>4193000</v>
      </c>
      <c r="X571" s="192">
        <f t="shared" si="35"/>
        <v>0.58892156862745093</v>
      </c>
      <c r="Y571" s="14">
        <v>21400608</v>
      </c>
      <c r="Z571" s="14" t="s">
        <v>3571</v>
      </c>
      <c r="AA571" s="14" t="s">
        <v>120</v>
      </c>
      <c r="AB571" s="14" t="s">
        <v>120</v>
      </c>
      <c r="AC571" s="190"/>
      <c r="AD571" s="14" t="s">
        <v>3743</v>
      </c>
      <c r="AE571" s="187"/>
      <c r="AF571" s="187" t="s">
        <v>122</v>
      </c>
      <c r="AG571" s="14"/>
    </row>
    <row r="572" spans="1:33" s="183" customFormat="1" ht="12">
      <c r="A572" s="16">
        <v>891780111</v>
      </c>
      <c r="B572" s="16" t="s">
        <v>55</v>
      </c>
      <c r="C572" s="14" t="s">
        <v>60</v>
      </c>
      <c r="D572" s="16" t="s">
        <v>61</v>
      </c>
      <c r="E572" s="14" t="s">
        <v>3744</v>
      </c>
      <c r="F572" s="16" t="s">
        <v>62</v>
      </c>
      <c r="G572" s="14" t="s">
        <v>64</v>
      </c>
      <c r="H572" s="14" t="s">
        <v>74</v>
      </c>
      <c r="I572" s="186">
        <v>12400000</v>
      </c>
      <c r="J572" s="187"/>
      <c r="K572" s="188"/>
      <c r="L572" s="188"/>
      <c r="M572" s="189">
        <f t="shared" si="37"/>
        <v>12400000</v>
      </c>
      <c r="N572" s="14">
        <v>1104871354</v>
      </c>
      <c r="O572" s="14" t="s">
        <v>3745</v>
      </c>
      <c r="P572" s="14" t="s">
        <v>3746</v>
      </c>
      <c r="Q572" s="190">
        <v>44998</v>
      </c>
      <c r="R572" s="190">
        <v>44998</v>
      </c>
      <c r="S572" s="190">
        <v>45107</v>
      </c>
      <c r="T572" s="190"/>
      <c r="U572" s="191"/>
      <c r="V572" s="186">
        <f t="shared" si="34"/>
        <v>6200000</v>
      </c>
      <c r="W572" s="186">
        <v>6200000</v>
      </c>
      <c r="X572" s="192">
        <f t="shared" si="35"/>
        <v>0.5</v>
      </c>
      <c r="Y572" s="14">
        <v>85471791</v>
      </c>
      <c r="Z572" s="14" t="s">
        <v>2285</v>
      </c>
      <c r="AA572" s="14" t="s">
        <v>120</v>
      </c>
      <c r="AB572" s="14" t="s">
        <v>120</v>
      </c>
      <c r="AC572" s="190"/>
      <c r="AD572" s="14" t="s">
        <v>3747</v>
      </c>
      <c r="AE572" s="187"/>
      <c r="AF572" s="187" t="s">
        <v>122</v>
      </c>
      <c r="AG572" s="14"/>
    </row>
    <row r="573" spans="1:33" s="183" customFormat="1" ht="12">
      <c r="A573" s="16">
        <v>891780111</v>
      </c>
      <c r="B573" s="16" t="s">
        <v>55</v>
      </c>
      <c r="C573" s="14" t="s">
        <v>57</v>
      </c>
      <c r="D573" s="16" t="s">
        <v>61</v>
      </c>
      <c r="E573" s="14" t="s">
        <v>3748</v>
      </c>
      <c r="F573" s="16" t="s">
        <v>62</v>
      </c>
      <c r="G573" s="14" t="s">
        <v>64</v>
      </c>
      <c r="H573" s="14" t="s">
        <v>74</v>
      </c>
      <c r="I573" s="186">
        <v>12933000</v>
      </c>
      <c r="J573" s="187"/>
      <c r="K573" s="188"/>
      <c r="L573" s="188"/>
      <c r="M573" s="189">
        <f t="shared" si="37"/>
        <v>12933000</v>
      </c>
      <c r="N573" s="14">
        <v>85474255</v>
      </c>
      <c r="O573" s="14" t="s">
        <v>3749</v>
      </c>
      <c r="P573" s="14" t="s">
        <v>3750</v>
      </c>
      <c r="Q573" s="190">
        <v>45000</v>
      </c>
      <c r="R573" s="190">
        <v>45000</v>
      </c>
      <c r="S573" s="190">
        <v>45084</v>
      </c>
      <c r="T573" s="190"/>
      <c r="U573" s="191"/>
      <c r="V573" s="186">
        <f t="shared" si="34"/>
        <v>7900000</v>
      </c>
      <c r="W573" s="186">
        <v>5033000</v>
      </c>
      <c r="X573" s="192">
        <f t="shared" si="35"/>
        <v>0.61084048557952519</v>
      </c>
      <c r="Y573" s="14">
        <v>85154788</v>
      </c>
      <c r="Z573" s="14" t="s">
        <v>3631</v>
      </c>
      <c r="AA573" s="14" t="s">
        <v>120</v>
      </c>
      <c r="AB573" s="14" t="s">
        <v>120</v>
      </c>
      <c r="AC573" s="190"/>
      <c r="AD573" s="14" t="s">
        <v>3751</v>
      </c>
      <c r="AE573" s="187"/>
      <c r="AF573" s="187" t="s">
        <v>122</v>
      </c>
      <c r="AG573" s="14"/>
    </row>
    <row r="574" spans="1:33" s="183" customFormat="1" ht="12">
      <c r="A574" s="16">
        <v>891780111</v>
      </c>
      <c r="B574" s="16" t="s">
        <v>55</v>
      </c>
      <c r="C574" s="14" t="s">
        <v>57</v>
      </c>
      <c r="D574" s="16" t="s">
        <v>61</v>
      </c>
      <c r="E574" s="14" t="s">
        <v>3752</v>
      </c>
      <c r="F574" s="16" t="s">
        <v>62</v>
      </c>
      <c r="G574" s="14" t="s">
        <v>64</v>
      </c>
      <c r="H574" s="14" t="s">
        <v>74</v>
      </c>
      <c r="I574" s="186">
        <v>8213000</v>
      </c>
      <c r="J574" s="187"/>
      <c r="K574" s="188"/>
      <c r="L574" s="188"/>
      <c r="M574" s="189">
        <f>I574+K574-L574</f>
        <v>8213000</v>
      </c>
      <c r="N574" s="14">
        <v>1082945799</v>
      </c>
      <c r="O574" s="14" t="s">
        <v>3753</v>
      </c>
      <c r="P574" s="14" t="s">
        <v>3754</v>
      </c>
      <c r="Q574" s="190">
        <v>45000</v>
      </c>
      <c r="R574" s="190">
        <v>45000</v>
      </c>
      <c r="S574" s="190">
        <v>45084</v>
      </c>
      <c r="T574" s="190"/>
      <c r="U574" s="191"/>
      <c r="V574" s="186">
        <f t="shared" si="34"/>
        <v>4760000</v>
      </c>
      <c r="W574" s="186">
        <v>3453000</v>
      </c>
      <c r="X574" s="192">
        <f t="shared" si="35"/>
        <v>0.57956897601363688</v>
      </c>
      <c r="Y574" s="14">
        <v>41947381</v>
      </c>
      <c r="Z574" s="14" t="s">
        <v>1541</v>
      </c>
      <c r="AA574" s="14" t="s">
        <v>120</v>
      </c>
      <c r="AB574" s="14" t="s">
        <v>120</v>
      </c>
      <c r="AC574" s="190"/>
      <c r="AD574" s="14" t="s">
        <v>3755</v>
      </c>
      <c r="AE574" s="187"/>
      <c r="AF574" s="187" t="s">
        <v>122</v>
      </c>
      <c r="AG574" s="14"/>
    </row>
    <row r="575" spans="1:33" s="183" customFormat="1" ht="12">
      <c r="A575" s="16">
        <v>891780111</v>
      </c>
      <c r="B575" s="16" t="s">
        <v>55</v>
      </c>
      <c r="C575" s="14" t="s">
        <v>57</v>
      </c>
      <c r="D575" s="16" t="s">
        <v>61</v>
      </c>
      <c r="E575" s="14" t="s">
        <v>3756</v>
      </c>
      <c r="F575" s="16" t="s">
        <v>62</v>
      </c>
      <c r="G575" s="14" t="s">
        <v>64</v>
      </c>
      <c r="H575" s="14" t="s">
        <v>74</v>
      </c>
      <c r="I575" s="186">
        <v>6747000</v>
      </c>
      <c r="J575" s="187"/>
      <c r="K575" s="188"/>
      <c r="L575" s="188"/>
      <c r="M575" s="189">
        <f>I575+K575-L575</f>
        <v>6747000</v>
      </c>
      <c r="N575" s="14">
        <v>1082957906</v>
      </c>
      <c r="O575" s="14" t="s">
        <v>3757</v>
      </c>
      <c r="P575" s="14" t="s">
        <v>3758</v>
      </c>
      <c r="Q575" s="190">
        <v>45000</v>
      </c>
      <c r="R575" s="190">
        <v>45000</v>
      </c>
      <c r="S575" s="190">
        <v>45084</v>
      </c>
      <c r="T575" s="190"/>
      <c r="U575" s="191"/>
      <c r="V575" s="186">
        <f t="shared" si="34"/>
        <v>4033000</v>
      </c>
      <c r="W575" s="186">
        <v>2714000</v>
      </c>
      <c r="X575" s="192">
        <f t="shared" si="35"/>
        <v>0.59774714688009489</v>
      </c>
      <c r="Y575" s="14">
        <v>36557666</v>
      </c>
      <c r="Z575" s="14" t="s">
        <v>2027</v>
      </c>
      <c r="AA575" s="14" t="s">
        <v>120</v>
      </c>
      <c r="AB575" s="14" t="s">
        <v>120</v>
      </c>
      <c r="AC575" s="190"/>
      <c r="AD575" s="14" t="s">
        <v>3759</v>
      </c>
      <c r="AE575" s="187"/>
      <c r="AF575" s="187" t="s">
        <v>122</v>
      </c>
      <c r="AG575" s="14"/>
    </row>
    <row r="576" spans="1:33" s="183" customFormat="1" ht="12">
      <c r="A576" s="16">
        <v>891780111</v>
      </c>
      <c r="B576" s="16" t="s">
        <v>55</v>
      </c>
      <c r="C576" s="14" t="s">
        <v>57</v>
      </c>
      <c r="D576" s="16" t="s">
        <v>61</v>
      </c>
      <c r="E576" s="14" t="s">
        <v>3760</v>
      </c>
      <c r="F576" s="16" t="s">
        <v>62</v>
      </c>
      <c r="G576" s="14" t="s">
        <v>64</v>
      </c>
      <c r="H576" s="14" t="s">
        <v>74</v>
      </c>
      <c r="I576" s="186">
        <v>8083000</v>
      </c>
      <c r="J576" s="187"/>
      <c r="K576" s="188"/>
      <c r="L576" s="188"/>
      <c r="M576" s="189">
        <f t="shared" ref="M576:M590" si="38">I576+K576-L576</f>
        <v>8083000</v>
      </c>
      <c r="N576" s="14">
        <v>1066095376</v>
      </c>
      <c r="O576" s="14" t="s">
        <v>3761</v>
      </c>
      <c r="P576" s="14" t="s">
        <v>3762</v>
      </c>
      <c r="Q576" s="190">
        <v>45001</v>
      </c>
      <c r="R576" s="190">
        <v>45001</v>
      </c>
      <c r="S576" s="190">
        <v>45084</v>
      </c>
      <c r="T576" s="190"/>
      <c r="U576" s="191"/>
      <c r="V576" s="186">
        <f t="shared" si="34"/>
        <v>5000000</v>
      </c>
      <c r="W576" s="186">
        <v>3083000</v>
      </c>
      <c r="X576" s="192">
        <f t="shared" si="35"/>
        <v>0.61858220957565258</v>
      </c>
      <c r="Y576" s="14">
        <v>36557666</v>
      </c>
      <c r="Z576" s="14" t="s">
        <v>2027</v>
      </c>
      <c r="AA576" s="14" t="s">
        <v>120</v>
      </c>
      <c r="AB576" s="14" t="s">
        <v>120</v>
      </c>
      <c r="AC576" s="190"/>
      <c r="AD576" s="14" t="s">
        <v>3763</v>
      </c>
      <c r="AE576" s="187"/>
      <c r="AF576" s="187" t="s">
        <v>122</v>
      </c>
      <c r="AG576" s="14"/>
    </row>
    <row r="577" spans="1:33" s="183" customFormat="1" ht="12">
      <c r="A577" s="16">
        <v>891780111</v>
      </c>
      <c r="B577" s="16" t="s">
        <v>55</v>
      </c>
      <c r="C577" s="14" t="s">
        <v>57</v>
      </c>
      <c r="D577" s="16" t="s">
        <v>61</v>
      </c>
      <c r="E577" s="14" t="s">
        <v>3764</v>
      </c>
      <c r="F577" s="16" t="s">
        <v>62</v>
      </c>
      <c r="G577" s="14" t="s">
        <v>64</v>
      </c>
      <c r="H577" s="14" t="s">
        <v>74</v>
      </c>
      <c r="I577" s="186">
        <v>18107000</v>
      </c>
      <c r="J577" s="187"/>
      <c r="K577" s="188"/>
      <c r="L577" s="188"/>
      <c r="M577" s="189">
        <f t="shared" si="38"/>
        <v>18107000</v>
      </c>
      <c r="N577" s="14">
        <v>26670062</v>
      </c>
      <c r="O577" s="14" t="s">
        <v>3765</v>
      </c>
      <c r="P577" s="14" t="s">
        <v>3766</v>
      </c>
      <c r="Q577" s="190">
        <v>45001</v>
      </c>
      <c r="R577" s="190">
        <v>45001</v>
      </c>
      <c r="S577" s="190">
        <v>45084</v>
      </c>
      <c r="T577" s="190"/>
      <c r="U577" s="191"/>
      <c r="V577" s="186">
        <f t="shared" si="34"/>
        <v>11200000</v>
      </c>
      <c r="W577" s="186">
        <v>6907000</v>
      </c>
      <c r="X577" s="192">
        <f t="shared" si="35"/>
        <v>0.6185453139669741</v>
      </c>
      <c r="Y577" s="14">
        <v>84452087</v>
      </c>
      <c r="Z577" s="14" t="s">
        <v>1704</v>
      </c>
      <c r="AA577" s="14" t="s">
        <v>120</v>
      </c>
      <c r="AB577" s="14" t="s">
        <v>120</v>
      </c>
      <c r="AC577" s="190"/>
      <c r="AD577" s="14" t="s">
        <v>3767</v>
      </c>
      <c r="AE577" s="187"/>
      <c r="AF577" s="187" t="s">
        <v>122</v>
      </c>
      <c r="AG577" s="14"/>
    </row>
    <row r="578" spans="1:33" s="183" customFormat="1" ht="12">
      <c r="A578" s="16">
        <v>891780111</v>
      </c>
      <c r="B578" s="16" t="s">
        <v>55</v>
      </c>
      <c r="C578" s="14" t="s">
        <v>57</v>
      </c>
      <c r="D578" s="16" t="s">
        <v>61</v>
      </c>
      <c r="E578" s="14" t="s">
        <v>3768</v>
      </c>
      <c r="F578" s="16" t="s">
        <v>62</v>
      </c>
      <c r="G578" s="14" t="s">
        <v>64</v>
      </c>
      <c r="H578" s="14" t="s">
        <v>74</v>
      </c>
      <c r="I578" s="186">
        <v>7933000</v>
      </c>
      <c r="J578" s="187"/>
      <c r="K578" s="188"/>
      <c r="L578" s="188"/>
      <c r="M578" s="189">
        <f t="shared" si="38"/>
        <v>7933000</v>
      </c>
      <c r="N578" s="14">
        <v>57444678</v>
      </c>
      <c r="O578" s="14" t="s">
        <v>3769</v>
      </c>
      <c r="P578" s="14" t="s">
        <v>3770</v>
      </c>
      <c r="Q578" s="190">
        <v>45001</v>
      </c>
      <c r="R578" s="190">
        <v>45001</v>
      </c>
      <c r="S578" s="190">
        <v>45084</v>
      </c>
      <c r="T578" s="190"/>
      <c r="U578" s="191"/>
      <c r="V578" s="186">
        <f t="shared" si="34"/>
        <v>4480000</v>
      </c>
      <c r="W578" s="186">
        <v>3453000</v>
      </c>
      <c r="X578" s="192">
        <f t="shared" si="35"/>
        <v>0.56472961048783565</v>
      </c>
      <c r="Y578" s="14">
        <v>32770239</v>
      </c>
      <c r="Z578" s="14" t="s">
        <v>415</v>
      </c>
      <c r="AA578" s="14" t="s">
        <v>120</v>
      </c>
      <c r="AB578" s="14" t="s">
        <v>120</v>
      </c>
      <c r="AC578" s="190"/>
      <c r="AD578" s="14" t="s">
        <v>3771</v>
      </c>
      <c r="AE578" s="187"/>
      <c r="AF578" s="187" t="s">
        <v>122</v>
      </c>
      <c r="AG578" s="14"/>
    </row>
    <row r="579" spans="1:33" s="183" customFormat="1" ht="12">
      <c r="A579" s="16">
        <v>891780111</v>
      </c>
      <c r="B579" s="16" t="s">
        <v>55</v>
      </c>
      <c r="C579" s="14" t="s">
        <v>57</v>
      </c>
      <c r="D579" s="16" t="s">
        <v>61</v>
      </c>
      <c r="E579" s="14" t="s">
        <v>3772</v>
      </c>
      <c r="F579" s="16" t="s">
        <v>62</v>
      </c>
      <c r="G579" s="14" t="s">
        <v>64</v>
      </c>
      <c r="H579" s="14" t="s">
        <v>74</v>
      </c>
      <c r="I579" s="186">
        <v>7113000</v>
      </c>
      <c r="J579" s="187"/>
      <c r="K579" s="188"/>
      <c r="L579" s="188"/>
      <c r="M579" s="189">
        <f t="shared" si="38"/>
        <v>7113000</v>
      </c>
      <c r="N579" s="14">
        <v>39016494</v>
      </c>
      <c r="O579" s="14" t="s">
        <v>3773</v>
      </c>
      <c r="P579" s="14" t="s">
        <v>2985</v>
      </c>
      <c r="Q579" s="190">
        <v>45001</v>
      </c>
      <c r="R579" s="190">
        <v>45001</v>
      </c>
      <c r="S579" s="190">
        <v>45084</v>
      </c>
      <c r="T579" s="190"/>
      <c r="U579" s="191"/>
      <c r="V579" s="186">
        <f t="shared" si="34"/>
        <v>4400000</v>
      </c>
      <c r="W579" s="186">
        <v>2713000</v>
      </c>
      <c r="X579" s="192">
        <f t="shared" si="35"/>
        <v>0.61858568817657811</v>
      </c>
      <c r="Y579" s="14">
        <v>85152695</v>
      </c>
      <c r="Z579" s="14" t="s">
        <v>2096</v>
      </c>
      <c r="AA579" s="14" t="s">
        <v>120</v>
      </c>
      <c r="AB579" s="14" t="s">
        <v>120</v>
      </c>
      <c r="AC579" s="190"/>
      <c r="AD579" s="14" t="s">
        <v>3774</v>
      </c>
      <c r="AE579" s="187"/>
      <c r="AF579" s="187" t="s">
        <v>122</v>
      </c>
      <c r="AG579" s="14"/>
    </row>
    <row r="580" spans="1:33" s="183" customFormat="1" ht="12">
      <c r="A580" s="16">
        <v>891780111</v>
      </c>
      <c r="B580" s="16" t="s">
        <v>55</v>
      </c>
      <c r="C580" s="14" t="s">
        <v>57</v>
      </c>
      <c r="D580" s="16" t="s">
        <v>61</v>
      </c>
      <c r="E580" s="14" t="s">
        <v>3775</v>
      </c>
      <c r="F580" s="16" t="s">
        <v>62</v>
      </c>
      <c r="G580" s="14" t="s">
        <v>64</v>
      </c>
      <c r="H580" s="14" t="s">
        <v>74</v>
      </c>
      <c r="I580" s="186">
        <v>7933000</v>
      </c>
      <c r="J580" s="187"/>
      <c r="K580" s="188"/>
      <c r="L580" s="188"/>
      <c r="M580" s="189">
        <f t="shared" si="38"/>
        <v>7933000</v>
      </c>
      <c r="N580" s="14">
        <v>1081907898</v>
      </c>
      <c r="O580" s="14" t="s">
        <v>3776</v>
      </c>
      <c r="P580" s="14" t="s">
        <v>3777</v>
      </c>
      <c r="Q580" s="190">
        <v>45001</v>
      </c>
      <c r="R580" s="190">
        <v>45001</v>
      </c>
      <c r="S580" s="190">
        <v>45084</v>
      </c>
      <c r="T580" s="190"/>
      <c r="U580" s="191"/>
      <c r="V580" s="186">
        <f t="shared" si="34"/>
        <v>4480000</v>
      </c>
      <c r="W580" s="186">
        <v>3453000</v>
      </c>
      <c r="X580" s="192">
        <f t="shared" si="35"/>
        <v>0.56472961048783565</v>
      </c>
      <c r="Y580" s="14">
        <v>1082943047</v>
      </c>
      <c r="Z580" s="14" t="s">
        <v>119</v>
      </c>
      <c r="AA580" s="14" t="s">
        <v>120</v>
      </c>
      <c r="AB580" s="14" t="s">
        <v>120</v>
      </c>
      <c r="AC580" s="190"/>
      <c r="AD580" s="14" t="s">
        <v>3778</v>
      </c>
      <c r="AE580" s="187"/>
      <c r="AF580" s="187" t="s">
        <v>122</v>
      </c>
      <c r="AG580" s="14"/>
    </row>
    <row r="581" spans="1:33" s="183" customFormat="1" ht="12">
      <c r="A581" s="16">
        <v>891780111</v>
      </c>
      <c r="B581" s="16" t="s">
        <v>55</v>
      </c>
      <c r="C581" s="14" t="s">
        <v>57</v>
      </c>
      <c r="D581" s="16" t="s">
        <v>61</v>
      </c>
      <c r="E581" s="14" t="s">
        <v>3779</v>
      </c>
      <c r="F581" s="16" t="s">
        <v>62</v>
      </c>
      <c r="G581" s="14" t="s">
        <v>64</v>
      </c>
      <c r="H581" s="14" t="s">
        <v>74</v>
      </c>
      <c r="I581" s="186">
        <v>7933000</v>
      </c>
      <c r="J581" s="187"/>
      <c r="K581" s="188"/>
      <c r="L581" s="188"/>
      <c r="M581" s="189">
        <f t="shared" si="38"/>
        <v>7933000</v>
      </c>
      <c r="N581" s="14">
        <v>1221970531</v>
      </c>
      <c r="O581" s="14" t="s">
        <v>3780</v>
      </c>
      <c r="P581" s="14" t="s">
        <v>3781</v>
      </c>
      <c r="Q581" s="190">
        <v>45001</v>
      </c>
      <c r="R581" s="190">
        <v>45001</v>
      </c>
      <c r="S581" s="190">
        <v>45084</v>
      </c>
      <c r="T581" s="190"/>
      <c r="U581" s="191"/>
      <c r="V581" s="186">
        <f t="shared" si="34"/>
        <v>4480000</v>
      </c>
      <c r="W581" s="186">
        <v>3453000</v>
      </c>
      <c r="X581" s="192">
        <f t="shared" si="35"/>
        <v>0.56472961048783565</v>
      </c>
      <c r="Y581" s="14">
        <v>1082943047</v>
      </c>
      <c r="Z581" s="14" t="s">
        <v>119</v>
      </c>
      <c r="AA581" s="14" t="s">
        <v>120</v>
      </c>
      <c r="AB581" s="14" t="s">
        <v>120</v>
      </c>
      <c r="AC581" s="190"/>
      <c r="AD581" s="14" t="s">
        <v>3782</v>
      </c>
      <c r="AE581" s="187"/>
      <c r="AF581" s="187" t="s">
        <v>122</v>
      </c>
      <c r="AG581" s="14"/>
    </row>
    <row r="582" spans="1:33" s="183" customFormat="1" ht="12">
      <c r="A582" s="16">
        <v>891780111</v>
      </c>
      <c r="B582" s="16" t="s">
        <v>55</v>
      </c>
      <c r="C582" s="14" t="s">
        <v>57</v>
      </c>
      <c r="D582" s="16" t="s">
        <v>61</v>
      </c>
      <c r="E582" s="14" t="s">
        <v>3783</v>
      </c>
      <c r="F582" s="16" t="s">
        <v>62</v>
      </c>
      <c r="G582" s="14" t="s">
        <v>64</v>
      </c>
      <c r="H582" s="14" t="s">
        <v>74</v>
      </c>
      <c r="I582" s="186">
        <v>7653000</v>
      </c>
      <c r="J582" s="187"/>
      <c r="K582" s="188"/>
      <c r="L582" s="188"/>
      <c r="M582" s="189">
        <f t="shared" si="38"/>
        <v>7653000</v>
      </c>
      <c r="N582" s="14">
        <v>57466453</v>
      </c>
      <c r="O582" s="14" t="s">
        <v>2907</v>
      </c>
      <c r="P582" s="14" t="s">
        <v>3784</v>
      </c>
      <c r="Q582" s="190">
        <v>45002</v>
      </c>
      <c r="R582" s="190">
        <v>45002</v>
      </c>
      <c r="S582" s="190">
        <v>45084</v>
      </c>
      <c r="T582" s="190"/>
      <c r="U582" s="191"/>
      <c r="V582" s="186">
        <f t="shared" ref="V582:V591" si="39">+I582-W582</f>
        <v>4200000</v>
      </c>
      <c r="W582" s="186">
        <v>3453000</v>
      </c>
      <c r="X582" s="192">
        <f t="shared" ref="X582:X599" si="40">+(V582/M582)</f>
        <v>0.54880439043512352</v>
      </c>
      <c r="Y582" s="14">
        <v>36557666</v>
      </c>
      <c r="Z582" s="14" t="s">
        <v>2027</v>
      </c>
      <c r="AA582" s="14" t="s">
        <v>120</v>
      </c>
      <c r="AB582" s="14" t="s">
        <v>120</v>
      </c>
      <c r="AC582" s="190"/>
      <c r="AD582" s="14" t="s">
        <v>3785</v>
      </c>
      <c r="AE582" s="187"/>
      <c r="AF582" s="187" t="s">
        <v>122</v>
      </c>
      <c r="AG582" s="14"/>
    </row>
    <row r="583" spans="1:33" s="183" customFormat="1" ht="12">
      <c r="A583" s="16">
        <v>891780111</v>
      </c>
      <c r="B583" s="16" t="s">
        <v>55</v>
      </c>
      <c r="C583" s="14" t="s">
        <v>57</v>
      </c>
      <c r="D583" s="16" t="s">
        <v>61</v>
      </c>
      <c r="E583" s="14" t="s">
        <v>3786</v>
      </c>
      <c r="F583" s="16" t="s">
        <v>62</v>
      </c>
      <c r="G583" s="14" t="s">
        <v>64</v>
      </c>
      <c r="H583" s="14" t="s">
        <v>74</v>
      </c>
      <c r="I583" s="186">
        <v>7933000</v>
      </c>
      <c r="J583" s="187"/>
      <c r="K583" s="188"/>
      <c r="L583" s="188"/>
      <c r="M583" s="189">
        <f t="shared" si="38"/>
        <v>7933000</v>
      </c>
      <c r="N583" s="14">
        <v>1085230612</v>
      </c>
      <c r="O583" s="14" t="s">
        <v>3787</v>
      </c>
      <c r="P583" s="14" t="s">
        <v>3781</v>
      </c>
      <c r="Q583" s="190">
        <v>45002</v>
      </c>
      <c r="R583" s="190">
        <v>45002</v>
      </c>
      <c r="S583" s="190">
        <v>45084</v>
      </c>
      <c r="T583" s="190"/>
      <c r="U583" s="191"/>
      <c r="V583" s="186">
        <f t="shared" si="39"/>
        <v>4480000</v>
      </c>
      <c r="W583" s="186">
        <v>3453000</v>
      </c>
      <c r="X583" s="192">
        <f t="shared" si="40"/>
        <v>0.56472961048783565</v>
      </c>
      <c r="Y583" s="14">
        <v>57290542</v>
      </c>
      <c r="Z583" s="14" t="s">
        <v>224</v>
      </c>
      <c r="AA583" s="14" t="s">
        <v>120</v>
      </c>
      <c r="AB583" s="14" t="s">
        <v>120</v>
      </c>
      <c r="AC583" s="190"/>
      <c r="AD583" s="14" t="s">
        <v>3788</v>
      </c>
      <c r="AE583" s="187"/>
      <c r="AF583" s="187" t="s">
        <v>122</v>
      </c>
      <c r="AG583" s="14"/>
    </row>
    <row r="584" spans="1:33" s="183" customFormat="1" ht="12">
      <c r="A584" s="16">
        <v>891780111</v>
      </c>
      <c r="B584" s="16" t="s">
        <v>55</v>
      </c>
      <c r="C584" s="14" t="s">
        <v>57</v>
      </c>
      <c r="D584" s="16" t="s">
        <v>61</v>
      </c>
      <c r="E584" s="14" t="s">
        <v>3789</v>
      </c>
      <c r="F584" s="16" t="s">
        <v>62</v>
      </c>
      <c r="G584" s="14" t="s">
        <v>64</v>
      </c>
      <c r="H584" s="14" t="s">
        <v>74</v>
      </c>
      <c r="I584" s="186">
        <v>8473000</v>
      </c>
      <c r="J584" s="187"/>
      <c r="K584" s="188"/>
      <c r="L584" s="188"/>
      <c r="M584" s="189">
        <f t="shared" si="38"/>
        <v>8473000</v>
      </c>
      <c r="N584" s="14">
        <v>57442581</v>
      </c>
      <c r="O584" s="14" t="s">
        <v>3790</v>
      </c>
      <c r="P584" s="14" t="s">
        <v>3791</v>
      </c>
      <c r="Q584" s="190">
        <v>45006</v>
      </c>
      <c r="R584" s="190">
        <v>45006</v>
      </c>
      <c r="S584" s="190">
        <v>45084</v>
      </c>
      <c r="T584" s="190"/>
      <c r="U584" s="191"/>
      <c r="V584" s="186">
        <f t="shared" si="39"/>
        <v>4650000</v>
      </c>
      <c r="W584" s="186">
        <v>3823000</v>
      </c>
      <c r="X584" s="192">
        <f t="shared" si="40"/>
        <v>0.54880207718635665</v>
      </c>
      <c r="Y584" s="14">
        <v>93400727</v>
      </c>
      <c r="Z584" s="14" t="s">
        <v>1519</v>
      </c>
      <c r="AA584" s="14" t="s">
        <v>120</v>
      </c>
      <c r="AB584" s="14" t="s">
        <v>120</v>
      </c>
      <c r="AC584" s="190"/>
      <c r="AD584" s="14" t="s">
        <v>3792</v>
      </c>
      <c r="AE584" s="187"/>
      <c r="AF584" s="187" t="s">
        <v>122</v>
      </c>
      <c r="AG584" s="14"/>
    </row>
    <row r="585" spans="1:33" s="183" customFormat="1" ht="12">
      <c r="A585" s="16">
        <v>891780111</v>
      </c>
      <c r="B585" s="16" t="s">
        <v>55</v>
      </c>
      <c r="C585" s="14" t="s">
        <v>57</v>
      </c>
      <c r="D585" s="16" t="s">
        <v>61</v>
      </c>
      <c r="E585" s="14" t="s">
        <v>3793</v>
      </c>
      <c r="F585" s="16" t="s">
        <v>62</v>
      </c>
      <c r="G585" s="14" t="s">
        <v>64</v>
      </c>
      <c r="H585" s="14" t="s">
        <v>74</v>
      </c>
      <c r="I585" s="186">
        <v>8213000</v>
      </c>
      <c r="J585" s="187"/>
      <c r="K585" s="188"/>
      <c r="L585" s="188"/>
      <c r="M585" s="189">
        <f t="shared" si="38"/>
        <v>8213000</v>
      </c>
      <c r="N585" s="14">
        <v>39143698</v>
      </c>
      <c r="O585" s="14" t="s">
        <v>3794</v>
      </c>
      <c r="P585" s="14" t="s">
        <v>3795</v>
      </c>
      <c r="Q585" s="190">
        <v>45008</v>
      </c>
      <c r="R585" s="190">
        <v>45008</v>
      </c>
      <c r="S585" s="190">
        <v>45084</v>
      </c>
      <c r="T585" s="190"/>
      <c r="U585" s="191"/>
      <c r="V585" s="186">
        <f t="shared" si="39"/>
        <v>4760000</v>
      </c>
      <c r="W585" s="186">
        <v>3453000</v>
      </c>
      <c r="X585" s="192">
        <f t="shared" si="40"/>
        <v>0.57956897601363688</v>
      </c>
      <c r="Y585" s="14">
        <v>30766322</v>
      </c>
      <c r="Z585" s="14" t="s">
        <v>2721</v>
      </c>
      <c r="AA585" s="14" t="s">
        <v>120</v>
      </c>
      <c r="AB585" s="14" t="s">
        <v>120</v>
      </c>
      <c r="AC585" s="190"/>
      <c r="AD585" s="14" t="s">
        <v>3796</v>
      </c>
      <c r="AE585" s="187"/>
      <c r="AF585" s="187" t="s">
        <v>122</v>
      </c>
      <c r="AG585" s="14"/>
    </row>
    <row r="586" spans="1:33" s="183" customFormat="1" ht="12">
      <c r="A586" s="16">
        <v>891780111</v>
      </c>
      <c r="B586" s="16" t="s">
        <v>55</v>
      </c>
      <c r="C586" s="14" t="s">
        <v>57</v>
      </c>
      <c r="D586" s="16" t="s">
        <v>61</v>
      </c>
      <c r="E586" s="14" t="s">
        <v>3797</v>
      </c>
      <c r="F586" s="16" t="s">
        <v>62</v>
      </c>
      <c r="G586" s="14" t="s">
        <v>64</v>
      </c>
      <c r="H586" s="14" t="s">
        <v>74</v>
      </c>
      <c r="I586" s="186">
        <v>5193000</v>
      </c>
      <c r="J586" s="187"/>
      <c r="K586" s="188"/>
      <c r="L586" s="188"/>
      <c r="M586" s="189">
        <f t="shared" si="38"/>
        <v>5193000</v>
      </c>
      <c r="N586" s="14">
        <v>1065134989</v>
      </c>
      <c r="O586" s="14" t="s">
        <v>3798</v>
      </c>
      <c r="P586" s="14" t="s">
        <v>3799</v>
      </c>
      <c r="Q586" s="190">
        <v>45009</v>
      </c>
      <c r="R586" s="190">
        <v>45009</v>
      </c>
      <c r="S586" s="190">
        <v>45084</v>
      </c>
      <c r="T586" s="190"/>
      <c r="U586" s="191"/>
      <c r="V586" s="186">
        <f t="shared" si="39"/>
        <v>1900000</v>
      </c>
      <c r="W586" s="186">
        <v>3293000</v>
      </c>
      <c r="X586" s="192">
        <f t="shared" si="40"/>
        <v>0.36587714230695167</v>
      </c>
      <c r="Y586" s="14">
        <v>2536172</v>
      </c>
      <c r="Z586" s="14" t="s">
        <v>3800</v>
      </c>
      <c r="AA586" s="14" t="s">
        <v>120</v>
      </c>
      <c r="AB586" s="14" t="s">
        <v>120</v>
      </c>
      <c r="AC586" s="190"/>
      <c r="AD586" s="14" t="s">
        <v>3801</v>
      </c>
      <c r="AE586" s="187"/>
      <c r="AF586" s="187" t="s">
        <v>122</v>
      </c>
      <c r="AG586" s="14"/>
    </row>
    <row r="587" spans="1:33" s="183" customFormat="1" ht="12">
      <c r="A587" s="16">
        <v>891780111</v>
      </c>
      <c r="B587" s="16" t="s">
        <v>55</v>
      </c>
      <c r="C587" s="14" t="s">
        <v>57</v>
      </c>
      <c r="D587" s="16" t="s">
        <v>61</v>
      </c>
      <c r="E587" s="14" t="s">
        <v>3802</v>
      </c>
      <c r="F587" s="16" t="s">
        <v>62</v>
      </c>
      <c r="G587" s="14" t="s">
        <v>64</v>
      </c>
      <c r="H587" s="14" t="s">
        <v>74</v>
      </c>
      <c r="I587" s="186">
        <v>8473000</v>
      </c>
      <c r="J587" s="187"/>
      <c r="K587" s="188"/>
      <c r="L587" s="188"/>
      <c r="M587" s="189">
        <f t="shared" si="38"/>
        <v>8473000</v>
      </c>
      <c r="N587" s="14">
        <v>17805883</v>
      </c>
      <c r="O587" s="14" t="s">
        <v>3803</v>
      </c>
      <c r="P587" s="14" t="s">
        <v>3804</v>
      </c>
      <c r="Q587" s="190">
        <v>45009</v>
      </c>
      <c r="R587" s="190">
        <v>45009</v>
      </c>
      <c r="S587" s="190">
        <v>45084</v>
      </c>
      <c r="T587" s="190"/>
      <c r="U587" s="191"/>
      <c r="V587" s="186">
        <f t="shared" si="39"/>
        <v>4650000</v>
      </c>
      <c r="W587" s="186">
        <v>3823000</v>
      </c>
      <c r="X587" s="192">
        <f t="shared" si="40"/>
        <v>0.54880207718635665</v>
      </c>
      <c r="Y587" s="14">
        <v>85449357</v>
      </c>
      <c r="Z587" s="14" t="s">
        <v>1656</v>
      </c>
      <c r="AA587" s="14" t="s">
        <v>120</v>
      </c>
      <c r="AB587" s="14" t="s">
        <v>120</v>
      </c>
      <c r="AC587" s="190"/>
      <c r="AD587" s="14" t="s">
        <v>3805</v>
      </c>
      <c r="AE587" s="187"/>
      <c r="AF587" s="187" t="s">
        <v>122</v>
      </c>
      <c r="AG587" s="14"/>
    </row>
    <row r="588" spans="1:33" s="183" customFormat="1" ht="12">
      <c r="A588" s="16">
        <v>891780111</v>
      </c>
      <c r="B588" s="16" t="s">
        <v>55</v>
      </c>
      <c r="C588" s="14" t="s">
        <v>58</v>
      </c>
      <c r="D588" s="16" t="s">
        <v>61</v>
      </c>
      <c r="E588" s="14" t="s">
        <v>3806</v>
      </c>
      <c r="F588" s="16" t="s">
        <v>62</v>
      </c>
      <c r="G588" s="14" t="s">
        <v>64</v>
      </c>
      <c r="H588" s="14" t="s">
        <v>74</v>
      </c>
      <c r="I588" s="186">
        <v>14393000</v>
      </c>
      <c r="J588" s="187"/>
      <c r="K588" s="188"/>
      <c r="L588" s="188"/>
      <c r="M588" s="189">
        <f t="shared" si="38"/>
        <v>14393000</v>
      </c>
      <c r="N588" s="14">
        <v>7600549</v>
      </c>
      <c r="O588" s="14" t="s">
        <v>3807</v>
      </c>
      <c r="P588" s="14" t="s">
        <v>3808</v>
      </c>
      <c r="Q588" s="190">
        <v>45012</v>
      </c>
      <c r="R588" s="190">
        <v>45012</v>
      </c>
      <c r="S588" s="190">
        <v>45084</v>
      </c>
      <c r="T588" s="190"/>
      <c r="U588" s="191"/>
      <c r="V588" s="186">
        <f t="shared" si="39"/>
        <v>3400000</v>
      </c>
      <c r="W588" s="186">
        <v>10993000</v>
      </c>
      <c r="X588" s="192">
        <f t="shared" si="40"/>
        <v>0.23622594316681719</v>
      </c>
      <c r="Y588" s="14">
        <v>72175281</v>
      </c>
      <c r="Z588" s="14" t="s">
        <v>1609</v>
      </c>
      <c r="AA588" s="14" t="s">
        <v>120</v>
      </c>
      <c r="AB588" s="14" t="s">
        <v>120</v>
      </c>
      <c r="AC588" s="190"/>
      <c r="AD588" s="14" t="s">
        <v>3809</v>
      </c>
      <c r="AE588" s="187"/>
      <c r="AF588" s="187" t="s">
        <v>122</v>
      </c>
      <c r="AG588" s="14"/>
    </row>
    <row r="589" spans="1:33" s="183" customFormat="1" ht="12">
      <c r="A589" s="16">
        <v>891780111</v>
      </c>
      <c r="B589" s="16" t="s">
        <v>55</v>
      </c>
      <c r="C589" s="14" t="s">
        <v>58</v>
      </c>
      <c r="D589" s="16" t="s">
        <v>61</v>
      </c>
      <c r="E589" s="14" t="s">
        <v>3810</v>
      </c>
      <c r="F589" s="16" t="s">
        <v>62</v>
      </c>
      <c r="G589" s="14" t="s">
        <v>64</v>
      </c>
      <c r="H589" s="14" t="s">
        <v>74</v>
      </c>
      <c r="I589" s="186">
        <v>5667000</v>
      </c>
      <c r="J589" s="187"/>
      <c r="K589" s="188"/>
      <c r="L589" s="188"/>
      <c r="M589" s="189">
        <f t="shared" si="38"/>
        <v>5667000</v>
      </c>
      <c r="N589" s="14">
        <v>1193329492</v>
      </c>
      <c r="O589" s="14" t="s">
        <v>3811</v>
      </c>
      <c r="P589" s="14" t="s">
        <v>3812</v>
      </c>
      <c r="Q589" s="190">
        <v>45016</v>
      </c>
      <c r="R589" s="190">
        <v>45026</v>
      </c>
      <c r="S589" s="190">
        <v>45084</v>
      </c>
      <c r="T589" s="190"/>
      <c r="U589" s="191"/>
      <c r="V589" s="186">
        <f t="shared" si="39"/>
        <v>3200000</v>
      </c>
      <c r="W589" s="186">
        <v>2467000</v>
      </c>
      <c r="X589" s="192">
        <f t="shared" si="40"/>
        <v>0.56467266631374624</v>
      </c>
      <c r="Y589" s="14">
        <v>1082868728</v>
      </c>
      <c r="Z589" s="14" t="s">
        <v>2017</v>
      </c>
      <c r="AA589" s="14" t="s">
        <v>120</v>
      </c>
      <c r="AB589" s="14" t="s">
        <v>120</v>
      </c>
      <c r="AC589" s="190"/>
      <c r="AD589" s="172" t="s">
        <v>3813</v>
      </c>
      <c r="AE589" s="187"/>
      <c r="AF589" s="14"/>
      <c r="AG589" s="14"/>
    </row>
    <row r="590" spans="1:33" s="183" customFormat="1" ht="12">
      <c r="A590" s="16">
        <v>891780111</v>
      </c>
      <c r="B590" s="16" t="s">
        <v>55</v>
      </c>
      <c r="C590" s="14" t="s">
        <v>57</v>
      </c>
      <c r="D590" s="16" t="s">
        <v>61</v>
      </c>
      <c r="E590" s="14" t="s">
        <v>3814</v>
      </c>
      <c r="F590" s="16" t="s">
        <v>62</v>
      </c>
      <c r="G590" s="14" t="s">
        <v>64</v>
      </c>
      <c r="H590" s="14" t="s">
        <v>74</v>
      </c>
      <c r="I590" s="186">
        <v>6253000</v>
      </c>
      <c r="J590" s="187"/>
      <c r="K590" s="188"/>
      <c r="L590" s="188"/>
      <c r="M590" s="189">
        <f t="shared" si="38"/>
        <v>6253000</v>
      </c>
      <c r="N590" s="14">
        <v>1082952750</v>
      </c>
      <c r="O590" s="14" t="s">
        <v>3815</v>
      </c>
      <c r="P590" s="14" t="s">
        <v>3816</v>
      </c>
      <c r="Q590" s="190">
        <v>45016</v>
      </c>
      <c r="R590" s="190">
        <v>45026</v>
      </c>
      <c r="S590" s="190">
        <v>45084</v>
      </c>
      <c r="T590" s="190"/>
      <c r="U590" s="191"/>
      <c r="V590" s="186">
        <f t="shared" si="39"/>
        <v>0</v>
      </c>
      <c r="W590" s="186">
        <v>6253000</v>
      </c>
      <c r="X590" s="192">
        <f t="shared" si="40"/>
        <v>0</v>
      </c>
      <c r="Y590" s="14">
        <v>36557666</v>
      </c>
      <c r="Z590" s="14" t="s">
        <v>2027</v>
      </c>
      <c r="AA590" s="14" t="s">
        <v>120</v>
      </c>
      <c r="AB590" s="14" t="s">
        <v>120</v>
      </c>
      <c r="AC590" s="190"/>
      <c r="AD590" s="172" t="s">
        <v>3817</v>
      </c>
      <c r="AE590" s="187"/>
      <c r="AF590" s="14"/>
      <c r="AG590" s="14"/>
    </row>
    <row r="591" spans="1:33" s="183" customFormat="1" ht="12">
      <c r="A591" s="16">
        <v>891780111</v>
      </c>
      <c r="B591" s="16" t="s">
        <v>55</v>
      </c>
      <c r="C591" s="14" t="s">
        <v>57</v>
      </c>
      <c r="D591" s="16" t="s">
        <v>61</v>
      </c>
      <c r="E591" s="14" t="s">
        <v>3818</v>
      </c>
      <c r="F591" s="16" t="s">
        <v>62</v>
      </c>
      <c r="G591" s="14" t="s">
        <v>64</v>
      </c>
      <c r="H591" s="14" t="s">
        <v>74</v>
      </c>
      <c r="I591" s="186">
        <v>13400000</v>
      </c>
      <c r="J591" s="187"/>
      <c r="K591" s="188"/>
      <c r="L591" s="188"/>
      <c r="M591" s="189">
        <f>I591+K591-L591</f>
        <v>13400000</v>
      </c>
      <c r="N591" s="14">
        <v>1045698561</v>
      </c>
      <c r="O591" s="14" t="s">
        <v>3819</v>
      </c>
      <c r="P591" s="14" t="s">
        <v>3820</v>
      </c>
      <c r="Q591" s="190">
        <v>45016</v>
      </c>
      <c r="R591" s="190">
        <v>45026</v>
      </c>
      <c r="S591" s="190">
        <v>45084</v>
      </c>
      <c r="T591" s="190"/>
      <c r="U591" s="191"/>
      <c r="V591" s="186">
        <f t="shared" si="39"/>
        <v>0</v>
      </c>
      <c r="W591" s="186">
        <v>13400000</v>
      </c>
      <c r="X591" s="192">
        <f t="shared" si="40"/>
        <v>0</v>
      </c>
      <c r="Y591" s="14">
        <v>12621405</v>
      </c>
      <c r="Z591" s="14" t="s">
        <v>3821</v>
      </c>
      <c r="AA591" s="14" t="s">
        <v>120</v>
      </c>
      <c r="AB591" s="14" t="s">
        <v>120</v>
      </c>
      <c r="AC591" s="190"/>
      <c r="AD591" s="172" t="s">
        <v>3822</v>
      </c>
      <c r="AE591" s="187"/>
      <c r="AF591" s="14"/>
      <c r="AG591" s="14"/>
    </row>
    <row r="592" spans="1:33" s="201" customFormat="1" ht="12">
      <c r="A592" s="16">
        <v>891780112</v>
      </c>
      <c r="B592" s="16" t="s">
        <v>55</v>
      </c>
      <c r="C592" s="14" t="s">
        <v>57</v>
      </c>
      <c r="D592" s="16" t="s">
        <v>61</v>
      </c>
      <c r="E592" s="195" t="s">
        <v>3823</v>
      </c>
      <c r="F592" s="16" t="s">
        <v>62</v>
      </c>
      <c r="G592" s="14" t="s">
        <v>64</v>
      </c>
      <c r="H592" s="14" t="s">
        <v>74</v>
      </c>
      <c r="I592" s="196">
        <v>6253000</v>
      </c>
      <c r="J592" s="197"/>
      <c r="K592" s="198"/>
      <c r="L592" s="198"/>
      <c r="M592" s="189">
        <f t="shared" ref="M592:M599" si="41">I592+K592-L592</f>
        <v>6253000</v>
      </c>
      <c r="N592" s="195">
        <v>1082999140</v>
      </c>
      <c r="O592" s="195" t="s">
        <v>3824</v>
      </c>
      <c r="P592" s="195" t="s">
        <v>3825</v>
      </c>
      <c r="Q592" s="190">
        <v>45030</v>
      </c>
      <c r="R592" s="190">
        <v>45030</v>
      </c>
      <c r="S592" s="190">
        <v>45084</v>
      </c>
      <c r="T592" s="199"/>
      <c r="U592" s="200"/>
      <c r="V592" s="196"/>
      <c r="W592" s="196">
        <v>3453000</v>
      </c>
      <c r="X592" s="192">
        <f t="shared" si="40"/>
        <v>0</v>
      </c>
      <c r="Y592" s="14">
        <v>15443332</v>
      </c>
      <c r="Z592" s="14" t="s">
        <v>1941</v>
      </c>
      <c r="AA592" s="14" t="s">
        <v>120</v>
      </c>
      <c r="AB592" s="14" t="s">
        <v>120</v>
      </c>
      <c r="AC592" s="199"/>
      <c r="AD592" s="172" t="s">
        <v>3826</v>
      </c>
      <c r="AE592" s="197"/>
      <c r="AF592" s="195"/>
      <c r="AG592" s="195"/>
    </row>
    <row r="593" spans="1:33" s="202" customFormat="1" ht="12">
      <c r="A593" s="16">
        <v>891780113</v>
      </c>
      <c r="B593" s="16" t="s">
        <v>55</v>
      </c>
      <c r="C593" s="14" t="s">
        <v>57</v>
      </c>
      <c r="D593" s="16" t="s">
        <v>61</v>
      </c>
      <c r="E593" s="195" t="s">
        <v>3827</v>
      </c>
      <c r="F593" s="16" t="s">
        <v>62</v>
      </c>
      <c r="G593" s="14" t="s">
        <v>64</v>
      </c>
      <c r="H593" s="14" t="s">
        <v>74</v>
      </c>
      <c r="I593" s="196">
        <v>4760000</v>
      </c>
      <c r="J593" s="197"/>
      <c r="K593" s="198"/>
      <c r="L593" s="198"/>
      <c r="M593" s="189">
        <f t="shared" si="41"/>
        <v>4760000</v>
      </c>
      <c r="N593" s="195">
        <v>1103117987</v>
      </c>
      <c r="O593" s="195" t="s">
        <v>3828</v>
      </c>
      <c r="P593" s="195" t="s">
        <v>3829</v>
      </c>
      <c r="Q593" s="190">
        <v>45034</v>
      </c>
      <c r="R593" s="190">
        <v>45034</v>
      </c>
      <c r="S593" s="190">
        <v>45084</v>
      </c>
      <c r="T593" s="199"/>
      <c r="U593" s="200"/>
      <c r="V593" s="196"/>
      <c r="W593" s="196">
        <v>3453000</v>
      </c>
      <c r="X593" s="192">
        <f t="shared" si="40"/>
        <v>0</v>
      </c>
      <c r="Y593" s="14">
        <v>1082863147</v>
      </c>
      <c r="Z593" s="14" t="s">
        <v>2893</v>
      </c>
      <c r="AA593" s="14" t="s">
        <v>120</v>
      </c>
      <c r="AB593" s="14" t="s">
        <v>120</v>
      </c>
      <c r="AC593" s="199"/>
      <c r="AD593" s="172" t="s">
        <v>3830</v>
      </c>
      <c r="AE593" s="197"/>
      <c r="AF593" s="195"/>
      <c r="AG593" s="195"/>
    </row>
    <row r="594" spans="1:33" s="202" customFormat="1" ht="12">
      <c r="A594" s="16">
        <v>891780114</v>
      </c>
      <c r="B594" s="16" t="s">
        <v>55</v>
      </c>
      <c r="C594" s="14" t="s">
        <v>57</v>
      </c>
      <c r="D594" s="16" t="s">
        <v>61</v>
      </c>
      <c r="E594" s="195" t="s">
        <v>3831</v>
      </c>
      <c r="F594" s="16" t="s">
        <v>62</v>
      </c>
      <c r="G594" s="14" t="s">
        <v>64</v>
      </c>
      <c r="H594" s="14" t="s">
        <v>74</v>
      </c>
      <c r="I594" s="196">
        <v>6253000</v>
      </c>
      <c r="J594" s="197"/>
      <c r="K594" s="198"/>
      <c r="L594" s="198"/>
      <c r="M594" s="189">
        <f t="shared" si="41"/>
        <v>6253000</v>
      </c>
      <c r="N594" s="195">
        <v>36668619</v>
      </c>
      <c r="O594" s="195" t="s">
        <v>3832</v>
      </c>
      <c r="P594" s="195" t="s">
        <v>3833</v>
      </c>
      <c r="Q594" s="190">
        <v>45034</v>
      </c>
      <c r="R594" s="190">
        <v>45034</v>
      </c>
      <c r="S594" s="190">
        <v>45084</v>
      </c>
      <c r="T594" s="199"/>
      <c r="U594" s="200"/>
      <c r="V594" s="196"/>
      <c r="W594" s="196">
        <v>3453000</v>
      </c>
      <c r="X594" s="192">
        <f t="shared" si="40"/>
        <v>0</v>
      </c>
      <c r="Y594" s="14">
        <v>85154788</v>
      </c>
      <c r="Z594" s="14" t="s">
        <v>3631</v>
      </c>
      <c r="AA594" s="14" t="s">
        <v>120</v>
      </c>
      <c r="AB594" s="14" t="s">
        <v>120</v>
      </c>
      <c r="AC594" s="199"/>
      <c r="AD594" s="172" t="s">
        <v>3834</v>
      </c>
      <c r="AE594" s="197"/>
      <c r="AF594" s="195"/>
      <c r="AG594" s="195"/>
    </row>
    <row r="595" spans="1:33" s="202" customFormat="1" ht="12">
      <c r="A595" s="16">
        <v>891780115</v>
      </c>
      <c r="B595" s="16" t="s">
        <v>55</v>
      </c>
      <c r="C595" s="14" t="s">
        <v>57</v>
      </c>
      <c r="D595" s="16" t="s">
        <v>61</v>
      </c>
      <c r="E595" s="195" t="s">
        <v>3835</v>
      </c>
      <c r="F595" s="16" t="s">
        <v>62</v>
      </c>
      <c r="G595" s="14" t="s">
        <v>64</v>
      </c>
      <c r="H595" s="14" t="s">
        <v>74</v>
      </c>
      <c r="I595" s="196">
        <v>4913000</v>
      </c>
      <c r="J595" s="197"/>
      <c r="K595" s="198"/>
      <c r="L595" s="198"/>
      <c r="M595" s="189">
        <f t="shared" si="41"/>
        <v>4913000</v>
      </c>
      <c r="N595" s="195">
        <v>1083026685</v>
      </c>
      <c r="O595" s="195" t="s">
        <v>3836</v>
      </c>
      <c r="P595" s="195" t="s">
        <v>3837</v>
      </c>
      <c r="Q595" s="190">
        <v>45034</v>
      </c>
      <c r="R595" s="190">
        <v>45034</v>
      </c>
      <c r="S595" s="190">
        <v>45084</v>
      </c>
      <c r="T595" s="199"/>
      <c r="U595" s="200"/>
      <c r="V595" s="196"/>
      <c r="W595" s="196">
        <v>2713000</v>
      </c>
      <c r="X595" s="192">
        <f t="shared" si="40"/>
        <v>0</v>
      </c>
      <c r="Y595" s="14">
        <v>1082868728</v>
      </c>
      <c r="Z595" s="14" t="s">
        <v>2017</v>
      </c>
      <c r="AA595" s="14" t="s">
        <v>120</v>
      </c>
      <c r="AB595" s="14" t="s">
        <v>120</v>
      </c>
      <c r="AC595" s="199"/>
      <c r="AD595" s="172" t="s">
        <v>3838</v>
      </c>
      <c r="AE595" s="197"/>
      <c r="AF595" s="195"/>
      <c r="AG595" s="195"/>
    </row>
    <row r="596" spans="1:33" s="202" customFormat="1" ht="12">
      <c r="A596" s="16">
        <v>891780116</v>
      </c>
      <c r="B596" s="16" t="s">
        <v>55</v>
      </c>
      <c r="C596" s="14" t="s">
        <v>57</v>
      </c>
      <c r="D596" s="16" t="s">
        <v>61</v>
      </c>
      <c r="E596" s="195" t="s">
        <v>3839</v>
      </c>
      <c r="F596" s="16" t="s">
        <v>62</v>
      </c>
      <c r="G596" s="14" t="s">
        <v>64</v>
      </c>
      <c r="H596" s="14" t="s">
        <v>74</v>
      </c>
      <c r="I596" s="196">
        <v>4500000</v>
      </c>
      <c r="J596" s="197"/>
      <c r="K596" s="198"/>
      <c r="L596" s="198"/>
      <c r="M596" s="189">
        <f t="shared" si="41"/>
        <v>4500000</v>
      </c>
      <c r="N596" s="195">
        <v>1082969436</v>
      </c>
      <c r="O596" s="195" t="s">
        <v>2778</v>
      </c>
      <c r="P596" s="195" t="s">
        <v>3840</v>
      </c>
      <c r="Q596" s="190">
        <v>45034</v>
      </c>
      <c r="R596" s="190">
        <v>45034</v>
      </c>
      <c r="S596" s="190">
        <v>45084</v>
      </c>
      <c r="T596" s="199"/>
      <c r="U596" s="200"/>
      <c r="V596" s="196"/>
      <c r="W596" s="196">
        <v>2300000</v>
      </c>
      <c r="X596" s="192">
        <f t="shared" si="40"/>
        <v>0</v>
      </c>
      <c r="Y596" s="14">
        <v>36564011</v>
      </c>
      <c r="Z596" s="14" t="s">
        <v>771</v>
      </c>
      <c r="AA596" s="14" t="s">
        <v>120</v>
      </c>
      <c r="AB596" s="14" t="s">
        <v>120</v>
      </c>
      <c r="AC596" s="199"/>
      <c r="AD596" s="195" t="s">
        <v>3841</v>
      </c>
      <c r="AE596" s="197"/>
      <c r="AF596" s="195"/>
      <c r="AG596" s="195"/>
    </row>
    <row r="597" spans="1:33" s="202" customFormat="1" ht="12">
      <c r="A597" s="16">
        <v>891780117</v>
      </c>
      <c r="B597" s="16" t="s">
        <v>55</v>
      </c>
      <c r="C597" s="14" t="s">
        <v>57</v>
      </c>
      <c r="D597" s="16" t="s">
        <v>61</v>
      </c>
      <c r="E597" s="195" t="s">
        <v>3842</v>
      </c>
      <c r="F597" s="16" t="s">
        <v>62</v>
      </c>
      <c r="G597" s="14" t="s">
        <v>64</v>
      </c>
      <c r="H597" s="14" t="s">
        <v>74</v>
      </c>
      <c r="I597" s="196">
        <v>5227000</v>
      </c>
      <c r="J597" s="197"/>
      <c r="K597" s="198"/>
      <c r="L597" s="198"/>
      <c r="M597" s="189">
        <f t="shared" si="41"/>
        <v>5227000</v>
      </c>
      <c r="N597" s="195">
        <v>1083045066</v>
      </c>
      <c r="O597" s="195" t="s">
        <v>3843</v>
      </c>
      <c r="P597" s="195" t="s">
        <v>3770</v>
      </c>
      <c r="Q597" s="190">
        <v>45035</v>
      </c>
      <c r="R597" s="190">
        <v>45035</v>
      </c>
      <c r="S597" s="190">
        <v>45084</v>
      </c>
      <c r="T597" s="199"/>
      <c r="U597" s="200"/>
      <c r="V597" s="196"/>
      <c r="W597" s="196">
        <v>3454000</v>
      </c>
      <c r="X597" s="192">
        <f t="shared" si="40"/>
        <v>0</v>
      </c>
      <c r="Y597" s="14">
        <v>32770239</v>
      </c>
      <c r="Z597" s="14" t="s">
        <v>415</v>
      </c>
      <c r="AA597" s="14" t="s">
        <v>120</v>
      </c>
      <c r="AB597" s="14" t="s">
        <v>120</v>
      </c>
      <c r="AC597" s="199"/>
      <c r="AD597" s="195" t="s">
        <v>3844</v>
      </c>
      <c r="AE597" s="197"/>
      <c r="AF597" s="195"/>
      <c r="AG597" s="195"/>
    </row>
    <row r="598" spans="1:33" s="202" customFormat="1" ht="12">
      <c r="A598" s="16">
        <v>891780118</v>
      </c>
      <c r="B598" s="16" t="s">
        <v>55</v>
      </c>
      <c r="C598" s="14" t="s">
        <v>57</v>
      </c>
      <c r="D598" s="16" t="s">
        <v>61</v>
      </c>
      <c r="E598" s="195" t="s">
        <v>3845</v>
      </c>
      <c r="F598" s="16" t="s">
        <v>62</v>
      </c>
      <c r="G598" s="14" t="s">
        <v>64</v>
      </c>
      <c r="H598" s="14" t="s">
        <v>74</v>
      </c>
      <c r="I598" s="196">
        <v>6253000</v>
      </c>
      <c r="J598" s="197"/>
      <c r="K598" s="198"/>
      <c r="L598" s="198"/>
      <c r="M598" s="189">
        <f t="shared" si="41"/>
        <v>6253000</v>
      </c>
      <c r="N598" s="195">
        <v>1083038004</v>
      </c>
      <c r="O598" s="195" t="s">
        <v>3846</v>
      </c>
      <c r="P598" s="195" t="s">
        <v>3847</v>
      </c>
      <c r="Q598" s="190">
        <v>45040</v>
      </c>
      <c r="R598" s="190">
        <v>45040</v>
      </c>
      <c r="S598" s="190">
        <v>45107</v>
      </c>
      <c r="T598" s="199"/>
      <c r="U598" s="200"/>
      <c r="V598" s="196"/>
      <c r="W598" s="196">
        <v>6253000</v>
      </c>
      <c r="X598" s="192">
        <f t="shared" si="40"/>
        <v>0</v>
      </c>
      <c r="Y598" s="14">
        <v>12621405</v>
      </c>
      <c r="Z598" s="14" t="s">
        <v>3821</v>
      </c>
      <c r="AA598" s="14" t="s">
        <v>120</v>
      </c>
      <c r="AB598" s="14" t="s">
        <v>120</v>
      </c>
      <c r="AC598" s="199"/>
      <c r="AD598" s="195" t="s">
        <v>3848</v>
      </c>
      <c r="AE598" s="197"/>
      <c r="AF598" s="195"/>
      <c r="AG598" s="195"/>
    </row>
    <row r="599" spans="1:33" s="202" customFormat="1" ht="12">
      <c r="A599" s="16">
        <v>891780119</v>
      </c>
      <c r="B599" s="16" t="s">
        <v>55</v>
      </c>
      <c r="C599" s="14" t="s">
        <v>57</v>
      </c>
      <c r="D599" s="16" t="s">
        <v>61</v>
      </c>
      <c r="E599" s="195" t="s">
        <v>3849</v>
      </c>
      <c r="F599" s="16" t="s">
        <v>62</v>
      </c>
      <c r="G599" s="14" t="s">
        <v>64</v>
      </c>
      <c r="H599" s="14" t="s">
        <v>74</v>
      </c>
      <c r="I599" s="196">
        <v>10050000</v>
      </c>
      <c r="J599" s="197"/>
      <c r="K599" s="198"/>
      <c r="L599" s="198"/>
      <c r="M599" s="189">
        <f t="shared" si="41"/>
        <v>10050000</v>
      </c>
      <c r="N599" s="195">
        <v>1082924263</v>
      </c>
      <c r="O599" s="195" t="s">
        <v>3850</v>
      </c>
      <c r="P599" s="195" t="s">
        <v>3851</v>
      </c>
      <c r="Q599" s="190">
        <v>45041</v>
      </c>
      <c r="R599" s="190">
        <v>45041</v>
      </c>
      <c r="S599" s="190">
        <v>45107</v>
      </c>
      <c r="T599" s="199"/>
      <c r="U599" s="200"/>
      <c r="V599" s="196"/>
      <c r="W599" s="196">
        <v>10050000</v>
      </c>
      <c r="X599" s="192">
        <f t="shared" si="40"/>
        <v>0</v>
      </c>
      <c r="Y599" s="14">
        <v>93400727</v>
      </c>
      <c r="Z599" s="14" t="s">
        <v>1519</v>
      </c>
      <c r="AA599" s="14" t="s">
        <v>120</v>
      </c>
      <c r="AB599" s="14" t="s">
        <v>120</v>
      </c>
      <c r="AC599" s="199"/>
      <c r="AD599" s="195" t="s">
        <v>3852</v>
      </c>
      <c r="AE599" s="197"/>
      <c r="AF599" s="195"/>
      <c r="AG599" s="195"/>
    </row>
    <row r="600" spans="1:33" s="125" customFormat="1" ht="12">
      <c r="A600" s="209"/>
      <c r="B600" s="207"/>
      <c r="C600" s="122" t="s">
        <v>21</v>
      </c>
      <c r="D600" s="208"/>
      <c r="E600" s="203">
        <f>COUNTA(E5:E599)</f>
        <v>595</v>
      </c>
      <c r="F600" s="207"/>
      <c r="G600" s="123"/>
      <c r="H600" s="124"/>
      <c r="I600" s="204">
        <f>SUM(I5:I599)</f>
        <v>7088350000</v>
      </c>
      <c r="J600" s="203">
        <f>COUNTA(J5:J599)</f>
        <v>32</v>
      </c>
      <c r="K600" s="205">
        <f>SUM(K5:K599)</f>
        <v>13990150</v>
      </c>
      <c r="L600" s="205">
        <f>SUM(L5:L599)</f>
        <v>134405000</v>
      </c>
      <c r="M600" s="204">
        <f>SUM(M5:M599)</f>
        <v>6967935150</v>
      </c>
      <c r="N600" s="123"/>
      <c r="O600" s="123"/>
      <c r="P600" s="123"/>
      <c r="Q600" s="123"/>
      <c r="R600" s="123"/>
      <c r="S600" s="123"/>
      <c r="T600" s="123"/>
      <c r="U600" s="123">
        <f>SUM(U5:U599)</f>
        <v>11</v>
      </c>
      <c r="V600" s="204">
        <f>SUM(V5:V599)</f>
        <v>4716442849</v>
      </c>
      <c r="W600" s="204">
        <f>SUM(W574:W599)</f>
        <v>118769000</v>
      </c>
      <c r="X600" s="206"/>
      <c r="Y600" s="123"/>
      <c r="Z600" s="123"/>
      <c r="AA600" s="123"/>
      <c r="AB600" s="123"/>
      <c r="AC600" s="123"/>
      <c r="AD600" s="123"/>
      <c r="AE600" s="203"/>
      <c r="AF600" s="123"/>
      <c r="AG600" s="123"/>
    </row>
  </sheetData>
  <mergeCells count="7">
    <mergeCell ref="AD3:AF3"/>
    <mergeCell ref="A1:D1"/>
    <mergeCell ref="G1:H1"/>
    <mergeCell ref="A2:C2"/>
    <mergeCell ref="D2:F2"/>
    <mergeCell ref="G2:H3"/>
    <mergeCell ref="K2:P3"/>
  </mergeCells>
  <conditionalFormatting sqref="D2">
    <cfRule type="containsText" dxfId="1" priority="2" operator="containsText" text="Seleccione Ordenador">
      <formula>NOT(ISERROR(SEARCH("Seleccione Ordenador",D2)))</formula>
    </cfRule>
  </conditionalFormatting>
  <conditionalFormatting sqref="E1">
    <cfRule type="containsText" dxfId="0" priority="1" operator="containsText" text="Seleccione Periodo">
      <formula>NOT(ISERROR(SEARCH("Seleccione Periodo",E1)))</formula>
    </cfRule>
  </conditionalFormatting>
  <dataValidations count="8">
    <dataValidation type="list" allowBlank="1" showInputMessage="1" showErrorMessage="1" sqref="AE5:AE599" xr:uid="{9B7E0B70-F277-45F2-B6C8-B87A2F4E80A2}">
      <formula1>"SI,NO HA INICIADO"</formula1>
    </dataValidation>
    <dataValidation type="list" allowBlank="1" showInputMessage="1" showErrorMessage="1" sqref="AA5:AB599" xr:uid="{CE0748CB-81B8-4202-99DA-60AF2CAE6951}">
      <formula1>"SI,NO"</formula1>
    </dataValidation>
    <dataValidation type="list" allowBlank="1" showInputMessage="1" showErrorMessage="1" sqref="AF5:AF599" xr:uid="{A652118D-99A7-4FFA-A1D2-10195718BBCC}">
      <formula1>"SI,NA por TIPO Contrato"</formula1>
    </dataValidation>
    <dataValidation type="list" allowBlank="1" showInputMessage="1" showErrorMessage="1" sqref="H5:H599" xr:uid="{F9E5DA61-DC7B-463D-A02C-42363012FE51}">
      <formula1>tipologia</formula1>
    </dataValidation>
    <dataValidation type="list" allowBlank="1" showInputMessage="1" showErrorMessage="1" sqref="G5:G599" xr:uid="{AAF90AFA-C4F8-42DD-98C6-B051B81AFA86}">
      <formula1>modalidad</formula1>
    </dataValidation>
    <dataValidation type="list" allowBlank="1" showInputMessage="1" showErrorMessage="1" sqref="C5:C599" xr:uid="{16993C56-346C-45BA-92C7-DD5F41B065CE}">
      <formula1>rubro</formula1>
    </dataValidation>
    <dataValidation type="list" allowBlank="1" showInputMessage="1" showErrorMessage="1" sqref="E1" xr:uid="{5BBBD93B-3DA7-4FB5-A192-AD4472364691}">
      <formula1>cortea</formula1>
    </dataValidation>
    <dataValidation type="list" allowBlank="1" showInputMessage="1" showErrorMessage="1" sqref="D2" xr:uid="{8ED5A856-4D3B-41D0-A4DA-91C530320F71}">
      <formula1>Delegatarios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80B7-9237-4C36-A703-0F3490990347}">
  <dimension ref="A1:AG54"/>
  <sheetViews>
    <sheetView topLeftCell="A31" workbookViewId="0">
      <selection activeCell="A55" sqref="A55:XFD55"/>
    </sheetView>
  </sheetViews>
  <sheetFormatPr baseColWidth="10" defaultRowHeight="14.4"/>
  <cols>
    <col min="5" max="5" width="25.6640625" customWidth="1"/>
    <col min="9" max="9" width="19" customWidth="1"/>
    <col min="13" max="13" width="17.77734375" customWidth="1"/>
  </cols>
  <sheetData>
    <row r="1" spans="1:33">
      <c r="A1" s="266" t="s">
        <v>85</v>
      </c>
      <c r="B1" s="266"/>
      <c r="C1" s="266"/>
      <c r="D1" s="266"/>
      <c r="E1" t="s">
        <v>42</v>
      </c>
      <c r="G1" s="261" t="s">
        <v>3853</v>
      </c>
      <c r="H1" s="261"/>
      <c r="I1" s="25">
        <v>1000000</v>
      </c>
    </row>
    <row r="2" spans="1:33">
      <c r="A2" s="268" t="s">
        <v>22</v>
      </c>
      <c r="B2" s="268"/>
      <c r="C2" s="268"/>
      <c r="D2" s="269" t="s">
        <v>25</v>
      </c>
      <c r="E2" s="269"/>
      <c r="F2" s="269"/>
      <c r="G2" s="262" t="s">
        <v>101</v>
      </c>
      <c r="H2" s="262"/>
      <c r="I2" s="17">
        <v>3000</v>
      </c>
      <c r="J2" s="18" t="s">
        <v>86</v>
      </c>
      <c r="K2" s="264" t="s">
        <v>88</v>
      </c>
      <c r="L2" s="264"/>
      <c r="M2" s="264"/>
      <c r="N2" s="264"/>
      <c r="O2" s="264"/>
      <c r="P2" s="264"/>
    </row>
    <row r="3" spans="1:33">
      <c r="G3" s="263"/>
      <c r="H3" s="263"/>
      <c r="I3" s="17">
        <v>3000000000</v>
      </c>
      <c r="J3" s="18" t="s">
        <v>94</v>
      </c>
      <c r="K3" s="265"/>
      <c r="L3" s="265"/>
      <c r="M3" s="265"/>
      <c r="N3" s="265"/>
      <c r="O3" s="265"/>
      <c r="P3" s="265"/>
      <c r="AD3" s="267" t="s">
        <v>81</v>
      </c>
      <c r="AE3" s="267"/>
      <c r="AF3" s="267"/>
    </row>
    <row r="4" spans="1:33" s="245" customFormat="1" ht="124.2">
      <c r="A4" s="20" t="s">
        <v>0</v>
      </c>
      <c r="B4" s="20" t="s">
        <v>1</v>
      </c>
      <c r="C4" s="20" t="s">
        <v>2</v>
      </c>
      <c r="D4" s="20" t="s">
        <v>3</v>
      </c>
      <c r="E4" s="20" t="s">
        <v>4</v>
      </c>
      <c r="F4" s="20" t="s">
        <v>5</v>
      </c>
      <c r="G4" s="20" t="s">
        <v>6</v>
      </c>
      <c r="H4" s="20" t="s">
        <v>7</v>
      </c>
      <c r="I4" s="214" t="s">
        <v>8</v>
      </c>
      <c r="J4" s="20" t="s">
        <v>104</v>
      </c>
      <c r="K4" s="22" t="s">
        <v>9</v>
      </c>
      <c r="L4" s="22" t="s">
        <v>10</v>
      </c>
      <c r="M4" s="214" t="s">
        <v>108</v>
      </c>
      <c r="N4" s="20" t="s">
        <v>11</v>
      </c>
      <c r="O4" s="20" t="s">
        <v>12</v>
      </c>
      <c r="P4" s="20" t="s">
        <v>13</v>
      </c>
      <c r="Q4" s="23" t="s">
        <v>14</v>
      </c>
      <c r="R4" s="23" t="s">
        <v>15</v>
      </c>
      <c r="S4" s="23" t="s">
        <v>105</v>
      </c>
      <c r="T4" s="23" t="s">
        <v>106</v>
      </c>
      <c r="U4" s="20" t="s">
        <v>107</v>
      </c>
      <c r="V4" s="215" t="s">
        <v>16</v>
      </c>
      <c r="W4" s="215" t="s">
        <v>17</v>
      </c>
      <c r="X4" s="215" t="s">
        <v>18</v>
      </c>
      <c r="Y4" s="20" t="s">
        <v>19</v>
      </c>
      <c r="Z4" s="20" t="s">
        <v>20</v>
      </c>
      <c r="AA4" s="20" t="s">
        <v>53</v>
      </c>
      <c r="AB4" s="20" t="s">
        <v>54</v>
      </c>
      <c r="AC4" s="23" t="s">
        <v>96</v>
      </c>
      <c r="AD4" s="20" t="s">
        <v>84</v>
      </c>
      <c r="AE4" s="20" t="s">
        <v>82</v>
      </c>
      <c r="AF4" s="20" t="s">
        <v>83</v>
      </c>
      <c r="AG4" s="20" t="s">
        <v>95</v>
      </c>
    </row>
    <row r="5" spans="1:33">
      <c r="A5" s="16">
        <v>891780111</v>
      </c>
      <c r="B5" s="16" t="s">
        <v>55</v>
      </c>
      <c r="C5" s="14" t="s">
        <v>57</v>
      </c>
      <c r="D5" s="16" t="s">
        <v>61</v>
      </c>
      <c r="E5" s="169" t="s">
        <v>3854</v>
      </c>
      <c r="F5" s="16" t="s">
        <v>62</v>
      </c>
      <c r="G5" s="6" t="s">
        <v>62</v>
      </c>
      <c r="H5" s="6" t="s">
        <v>80</v>
      </c>
      <c r="I5" s="213">
        <v>517925736</v>
      </c>
      <c r="J5" s="6"/>
      <c r="K5" s="7"/>
      <c r="L5" s="7"/>
      <c r="M5" s="27">
        <v>517925736</v>
      </c>
      <c r="N5" s="218">
        <v>900864404</v>
      </c>
      <c r="O5" s="46" t="s">
        <v>3855</v>
      </c>
      <c r="P5" s="46" t="s">
        <v>3856</v>
      </c>
      <c r="Q5" s="53" t="s">
        <v>3857</v>
      </c>
      <c r="R5" s="53" t="s">
        <v>3857</v>
      </c>
      <c r="S5" s="169" t="s">
        <v>3858</v>
      </c>
      <c r="T5" s="8"/>
      <c r="U5" s="216"/>
      <c r="V5" s="213">
        <v>129481434</v>
      </c>
      <c r="W5" s="213">
        <v>388444302</v>
      </c>
      <c r="X5" s="219">
        <v>0.33333333333333331</v>
      </c>
      <c r="Y5" s="218">
        <v>85459497</v>
      </c>
      <c r="Z5" t="s">
        <v>1643</v>
      </c>
      <c r="AA5" s="6" t="s">
        <v>120</v>
      </c>
      <c r="AB5" s="6" t="s">
        <v>120</v>
      </c>
      <c r="AC5" s="8"/>
      <c r="AD5" s="217" t="s">
        <v>3859</v>
      </c>
      <c r="AE5" s="15" t="s">
        <v>122</v>
      </c>
      <c r="AF5" s="15" t="s">
        <v>185</v>
      </c>
      <c r="AG5" s="15"/>
    </row>
    <row r="6" spans="1:33">
      <c r="A6" s="16">
        <v>891780111</v>
      </c>
      <c r="B6" s="16" t="s">
        <v>55</v>
      </c>
      <c r="C6" s="14" t="s">
        <v>57</v>
      </c>
      <c r="D6" s="16" t="s">
        <v>61</v>
      </c>
      <c r="E6" s="6" t="s">
        <v>3860</v>
      </c>
      <c r="F6" s="16" t="s">
        <v>62</v>
      </c>
      <c r="G6" s="6" t="s">
        <v>62</v>
      </c>
      <c r="H6" s="6" t="s">
        <v>80</v>
      </c>
      <c r="I6" s="213">
        <v>46890000</v>
      </c>
      <c r="J6" s="6"/>
      <c r="K6" s="7"/>
      <c r="L6" s="7"/>
      <c r="M6" s="27">
        <v>46890000</v>
      </c>
      <c r="N6" s="218">
        <v>57461792</v>
      </c>
      <c r="O6" s="46" t="s">
        <v>3861</v>
      </c>
      <c r="P6" s="46" t="s">
        <v>3862</v>
      </c>
      <c r="Q6" s="220">
        <v>44958</v>
      </c>
      <c r="R6" s="220">
        <v>44958</v>
      </c>
      <c r="S6" s="220">
        <v>45291</v>
      </c>
      <c r="T6" s="8"/>
      <c r="U6" s="216"/>
      <c r="V6" s="213">
        <v>23445000</v>
      </c>
      <c r="W6" s="213">
        <v>23445000</v>
      </c>
      <c r="X6" s="219">
        <v>0.16</v>
      </c>
      <c r="Y6" s="46">
        <v>72175282</v>
      </c>
      <c r="Z6" s="53" t="s">
        <v>3863</v>
      </c>
      <c r="AA6" s="6" t="s">
        <v>120</v>
      </c>
      <c r="AB6" s="6" t="s">
        <v>120</v>
      </c>
      <c r="AC6" s="8"/>
      <c r="AD6" s="221" t="s">
        <v>3864</v>
      </c>
      <c r="AE6" s="15" t="s">
        <v>122</v>
      </c>
      <c r="AF6" s="15" t="s">
        <v>185</v>
      </c>
      <c r="AG6" s="15"/>
    </row>
    <row r="7" spans="1:33">
      <c r="A7" s="16">
        <v>891780111</v>
      </c>
      <c r="B7" s="16" t="s">
        <v>55</v>
      </c>
      <c r="C7" s="14" t="s">
        <v>58</v>
      </c>
      <c r="D7" s="16" t="s">
        <v>61</v>
      </c>
      <c r="E7" s="65" t="s">
        <v>3865</v>
      </c>
      <c r="F7" s="16" t="s">
        <v>62</v>
      </c>
      <c r="G7" s="6" t="s">
        <v>62</v>
      </c>
      <c r="H7" s="6" t="s">
        <v>72</v>
      </c>
      <c r="I7" s="213">
        <v>1100060857.1099999</v>
      </c>
      <c r="J7" s="6"/>
      <c r="K7" s="7"/>
      <c r="L7" s="7"/>
      <c r="M7" s="27">
        <v>1100060857.1099999</v>
      </c>
      <c r="N7" s="218">
        <v>819002537</v>
      </c>
      <c r="O7" s="46" t="s">
        <v>3866</v>
      </c>
      <c r="P7" s="46" t="s">
        <v>3867</v>
      </c>
      <c r="Q7" s="220">
        <v>44970</v>
      </c>
      <c r="R7" s="220">
        <v>44991</v>
      </c>
      <c r="S7" s="8">
        <v>45098</v>
      </c>
      <c r="T7" s="8"/>
      <c r="U7" s="216"/>
      <c r="V7" s="213"/>
      <c r="W7" s="213">
        <v>1100060857.1099999</v>
      </c>
      <c r="X7" s="219">
        <v>0</v>
      </c>
      <c r="Y7" s="222">
        <v>15443332</v>
      </c>
      <c r="Z7" s="53" t="s">
        <v>3868</v>
      </c>
      <c r="AA7" s="6" t="s">
        <v>122</v>
      </c>
      <c r="AB7" s="6" t="s">
        <v>120</v>
      </c>
      <c r="AC7" s="8">
        <v>44979</v>
      </c>
      <c r="AD7" s="221" t="s">
        <v>3869</v>
      </c>
      <c r="AE7" s="15" t="s">
        <v>122</v>
      </c>
      <c r="AF7" s="15" t="s">
        <v>185</v>
      </c>
      <c r="AG7" s="15"/>
    </row>
    <row r="8" spans="1:33">
      <c r="A8" s="16">
        <v>891780111</v>
      </c>
      <c r="B8" s="16" t="s">
        <v>55</v>
      </c>
      <c r="C8" s="14" t="s">
        <v>58</v>
      </c>
      <c r="D8" s="16" t="s">
        <v>61</v>
      </c>
      <c r="E8" s="65" t="s">
        <v>3870</v>
      </c>
      <c r="F8" s="16" t="s">
        <v>62</v>
      </c>
      <c r="G8" s="6" t="s">
        <v>62</v>
      </c>
      <c r="H8" s="6" t="s">
        <v>73</v>
      </c>
      <c r="I8" s="213">
        <v>2560980800</v>
      </c>
      <c r="J8" s="6"/>
      <c r="K8" s="7"/>
      <c r="L8" s="7"/>
      <c r="M8" s="27">
        <v>2560980800</v>
      </c>
      <c r="N8" s="218">
        <v>900173983</v>
      </c>
      <c r="O8" s="46" t="s">
        <v>3871</v>
      </c>
      <c r="P8" s="46" t="s">
        <v>3872</v>
      </c>
      <c r="Q8" s="220">
        <v>44970</v>
      </c>
      <c r="R8" s="220">
        <v>44971</v>
      </c>
      <c r="S8" s="220">
        <v>45079</v>
      </c>
      <c r="T8" s="8"/>
      <c r="U8" s="216"/>
      <c r="V8" s="213">
        <v>722876800</v>
      </c>
      <c r="W8" s="213">
        <v>1838104000</v>
      </c>
      <c r="X8" s="219">
        <v>0.3932730683356328</v>
      </c>
      <c r="Y8" s="222">
        <v>85152695</v>
      </c>
      <c r="Z8" s="53" t="s">
        <v>3873</v>
      </c>
      <c r="AA8" s="6" t="s">
        <v>120</v>
      </c>
      <c r="AB8" s="6" t="s">
        <v>120</v>
      </c>
      <c r="AC8" s="8">
        <v>44971</v>
      </c>
      <c r="AD8" s="221" t="s">
        <v>3874</v>
      </c>
      <c r="AE8" s="15" t="s">
        <v>122</v>
      </c>
      <c r="AF8" s="15" t="s">
        <v>185</v>
      </c>
      <c r="AG8" s="15"/>
    </row>
    <row r="9" spans="1:33">
      <c r="A9" s="16">
        <v>891780111</v>
      </c>
      <c r="B9" s="16" t="s">
        <v>55</v>
      </c>
      <c r="C9" s="14" t="s">
        <v>57</v>
      </c>
      <c r="D9" s="16" t="s">
        <v>61</v>
      </c>
      <c r="E9" s="65" t="s">
        <v>3875</v>
      </c>
      <c r="F9" s="16" t="s">
        <v>62</v>
      </c>
      <c r="G9" s="6" t="s">
        <v>62</v>
      </c>
      <c r="H9" s="6" t="s">
        <v>74</v>
      </c>
      <c r="I9" s="213">
        <v>871261713</v>
      </c>
      <c r="J9" s="6"/>
      <c r="K9" s="7"/>
      <c r="L9" s="7"/>
      <c r="M9" s="27">
        <v>871261713</v>
      </c>
      <c r="N9" s="218">
        <v>901572832</v>
      </c>
      <c r="O9" s="46" t="s">
        <v>3876</v>
      </c>
      <c r="P9" s="46" t="s">
        <v>3877</v>
      </c>
      <c r="Q9" s="220">
        <v>44985</v>
      </c>
      <c r="R9" s="220">
        <v>44991</v>
      </c>
      <c r="S9" s="220">
        <v>44995</v>
      </c>
      <c r="T9" s="8"/>
      <c r="U9" s="216"/>
      <c r="V9" s="213">
        <v>871261713</v>
      </c>
      <c r="W9" s="213"/>
      <c r="X9" s="219">
        <v>1</v>
      </c>
      <c r="Y9" s="218">
        <v>85465146</v>
      </c>
      <c r="Z9" s="53" t="s">
        <v>3878</v>
      </c>
      <c r="AA9" s="6" t="s">
        <v>120</v>
      </c>
      <c r="AB9" s="6" t="s">
        <v>120</v>
      </c>
      <c r="AC9" s="8">
        <v>44991</v>
      </c>
      <c r="AD9" s="221" t="s">
        <v>3879</v>
      </c>
      <c r="AE9" s="15" t="s">
        <v>122</v>
      </c>
      <c r="AF9" s="15" t="s">
        <v>185</v>
      </c>
      <c r="AG9" s="15"/>
    </row>
    <row r="10" spans="1:33">
      <c r="A10" s="16">
        <v>891780111</v>
      </c>
      <c r="B10" s="16" t="s">
        <v>55</v>
      </c>
      <c r="C10" s="14" t="s">
        <v>57</v>
      </c>
      <c r="D10" s="16" t="s">
        <v>61</v>
      </c>
      <c r="E10" s="212" t="s">
        <v>3880</v>
      </c>
      <c r="F10" s="16" t="s">
        <v>62</v>
      </c>
      <c r="G10" s="6" t="s">
        <v>62</v>
      </c>
      <c r="H10" s="6" t="s">
        <v>74</v>
      </c>
      <c r="I10" s="213">
        <v>820000000</v>
      </c>
      <c r="J10" s="6"/>
      <c r="K10" s="7"/>
      <c r="L10" s="7"/>
      <c r="M10" s="27">
        <v>820000000</v>
      </c>
      <c r="N10" s="218">
        <v>819000635</v>
      </c>
      <c r="O10" s="46" t="s">
        <v>3881</v>
      </c>
      <c r="P10" s="46" t="s">
        <v>3882</v>
      </c>
      <c r="Q10" s="53" t="s">
        <v>3883</v>
      </c>
      <c r="R10" s="53" t="s">
        <v>3884</v>
      </c>
      <c r="S10" s="53" t="s">
        <v>3858</v>
      </c>
      <c r="T10" s="8"/>
      <c r="U10" s="216"/>
      <c r="V10" s="213"/>
      <c r="W10" s="213">
        <v>820000000</v>
      </c>
      <c r="X10" s="219">
        <v>0</v>
      </c>
      <c r="Y10" s="218">
        <v>85459497</v>
      </c>
      <c r="Z10" t="s">
        <v>1643</v>
      </c>
      <c r="AA10" s="6" t="s">
        <v>122</v>
      </c>
      <c r="AB10" s="6" t="s">
        <v>120</v>
      </c>
      <c r="AC10" s="8">
        <v>44988</v>
      </c>
      <c r="AD10" s="221" t="s">
        <v>3885</v>
      </c>
      <c r="AE10" s="15" t="s">
        <v>122</v>
      </c>
      <c r="AF10" s="15" t="s">
        <v>185</v>
      </c>
      <c r="AG10" s="15"/>
    </row>
    <row r="11" spans="1:33">
      <c r="A11" s="16">
        <v>891780111</v>
      </c>
      <c r="B11" s="16" t="s">
        <v>55</v>
      </c>
      <c r="C11" s="14" t="s">
        <v>57</v>
      </c>
      <c r="D11" s="16" t="s">
        <v>61</v>
      </c>
      <c r="E11" s="212" t="s">
        <v>3886</v>
      </c>
      <c r="F11" s="16" t="s">
        <v>62</v>
      </c>
      <c r="G11" s="6" t="s">
        <v>62</v>
      </c>
      <c r="H11" s="6" t="s">
        <v>74</v>
      </c>
      <c r="I11" s="213">
        <v>653827479</v>
      </c>
      <c r="J11" s="6"/>
      <c r="K11" s="7"/>
      <c r="L11" s="7"/>
      <c r="M11" s="27">
        <v>653827479</v>
      </c>
      <c r="N11" s="218">
        <v>819003851</v>
      </c>
      <c r="O11" s="46" t="s">
        <v>3887</v>
      </c>
      <c r="P11" s="46" t="s">
        <v>3888</v>
      </c>
      <c r="Q11" s="53" t="s">
        <v>3889</v>
      </c>
      <c r="R11" s="53" t="s">
        <v>3890</v>
      </c>
      <c r="S11" s="53" t="s">
        <v>3891</v>
      </c>
      <c r="T11" s="8"/>
      <c r="U11" s="216"/>
      <c r="V11" s="213"/>
      <c r="W11" s="213">
        <v>653827479</v>
      </c>
      <c r="X11" s="219">
        <v>0</v>
      </c>
      <c r="Y11" s="218">
        <v>85465146</v>
      </c>
      <c r="Z11" s="53" t="s">
        <v>3878</v>
      </c>
      <c r="AA11" s="6" t="s">
        <v>120</v>
      </c>
      <c r="AB11" s="6" t="s">
        <v>120</v>
      </c>
      <c r="AC11" s="8">
        <v>44988</v>
      </c>
      <c r="AD11" s="221" t="s">
        <v>3892</v>
      </c>
      <c r="AE11" s="15" t="s">
        <v>122</v>
      </c>
      <c r="AF11" s="15" t="s">
        <v>185</v>
      </c>
      <c r="AG11" s="15"/>
    </row>
    <row r="12" spans="1:33">
      <c r="A12" s="16">
        <v>891780111</v>
      </c>
      <c r="B12" s="16" t="s">
        <v>55</v>
      </c>
      <c r="C12" s="14" t="s">
        <v>57</v>
      </c>
      <c r="D12" s="16" t="s">
        <v>61</v>
      </c>
      <c r="E12" s="65" t="s">
        <v>3893</v>
      </c>
      <c r="F12" s="16" t="s">
        <v>62</v>
      </c>
      <c r="G12" s="6" t="s">
        <v>62</v>
      </c>
      <c r="H12" s="6" t="s">
        <v>74</v>
      </c>
      <c r="I12" s="213">
        <v>460845000</v>
      </c>
      <c r="J12" s="6"/>
      <c r="K12" s="7"/>
      <c r="L12" s="7"/>
      <c r="M12" s="27">
        <v>460845000</v>
      </c>
      <c r="N12" s="223">
        <v>900200085</v>
      </c>
      <c r="O12" s="46" t="s">
        <v>3894</v>
      </c>
      <c r="P12" s="46" t="s">
        <v>3895</v>
      </c>
      <c r="Q12" s="220">
        <v>45013</v>
      </c>
      <c r="R12" s="220">
        <v>45026</v>
      </c>
      <c r="S12" s="220">
        <v>45291</v>
      </c>
      <c r="T12" s="8"/>
      <c r="U12" s="216"/>
      <c r="V12" s="213"/>
      <c r="W12" s="213">
        <v>460845000</v>
      </c>
      <c r="X12" s="219">
        <v>0</v>
      </c>
      <c r="Y12" s="218">
        <v>85459497</v>
      </c>
      <c r="Z12" s="46" t="s">
        <v>1643</v>
      </c>
      <c r="AA12" s="6" t="s">
        <v>122</v>
      </c>
      <c r="AB12" s="6" t="s">
        <v>120</v>
      </c>
      <c r="AC12" s="8">
        <v>45016</v>
      </c>
      <c r="AD12" s="221" t="s">
        <v>3896</v>
      </c>
      <c r="AE12" s="15" t="s">
        <v>122</v>
      </c>
      <c r="AF12" s="15" t="s">
        <v>185</v>
      </c>
      <c r="AG12" s="15"/>
    </row>
    <row r="13" spans="1:33">
      <c r="A13" s="16">
        <v>891780111</v>
      </c>
      <c r="B13" s="16" t="s">
        <v>55</v>
      </c>
      <c r="C13" s="14" t="s">
        <v>57</v>
      </c>
      <c r="D13" s="16" t="s">
        <v>61</v>
      </c>
      <c r="E13" s="65" t="s">
        <v>3897</v>
      </c>
      <c r="F13" s="16" t="s">
        <v>62</v>
      </c>
      <c r="G13" s="6" t="s">
        <v>62</v>
      </c>
      <c r="H13" s="6" t="s">
        <v>74</v>
      </c>
      <c r="I13" s="213">
        <v>377055000</v>
      </c>
      <c r="J13" s="6"/>
      <c r="K13" s="7"/>
      <c r="L13" s="7"/>
      <c r="M13" s="27">
        <v>377055000</v>
      </c>
      <c r="N13" s="223">
        <v>819007190</v>
      </c>
      <c r="O13" s="46" t="s">
        <v>3898</v>
      </c>
      <c r="P13" s="46" t="s">
        <v>3899</v>
      </c>
      <c r="Q13" s="220">
        <v>45013</v>
      </c>
      <c r="R13" s="220">
        <v>45026</v>
      </c>
      <c r="S13" s="220">
        <v>45291</v>
      </c>
      <c r="T13" s="8"/>
      <c r="U13" s="216"/>
      <c r="V13" s="213"/>
      <c r="W13" s="213">
        <v>377055000</v>
      </c>
      <c r="X13" s="219">
        <v>0</v>
      </c>
      <c r="Y13" s="218">
        <v>85459497</v>
      </c>
      <c r="Z13" s="46" t="s">
        <v>1643</v>
      </c>
      <c r="AA13" s="6" t="s">
        <v>122</v>
      </c>
      <c r="AB13" s="6" t="s">
        <v>120</v>
      </c>
      <c r="AC13" s="8">
        <v>45016</v>
      </c>
      <c r="AD13" s="221" t="s">
        <v>3896</v>
      </c>
      <c r="AE13" s="15" t="s">
        <v>122</v>
      </c>
      <c r="AF13" s="15" t="s">
        <v>185</v>
      </c>
      <c r="AG13" s="15"/>
    </row>
    <row r="14" spans="1:33">
      <c r="A14" s="16">
        <v>891780111</v>
      </c>
      <c r="B14" s="16" t="s">
        <v>55</v>
      </c>
      <c r="C14" s="14" t="s">
        <v>58</v>
      </c>
      <c r="D14" s="16" t="s">
        <v>61</v>
      </c>
      <c r="E14" s="65" t="s">
        <v>3900</v>
      </c>
      <c r="F14" s="16" t="s">
        <v>62</v>
      </c>
      <c r="G14" s="6" t="s">
        <v>62</v>
      </c>
      <c r="H14" s="6" t="s">
        <v>80</v>
      </c>
      <c r="I14" s="213">
        <v>828458853.69000006</v>
      </c>
      <c r="J14" s="6"/>
      <c r="K14" s="7"/>
      <c r="L14" s="7"/>
      <c r="M14" s="27">
        <v>828458853.69000006</v>
      </c>
      <c r="N14" s="223">
        <v>900196577</v>
      </c>
      <c r="O14" s="46" t="s">
        <v>3901</v>
      </c>
      <c r="P14" s="46" t="s">
        <v>3902</v>
      </c>
      <c r="Q14" s="220">
        <v>45035</v>
      </c>
      <c r="R14" s="220">
        <v>45051</v>
      </c>
      <c r="S14" s="220">
        <v>45143</v>
      </c>
      <c r="T14" s="8"/>
      <c r="U14" s="216"/>
      <c r="V14" s="213"/>
      <c r="W14" s="213">
        <v>828458853.69000006</v>
      </c>
      <c r="X14" s="219">
        <v>0</v>
      </c>
      <c r="Y14" s="218">
        <v>41947381</v>
      </c>
      <c r="Z14" s="46" t="s">
        <v>3903</v>
      </c>
      <c r="AA14" s="6" t="s">
        <v>122</v>
      </c>
      <c r="AB14" s="6" t="s">
        <v>120</v>
      </c>
      <c r="AC14" s="8">
        <v>45041</v>
      </c>
      <c r="AD14" s="221" t="s">
        <v>3904</v>
      </c>
      <c r="AE14" s="15" t="s">
        <v>309</v>
      </c>
      <c r="AF14" s="15" t="s">
        <v>185</v>
      </c>
      <c r="AG14" s="15"/>
    </row>
    <row r="15" spans="1:33">
      <c r="A15" s="16">
        <v>891780111</v>
      </c>
      <c r="B15" s="16" t="s">
        <v>55</v>
      </c>
      <c r="C15" s="14" t="s">
        <v>57</v>
      </c>
      <c r="D15" s="16" t="s">
        <v>61</v>
      </c>
      <c r="E15" s="65" t="s">
        <v>3905</v>
      </c>
      <c r="F15" s="16" t="s">
        <v>62</v>
      </c>
      <c r="G15" s="6" t="s">
        <v>62</v>
      </c>
      <c r="H15" s="6" t="s">
        <v>80</v>
      </c>
      <c r="I15" s="213">
        <v>58500000</v>
      </c>
      <c r="J15" s="6"/>
      <c r="K15" s="7"/>
      <c r="L15" s="7"/>
      <c r="M15" s="27">
        <v>58500000</v>
      </c>
      <c r="N15" s="223">
        <v>1083038159</v>
      </c>
      <c r="O15" s="46" t="s">
        <v>3906</v>
      </c>
      <c r="P15" s="46" t="s">
        <v>3907</v>
      </c>
      <c r="Q15" s="53" t="s">
        <v>3908</v>
      </c>
      <c r="R15" s="220">
        <v>44991</v>
      </c>
      <c r="S15" s="220">
        <v>44993</v>
      </c>
      <c r="T15" s="8"/>
      <c r="U15" s="216"/>
      <c r="V15" s="213">
        <v>58500000</v>
      </c>
      <c r="W15" s="213">
        <v>0</v>
      </c>
      <c r="X15" s="219">
        <v>1</v>
      </c>
      <c r="Y15" s="218">
        <v>57400977</v>
      </c>
      <c r="Z15" s="46" t="s">
        <v>3909</v>
      </c>
      <c r="AA15" s="6" t="s">
        <v>120</v>
      </c>
      <c r="AB15" s="6" t="s">
        <v>120</v>
      </c>
      <c r="AC15" s="8"/>
      <c r="AD15" s="221" t="s">
        <v>3910</v>
      </c>
      <c r="AE15" s="15" t="s">
        <v>122</v>
      </c>
      <c r="AF15" s="15" t="s">
        <v>185</v>
      </c>
      <c r="AG15" s="15"/>
    </row>
    <row r="16" spans="1:33">
      <c r="A16" s="16">
        <v>891780111</v>
      </c>
      <c r="B16" s="16" t="s">
        <v>55</v>
      </c>
      <c r="C16" s="14" t="s">
        <v>57</v>
      </c>
      <c r="D16" s="16" t="s">
        <v>61</v>
      </c>
      <c r="E16" s="65" t="s">
        <v>3911</v>
      </c>
      <c r="F16" s="16" t="s">
        <v>62</v>
      </c>
      <c r="G16" s="6" t="s">
        <v>62</v>
      </c>
      <c r="H16" s="6" t="s">
        <v>80</v>
      </c>
      <c r="I16" s="213">
        <v>31981250</v>
      </c>
      <c r="J16" s="6"/>
      <c r="K16" s="7"/>
      <c r="L16" s="7"/>
      <c r="M16" s="27">
        <v>31981250</v>
      </c>
      <c r="N16" s="223">
        <v>900199867</v>
      </c>
      <c r="O16" s="46" t="s">
        <v>3912</v>
      </c>
      <c r="P16" s="46" t="s">
        <v>3913</v>
      </c>
      <c r="Q16" s="225">
        <v>45042</v>
      </c>
      <c r="R16" s="220">
        <v>45043</v>
      </c>
      <c r="S16" s="220">
        <v>45054</v>
      </c>
      <c r="T16" s="8"/>
      <c r="U16" s="216"/>
      <c r="V16" s="213"/>
      <c r="W16" s="213">
        <v>31981250</v>
      </c>
      <c r="X16" s="219">
        <v>0</v>
      </c>
      <c r="Y16" s="218">
        <v>72220242</v>
      </c>
      <c r="Z16" s="46" t="s">
        <v>3914</v>
      </c>
      <c r="AA16" s="6" t="s">
        <v>120</v>
      </c>
      <c r="AB16" s="6" t="s">
        <v>120</v>
      </c>
      <c r="AC16" s="8">
        <v>45043</v>
      </c>
      <c r="AD16" s="221" t="s">
        <v>3915</v>
      </c>
      <c r="AE16" s="15" t="s">
        <v>122</v>
      </c>
      <c r="AF16" s="15" t="s">
        <v>185</v>
      </c>
      <c r="AG16" s="15"/>
    </row>
    <row r="17" spans="1:33">
      <c r="A17" s="16">
        <v>891780111</v>
      </c>
      <c r="B17" s="16" t="s">
        <v>55</v>
      </c>
      <c r="C17" s="14" t="s">
        <v>57</v>
      </c>
      <c r="D17" s="16" t="s">
        <v>61</v>
      </c>
      <c r="E17" s="65" t="s">
        <v>3916</v>
      </c>
      <c r="F17" s="16" t="s">
        <v>62</v>
      </c>
      <c r="G17" s="6" t="s">
        <v>62</v>
      </c>
      <c r="H17" s="6" t="s">
        <v>73</v>
      </c>
      <c r="I17" s="213">
        <v>45000000</v>
      </c>
      <c r="J17" s="6"/>
      <c r="K17" s="7"/>
      <c r="L17" s="7"/>
      <c r="M17" s="27">
        <v>45000000</v>
      </c>
      <c r="N17" s="218">
        <v>7143983</v>
      </c>
      <c r="O17" s="212" t="s">
        <v>3917</v>
      </c>
      <c r="P17" s="46" t="s">
        <v>3918</v>
      </c>
      <c r="Q17" s="220">
        <v>44971</v>
      </c>
      <c r="R17" s="220">
        <v>44971</v>
      </c>
      <c r="S17" s="220">
        <v>44999</v>
      </c>
      <c r="T17" s="8"/>
      <c r="U17" s="216"/>
      <c r="V17" s="213">
        <v>45000000</v>
      </c>
      <c r="W17" s="213"/>
      <c r="X17" s="219">
        <v>1</v>
      </c>
      <c r="Y17" s="46">
        <v>36722626</v>
      </c>
      <c r="Z17" s="53" t="s">
        <v>3919</v>
      </c>
      <c r="AA17" s="6" t="s">
        <v>120</v>
      </c>
      <c r="AB17" s="6" t="s">
        <v>120</v>
      </c>
      <c r="AC17" s="8"/>
      <c r="AD17" s="221" t="s">
        <v>3920</v>
      </c>
      <c r="AE17" s="15" t="s">
        <v>122</v>
      </c>
      <c r="AF17" s="15" t="s">
        <v>185</v>
      </c>
      <c r="AG17" s="15"/>
    </row>
    <row r="18" spans="1:33">
      <c r="A18" s="16">
        <v>891780111</v>
      </c>
      <c r="B18" s="16" t="s">
        <v>55</v>
      </c>
      <c r="C18" s="14" t="s">
        <v>57</v>
      </c>
      <c r="D18" s="16" t="s">
        <v>61</v>
      </c>
      <c r="E18" s="135" t="s">
        <v>3921</v>
      </c>
      <c r="F18" s="16" t="s">
        <v>62</v>
      </c>
      <c r="G18" s="6" t="s">
        <v>62</v>
      </c>
      <c r="H18" s="6" t="s">
        <v>73</v>
      </c>
      <c r="I18" s="213">
        <v>24841500</v>
      </c>
      <c r="J18" s="6"/>
      <c r="K18" s="7"/>
      <c r="L18" s="7"/>
      <c r="M18" s="27">
        <v>24841500</v>
      </c>
      <c r="N18" s="218">
        <v>36560048</v>
      </c>
      <c r="O18" s="212" t="s">
        <v>3922</v>
      </c>
      <c r="P18" s="46" t="s">
        <v>3923</v>
      </c>
      <c r="Q18" s="53" t="s">
        <v>3883</v>
      </c>
      <c r="R18" s="53" t="s">
        <v>3924</v>
      </c>
      <c r="S18" s="53" t="s">
        <v>3925</v>
      </c>
      <c r="T18" s="8"/>
      <c r="U18" s="216"/>
      <c r="V18" s="213"/>
      <c r="W18" s="213">
        <v>24841500</v>
      </c>
      <c r="X18" s="219">
        <v>0</v>
      </c>
      <c r="Y18" s="218">
        <v>85152695</v>
      </c>
      <c r="Z18" s="46" t="s">
        <v>3926</v>
      </c>
      <c r="AA18" s="6" t="s">
        <v>120</v>
      </c>
      <c r="AB18" s="6" t="s">
        <v>120</v>
      </c>
      <c r="AC18" s="8"/>
      <c r="AD18" s="221" t="s">
        <v>3927</v>
      </c>
      <c r="AE18" s="15" t="s">
        <v>122</v>
      </c>
      <c r="AF18" s="15" t="s">
        <v>185</v>
      </c>
      <c r="AG18" s="15"/>
    </row>
    <row r="19" spans="1:33">
      <c r="A19" s="16">
        <v>891780111</v>
      </c>
      <c r="B19" s="16" t="s">
        <v>55</v>
      </c>
      <c r="C19" s="14" t="s">
        <v>58</v>
      </c>
      <c r="D19" s="16" t="s">
        <v>61</v>
      </c>
      <c r="E19" s="211" t="s">
        <v>3928</v>
      </c>
      <c r="F19" s="16" t="s">
        <v>62</v>
      </c>
      <c r="G19" s="6" t="s">
        <v>62</v>
      </c>
      <c r="H19" s="6" t="s">
        <v>73</v>
      </c>
      <c r="I19" s="213">
        <v>38730081</v>
      </c>
      <c r="J19" s="6"/>
      <c r="K19" s="7"/>
      <c r="L19" s="7"/>
      <c r="M19" s="27">
        <v>38730081</v>
      </c>
      <c r="N19" s="218">
        <v>860000018</v>
      </c>
      <c r="O19" s="212" t="s">
        <v>3929</v>
      </c>
      <c r="P19" s="46" t="s">
        <v>3930</v>
      </c>
      <c r="Q19" s="225">
        <v>45036</v>
      </c>
      <c r="R19" s="225">
        <v>45036</v>
      </c>
      <c r="S19" s="225">
        <v>45189</v>
      </c>
      <c r="T19" s="8"/>
      <c r="U19" s="216"/>
      <c r="V19" s="213"/>
      <c r="W19" s="213">
        <v>38730081</v>
      </c>
      <c r="X19" s="219">
        <v>0</v>
      </c>
      <c r="Y19" s="218">
        <v>45498601</v>
      </c>
      <c r="Z19" t="s">
        <v>3931</v>
      </c>
      <c r="AA19" s="6" t="s">
        <v>120</v>
      </c>
      <c r="AB19" s="6" t="s">
        <v>120</v>
      </c>
      <c r="AC19" s="8"/>
      <c r="AD19" s="221" t="s">
        <v>3932</v>
      </c>
      <c r="AE19" s="15" t="s">
        <v>122</v>
      </c>
      <c r="AF19" s="15" t="s">
        <v>185</v>
      </c>
      <c r="AG19" s="15" t="s">
        <v>3933</v>
      </c>
    </row>
    <row r="20" spans="1:33">
      <c r="A20" s="16">
        <v>891780111</v>
      </c>
      <c r="B20" s="16" t="s">
        <v>55</v>
      </c>
      <c r="C20" s="14" t="s">
        <v>58</v>
      </c>
      <c r="D20" s="16" t="s">
        <v>61</v>
      </c>
      <c r="E20" s="65" t="s">
        <v>3934</v>
      </c>
      <c r="F20" s="16" t="s">
        <v>62</v>
      </c>
      <c r="G20" s="6" t="s">
        <v>62</v>
      </c>
      <c r="H20" s="6" t="s">
        <v>80</v>
      </c>
      <c r="I20" s="213">
        <v>26077649.620000001</v>
      </c>
      <c r="J20" s="6"/>
      <c r="K20" s="7"/>
      <c r="L20" s="7"/>
      <c r="M20" s="27">
        <v>26077649.620000001</v>
      </c>
      <c r="N20" s="218">
        <v>8485541</v>
      </c>
      <c r="O20" s="212" t="s">
        <v>3935</v>
      </c>
      <c r="P20" s="46" t="s">
        <v>3936</v>
      </c>
      <c r="Q20" s="220">
        <v>45016</v>
      </c>
      <c r="R20" s="220">
        <v>45016</v>
      </c>
      <c r="S20" s="220">
        <v>45025</v>
      </c>
      <c r="T20" s="8"/>
      <c r="U20" s="216"/>
      <c r="V20" s="213"/>
      <c r="W20" s="213">
        <v>26077649.620000001</v>
      </c>
      <c r="X20" s="219">
        <v>0</v>
      </c>
      <c r="Y20" s="218">
        <v>72220242</v>
      </c>
      <c r="Z20" s="46" t="s">
        <v>3914</v>
      </c>
      <c r="AA20" s="6" t="s">
        <v>120</v>
      </c>
      <c r="AB20" s="6" t="s">
        <v>120</v>
      </c>
      <c r="AC20" s="8"/>
      <c r="AD20" s="221" t="s">
        <v>3937</v>
      </c>
      <c r="AE20" s="15" t="s">
        <v>122</v>
      </c>
      <c r="AF20" s="15" t="s">
        <v>185</v>
      </c>
      <c r="AG20" s="15" t="s">
        <v>3933</v>
      </c>
    </row>
    <row r="21" spans="1:33">
      <c r="A21" s="16">
        <v>891780111</v>
      </c>
      <c r="B21" s="16" t="s">
        <v>55</v>
      </c>
      <c r="C21" s="14" t="s">
        <v>57</v>
      </c>
      <c r="D21" s="16" t="s">
        <v>61</v>
      </c>
      <c r="E21" s="65" t="s">
        <v>3938</v>
      </c>
      <c r="F21" s="16" t="s">
        <v>62</v>
      </c>
      <c r="G21" s="6" t="s">
        <v>62</v>
      </c>
      <c r="H21" s="6" t="s">
        <v>80</v>
      </c>
      <c r="I21" s="213">
        <v>85680000</v>
      </c>
      <c r="J21" s="6"/>
      <c r="K21" s="7"/>
      <c r="L21" s="7"/>
      <c r="M21" s="27">
        <v>85680000</v>
      </c>
      <c r="N21" s="218">
        <v>901667375</v>
      </c>
      <c r="O21" s="212" t="s">
        <v>3939</v>
      </c>
      <c r="P21" s="46" t="s">
        <v>3940</v>
      </c>
      <c r="Q21" s="220">
        <v>45040</v>
      </c>
      <c r="R21" s="220">
        <v>45040</v>
      </c>
      <c r="S21" s="220">
        <v>45291</v>
      </c>
      <c r="T21" s="8"/>
      <c r="U21" s="216"/>
      <c r="V21" s="213"/>
      <c r="W21" s="213">
        <v>85680000</v>
      </c>
      <c r="X21" s="219">
        <v>0</v>
      </c>
      <c r="Y21" s="218">
        <v>57400977</v>
      </c>
      <c r="Z21" s="46" t="s">
        <v>3909</v>
      </c>
      <c r="AA21" s="6" t="s">
        <v>120</v>
      </c>
      <c r="AB21" s="6" t="s">
        <v>120</v>
      </c>
      <c r="AC21" s="8"/>
      <c r="AD21" s="221" t="s">
        <v>3941</v>
      </c>
      <c r="AE21" s="15" t="s">
        <v>122</v>
      </c>
      <c r="AF21" s="15" t="s">
        <v>185</v>
      </c>
      <c r="AG21" s="15"/>
    </row>
    <row r="22" spans="1:33">
      <c r="A22" s="16">
        <v>891780111</v>
      </c>
      <c r="B22" s="16" t="s">
        <v>55</v>
      </c>
      <c r="C22" s="14" t="s">
        <v>57</v>
      </c>
      <c r="D22" s="16" t="s">
        <v>61</v>
      </c>
      <c r="E22" s="65" t="s">
        <v>3942</v>
      </c>
      <c r="F22" s="16" t="s">
        <v>62</v>
      </c>
      <c r="G22" s="6" t="s">
        <v>62</v>
      </c>
      <c r="H22" s="6" t="s">
        <v>80</v>
      </c>
      <c r="I22" s="213">
        <v>50000000</v>
      </c>
      <c r="J22" s="6"/>
      <c r="K22" s="7"/>
      <c r="L22" s="7"/>
      <c r="M22" s="27">
        <v>50000000</v>
      </c>
      <c r="N22" s="218">
        <v>819006702</v>
      </c>
      <c r="O22" s="212" t="s">
        <v>3943</v>
      </c>
      <c r="P22" s="46" t="s">
        <v>3944</v>
      </c>
      <c r="Q22" s="220">
        <v>45040</v>
      </c>
      <c r="R22" s="220">
        <v>45042</v>
      </c>
      <c r="S22" s="220">
        <v>45138</v>
      </c>
      <c r="T22" s="8"/>
      <c r="U22" s="216"/>
      <c r="V22" s="213"/>
      <c r="W22" s="213">
        <v>50000000</v>
      </c>
      <c r="X22" s="219">
        <v>0</v>
      </c>
      <c r="Y22" s="218">
        <v>57461757</v>
      </c>
      <c r="Z22" s="46" t="s">
        <v>3945</v>
      </c>
      <c r="AA22" s="6" t="s">
        <v>120</v>
      </c>
      <c r="AB22" s="6" t="s">
        <v>120</v>
      </c>
      <c r="AC22" s="8"/>
      <c r="AD22" s="221" t="s">
        <v>3946</v>
      </c>
      <c r="AE22" s="15" t="s">
        <v>122</v>
      </c>
      <c r="AF22" s="15" t="s">
        <v>185</v>
      </c>
      <c r="AG22" s="15"/>
    </row>
    <row r="23" spans="1:33">
      <c r="A23" s="16">
        <v>891780111</v>
      </c>
      <c r="B23" s="16" t="s">
        <v>55</v>
      </c>
      <c r="C23" s="14" t="s">
        <v>58</v>
      </c>
      <c r="D23" s="16" t="s">
        <v>61</v>
      </c>
      <c r="E23" s="65" t="s">
        <v>3947</v>
      </c>
      <c r="F23" s="16" t="s">
        <v>62</v>
      </c>
      <c r="G23" s="6" t="s">
        <v>62</v>
      </c>
      <c r="H23" s="6" t="s">
        <v>80</v>
      </c>
      <c r="I23" s="213">
        <v>26319997</v>
      </c>
      <c r="J23" s="6"/>
      <c r="K23" s="7"/>
      <c r="L23" s="7"/>
      <c r="M23" s="27">
        <v>26319997</v>
      </c>
      <c r="N23" s="218">
        <v>1082998052</v>
      </c>
      <c r="O23" s="212" t="s">
        <v>3948</v>
      </c>
      <c r="P23" s="46" t="s">
        <v>3949</v>
      </c>
      <c r="Q23" s="220">
        <v>44974</v>
      </c>
      <c r="R23" s="220">
        <v>44974</v>
      </c>
      <c r="S23" s="220">
        <v>45291</v>
      </c>
      <c r="T23" s="8"/>
      <c r="U23" s="216"/>
      <c r="V23" s="213"/>
      <c r="W23" s="213">
        <v>26319997</v>
      </c>
      <c r="X23" s="219">
        <v>0</v>
      </c>
      <c r="Y23" s="46">
        <v>51913961</v>
      </c>
      <c r="Z23" s="53" t="s">
        <v>3950</v>
      </c>
      <c r="AA23" s="6" t="s">
        <v>120</v>
      </c>
      <c r="AB23" s="6" t="s">
        <v>120</v>
      </c>
      <c r="AC23" s="8"/>
      <c r="AD23" s="221" t="s">
        <v>3951</v>
      </c>
      <c r="AE23" s="15" t="s">
        <v>122</v>
      </c>
      <c r="AF23" s="15" t="s">
        <v>122</v>
      </c>
      <c r="AG23" s="15" t="s">
        <v>3933</v>
      </c>
    </row>
    <row r="24" spans="1:33">
      <c r="A24" s="16">
        <v>891780111</v>
      </c>
      <c r="B24" s="16" t="s">
        <v>55</v>
      </c>
      <c r="C24" s="14" t="s">
        <v>58</v>
      </c>
      <c r="D24" s="16" t="s">
        <v>61</v>
      </c>
      <c r="E24" s="65" t="s">
        <v>3952</v>
      </c>
      <c r="F24" s="16" t="s">
        <v>62</v>
      </c>
      <c r="G24" s="6" t="s">
        <v>62</v>
      </c>
      <c r="H24" s="6" t="s">
        <v>80</v>
      </c>
      <c r="I24" s="213">
        <v>26319997</v>
      </c>
      <c r="J24" s="6"/>
      <c r="K24" s="7"/>
      <c r="L24" s="7"/>
      <c r="M24" s="27">
        <v>26319997</v>
      </c>
      <c r="N24" s="218">
        <v>1082848119</v>
      </c>
      <c r="O24" s="212" t="s">
        <v>3953</v>
      </c>
      <c r="P24" s="46" t="s">
        <v>3954</v>
      </c>
      <c r="Q24" s="220">
        <v>44974</v>
      </c>
      <c r="R24" s="220">
        <v>44974</v>
      </c>
      <c r="S24" s="220">
        <v>45291</v>
      </c>
      <c r="T24" s="8"/>
      <c r="U24" s="216"/>
      <c r="V24" s="213"/>
      <c r="W24" s="213">
        <v>26319997</v>
      </c>
      <c r="X24" s="219">
        <v>0</v>
      </c>
      <c r="Y24" s="46">
        <v>51913961</v>
      </c>
      <c r="Z24" s="53" t="s">
        <v>3950</v>
      </c>
      <c r="AA24" s="6" t="s">
        <v>120</v>
      </c>
      <c r="AB24" s="6" t="s">
        <v>120</v>
      </c>
      <c r="AC24" s="8"/>
      <c r="AD24" s="221" t="s">
        <v>3955</v>
      </c>
      <c r="AE24" s="15" t="s">
        <v>122</v>
      </c>
      <c r="AF24" s="15" t="s">
        <v>122</v>
      </c>
      <c r="AG24" s="15" t="s">
        <v>3933</v>
      </c>
    </row>
    <row r="25" spans="1:33">
      <c r="A25" s="16">
        <v>891780111</v>
      </c>
      <c r="B25" s="16" t="s">
        <v>55</v>
      </c>
      <c r="C25" s="14" t="s">
        <v>58</v>
      </c>
      <c r="D25" s="16" t="s">
        <v>61</v>
      </c>
      <c r="E25" s="65" t="s">
        <v>3956</v>
      </c>
      <c r="F25" s="16" t="s">
        <v>62</v>
      </c>
      <c r="G25" s="6" t="s">
        <v>62</v>
      </c>
      <c r="H25" s="6" t="s">
        <v>80</v>
      </c>
      <c r="I25" s="213">
        <v>26319997</v>
      </c>
      <c r="J25" s="6"/>
      <c r="K25" s="7"/>
      <c r="L25" s="7"/>
      <c r="M25" s="27">
        <v>26319997</v>
      </c>
      <c r="N25" s="218">
        <v>1083005312</v>
      </c>
      <c r="O25" s="212" t="s">
        <v>3957</v>
      </c>
      <c r="P25" s="46" t="s">
        <v>3958</v>
      </c>
      <c r="Q25" s="220">
        <v>44974</v>
      </c>
      <c r="R25" s="220">
        <v>44974</v>
      </c>
      <c r="S25" s="220">
        <v>45291</v>
      </c>
      <c r="T25" s="8"/>
      <c r="U25" s="216"/>
      <c r="V25" s="213"/>
      <c r="W25" s="213">
        <v>26319997</v>
      </c>
      <c r="X25" s="219">
        <v>0</v>
      </c>
      <c r="Y25" s="46">
        <v>51913961</v>
      </c>
      <c r="Z25" s="53" t="s">
        <v>3950</v>
      </c>
      <c r="AA25" s="6" t="s">
        <v>120</v>
      </c>
      <c r="AB25" s="6" t="s">
        <v>120</v>
      </c>
      <c r="AC25" s="8"/>
      <c r="AD25" s="221" t="s">
        <v>3959</v>
      </c>
      <c r="AE25" s="15" t="s">
        <v>122</v>
      </c>
      <c r="AF25" s="15" t="s">
        <v>122</v>
      </c>
      <c r="AG25" s="15" t="s">
        <v>3933</v>
      </c>
    </row>
    <row r="26" spans="1:33">
      <c r="A26" s="16">
        <v>891780111</v>
      </c>
      <c r="B26" s="16" t="s">
        <v>55</v>
      </c>
      <c r="C26" s="14" t="s">
        <v>58</v>
      </c>
      <c r="D26" s="16" t="s">
        <v>61</v>
      </c>
      <c r="E26" s="65" t="s">
        <v>3960</v>
      </c>
      <c r="F26" s="16" t="s">
        <v>62</v>
      </c>
      <c r="G26" s="6" t="s">
        <v>62</v>
      </c>
      <c r="H26" s="6" t="s">
        <v>80</v>
      </c>
      <c r="I26" s="213">
        <v>26319997</v>
      </c>
      <c r="J26" s="6"/>
      <c r="K26" s="7"/>
      <c r="L26" s="7"/>
      <c r="M26" s="27">
        <v>26319997</v>
      </c>
      <c r="N26" s="218">
        <v>1065632947</v>
      </c>
      <c r="O26" s="212" t="s">
        <v>3961</v>
      </c>
      <c r="P26" s="46" t="s">
        <v>3962</v>
      </c>
      <c r="Q26" s="220">
        <v>44974</v>
      </c>
      <c r="R26" s="220">
        <v>44974</v>
      </c>
      <c r="S26" s="220">
        <v>45291</v>
      </c>
      <c r="T26" s="8"/>
      <c r="U26" s="216"/>
      <c r="V26" s="213"/>
      <c r="W26" s="213">
        <v>26319997</v>
      </c>
      <c r="X26" s="219">
        <v>0</v>
      </c>
      <c r="Y26" s="46">
        <v>51913961</v>
      </c>
      <c r="Z26" s="53" t="s">
        <v>3950</v>
      </c>
      <c r="AA26" s="6" t="s">
        <v>120</v>
      </c>
      <c r="AB26" s="6" t="s">
        <v>120</v>
      </c>
      <c r="AC26" s="8"/>
      <c r="AD26" s="221" t="s">
        <v>3963</v>
      </c>
      <c r="AE26" s="15" t="s">
        <v>122</v>
      </c>
      <c r="AF26" s="15" t="s">
        <v>122</v>
      </c>
      <c r="AG26" s="15" t="s">
        <v>3933</v>
      </c>
    </row>
    <row r="27" spans="1:33">
      <c r="A27" s="16">
        <v>891780111</v>
      </c>
      <c r="B27" s="16" t="s">
        <v>55</v>
      </c>
      <c r="C27" s="14" t="s">
        <v>58</v>
      </c>
      <c r="D27" s="16" t="s">
        <v>61</v>
      </c>
      <c r="E27" s="65" t="s">
        <v>3964</v>
      </c>
      <c r="F27" s="16" t="s">
        <v>62</v>
      </c>
      <c r="G27" s="6" t="s">
        <v>62</v>
      </c>
      <c r="H27" s="6" t="s">
        <v>80</v>
      </c>
      <c r="I27" s="213">
        <v>26319997</v>
      </c>
      <c r="J27" s="6"/>
      <c r="K27" s="7"/>
      <c r="L27" s="7"/>
      <c r="M27" s="27">
        <v>26319997</v>
      </c>
      <c r="N27" s="218">
        <v>1119816325</v>
      </c>
      <c r="O27" s="212" t="s">
        <v>3965</v>
      </c>
      <c r="P27" s="46" t="s">
        <v>3966</v>
      </c>
      <c r="Q27" s="220">
        <v>44974</v>
      </c>
      <c r="R27" s="220">
        <v>44974</v>
      </c>
      <c r="S27" s="220">
        <v>45291</v>
      </c>
      <c r="T27" s="8"/>
      <c r="U27" s="216"/>
      <c r="V27" s="213"/>
      <c r="W27" s="213">
        <v>26319997</v>
      </c>
      <c r="X27" s="219">
        <v>0</v>
      </c>
      <c r="Y27" s="46">
        <v>51913961</v>
      </c>
      <c r="Z27" s="53" t="s">
        <v>3950</v>
      </c>
      <c r="AA27" s="6" t="s">
        <v>120</v>
      </c>
      <c r="AB27" s="6" t="s">
        <v>120</v>
      </c>
      <c r="AC27" s="8"/>
      <c r="AD27" s="221" t="s">
        <v>3967</v>
      </c>
      <c r="AE27" s="15" t="s">
        <v>122</v>
      </c>
      <c r="AF27" s="15" t="s">
        <v>122</v>
      </c>
      <c r="AG27" s="15" t="s">
        <v>3933</v>
      </c>
    </row>
    <row r="28" spans="1:33">
      <c r="A28" s="16">
        <v>891780111</v>
      </c>
      <c r="B28" s="16" t="s">
        <v>55</v>
      </c>
      <c r="C28" s="14" t="s">
        <v>58</v>
      </c>
      <c r="D28" s="16" t="s">
        <v>61</v>
      </c>
      <c r="E28" s="65" t="s">
        <v>3968</v>
      </c>
      <c r="F28" s="16" t="s">
        <v>62</v>
      </c>
      <c r="G28" s="6" t="s">
        <v>62</v>
      </c>
      <c r="H28" s="6" t="s">
        <v>80</v>
      </c>
      <c r="I28" s="213">
        <v>26319997</v>
      </c>
      <c r="J28" s="6"/>
      <c r="K28" s="7"/>
      <c r="L28" s="7"/>
      <c r="M28" s="27">
        <v>26319997</v>
      </c>
      <c r="N28" s="218">
        <v>85470095</v>
      </c>
      <c r="O28" s="212" t="s">
        <v>3969</v>
      </c>
      <c r="P28" s="46" t="s">
        <v>3970</v>
      </c>
      <c r="Q28" s="220">
        <v>44974</v>
      </c>
      <c r="R28" s="220">
        <v>44974</v>
      </c>
      <c r="S28" s="220">
        <v>45291</v>
      </c>
      <c r="T28" s="8"/>
      <c r="U28" s="216"/>
      <c r="V28" s="213"/>
      <c r="W28" s="213">
        <v>26319997</v>
      </c>
      <c r="X28" s="219">
        <v>0</v>
      </c>
      <c r="Y28" s="46">
        <v>12448927</v>
      </c>
      <c r="Z28" s="53" t="s">
        <v>3971</v>
      </c>
      <c r="AA28" s="6" t="s">
        <v>120</v>
      </c>
      <c r="AB28" s="6" t="s">
        <v>120</v>
      </c>
      <c r="AC28" s="8"/>
      <c r="AD28" s="221" t="s">
        <v>3972</v>
      </c>
      <c r="AE28" s="15" t="s">
        <v>122</v>
      </c>
      <c r="AF28" s="15" t="s">
        <v>122</v>
      </c>
      <c r="AG28" s="15" t="s">
        <v>3933</v>
      </c>
    </row>
    <row r="29" spans="1:33">
      <c r="A29" s="16">
        <v>891780111</v>
      </c>
      <c r="B29" s="16" t="s">
        <v>55</v>
      </c>
      <c r="C29" s="14" t="s">
        <v>58</v>
      </c>
      <c r="D29" s="16" t="s">
        <v>61</v>
      </c>
      <c r="E29" s="65" t="s">
        <v>3973</v>
      </c>
      <c r="F29" s="16" t="s">
        <v>62</v>
      </c>
      <c r="G29" s="6" t="s">
        <v>62</v>
      </c>
      <c r="H29" s="6" t="s">
        <v>80</v>
      </c>
      <c r="I29" s="213">
        <v>26319997</v>
      </c>
      <c r="J29" s="6"/>
      <c r="K29" s="7"/>
      <c r="L29" s="7"/>
      <c r="M29" s="27">
        <v>26319997</v>
      </c>
      <c r="N29" s="218">
        <v>1082984745</v>
      </c>
      <c r="O29" s="212" t="s">
        <v>3974</v>
      </c>
      <c r="P29" s="46" t="s">
        <v>3975</v>
      </c>
      <c r="Q29" s="220">
        <v>44974</v>
      </c>
      <c r="R29" s="220">
        <v>44974</v>
      </c>
      <c r="S29" s="220">
        <v>45291</v>
      </c>
      <c r="T29" s="8"/>
      <c r="U29" s="216"/>
      <c r="V29" s="213"/>
      <c r="W29" s="213">
        <v>26319997</v>
      </c>
      <c r="X29" s="219">
        <v>0</v>
      </c>
      <c r="Y29" s="46">
        <v>12448927</v>
      </c>
      <c r="Z29" s="53" t="s">
        <v>3971</v>
      </c>
      <c r="AA29" s="6" t="s">
        <v>120</v>
      </c>
      <c r="AB29" s="6" t="s">
        <v>120</v>
      </c>
      <c r="AC29" s="8"/>
      <c r="AD29" s="221" t="s">
        <v>3976</v>
      </c>
      <c r="AE29" s="15" t="s">
        <v>122</v>
      </c>
      <c r="AF29" s="15" t="s">
        <v>122</v>
      </c>
      <c r="AG29" s="15" t="s">
        <v>3933</v>
      </c>
    </row>
    <row r="30" spans="1:33">
      <c r="A30" s="16">
        <v>891780111</v>
      </c>
      <c r="B30" s="16" t="s">
        <v>55</v>
      </c>
      <c r="C30" s="14" t="s">
        <v>58</v>
      </c>
      <c r="D30" s="16" t="s">
        <v>61</v>
      </c>
      <c r="E30" s="65" t="s">
        <v>3977</v>
      </c>
      <c r="F30" s="16" t="s">
        <v>62</v>
      </c>
      <c r="G30" s="6" t="s">
        <v>62</v>
      </c>
      <c r="H30" s="6" t="s">
        <v>80</v>
      </c>
      <c r="I30" s="213">
        <v>32856559.789999999</v>
      </c>
      <c r="J30" s="6"/>
      <c r="K30" s="7"/>
      <c r="L30" s="7"/>
      <c r="M30" s="27">
        <v>32856559.789999999</v>
      </c>
      <c r="N30" s="218">
        <v>1082858570</v>
      </c>
      <c r="O30" s="212" t="s">
        <v>3978</v>
      </c>
      <c r="P30" s="46" t="s">
        <v>3979</v>
      </c>
      <c r="Q30" s="220">
        <v>44985</v>
      </c>
      <c r="R30" s="220">
        <v>44985</v>
      </c>
      <c r="S30" s="220">
        <v>45260</v>
      </c>
      <c r="T30" s="8"/>
      <c r="U30" s="216"/>
      <c r="V30" s="213"/>
      <c r="W30" s="213">
        <v>32856559.789999999</v>
      </c>
      <c r="X30" s="219">
        <v>0</v>
      </c>
      <c r="Y30" s="218">
        <v>45498601</v>
      </c>
      <c r="Z30" s="46" t="s">
        <v>3931</v>
      </c>
      <c r="AA30" s="6" t="s">
        <v>120</v>
      </c>
      <c r="AB30" s="6" t="s">
        <v>120</v>
      </c>
      <c r="AC30" s="8"/>
      <c r="AD30" s="221" t="s">
        <v>3980</v>
      </c>
      <c r="AE30" s="15" t="s">
        <v>122</v>
      </c>
      <c r="AF30" s="15" t="s">
        <v>122</v>
      </c>
      <c r="AG30" s="15" t="s">
        <v>3933</v>
      </c>
    </row>
    <row r="31" spans="1:33">
      <c r="A31" s="16">
        <v>891780111</v>
      </c>
      <c r="B31" s="16" t="s">
        <v>55</v>
      </c>
      <c r="C31" s="14" t="s">
        <v>58</v>
      </c>
      <c r="D31" s="16" t="s">
        <v>61</v>
      </c>
      <c r="E31" s="65" t="s">
        <v>3981</v>
      </c>
      <c r="F31" s="16" t="s">
        <v>62</v>
      </c>
      <c r="G31" s="6" t="s">
        <v>62</v>
      </c>
      <c r="H31" s="6" t="s">
        <v>80</v>
      </c>
      <c r="I31" s="213">
        <v>33167799</v>
      </c>
      <c r="J31" s="6"/>
      <c r="K31" s="7"/>
      <c r="L31" s="7"/>
      <c r="M31" s="27">
        <v>33167799</v>
      </c>
      <c r="N31" s="218">
        <v>1082968741</v>
      </c>
      <c r="O31" s="212" t="s">
        <v>3982</v>
      </c>
      <c r="P31" s="46" t="s">
        <v>3979</v>
      </c>
      <c r="Q31" s="220">
        <v>44985</v>
      </c>
      <c r="R31" s="220">
        <v>44985</v>
      </c>
      <c r="S31" s="220">
        <v>45253</v>
      </c>
      <c r="T31" s="8"/>
      <c r="U31" s="216"/>
      <c r="V31" s="213"/>
      <c r="W31" s="213">
        <v>33167799</v>
      </c>
      <c r="X31" s="219">
        <v>0</v>
      </c>
      <c r="Y31" s="218">
        <v>45498601</v>
      </c>
      <c r="Z31" s="46" t="s">
        <v>3931</v>
      </c>
      <c r="AA31" s="6" t="s">
        <v>120</v>
      </c>
      <c r="AB31" s="6" t="s">
        <v>120</v>
      </c>
      <c r="AC31" s="8"/>
      <c r="AD31" s="221" t="s">
        <v>3983</v>
      </c>
      <c r="AE31" s="15" t="s">
        <v>122</v>
      </c>
      <c r="AF31" s="15" t="s">
        <v>122</v>
      </c>
      <c r="AG31" s="15" t="s">
        <v>3933</v>
      </c>
    </row>
    <row r="32" spans="1:33">
      <c r="A32" s="16">
        <v>891780111</v>
      </c>
      <c r="B32" s="16" t="s">
        <v>55</v>
      </c>
      <c r="C32" s="14" t="s">
        <v>58</v>
      </c>
      <c r="D32" s="16" t="s">
        <v>61</v>
      </c>
      <c r="E32" s="212" t="s">
        <v>3984</v>
      </c>
      <c r="F32" s="16" t="s">
        <v>62</v>
      </c>
      <c r="G32" s="6" t="s">
        <v>62</v>
      </c>
      <c r="H32" s="6" t="s">
        <v>80</v>
      </c>
      <c r="I32" s="213">
        <v>40000000</v>
      </c>
      <c r="J32" s="6"/>
      <c r="K32" s="7"/>
      <c r="L32" s="7"/>
      <c r="M32" s="27">
        <v>40000000</v>
      </c>
      <c r="N32" s="218">
        <v>1123407292</v>
      </c>
      <c r="O32" s="212" t="s">
        <v>3985</v>
      </c>
      <c r="P32" s="46" t="s">
        <v>3986</v>
      </c>
      <c r="Q32" s="53" t="s">
        <v>3908</v>
      </c>
      <c r="R32" s="53" t="s">
        <v>3908</v>
      </c>
      <c r="S32" s="53" t="s">
        <v>3987</v>
      </c>
      <c r="T32" s="8"/>
      <c r="U32" s="216"/>
      <c r="V32" s="213"/>
      <c r="W32" s="213">
        <v>40000000</v>
      </c>
      <c r="X32" s="219">
        <v>0</v>
      </c>
      <c r="Y32" s="218">
        <v>72220242</v>
      </c>
      <c r="Z32" s="46" t="s">
        <v>3914</v>
      </c>
      <c r="AA32" s="6" t="s">
        <v>120</v>
      </c>
      <c r="AB32" s="6" t="s">
        <v>120</v>
      </c>
      <c r="AC32" s="8"/>
      <c r="AD32" s="221" t="s">
        <v>3988</v>
      </c>
      <c r="AE32" s="15" t="s">
        <v>122</v>
      </c>
      <c r="AF32" s="15" t="s">
        <v>122</v>
      </c>
      <c r="AG32" s="15" t="s">
        <v>3933</v>
      </c>
    </row>
    <row r="33" spans="1:33">
      <c r="A33" s="16">
        <v>891780111</v>
      </c>
      <c r="B33" s="16" t="s">
        <v>55</v>
      </c>
      <c r="C33" s="14" t="s">
        <v>58</v>
      </c>
      <c r="D33" s="16" t="s">
        <v>61</v>
      </c>
      <c r="E33" s="212" t="s">
        <v>3989</v>
      </c>
      <c r="F33" s="16" t="s">
        <v>62</v>
      </c>
      <c r="G33" s="6" t="s">
        <v>62</v>
      </c>
      <c r="H33" s="6" t="s">
        <v>80</v>
      </c>
      <c r="I33" s="213">
        <v>32727276</v>
      </c>
      <c r="J33" s="6"/>
      <c r="K33" s="7"/>
      <c r="L33" s="7"/>
      <c r="M33" s="27">
        <v>32727276</v>
      </c>
      <c r="N33" s="218">
        <v>1064715357</v>
      </c>
      <c r="O33" s="212" t="s">
        <v>3990</v>
      </c>
      <c r="P33" s="46" t="s">
        <v>3991</v>
      </c>
      <c r="Q33" s="53" t="s">
        <v>3908</v>
      </c>
      <c r="R33" s="53" t="s">
        <v>3908</v>
      </c>
      <c r="S33" s="53" t="s">
        <v>3858</v>
      </c>
      <c r="T33" s="8"/>
      <c r="U33" s="216"/>
      <c r="V33" s="213"/>
      <c r="W33" s="213">
        <v>32727276</v>
      </c>
      <c r="X33" s="219">
        <v>0</v>
      </c>
      <c r="Y33" s="218">
        <v>72220242</v>
      </c>
      <c r="Z33" s="46" t="s">
        <v>3914</v>
      </c>
      <c r="AA33" s="6" t="s">
        <v>120</v>
      </c>
      <c r="AB33" s="6" t="s">
        <v>120</v>
      </c>
      <c r="AC33" s="8"/>
      <c r="AD33" s="221" t="s">
        <v>3992</v>
      </c>
      <c r="AE33" s="15" t="s">
        <v>122</v>
      </c>
      <c r="AF33" s="15" t="s">
        <v>122</v>
      </c>
      <c r="AG33" s="15" t="s">
        <v>3933</v>
      </c>
    </row>
    <row r="34" spans="1:33">
      <c r="A34" s="16">
        <v>891780111</v>
      </c>
      <c r="B34" s="16" t="s">
        <v>55</v>
      </c>
      <c r="C34" s="14" t="s">
        <v>57</v>
      </c>
      <c r="D34" s="16" t="s">
        <v>61</v>
      </c>
      <c r="E34" s="212" t="s">
        <v>3993</v>
      </c>
      <c r="F34" s="16" t="s">
        <v>62</v>
      </c>
      <c r="G34" s="6" t="s">
        <v>62</v>
      </c>
      <c r="H34" s="6" t="s">
        <v>80</v>
      </c>
      <c r="I34" s="213">
        <v>37500000</v>
      </c>
      <c r="J34" s="6"/>
      <c r="K34" s="7"/>
      <c r="L34" s="7"/>
      <c r="M34" s="27">
        <v>37500000</v>
      </c>
      <c r="N34" s="218">
        <v>900333004</v>
      </c>
      <c r="O34" s="212" t="s">
        <v>3994</v>
      </c>
      <c r="P34" s="46" t="s">
        <v>3995</v>
      </c>
      <c r="Q34" s="53" t="s">
        <v>3996</v>
      </c>
      <c r="R34" s="53" t="s">
        <v>3996</v>
      </c>
      <c r="S34" s="53" t="s">
        <v>3997</v>
      </c>
      <c r="T34" s="8"/>
      <c r="U34" s="216"/>
      <c r="V34" s="213"/>
      <c r="W34" s="213">
        <v>37500000</v>
      </c>
      <c r="X34" s="219">
        <v>0</v>
      </c>
      <c r="Y34" s="218">
        <v>12621405</v>
      </c>
      <c r="Z34" s="46" t="s">
        <v>3998</v>
      </c>
      <c r="AA34" s="6" t="s">
        <v>120</v>
      </c>
      <c r="AB34" s="6" t="s">
        <v>120</v>
      </c>
      <c r="AC34" s="8"/>
      <c r="AD34" s="221" t="s">
        <v>3999</v>
      </c>
      <c r="AE34" s="15" t="s">
        <v>122</v>
      </c>
      <c r="AF34" s="15" t="s">
        <v>122</v>
      </c>
      <c r="AG34" s="15" t="s">
        <v>3933</v>
      </c>
    </row>
    <row r="35" spans="1:33">
      <c r="A35" s="16">
        <v>891780111</v>
      </c>
      <c r="B35" s="16" t="s">
        <v>55</v>
      </c>
      <c r="C35" s="14" t="s">
        <v>58</v>
      </c>
      <c r="D35" s="16" t="s">
        <v>61</v>
      </c>
      <c r="E35" s="212" t="s">
        <v>4000</v>
      </c>
      <c r="F35" s="16" t="s">
        <v>62</v>
      </c>
      <c r="G35" s="6" t="s">
        <v>62</v>
      </c>
      <c r="H35" s="6" t="s">
        <v>80</v>
      </c>
      <c r="I35" s="213">
        <v>2196000</v>
      </c>
      <c r="J35" s="6"/>
      <c r="K35" s="7"/>
      <c r="L35" s="7"/>
      <c r="M35" s="27">
        <v>2196000</v>
      </c>
      <c r="N35" s="218">
        <v>39143300</v>
      </c>
      <c r="O35" s="212" t="s">
        <v>4001</v>
      </c>
      <c r="P35" s="46" t="s">
        <v>4002</v>
      </c>
      <c r="Q35" s="53" t="s">
        <v>4003</v>
      </c>
      <c r="R35" s="53" t="s">
        <v>4003</v>
      </c>
      <c r="S35" s="53" t="s">
        <v>4004</v>
      </c>
      <c r="T35" s="8"/>
      <c r="U35" s="216"/>
      <c r="V35" s="213"/>
      <c r="W35" s="213">
        <v>2196000</v>
      </c>
      <c r="X35" s="219">
        <v>0</v>
      </c>
      <c r="Y35" s="218">
        <v>51913961</v>
      </c>
      <c r="Z35" s="46" t="s">
        <v>4005</v>
      </c>
      <c r="AA35" s="6" t="s">
        <v>120</v>
      </c>
      <c r="AB35" s="6" t="s">
        <v>120</v>
      </c>
      <c r="AC35" s="8"/>
      <c r="AD35" s="221" t="s">
        <v>4006</v>
      </c>
      <c r="AE35" s="15" t="s">
        <v>122</v>
      </c>
      <c r="AF35" s="15" t="s">
        <v>122</v>
      </c>
      <c r="AG35" s="15" t="s">
        <v>3933</v>
      </c>
    </row>
    <row r="36" spans="1:33">
      <c r="A36" s="16">
        <v>891780111</v>
      </c>
      <c r="B36" s="16" t="s">
        <v>55</v>
      </c>
      <c r="C36" s="14" t="s">
        <v>58</v>
      </c>
      <c r="D36" s="16" t="s">
        <v>61</v>
      </c>
      <c r="E36" s="212" t="s">
        <v>4007</v>
      </c>
      <c r="F36" s="16" t="s">
        <v>62</v>
      </c>
      <c r="G36" s="6" t="s">
        <v>62</v>
      </c>
      <c r="H36" s="6" t="s">
        <v>80</v>
      </c>
      <c r="I36" s="213">
        <v>110000000</v>
      </c>
      <c r="J36" s="6"/>
      <c r="K36" s="7"/>
      <c r="L36" s="7"/>
      <c r="M36" s="27">
        <v>110000000</v>
      </c>
      <c r="N36" s="218">
        <v>1081905679</v>
      </c>
      <c r="O36" s="212" t="s">
        <v>4008</v>
      </c>
      <c r="P36" s="46" t="s">
        <v>4009</v>
      </c>
      <c r="Q36" s="53" t="s">
        <v>4010</v>
      </c>
      <c r="R36" s="53" t="s">
        <v>4010</v>
      </c>
      <c r="S36" s="53" t="s">
        <v>3987</v>
      </c>
      <c r="T36" s="8"/>
      <c r="U36" s="216"/>
      <c r="V36" s="213"/>
      <c r="W36" s="213">
        <v>110000000</v>
      </c>
      <c r="X36" s="219">
        <v>0</v>
      </c>
      <c r="Y36" s="218">
        <v>72220242</v>
      </c>
      <c r="Z36" s="46" t="s">
        <v>3914</v>
      </c>
      <c r="AA36" s="6" t="s">
        <v>120</v>
      </c>
      <c r="AB36" s="6" t="s">
        <v>120</v>
      </c>
      <c r="AC36" s="8"/>
      <c r="AD36" s="221" t="s">
        <v>4011</v>
      </c>
      <c r="AE36" s="15" t="s">
        <v>122</v>
      </c>
      <c r="AF36" s="15" t="s">
        <v>122</v>
      </c>
      <c r="AG36" s="15" t="s">
        <v>3933</v>
      </c>
    </row>
    <row r="37" spans="1:33">
      <c r="A37" s="16">
        <v>891780111</v>
      </c>
      <c r="B37" s="16" t="s">
        <v>55</v>
      </c>
      <c r="C37" s="14" t="s">
        <v>58</v>
      </c>
      <c r="D37" s="16" t="s">
        <v>61</v>
      </c>
      <c r="E37" s="212" t="s">
        <v>4012</v>
      </c>
      <c r="F37" s="16" t="s">
        <v>62</v>
      </c>
      <c r="G37" s="6" t="s">
        <v>62</v>
      </c>
      <c r="H37" s="6" t="s">
        <v>80</v>
      </c>
      <c r="I37" s="213">
        <v>10750000</v>
      </c>
      <c r="J37" s="6"/>
      <c r="K37" s="7"/>
      <c r="L37" s="7"/>
      <c r="M37" s="27">
        <v>10750000</v>
      </c>
      <c r="N37" s="218">
        <v>57460690</v>
      </c>
      <c r="O37" s="212" t="s">
        <v>4013</v>
      </c>
      <c r="P37" s="46" t="s">
        <v>4014</v>
      </c>
      <c r="Q37" s="53" t="s">
        <v>4010</v>
      </c>
      <c r="R37" s="53" t="s">
        <v>4010</v>
      </c>
      <c r="S37" s="53" t="s">
        <v>4015</v>
      </c>
      <c r="T37" s="8"/>
      <c r="U37" s="216"/>
      <c r="V37" s="213"/>
      <c r="W37" s="213">
        <v>10750000</v>
      </c>
      <c r="X37" s="219">
        <v>0</v>
      </c>
      <c r="Y37" s="218">
        <v>72220242</v>
      </c>
      <c r="Z37" s="46" t="s">
        <v>3914</v>
      </c>
      <c r="AA37" s="6" t="s">
        <v>120</v>
      </c>
      <c r="AB37" s="6" t="s">
        <v>120</v>
      </c>
      <c r="AC37" s="8"/>
      <c r="AD37" s="221" t="s">
        <v>4016</v>
      </c>
      <c r="AE37" s="15" t="s">
        <v>122</v>
      </c>
      <c r="AF37" s="15" t="s">
        <v>122</v>
      </c>
      <c r="AG37" s="15" t="s">
        <v>3933</v>
      </c>
    </row>
    <row r="38" spans="1:33">
      <c r="A38" s="16">
        <v>891780111</v>
      </c>
      <c r="B38" s="16" t="s">
        <v>55</v>
      </c>
      <c r="C38" s="14" t="s">
        <v>58</v>
      </c>
      <c r="D38" s="16" t="s">
        <v>61</v>
      </c>
      <c r="E38" s="212" t="s">
        <v>4017</v>
      </c>
      <c r="F38" s="16" t="s">
        <v>62</v>
      </c>
      <c r="G38" s="6" t="s">
        <v>62</v>
      </c>
      <c r="H38" s="6" t="s">
        <v>80</v>
      </c>
      <c r="I38" s="213">
        <v>26000003</v>
      </c>
      <c r="J38" s="6"/>
      <c r="K38" s="7"/>
      <c r="L38" s="7"/>
      <c r="M38" s="27">
        <v>26000003</v>
      </c>
      <c r="N38" s="218">
        <v>1045723246</v>
      </c>
      <c r="O38" s="212" t="s">
        <v>2698</v>
      </c>
      <c r="P38" s="46" t="s">
        <v>4018</v>
      </c>
      <c r="Q38" s="53" t="s">
        <v>4010</v>
      </c>
      <c r="R38" s="53" t="s">
        <v>4010</v>
      </c>
      <c r="S38" s="53" t="s">
        <v>3858</v>
      </c>
      <c r="T38" s="8"/>
      <c r="U38" s="216"/>
      <c r="V38" s="213"/>
      <c r="W38" s="213">
        <v>26000003</v>
      </c>
      <c r="X38" s="219">
        <v>0</v>
      </c>
      <c r="Y38" s="218">
        <v>72220242</v>
      </c>
      <c r="Z38" s="46" t="s">
        <v>3914</v>
      </c>
      <c r="AA38" s="6" t="s">
        <v>120</v>
      </c>
      <c r="AB38" s="6" t="s">
        <v>120</v>
      </c>
      <c r="AC38" s="8"/>
      <c r="AD38" s="221" t="s">
        <v>4019</v>
      </c>
      <c r="AE38" s="15" t="s">
        <v>122</v>
      </c>
      <c r="AF38" s="15" t="s">
        <v>122</v>
      </c>
      <c r="AG38" s="15" t="s">
        <v>3933</v>
      </c>
    </row>
    <row r="39" spans="1:33">
      <c r="A39" s="16">
        <v>891780111</v>
      </c>
      <c r="B39" s="16" t="s">
        <v>55</v>
      </c>
      <c r="C39" s="14" t="s">
        <v>58</v>
      </c>
      <c r="D39" s="16" t="s">
        <v>61</v>
      </c>
      <c r="E39" s="212" t="s">
        <v>4020</v>
      </c>
      <c r="F39" s="16" t="s">
        <v>62</v>
      </c>
      <c r="G39" s="6" t="s">
        <v>62</v>
      </c>
      <c r="H39" s="6" t="s">
        <v>80</v>
      </c>
      <c r="I39" s="213">
        <v>32727276</v>
      </c>
      <c r="J39" s="6"/>
      <c r="K39" s="7"/>
      <c r="L39" s="7"/>
      <c r="M39" s="27">
        <v>32727276</v>
      </c>
      <c r="N39" s="218">
        <v>1083010278</v>
      </c>
      <c r="O39" s="212" t="s">
        <v>4021</v>
      </c>
      <c r="P39" s="46" t="s">
        <v>4022</v>
      </c>
      <c r="Q39" s="53" t="s">
        <v>4010</v>
      </c>
      <c r="R39" s="53" t="s">
        <v>4010</v>
      </c>
      <c r="S39" s="53" t="s">
        <v>3858</v>
      </c>
      <c r="T39" s="8"/>
      <c r="U39" s="216"/>
      <c r="V39" s="213"/>
      <c r="W39" s="213">
        <v>32727276</v>
      </c>
      <c r="X39" s="219">
        <v>0</v>
      </c>
      <c r="Y39" s="218">
        <v>72220242</v>
      </c>
      <c r="Z39" s="46" t="s">
        <v>3914</v>
      </c>
      <c r="AA39" s="6" t="s">
        <v>120</v>
      </c>
      <c r="AB39" s="6" t="s">
        <v>120</v>
      </c>
      <c r="AC39" s="8"/>
      <c r="AD39" s="221" t="s">
        <v>4023</v>
      </c>
      <c r="AE39" s="15" t="s">
        <v>122</v>
      </c>
      <c r="AF39" s="15" t="s">
        <v>122</v>
      </c>
      <c r="AG39" s="15" t="s">
        <v>3933</v>
      </c>
    </row>
    <row r="40" spans="1:33">
      <c r="A40" s="16">
        <v>891780111</v>
      </c>
      <c r="B40" s="16" t="s">
        <v>55</v>
      </c>
      <c r="C40" s="14" t="s">
        <v>58</v>
      </c>
      <c r="D40" s="16" t="s">
        <v>61</v>
      </c>
      <c r="E40" s="212" t="s">
        <v>4024</v>
      </c>
      <c r="F40" s="16" t="s">
        <v>62</v>
      </c>
      <c r="G40" s="6" t="s">
        <v>62</v>
      </c>
      <c r="H40" s="6" t="s">
        <v>80</v>
      </c>
      <c r="I40" s="213">
        <v>31200003</v>
      </c>
      <c r="J40" s="6"/>
      <c r="K40" s="7"/>
      <c r="L40" s="7"/>
      <c r="M40" s="27">
        <v>31200003</v>
      </c>
      <c r="N40" s="218">
        <v>1064715357</v>
      </c>
      <c r="O40" s="212" t="s">
        <v>3990</v>
      </c>
      <c r="P40" s="46" t="s">
        <v>4025</v>
      </c>
      <c r="Q40" s="53" t="s">
        <v>4010</v>
      </c>
      <c r="R40" s="53" t="s">
        <v>4010</v>
      </c>
      <c r="S40" s="53" t="s">
        <v>3858</v>
      </c>
      <c r="T40" s="8"/>
      <c r="U40" s="216"/>
      <c r="V40" s="213"/>
      <c r="W40" s="213">
        <v>31200003</v>
      </c>
      <c r="X40" s="219">
        <v>0</v>
      </c>
      <c r="Y40" s="218">
        <v>72220242</v>
      </c>
      <c r="Z40" s="46" t="s">
        <v>3914</v>
      </c>
      <c r="AA40" s="6" t="s">
        <v>120</v>
      </c>
      <c r="AB40" s="6" t="s">
        <v>120</v>
      </c>
      <c r="AC40" s="8"/>
      <c r="AD40" s="221" t="s">
        <v>4026</v>
      </c>
      <c r="AE40" s="15" t="s">
        <v>122</v>
      </c>
      <c r="AF40" s="15" t="s">
        <v>122</v>
      </c>
      <c r="AG40" s="15" t="s">
        <v>3933</v>
      </c>
    </row>
    <row r="41" spans="1:33">
      <c r="A41" s="16">
        <v>891780111</v>
      </c>
      <c r="B41" s="16" t="s">
        <v>55</v>
      </c>
      <c r="C41" s="14" t="s">
        <v>58</v>
      </c>
      <c r="D41" s="16" t="s">
        <v>61</v>
      </c>
      <c r="E41" s="212" t="s">
        <v>4027</v>
      </c>
      <c r="F41" s="16" t="s">
        <v>62</v>
      </c>
      <c r="G41" s="6" t="s">
        <v>62</v>
      </c>
      <c r="H41" s="6" t="s">
        <v>80</v>
      </c>
      <c r="I41" s="213">
        <v>26000003</v>
      </c>
      <c r="J41" s="6"/>
      <c r="K41" s="7"/>
      <c r="L41" s="7"/>
      <c r="M41" s="27">
        <v>26000003</v>
      </c>
      <c r="N41" s="218">
        <v>1082886224</v>
      </c>
      <c r="O41" s="212" t="s">
        <v>4028</v>
      </c>
      <c r="P41" s="46" t="s">
        <v>4029</v>
      </c>
      <c r="Q41" s="53" t="s">
        <v>4010</v>
      </c>
      <c r="R41" s="53" t="s">
        <v>4010</v>
      </c>
      <c r="S41" s="53" t="s">
        <v>3858</v>
      </c>
      <c r="T41" s="8"/>
      <c r="U41" s="216"/>
      <c r="V41" s="213"/>
      <c r="W41" s="213">
        <v>26000003</v>
      </c>
      <c r="X41" s="219">
        <v>0</v>
      </c>
      <c r="Y41" s="218">
        <v>72220242</v>
      </c>
      <c r="Z41" s="46" t="s">
        <v>3914</v>
      </c>
      <c r="AA41" s="6" t="s">
        <v>120</v>
      </c>
      <c r="AB41" s="6" t="s">
        <v>120</v>
      </c>
      <c r="AC41" s="8"/>
      <c r="AD41" s="221" t="s">
        <v>4030</v>
      </c>
      <c r="AE41" s="15" t="s">
        <v>122</v>
      </c>
      <c r="AF41" s="15" t="s">
        <v>122</v>
      </c>
      <c r="AG41" s="15" t="s">
        <v>3933</v>
      </c>
    </row>
    <row r="42" spans="1:33">
      <c r="A42" s="16">
        <v>891780111</v>
      </c>
      <c r="B42" s="16" t="s">
        <v>55</v>
      </c>
      <c r="C42" s="14" t="s">
        <v>58</v>
      </c>
      <c r="D42" s="16" t="s">
        <v>61</v>
      </c>
      <c r="E42" s="212" t="s">
        <v>4031</v>
      </c>
      <c r="F42" s="16" t="s">
        <v>62</v>
      </c>
      <c r="G42" s="6" t="s">
        <v>62</v>
      </c>
      <c r="H42" s="6" t="s">
        <v>80</v>
      </c>
      <c r="I42" s="213">
        <v>26000003</v>
      </c>
      <c r="J42" s="6"/>
      <c r="K42" s="7"/>
      <c r="L42" s="7"/>
      <c r="M42" s="27">
        <v>26000003</v>
      </c>
      <c r="N42" s="218">
        <v>85466642</v>
      </c>
      <c r="O42" s="212" t="s">
        <v>4032</v>
      </c>
      <c r="P42" s="46" t="s">
        <v>4033</v>
      </c>
      <c r="Q42" s="53" t="s">
        <v>4010</v>
      </c>
      <c r="R42" s="53" t="s">
        <v>4010</v>
      </c>
      <c r="S42" s="53" t="s">
        <v>3858</v>
      </c>
      <c r="T42" s="8"/>
      <c r="U42" s="216"/>
      <c r="V42" s="213"/>
      <c r="W42" s="213">
        <v>26000003</v>
      </c>
      <c r="X42" s="219">
        <v>0</v>
      </c>
      <c r="Y42" s="218">
        <v>72220242</v>
      </c>
      <c r="Z42" s="46" t="s">
        <v>3914</v>
      </c>
      <c r="AA42" s="6" t="s">
        <v>120</v>
      </c>
      <c r="AB42" s="6" t="s">
        <v>120</v>
      </c>
      <c r="AC42" s="8"/>
      <c r="AD42" s="221" t="s">
        <v>4034</v>
      </c>
      <c r="AE42" s="15" t="s">
        <v>122</v>
      </c>
      <c r="AF42" s="15" t="s">
        <v>122</v>
      </c>
      <c r="AG42" s="15" t="s">
        <v>3933</v>
      </c>
    </row>
    <row r="43" spans="1:33">
      <c r="A43" s="16">
        <v>891780111</v>
      </c>
      <c r="B43" s="16" t="s">
        <v>55</v>
      </c>
      <c r="C43" s="14" t="s">
        <v>58</v>
      </c>
      <c r="D43" s="16" t="s">
        <v>61</v>
      </c>
      <c r="E43" s="212" t="s">
        <v>4035</v>
      </c>
      <c r="F43" s="16" t="s">
        <v>62</v>
      </c>
      <c r="G43" s="6" t="s">
        <v>62</v>
      </c>
      <c r="H43" s="6" t="s">
        <v>80</v>
      </c>
      <c r="I43" s="213">
        <v>26000003</v>
      </c>
      <c r="J43" s="6"/>
      <c r="K43" s="7"/>
      <c r="L43" s="7"/>
      <c r="M43" s="27">
        <v>26000003</v>
      </c>
      <c r="N43" s="218">
        <v>5159197</v>
      </c>
      <c r="O43" s="212" t="s">
        <v>4036</v>
      </c>
      <c r="P43" s="46" t="s">
        <v>4037</v>
      </c>
      <c r="Q43" s="53" t="s">
        <v>4010</v>
      </c>
      <c r="R43" s="53" t="s">
        <v>4010</v>
      </c>
      <c r="S43" s="53" t="s">
        <v>3858</v>
      </c>
      <c r="T43" s="8"/>
      <c r="U43" s="216"/>
      <c r="V43" s="213"/>
      <c r="W43" s="213">
        <v>26000003</v>
      </c>
      <c r="X43" s="219">
        <v>0</v>
      </c>
      <c r="Y43" s="218">
        <v>72220242</v>
      </c>
      <c r="Z43" s="46" t="s">
        <v>3914</v>
      </c>
      <c r="AA43" s="6" t="s">
        <v>120</v>
      </c>
      <c r="AB43" s="6" t="s">
        <v>120</v>
      </c>
      <c r="AC43" s="8"/>
      <c r="AD43" s="221" t="s">
        <v>4038</v>
      </c>
      <c r="AE43" s="15" t="s">
        <v>122</v>
      </c>
      <c r="AF43" s="15" t="s">
        <v>122</v>
      </c>
      <c r="AG43" s="15" t="s">
        <v>3933</v>
      </c>
    </row>
    <row r="44" spans="1:33">
      <c r="A44" s="16">
        <v>891780111</v>
      </c>
      <c r="B44" s="16" t="s">
        <v>55</v>
      </c>
      <c r="C44" s="14" t="s">
        <v>58</v>
      </c>
      <c r="D44" s="16" t="s">
        <v>61</v>
      </c>
      <c r="E44" s="212" t="s">
        <v>4039</v>
      </c>
      <c r="F44" s="16" t="s">
        <v>62</v>
      </c>
      <c r="G44" s="6" t="s">
        <v>62</v>
      </c>
      <c r="H44" s="6" t="s">
        <v>80</v>
      </c>
      <c r="I44" s="213">
        <v>28652560</v>
      </c>
      <c r="J44" s="6"/>
      <c r="K44" s="7"/>
      <c r="L44" s="7"/>
      <c r="M44" s="27">
        <v>28652560</v>
      </c>
      <c r="N44" s="218">
        <v>39143300</v>
      </c>
      <c r="O44" s="212" t="s">
        <v>4001</v>
      </c>
      <c r="P44" s="46" t="s">
        <v>4040</v>
      </c>
      <c r="Q44" s="220">
        <v>45030</v>
      </c>
      <c r="R44" s="220">
        <v>45030</v>
      </c>
      <c r="S44" s="220">
        <v>45291</v>
      </c>
      <c r="T44" s="8"/>
      <c r="U44" s="216"/>
      <c r="V44" s="213"/>
      <c r="W44" s="213">
        <v>28652560</v>
      </c>
      <c r="X44" s="219">
        <v>0</v>
      </c>
      <c r="Y44" s="46">
        <v>51913961</v>
      </c>
      <c r="Z44" s="53" t="s">
        <v>3950</v>
      </c>
      <c r="AA44" s="6" t="s">
        <v>120</v>
      </c>
      <c r="AB44" s="6" t="s">
        <v>120</v>
      </c>
      <c r="AC44" s="8"/>
      <c r="AD44" s="221" t="s">
        <v>4041</v>
      </c>
      <c r="AE44" s="15" t="s">
        <v>122</v>
      </c>
      <c r="AF44" s="15" t="s">
        <v>122</v>
      </c>
      <c r="AG44" s="15" t="s">
        <v>3933</v>
      </c>
    </row>
    <row r="45" spans="1:33">
      <c r="A45" s="16">
        <v>891780111</v>
      </c>
      <c r="B45" s="16" t="s">
        <v>55</v>
      </c>
      <c r="C45" s="14" t="s">
        <v>58</v>
      </c>
      <c r="D45" s="16" t="s">
        <v>61</v>
      </c>
      <c r="E45" s="212" t="s">
        <v>4042</v>
      </c>
      <c r="F45" s="16" t="s">
        <v>62</v>
      </c>
      <c r="G45" s="6" t="s">
        <v>62</v>
      </c>
      <c r="H45" s="6" t="s">
        <v>80</v>
      </c>
      <c r="I45" s="213">
        <v>37777778</v>
      </c>
      <c r="J45" s="6"/>
      <c r="K45" s="7"/>
      <c r="L45" s="7"/>
      <c r="M45" s="27">
        <v>37777778</v>
      </c>
      <c r="N45" s="218">
        <v>1123407292</v>
      </c>
      <c r="O45" s="212" t="s">
        <v>3985</v>
      </c>
      <c r="P45" s="46" t="s">
        <v>4043</v>
      </c>
      <c r="Q45" s="220">
        <v>45035</v>
      </c>
      <c r="R45" s="220">
        <v>45035</v>
      </c>
      <c r="S45" s="220">
        <v>45169</v>
      </c>
      <c r="T45" s="8"/>
      <c r="U45" s="216"/>
      <c r="V45" s="213"/>
      <c r="W45" s="213">
        <v>37777778</v>
      </c>
      <c r="X45" s="219">
        <v>0</v>
      </c>
      <c r="Y45" s="218">
        <v>72220242</v>
      </c>
      <c r="Z45" s="46" t="s">
        <v>3914</v>
      </c>
      <c r="AA45" s="6" t="s">
        <v>120</v>
      </c>
      <c r="AB45" s="6" t="s">
        <v>120</v>
      </c>
      <c r="AC45" s="8"/>
      <c r="AD45" s="221" t="s">
        <v>4044</v>
      </c>
      <c r="AE45" s="15" t="s">
        <v>122</v>
      </c>
      <c r="AF45" s="15" t="s">
        <v>122</v>
      </c>
      <c r="AG45" s="15" t="s">
        <v>3933</v>
      </c>
    </row>
    <row r="46" spans="1:33">
      <c r="A46" s="16">
        <v>891780111</v>
      </c>
      <c r="B46" s="16" t="s">
        <v>55</v>
      </c>
      <c r="C46" s="14" t="s">
        <v>58</v>
      </c>
      <c r="D46" s="16" t="s">
        <v>61</v>
      </c>
      <c r="E46" s="212" t="s">
        <v>4045</v>
      </c>
      <c r="F46" s="16" t="s">
        <v>62</v>
      </c>
      <c r="G46" s="6" t="s">
        <v>62</v>
      </c>
      <c r="H46" s="6" t="s">
        <v>80</v>
      </c>
      <c r="I46" s="213">
        <v>2184000</v>
      </c>
      <c r="J46" s="6"/>
      <c r="K46" s="7"/>
      <c r="L46" s="7"/>
      <c r="M46" s="27">
        <v>2184000</v>
      </c>
      <c r="N46" s="218">
        <v>1065632947</v>
      </c>
      <c r="O46" s="212" t="s">
        <v>3961</v>
      </c>
      <c r="P46" s="46" t="s">
        <v>4046</v>
      </c>
      <c r="Q46" s="220">
        <v>45041</v>
      </c>
      <c r="R46" s="220">
        <v>45041</v>
      </c>
      <c r="S46" s="220">
        <v>45083</v>
      </c>
      <c r="T46" s="8"/>
      <c r="U46" s="216"/>
      <c r="V46" s="213"/>
      <c r="W46" s="213">
        <v>2184000</v>
      </c>
      <c r="X46" s="219">
        <v>0</v>
      </c>
      <c r="Y46" s="46">
        <v>51913961</v>
      </c>
      <c r="Z46" s="53" t="s">
        <v>3950</v>
      </c>
      <c r="AA46" s="6" t="s">
        <v>120</v>
      </c>
      <c r="AB46" s="6" t="s">
        <v>120</v>
      </c>
      <c r="AC46" s="8"/>
      <c r="AD46" s="221" t="s">
        <v>4047</v>
      </c>
      <c r="AE46" s="15" t="s">
        <v>122</v>
      </c>
      <c r="AF46" s="15" t="s">
        <v>122</v>
      </c>
      <c r="AG46" s="15" t="s">
        <v>3933</v>
      </c>
    </row>
    <row r="47" spans="1:33">
      <c r="A47" s="16">
        <v>891780111</v>
      </c>
      <c r="B47" s="16" t="s">
        <v>55</v>
      </c>
      <c r="C47" s="14" t="s">
        <v>58</v>
      </c>
      <c r="D47" s="16" t="s">
        <v>61</v>
      </c>
      <c r="E47" s="212" t="s">
        <v>4048</v>
      </c>
      <c r="F47" s="16" t="s">
        <v>62</v>
      </c>
      <c r="G47" s="6" t="s">
        <v>62</v>
      </c>
      <c r="H47" s="6" t="s">
        <v>80</v>
      </c>
      <c r="I47" s="213">
        <v>32856559.789999999</v>
      </c>
      <c r="J47" s="6"/>
      <c r="K47" s="7"/>
      <c r="L47" s="7"/>
      <c r="M47" s="27">
        <v>32856559.789999999</v>
      </c>
      <c r="N47" s="218">
        <v>1082860590</v>
      </c>
      <c r="O47" s="212" t="s">
        <v>4049</v>
      </c>
      <c r="P47" s="46" t="s">
        <v>4050</v>
      </c>
      <c r="Q47" s="220">
        <v>45042</v>
      </c>
      <c r="R47" s="220">
        <v>45042</v>
      </c>
      <c r="S47" s="220">
        <v>45374</v>
      </c>
      <c r="T47" s="8"/>
      <c r="U47" s="216"/>
      <c r="V47" s="213"/>
      <c r="W47" s="213">
        <v>32856559.789999999</v>
      </c>
      <c r="X47" s="219">
        <v>0</v>
      </c>
      <c r="Y47" s="218">
        <v>45498601</v>
      </c>
      <c r="Z47" s="46" t="s">
        <v>3931</v>
      </c>
      <c r="AA47" s="6" t="s">
        <v>120</v>
      </c>
      <c r="AB47" s="6" t="s">
        <v>120</v>
      </c>
      <c r="AC47" s="8"/>
      <c r="AD47" s="224" t="s">
        <v>4051</v>
      </c>
      <c r="AE47" s="15" t="s">
        <v>122</v>
      </c>
      <c r="AF47" s="15" t="s">
        <v>122</v>
      </c>
      <c r="AG47" s="15" t="s">
        <v>3933</v>
      </c>
    </row>
    <row r="48" spans="1:33">
      <c r="A48" s="16">
        <v>891780111</v>
      </c>
      <c r="B48" s="16" t="s">
        <v>55</v>
      </c>
      <c r="C48" s="14" t="s">
        <v>58</v>
      </c>
      <c r="D48" s="16" t="s">
        <v>61</v>
      </c>
      <c r="E48" s="212" t="s">
        <v>4052</v>
      </c>
      <c r="F48" s="16" t="s">
        <v>62</v>
      </c>
      <c r="G48" s="6" t="s">
        <v>62</v>
      </c>
      <c r="H48" s="6" t="s">
        <v>80</v>
      </c>
      <c r="I48" s="213">
        <v>48790000</v>
      </c>
      <c r="J48" s="6"/>
      <c r="K48" s="7"/>
      <c r="L48" s="7"/>
      <c r="M48" s="27">
        <v>48790000</v>
      </c>
      <c r="N48" s="218">
        <v>800214001</v>
      </c>
      <c r="O48" s="212" t="s">
        <v>4053</v>
      </c>
      <c r="P48" s="46" t="s">
        <v>4054</v>
      </c>
      <c r="Q48" s="220">
        <v>45043</v>
      </c>
      <c r="R48" s="220">
        <v>45044</v>
      </c>
      <c r="S48" s="220">
        <v>45086</v>
      </c>
      <c r="T48" s="8"/>
      <c r="U48" s="216"/>
      <c r="V48" s="213"/>
      <c r="W48" s="213">
        <v>48790000</v>
      </c>
      <c r="X48" s="219">
        <v>0</v>
      </c>
      <c r="Y48" s="218">
        <v>85449357</v>
      </c>
      <c r="Z48" s="46" t="s">
        <v>4055</v>
      </c>
      <c r="AA48" s="6" t="s">
        <v>120</v>
      </c>
      <c r="AB48" s="6" t="s">
        <v>120</v>
      </c>
      <c r="AC48" s="8"/>
      <c r="AD48" s="224" t="s">
        <v>4056</v>
      </c>
      <c r="AE48" s="15" t="s">
        <v>122</v>
      </c>
      <c r="AF48" s="15" t="s">
        <v>185</v>
      </c>
      <c r="AG48" s="15"/>
    </row>
    <row r="49" spans="1:33">
      <c r="A49" s="16">
        <v>891780111</v>
      </c>
      <c r="B49" s="16" t="s">
        <v>55</v>
      </c>
      <c r="C49" s="14" t="s">
        <v>58</v>
      </c>
      <c r="D49" s="16" t="s">
        <v>61</v>
      </c>
      <c r="E49" s="65" t="s">
        <v>4057</v>
      </c>
      <c r="F49" s="16" t="s">
        <v>62</v>
      </c>
      <c r="G49" s="6" t="s">
        <v>62</v>
      </c>
      <c r="H49" s="6" t="s">
        <v>80</v>
      </c>
      <c r="I49" s="213">
        <v>18901520</v>
      </c>
      <c r="J49" s="6"/>
      <c r="K49" s="7"/>
      <c r="L49" s="7"/>
      <c r="M49" s="27">
        <v>18901520</v>
      </c>
      <c r="N49" s="218">
        <v>1083006847</v>
      </c>
      <c r="O49" s="212" t="s">
        <v>4058</v>
      </c>
      <c r="P49" s="46" t="s">
        <v>4059</v>
      </c>
      <c r="Q49" s="220">
        <v>44974</v>
      </c>
      <c r="R49" s="220">
        <v>44974</v>
      </c>
      <c r="S49" s="220">
        <v>45291</v>
      </c>
      <c r="T49" s="8"/>
      <c r="U49" s="216"/>
      <c r="V49" s="213"/>
      <c r="W49" s="213">
        <v>18901520</v>
      </c>
      <c r="X49" s="219">
        <v>0</v>
      </c>
      <c r="Y49" s="46">
        <v>51913961</v>
      </c>
      <c r="Z49" s="53" t="s">
        <v>3950</v>
      </c>
      <c r="AA49" s="6" t="s">
        <v>120</v>
      </c>
      <c r="AB49" s="6" t="s">
        <v>120</v>
      </c>
      <c r="AC49" s="8"/>
      <c r="AD49" s="221" t="s">
        <v>4060</v>
      </c>
      <c r="AE49" s="15" t="s">
        <v>122</v>
      </c>
      <c r="AF49" s="15" t="s">
        <v>122</v>
      </c>
      <c r="AG49" s="15" t="s">
        <v>3933</v>
      </c>
    </row>
    <row r="50" spans="1:33">
      <c r="A50" s="16">
        <v>891780111</v>
      </c>
      <c r="B50" s="16" t="s">
        <v>55</v>
      </c>
      <c r="C50" s="14" t="s">
        <v>58</v>
      </c>
      <c r="D50" s="16" t="s">
        <v>61</v>
      </c>
      <c r="E50" s="212" t="s">
        <v>4061</v>
      </c>
      <c r="F50" s="16" t="s">
        <v>62</v>
      </c>
      <c r="G50" s="6" t="s">
        <v>62</v>
      </c>
      <c r="H50" s="6" t="s">
        <v>80</v>
      </c>
      <c r="I50" s="213">
        <v>15000000</v>
      </c>
      <c r="J50" s="6"/>
      <c r="K50" s="7"/>
      <c r="L50" s="7"/>
      <c r="M50" s="27">
        <v>15000000</v>
      </c>
      <c r="N50" s="218">
        <v>19594169</v>
      </c>
      <c r="O50" s="212" t="s">
        <v>4062</v>
      </c>
      <c r="P50" s="46" t="s">
        <v>4063</v>
      </c>
      <c r="Q50" s="53" t="s">
        <v>4064</v>
      </c>
      <c r="R50" s="53" t="s">
        <v>4064</v>
      </c>
      <c r="S50" s="53" t="s">
        <v>3858</v>
      </c>
      <c r="T50" s="8"/>
      <c r="U50" s="216"/>
      <c r="V50" s="213"/>
      <c r="W50" s="213">
        <v>15000000</v>
      </c>
      <c r="X50" s="219">
        <v>0</v>
      </c>
      <c r="Y50" s="218">
        <v>72220242</v>
      </c>
      <c r="Z50" s="46" t="s">
        <v>3914</v>
      </c>
      <c r="AA50" s="6" t="s">
        <v>120</v>
      </c>
      <c r="AB50" s="6" t="s">
        <v>120</v>
      </c>
      <c r="AC50" s="8"/>
      <c r="AD50" s="221" t="s">
        <v>4065</v>
      </c>
      <c r="AE50" s="15" t="s">
        <v>122</v>
      </c>
      <c r="AF50" s="15" t="s">
        <v>122</v>
      </c>
      <c r="AG50" s="15" t="s">
        <v>3933</v>
      </c>
    </row>
    <row r="51" spans="1:33">
      <c r="A51" s="16">
        <v>891780111</v>
      </c>
      <c r="B51" s="16" t="s">
        <v>55</v>
      </c>
      <c r="C51" s="14" t="s">
        <v>58</v>
      </c>
      <c r="D51" s="16" t="s">
        <v>61</v>
      </c>
      <c r="E51" s="212" t="s">
        <v>4066</v>
      </c>
      <c r="F51" s="16" t="s">
        <v>62</v>
      </c>
      <c r="G51" s="6" t="s">
        <v>62</v>
      </c>
      <c r="H51" s="6" t="s">
        <v>80</v>
      </c>
      <c r="I51" s="213">
        <v>15000000</v>
      </c>
      <c r="J51" s="6"/>
      <c r="K51" s="7"/>
      <c r="L51" s="7"/>
      <c r="M51" s="27">
        <v>15000000</v>
      </c>
      <c r="N51" s="218">
        <v>1082409369</v>
      </c>
      <c r="O51" s="212" t="s">
        <v>4067</v>
      </c>
      <c r="P51" s="46" t="s">
        <v>4068</v>
      </c>
      <c r="Q51" s="53" t="s">
        <v>4064</v>
      </c>
      <c r="R51" s="53" t="s">
        <v>4064</v>
      </c>
      <c r="S51" s="53" t="s">
        <v>3858</v>
      </c>
      <c r="T51" s="8"/>
      <c r="U51" s="216"/>
      <c r="V51" s="213"/>
      <c r="W51" s="213">
        <v>15000000</v>
      </c>
      <c r="X51" s="219">
        <v>0</v>
      </c>
      <c r="Y51" s="218">
        <v>72220242</v>
      </c>
      <c r="Z51" s="46" t="s">
        <v>3914</v>
      </c>
      <c r="AA51" s="6" t="s">
        <v>120</v>
      </c>
      <c r="AB51" s="6" t="s">
        <v>120</v>
      </c>
      <c r="AC51" s="8"/>
      <c r="AD51" s="221" t="s">
        <v>4069</v>
      </c>
      <c r="AE51" s="15" t="s">
        <v>122</v>
      </c>
      <c r="AF51" s="15" t="s">
        <v>122</v>
      </c>
      <c r="AG51" s="15" t="s">
        <v>3933</v>
      </c>
    </row>
    <row r="52" spans="1:33">
      <c r="A52" s="16">
        <v>891780111</v>
      </c>
      <c r="B52" s="16" t="s">
        <v>55</v>
      </c>
      <c r="C52" s="14" t="s">
        <v>58</v>
      </c>
      <c r="D52" s="16" t="s">
        <v>61</v>
      </c>
      <c r="E52" s="212" t="s">
        <v>4070</v>
      </c>
      <c r="F52" s="16" t="s">
        <v>62</v>
      </c>
      <c r="G52" s="6" t="s">
        <v>62</v>
      </c>
      <c r="H52" s="6" t="s">
        <v>80</v>
      </c>
      <c r="I52" s="213">
        <v>15000000</v>
      </c>
      <c r="J52" s="6"/>
      <c r="K52" s="7"/>
      <c r="L52" s="7"/>
      <c r="M52" s="27">
        <v>15000000</v>
      </c>
      <c r="N52" s="218">
        <v>17958170</v>
      </c>
      <c r="O52" s="212" t="s">
        <v>4071</v>
      </c>
      <c r="P52" s="46" t="s">
        <v>4072</v>
      </c>
      <c r="Q52" s="53" t="s">
        <v>4064</v>
      </c>
      <c r="R52" s="53" t="s">
        <v>4064</v>
      </c>
      <c r="S52" s="53" t="s">
        <v>3858</v>
      </c>
      <c r="T52" s="8"/>
      <c r="U52" s="216"/>
      <c r="V52" s="213"/>
      <c r="W52" s="213">
        <v>15000000</v>
      </c>
      <c r="X52" s="219">
        <v>0</v>
      </c>
      <c r="Y52" s="218">
        <v>72220242</v>
      </c>
      <c r="Z52" s="46" t="s">
        <v>3914</v>
      </c>
      <c r="AA52" s="6" t="s">
        <v>120</v>
      </c>
      <c r="AB52" s="6" t="s">
        <v>120</v>
      </c>
      <c r="AC52" s="8"/>
      <c r="AD52" s="221" t="s">
        <v>4073</v>
      </c>
      <c r="AE52" s="15" t="s">
        <v>122</v>
      </c>
      <c r="AF52" s="15" t="s">
        <v>122</v>
      </c>
      <c r="AG52" s="15" t="s">
        <v>3933</v>
      </c>
    </row>
    <row r="53" spans="1:33">
      <c r="A53" s="16">
        <v>891780111</v>
      </c>
      <c r="B53" s="16" t="s">
        <v>55</v>
      </c>
      <c r="C53" s="14" t="s">
        <v>58</v>
      </c>
      <c r="D53" s="16" t="s">
        <v>61</v>
      </c>
      <c r="E53" s="212" t="s">
        <v>4074</v>
      </c>
      <c r="F53" s="16" t="s">
        <v>62</v>
      </c>
      <c r="G53" s="6" t="s">
        <v>62</v>
      </c>
      <c r="H53" s="6" t="s">
        <v>80</v>
      </c>
      <c r="I53" s="213">
        <v>15000000</v>
      </c>
      <c r="J53" s="6"/>
      <c r="K53" s="7"/>
      <c r="L53" s="7"/>
      <c r="M53" s="27">
        <v>15000000</v>
      </c>
      <c r="N53" s="218">
        <v>1124005920</v>
      </c>
      <c r="O53" s="212" t="s">
        <v>4075</v>
      </c>
      <c r="P53" s="46" t="s">
        <v>4076</v>
      </c>
      <c r="Q53" s="220">
        <v>45035</v>
      </c>
      <c r="R53" s="220">
        <v>45035</v>
      </c>
      <c r="S53" s="220">
        <v>45291</v>
      </c>
      <c r="T53" s="8"/>
      <c r="U53" s="216"/>
      <c r="V53" s="213"/>
      <c r="W53" s="213">
        <v>15000000</v>
      </c>
      <c r="X53" s="219">
        <v>0</v>
      </c>
      <c r="Y53" s="218">
        <v>72220242</v>
      </c>
      <c r="Z53" s="46" t="s">
        <v>3914</v>
      </c>
      <c r="AA53" s="6" t="s">
        <v>120</v>
      </c>
      <c r="AB53" s="6" t="s">
        <v>120</v>
      </c>
      <c r="AC53" s="8"/>
      <c r="AD53" s="224" t="s">
        <v>4077</v>
      </c>
      <c r="AE53" s="15" t="s">
        <v>122</v>
      </c>
      <c r="AF53" s="15" t="s">
        <v>122</v>
      </c>
      <c r="AG53" s="15" t="s">
        <v>3933</v>
      </c>
    </row>
    <row r="54" spans="1:33">
      <c r="A54" s="10"/>
      <c r="B54" s="11"/>
      <c r="C54" s="10" t="s">
        <v>21</v>
      </c>
      <c r="D54" s="12"/>
      <c r="E54" s="11">
        <f>COUNTA(E5:E53)</f>
        <v>49</v>
      </c>
      <c r="F54" s="11"/>
      <c r="G54" s="11"/>
      <c r="H54" s="12"/>
      <c r="I54" s="13">
        <v>9478643242</v>
      </c>
      <c r="J54" s="11">
        <v>0</v>
      </c>
      <c r="K54" s="13">
        <v>0</v>
      </c>
      <c r="L54" s="13">
        <v>0</v>
      </c>
      <c r="M54" s="13">
        <v>9418643242</v>
      </c>
      <c r="N54" s="11"/>
      <c r="O54" s="11"/>
      <c r="P54" s="11"/>
      <c r="Q54" s="226"/>
      <c r="R54" s="226"/>
      <c r="S54" s="226"/>
      <c r="T54" s="11"/>
      <c r="U54" s="11">
        <v>0</v>
      </c>
      <c r="V54" s="13">
        <v>1850564947</v>
      </c>
      <c r="W54" s="13">
        <v>7583078294.999999</v>
      </c>
      <c r="X54" s="11"/>
      <c r="Y54" s="11"/>
      <c r="Z54" s="11"/>
      <c r="AA54" s="11"/>
      <c r="AB54" s="11"/>
      <c r="AC54" s="11"/>
      <c r="AD54" s="11"/>
      <c r="AE54" s="11"/>
      <c r="AF54" s="11"/>
      <c r="AG54" s="11"/>
    </row>
  </sheetData>
  <mergeCells count="7">
    <mergeCell ref="G1:H1"/>
    <mergeCell ref="G2:H3"/>
    <mergeCell ref="K2:P3"/>
    <mergeCell ref="A1:D1"/>
    <mergeCell ref="AD3:AF3"/>
    <mergeCell ref="A2:C2"/>
    <mergeCell ref="D2:F2"/>
  </mergeCells>
  <hyperlinks>
    <hyperlink ref="AD20" r:id="rId1" xr:uid="{197FCA68-162D-4EBA-A102-047C12E706B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20CA0-9570-4C6B-BA81-5557A686856D}">
  <dimension ref="A1:AG130"/>
  <sheetViews>
    <sheetView workbookViewId="0">
      <selection activeCell="A4" sqref="A4:XFD4"/>
    </sheetView>
  </sheetViews>
  <sheetFormatPr baseColWidth="10" defaultRowHeight="14.4"/>
  <cols>
    <col min="4" max="4" width="11.5546875" style="173"/>
    <col min="5" max="5" width="19.21875" customWidth="1"/>
    <col min="6" max="6" width="11.5546875" style="173"/>
    <col min="9" max="9" width="19.77734375" customWidth="1"/>
    <col min="13" max="13" width="17.88671875" customWidth="1"/>
    <col min="22" max="22" width="14.77734375" customWidth="1"/>
    <col min="23" max="23" width="17.109375" customWidth="1"/>
  </cols>
  <sheetData>
    <row r="1" spans="1:33">
      <c r="A1" s="266" t="s">
        <v>85</v>
      </c>
      <c r="B1" s="266"/>
      <c r="C1" s="266"/>
      <c r="D1" s="266"/>
      <c r="E1" t="s">
        <v>44</v>
      </c>
      <c r="G1" s="261" t="s">
        <v>115</v>
      </c>
      <c r="H1" s="261"/>
      <c r="I1" s="25">
        <v>1160000</v>
      </c>
    </row>
    <row r="2" spans="1:33">
      <c r="A2" s="268" t="s">
        <v>22</v>
      </c>
      <c r="B2" s="268"/>
      <c r="C2" s="268"/>
      <c r="D2" s="269" t="s">
        <v>38</v>
      </c>
      <c r="E2" s="269"/>
      <c r="F2" s="269"/>
      <c r="G2" s="270" t="s">
        <v>101</v>
      </c>
      <c r="H2" s="270"/>
      <c r="I2" s="17">
        <v>250</v>
      </c>
      <c r="J2" s="18" t="s">
        <v>86</v>
      </c>
      <c r="K2" s="271" t="s">
        <v>88</v>
      </c>
      <c r="L2" s="271"/>
      <c r="M2" s="271"/>
      <c r="N2" s="271"/>
      <c r="O2" s="271"/>
      <c r="P2" s="271"/>
    </row>
    <row r="3" spans="1:33">
      <c r="G3" s="290"/>
      <c r="H3" s="290"/>
      <c r="I3" s="17">
        <v>290000000</v>
      </c>
      <c r="J3" s="18" t="s">
        <v>94</v>
      </c>
      <c r="K3" s="291"/>
      <c r="L3" s="291"/>
      <c r="M3" s="291"/>
      <c r="N3" s="291"/>
      <c r="O3" s="291"/>
      <c r="P3" s="291"/>
      <c r="AD3" s="292" t="s">
        <v>81</v>
      </c>
      <c r="AE3" s="292"/>
      <c r="AF3" s="292"/>
    </row>
    <row r="4" spans="1:33" s="248" customFormat="1" ht="89.4" customHeight="1">
      <c r="A4" s="20" t="s">
        <v>0</v>
      </c>
      <c r="B4" s="20" t="s">
        <v>1</v>
      </c>
      <c r="C4" s="20" t="s">
        <v>2</v>
      </c>
      <c r="D4" s="20" t="s">
        <v>3</v>
      </c>
      <c r="E4" s="20" t="s">
        <v>4</v>
      </c>
      <c r="F4" s="20" t="s">
        <v>5</v>
      </c>
      <c r="G4" s="20" t="s">
        <v>6</v>
      </c>
      <c r="H4" s="20" t="s">
        <v>7</v>
      </c>
      <c r="I4" s="246" t="s">
        <v>8</v>
      </c>
      <c r="J4" s="20" t="s">
        <v>104</v>
      </c>
      <c r="K4" s="22" t="s">
        <v>9</v>
      </c>
      <c r="L4" s="22" t="s">
        <v>10</v>
      </c>
      <c r="M4" s="246" t="s">
        <v>108</v>
      </c>
      <c r="N4" s="20" t="s">
        <v>11</v>
      </c>
      <c r="O4" s="20" t="s">
        <v>12</v>
      </c>
      <c r="P4" s="20" t="s">
        <v>13</v>
      </c>
      <c r="Q4" s="23" t="s">
        <v>14</v>
      </c>
      <c r="R4" s="23" t="s">
        <v>15</v>
      </c>
      <c r="S4" s="23" t="s">
        <v>105</v>
      </c>
      <c r="T4" s="23" t="s">
        <v>106</v>
      </c>
      <c r="U4" s="20" t="s">
        <v>107</v>
      </c>
      <c r="V4" s="247" t="s">
        <v>16</v>
      </c>
      <c r="W4" s="247" t="s">
        <v>17</v>
      </c>
      <c r="X4" s="247" t="s">
        <v>18</v>
      </c>
      <c r="Y4" s="20" t="s">
        <v>19</v>
      </c>
      <c r="Z4" s="20" t="s">
        <v>20</v>
      </c>
      <c r="AA4" s="20" t="s">
        <v>53</v>
      </c>
      <c r="AB4" s="20" t="s">
        <v>54</v>
      </c>
      <c r="AC4" s="23" t="s">
        <v>96</v>
      </c>
      <c r="AD4" s="20" t="s">
        <v>84</v>
      </c>
      <c r="AE4" s="20" t="s">
        <v>82</v>
      </c>
      <c r="AF4" s="20" t="s">
        <v>83</v>
      </c>
      <c r="AG4" s="20" t="s">
        <v>95</v>
      </c>
    </row>
    <row r="5" spans="1:33">
      <c r="A5" s="227">
        <v>891780111</v>
      </c>
      <c r="B5" s="227" t="s">
        <v>55</v>
      </c>
      <c r="C5" s="228" t="s">
        <v>57</v>
      </c>
      <c r="D5" s="298" t="s">
        <v>61</v>
      </c>
      <c r="E5" s="228" t="s">
        <v>4078</v>
      </c>
      <c r="F5" s="298" t="s">
        <v>62</v>
      </c>
      <c r="G5" s="228" t="s">
        <v>62</v>
      </c>
      <c r="H5" s="228" t="s">
        <v>74</v>
      </c>
      <c r="I5" s="229">
        <v>70000000</v>
      </c>
      <c r="J5" s="228"/>
      <c r="K5" s="230"/>
      <c r="L5" s="230"/>
      <c r="M5" s="231">
        <v>70000000</v>
      </c>
      <c r="N5" s="228">
        <v>900880521</v>
      </c>
      <c r="O5" s="228" t="s">
        <v>4079</v>
      </c>
      <c r="P5" s="228" t="s">
        <v>4080</v>
      </c>
      <c r="Q5" s="232" t="s">
        <v>4081</v>
      </c>
      <c r="R5" s="232" t="s">
        <v>4081</v>
      </c>
      <c r="S5" s="232" t="s">
        <v>3858</v>
      </c>
      <c r="T5" s="232"/>
      <c r="U5" s="233"/>
      <c r="V5" s="229">
        <v>14945395.4</v>
      </c>
      <c r="W5" s="229">
        <v>55054604.600000001</v>
      </c>
      <c r="X5" s="234">
        <v>0.21350564857142856</v>
      </c>
      <c r="Y5" s="228">
        <v>57444673</v>
      </c>
      <c r="Z5" s="228" t="s">
        <v>1721</v>
      </c>
      <c r="AA5" s="228" t="s">
        <v>120</v>
      </c>
      <c r="AB5" s="228" t="s">
        <v>120</v>
      </c>
      <c r="AC5" s="232">
        <v>44951</v>
      </c>
      <c r="AD5" s="241" t="s">
        <v>4082</v>
      </c>
      <c r="AE5" s="228" t="s">
        <v>122</v>
      </c>
      <c r="AF5" s="228" t="s">
        <v>185</v>
      </c>
      <c r="AG5" s="228"/>
    </row>
    <row r="6" spans="1:33">
      <c r="A6" s="227">
        <v>891780111</v>
      </c>
      <c r="B6" s="227" t="s">
        <v>55</v>
      </c>
      <c r="C6" s="228" t="s">
        <v>57</v>
      </c>
      <c r="D6" s="298" t="s">
        <v>61</v>
      </c>
      <c r="E6" s="228" t="s">
        <v>4083</v>
      </c>
      <c r="F6" s="298" t="s">
        <v>62</v>
      </c>
      <c r="G6" s="228" t="s">
        <v>62</v>
      </c>
      <c r="H6" s="228" t="s">
        <v>74</v>
      </c>
      <c r="I6" s="229">
        <v>65000000</v>
      </c>
      <c r="J6" s="228"/>
      <c r="K6" s="230"/>
      <c r="L6" s="230"/>
      <c r="M6" s="231">
        <v>65000000</v>
      </c>
      <c r="N6" s="228">
        <v>900156270</v>
      </c>
      <c r="O6" s="228" t="s">
        <v>4084</v>
      </c>
      <c r="P6" s="228" t="s">
        <v>4085</v>
      </c>
      <c r="Q6" s="232">
        <v>44957</v>
      </c>
      <c r="R6" s="232">
        <v>44965</v>
      </c>
      <c r="S6" s="232">
        <v>44969</v>
      </c>
      <c r="T6" s="232"/>
      <c r="U6" s="233"/>
      <c r="V6" s="229">
        <v>65000000</v>
      </c>
      <c r="W6" s="229">
        <v>0</v>
      </c>
      <c r="X6" s="234">
        <v>1</v>
      </c>
      <c r="Y6" s="228">
        <v>85465146</v>
      </c>
      <c r="Z6" s="228" t="s">
        <v>3878</v>
      </c>
      <c r="AA6" s="228" t="s">
        <v>120</v>
      </c>
      <c r="AB6" s="228" t="s">
        <v>120</v>
      </c>
      <c r="AC6" s="232">
        <v>44964</v>
      </c>
      <c r="AD6" s="241" t="s">
        <v>4086</v>
      </c>
      <c r="AE6" s="228" t="s">
        <v>122</v>
      </c>
      <c r="AF6" s="228" t="s">
        <v>185</v>
      </c>
      <c r="AG6" s="228"/>
    </row>
    <row r="7" spans="1:33">
      <c r="A7" s="227">
        <v>891780111</v>
      </c>
      <c r="B7" s="227" t="s">
        <v>55</v>
      </c>
      <c r="C7" s="228" t="s">
        <v>57</v>
      </c>
      <c r="D7" s="298" t="s">
        <v>61</v>
      </c>
      <c r="E7" s="228" t="s">
        <v>4087</v>
      </c>
      <c r="F7" s="298" t="s">
        <v>62</v>
      </c>
      <c r="G7" s="228" t="s">
        <v>62</v>
      </c>
      <c r="H7" s="228" t="s">
        <v>74</v>
      </c>
      <c r="I7" s="229">
        <v>59547600</v>
      </c>
      <c r="J7" s="228"/>
      <c r="K7" s="230"/>
      <c r="L7" s="230"/>
      <c r="M7" s="231">
        <v>59547600</v>
      </c>
      <c r="N7" s="228">
        <v>900726297</v>
      </c>
      <c r="O7" s="228" t="s">
        <v>4088</v>
      </c>
      <c r="P7" s="228" t="s">
        <v>4089</v>
      </c>
      <c r="Q7" s="232" t="s">
        <v>4090</v>
      </c>
      <c r="R7" s="232" t="s">
        <v>4091</v>
      </c>
      <c r="S7" s="232" t="s">
        <v>766</v>
      </c>
      <c r="T7" s="232"/>
      <c r="U7" s="233"/>
      <c r="V7" s="229">
        <v>59547600</v>
      </c>
      <c r="W7" s="229">
        <v>0</v>
      </c>
      <c r="X7" s="234">
        <v>1</v>
      </c>
      <c r="Y7" s="228">
        <v>85465146</v>
      </c>
      <c r="Z7" s="228" t="s">
        <v>3878</v>
      </c>
      <c r="AA7" s="228" t="s">
        <v>120</v>
      </c>
      <c r="AB7" s="228" t="s">
        <v>120</v>
      </c>
      <c r="AC7" s="232">
        <v>44966</v>
      </c>
      <c r="AD7" s="241" t="s">
        <v>4092</v>
      </c>
      <c r="AE7" s="228" t="s">
        <v>122</v>
      </c>
      <c r="AF7" s="228" t="s">
        <v>185</v>
      </c>
      <c r="AG7" s="228"/>
    </row>
    <row r="8" spans="1:33">
      <c r="A8" s="227">
        <v>891780111</v>
      </c>
      <c r="B8" s="227" t="s">
        <v>55</v>
      </c>
      <c r="C8" s="228" t="s">
        <v>58</v>
      </c>
      <c r="D8" s="298" t="s">
        <v>61</v>
      </c>
      <c r="E8" s="228" t="s">
        <v>4093</v>
      </c>
      <c r="F8" s="298" t="s">
        <v>62</v>
      </c>
      <c r="G8" s="228" t="s">
        <v>62</v>
      </c>
      <c r="H8" s="228" t="s">
        <v>74</v>
      </c>
      <c r="I8" s="229">
        <v>25585000</v>
      </c>
      <c r="J8" s="228"/>
      <c r="K8" s="230"/>
      <c r="L8" s="230"/>
      <c r="M8" s="231">
        <v>25585000</v>
      </c>
      <c r="N8" s="228">
        <v>900192835</v>
      </c>
      <c r="O8" s="228" t="s">
        <v>4094</v>
      </c>
      <c r="P8" s="228" t="s">
        <v>4095</v>
      </c>
      <c r="Q8" s="232" t="s">
        <v>4091</v>
      </c>
      <c r="R8" s="232" t="s">
        <v>4096</v>
      </c>
      <c r="S8" s="232" t="s">
        <v>4097</v>
      </c>
      <c r="T8" s="232"/>
      <c r="U8" s="233"/>
      <c r="V8" s="229">
        <v>25585000</v>
      </c>
      <c r="W8" s="229">
        <v>0</v>
      </c>
      <c r="X8" s="234">
        <v>1</v>
      </c>
      <c r="Y8" s="228">
        <v>57438212</v>
      </c>
      <c r="Z8" s="228" t="s">
        <v>2120</v>
      </c>
      <c r="AA8" s="228" t="s">
        <v>120</v>
      </c>
      <c r="AB8" s="228" t="s">
        <v>120</v>
      </c>
      <c r="AC8" s="232"/>
      <c r="AD8" s="241" t="s">
        <v>4098</v>
      </c>
      <c r="AE8" s="228" t="s">
        <v>122</v>
      </c>
      <c r="AF8" s="228" t="s">
        <v>185</v>
      </c>
      <c r="AG8" s="228"/>
    </row>
    <row r="9" spans="1:33">
      <c r="A9" s="227">
        <v>891780111</v>
      </c>
      <c r="B9" s="227" t="s">
        <v>55</v>
      </c>
      <c r="C9" s="228" t="s">
        <v>58</v>
      </c>
      <c r="D9" s="298" t="s">
        <v>61</v>
      </c>
      <c r="E9" s="228" t="s">
        <v>4099</v>
      </c>
      <c r="F9" s="298" t="s">
        <v>62</v>
      </c>
      <c r="G9" s="228" t="s">
        <v>62</v>
      </c>
      <c r="H9" s="228" t="s">
        <v>74</v>
      </c>
      <c r="I9" s="229">
        <v>24317370</v>
      </c>
      <c r="J9" s="228"/>
      <c r="K9" s="230"/>
      <c r="L9" s="230"/>
      <c r="M9" s="231">
        <v>24317370</v>
      </c>
      <c r="N9" s="228">
        <v>804007617</v>
      </c>
      <c r="O9" s="228" t="s">
        <v>4100</v>
      </c>
      <c r="P9" s="228" t="s">
        <v>4101</v>
      </c>
      <c r="Q9" s="232" t="s">
        <v>4102</v>
      </c>
      <c r="R9" s="232" t="s">
        <v>4102</v>
      </c>
      <c r="S9" s="232" t="s">
        <v>3858</v>
      </c>
      <c r="T9" s="232"/>
      <c r="U9" s="233"/>
      <c r="V9" s="229">
        <v>2210670</v>
      </c>
      <c r="W9" s="229">
        <v>22106700</v>
      </c>
      <c r="X9" s="234">
        <v>9.0909090909090912E-2</v>
      </c>
      <c r="Y9" s="228">
        <v>85152695</v>
      </c>
      <c r="Z9" s="228" t="s">
        <v>3926</v>
      </c>
      <c r="AA9" s="228" t="s">
        <v>120</v>
      </c>
      <c r="AB9" s="228" t="s">
        <v>120</v>
      </c>
      <c r="AC9" s="232"/>
      <c r="AD9" s="241" t="s">
        <v>4103</v>
      </c>
      <c r="AE9" s="228" t="s">
        <v>122</v>
      </c>
      <c r="AF9" s="228" t="s">
        <v>185</v>
      </c>
      <c r="AG9" s="228"/>
    </row>
    <row r="10" spans="1:33">
      <c r="A10" s="227">
        <v>891780111</v>
      </c>
      <c r="B10" s="227" t="s">
        <v>55</v>
      </c>
      <c r="C10" s="228" t="s">
        <v>58</v>
      </c>
      <c r="D10" s="298" t="s">
        <v>61</v>
      </c>
      <c r="E10" s="228" t="s">
        <v>4104</v>
      </c>
      <c r="F10" s="298" t="s">
        <v>62</v>
      </c>
      <c r="G10" s="228" t="s">
        <v>62</v>
      </c>
      <c r="H10" s="228" t="s">
        <v>74</v>
      </c>
      <c r="I10" s="229">
        <v>84491564</v>
      </c>
      <c r="J10" s="228"/>
      <c r="K10" s="230"/>
      <c r="L10" s="230"/>
      <c r="M10" s="231">
        <v>84491564</v>
      </c>
      <c r="N10" s="228">
        <v>85469738</v>
      </c>
      <c r="O10" s="228" t="s">
        <v>4105</v>
      </c>
      <c r="P10" s="228" t="s">
        <v>4106</v>
      </c>
      <c r="Q10" s="232" t="s">
        <v>766</v>
      </c>
      <c r="R10" s="232" t="s">
        <v>766</v>
      </c>
      <c r="S10" s="232" t="s">
        <v>4107</v>
      </c>
      <c r="T10" s="232"/>
      <c r="U10" s="233"/>
      <c r="V10" s="229">
        <v>42245782</v>
      </c>
      <c r="W10" s="229">
        <v>42245782</v>
      </c>
      <c r="X10" s="234">
        <v>0.5</v>
      </c>
      <c r="Y10" s="228">
        <v>72175282</v>
      </c>
      <c r="Z10" s="228" t="s">
        <v>4108</v>
      </c>
      <c r="AA10" s="228" t="s">
        <v>120</v>
      </c>
      <c r="AB10" s="228" t="s">
        <v>120</v>
      </c>
      <c r="AC10" s="232">
        <v>44971</v>
      </c>
      <c r="AD10" s="241" t="s">
        <v>4109</v>
      </c>
      <c r="AE10" s="228" t="s">
        <v>122</v>
      </c>
      <c r="AF10" s="228" t="s">
        <v>185</v>
      </c>
      <c r="AG10" s="228"/>
    </row>
    <row r="11" spans="1:33">
      <c r="A11" s="227">
        <v>891780111</v>
      </c>
      <c r="B11" s="227" t="s">
        <v>55</v>
      </c>
      <c r="C11" s="228" t="s">
        <v>58</v>
      </c>
      <c r="D11" s="298" t="s">
        <v>61</v>
      </c>
      <c r="E11" s="228" t="s">
        <v>4110</v>
      </c>
      <c r="F11" s="298" t="s">
        <v>62</v>
      </c>
      <c r="G11" s="228" t="s">
        <v>62</v>
      </c>
      <c r="H11" s="228" t="s">
        <v>74</v>
      </c>
      <c r="I11" s="229">
        <v>11208000</v>
      </c>
      <c r="J11" s="228"/>
      <c r="K11" s="230"/>
      <c r="L11" s="230"/>
      <c r="M11" s="231">
        <v>11208000</v>
      </c>
      <c r="N11" s="228">
        <v>85477624</v>
      </c>
      <c r="O11" s="228" t="s">
        <v>4111</v>
      </c>
      <c r="P11" s="228" t="s">
        <v>4112</v>
      </c>
      <c r="Q11" s="232" t="s">
        <v>766</v>
      </c>
      <c r="R11" s="232" t="s">
        <v>766</v>
      </c>
      <c r="S11" s="232" t="s">
        <v>4107</v>
      </c>
      <c r="T11" s="232"/>
      <c r="U11" s="233"/>
      <c r="V11" s="229">
        <v>5604000</v>
      </c>
      <c r="W11" s="229">
        <v>5604000</v>
      </c>
      <c r="X11" s="234">
        <v>0.5</v>
      </c>
      <c r="Y11" s="228">
        <v>72175282</v>
      </c>
      <c r="Z11" s="228" t="s">
        <v>4108</v>
      </c>
      <c r="AA11" s="228" t="s">
        <v>120</v>
      </c>
      <c r="AB11" s="228" t="s">
        <v>120</v>
      </c>
      <c r="AC11" s="232"/>
      <c r="AD11" s="241" t="s">
        <v>4113</v>
      </c>
      <c r="AE11" s="228" t="s">
        <v>122</v>
      </c>
      <c r="AF11" s="228" t="s">
        <v>185</v>
      </c>
      <c r="AG11" s="228"/>
    </row>
    <row r="12" spans="1:33">
      <c r="A12" s="227">
        <v>891780111</v>
      </c>
      <c r="B12" s="227" t="s">
        <v>55</v>
      </c>
      <c r="C12" s="228" t="s">
        <v>57</v>
      </c>
      <c r="D12" s="298" t="s">
        <v>61</v>
      </c>
      <c r="E12" s="228" t="s">
        <v>4114</v>
      </c>
      <c r="F12" s="298" t="s">
        <v>62</v>
      </c>
      <c r="G12" s="228" t="s">
        <v>62</v>
      </c>
      <c r="H12" s="228" t="s">
        <v>74</v>
      </c>
      <c r="I12" s="229">
        <v>151340396</v>
      </c>
      <c r="J12" s="228"/>
      <c r="K12" s="230"/>
      <c r="L12" s="230"/>
      <c r="M12" s="231">
        <v>151340396</v>
      </c>
      <c r="N12" s="228">
        <v>901050213</v>
      </c>
      <c r="O12" s="228" t="s">
        <v>4115</v>
      </c>
      <c r="P12" s="228" t="s">
        <v>4116</v>
      </c>
      <c r="Q12" s="232" t="s">
        <v>766</v>
      </c>
      <c r="R12" s="232" t="s">
        <v>766</v>
      </c>
      <c r="S12" s="232" t="s">
        <v>4107</v>
      </c>
      <c r="T12" s="232"/>
      <c r="U12" s="233"/>
      <c r="V12" s="229">
        <v>75670198.359999999</v>
      </c>
      <c r="W12" s="229">
        <v>75670197.640000001</v>
      </c>
      <c r="X12" s="234">
        <v>0.50000000237874365</v>
      </c>
      <c r="Y12" s="228">
        <v>72175282</v>
      </c>
      <c r="Z12" s="228" t="s">
        <v>4108</v>
      </c>
      <c r="AA12" s="228" t="s">
        <v>120</v>
      </c>
      <c r="AB12" s="228" t="s">
        <v>120</v>
      </c>
      <c r="AC12" s="232">
        <v>44971</v>
      </c>
      <c r="AD12" s="241" t="s">
        <v>4117</v>
      </c>
      <c r="AE12" s="228" t="s">
        <v>122</v>
      </c>
      <c r="AF12" s="228" t="s">
        <v>185</v>
      </c>
      <c r="AG12" s="228"/>
    </row>
    <row r="13" spans="1:33">
      <c r="A13" s="227">
        <v>891780111</v>
      </c>
      <c r="B13" s="227" t="s">
        <v>55</v>
      </c>
      <c r="C13" s="228" t="s">
        <v>57</v>
      </c>
      <c r="D13" s="298" t="s">
        <v>61</v>
      </c>
      <c r="E13" s="228" t="s">
        <v>4118</v>
      </c>
      <c r="F13" s="298" t="s">
        <v>62</v>
      </c>
      <c r="G13" s="228" t="s">
        <v>62</v>
      </c>
      <c r="H13" s="228" t="s">
        <v>74</v>
      </c>
      <c r="I13" s="229">
        <v>240000000</v>
      </c>
      <c r="J13" s="228"/>
      <c r="K13" s="230"/>
      <c r="L13" s="230"/>
      <c r="M13" s="231">
        <v>240000000</v>
      </c>
      <c r="N13" s="228">
        <v>901279448</v>
      </c>
      <c r="O13" s="228" t="s">
        <v>4119</v>
      </c>
      <c r="P13" s="228" t="s">
        <v>4120</v>
      </c>
      <c r="Q13" s="232" t="s">
        <v>767</v>
      </c>
      <c r="R13" s="232" t="s">
        <v>4121</v>
      </c>
      <c r="S13" s="232" t="s">
        <v>4122</v>
      </c>
      <c r="T13" s="232"/>
      <c r="U13" s="233"/>
      <c r="V13" s="229">
        <v>68021500</v>
      </c>
      <c r="W13" s="229">
        <v>171978500</v>
      </c>
      <c r="X13" s="234">
        <v>0.28342291666666669</v>
      </c>
      <c r="Y13" s="228">
        <v>85459497</v>
      </c>
      <c r="Z13" s="228" t="s">
        <v>1643</v>
      </c>
      <c r="AA13" s="228" t="s">
        <v>120</v>
      </c>
      <c r="AB13" s="228" t="s">
        <v>120</v>
      </c>
      <c r="AC13" s="232">
        <v>44972</v>
      </c>
      <c r="AD13" s="241" t="s">
        <v>4123</v>
      </c>
      <c r="AE13" s="228" t="s">
        <v>122</v>
      </c>
      <c r="AF13" s="228" t="s">
        <v>185</v>
      </c>
      <c r="AG13" s="228"/>
    </row>
    <row r="14" spans="1:33">
      <c r="A14" s="227">
        <v>891780111</v>
      </c>
      <c r="B14" s="227" t="s">
        <v>55</v>
      </c>
      <c r="C14" s="228" t="s">
        <v>57</v>
      </c>
      <c r="D14" s="298" t="s">
        <v>61</v>
      </c>
      <c r="E14" s="228" t="s">
        <v>4124</v>
      </c>
      <c r="F14" s="298" t="s">
        <v>62</v>
      </c>
      <c r="G14" s="228" t="s">
        <v>62</v>
      </c>
      <c r="H14" s="228" t="s">
        <v>74</v>
      </c>
      <c r="I14" s="229">
        <v>55000000</v>
      </c>
      <c r="J14" s="228"/>
      <c r="K14" s="230"/>
      <c r="L14" s="230"/>
      <c r="M14" s="231">
        <v>55000000</v>
      </c>
      <c r="N14" s="228">
        <v>7144250</v>
      </c>
      <c r="O14" s="228" t="s">
        <v>4125</v>
      </c>
      <c r="P14" s="228" t="s">
        <v>4126</v>
      </c>
      <c r="Q14" s="232" t="s">
        <v>4121</v>
      </c>
      <c r="R14" s="232" t="s">
        <v>4127</v>
      </c>
      <c r="S14" s="232" t="s">
        <v>3858</v>
      </c>
      <c r="T14" s="232"/>
      <c r="U14" s="233"/>
      <c r="V14" s="229">
        <v>18612500</v>
      </c>
      <c r="W14" s="229">
        <v>36387500</v>
      </c>
      <c r="X14" s="234">
        <v>0.33840909090909088</v>
      </c>
      <c r="Y14" s="228">
        <v>85459497</v>
      </c>
      <c r="Z14" s="228" t="s">
        <v>1643</v>
      </c>
      <c r="AA14" s="228" t="s">
        <v>122</v>
      </c>
      <c r="AB14" s="228" t="s">
        <v>120</v>
      </c>
      <c r="AC14" s="232">
        <v>44974</v>
      </c>
      <c r="AD14" s="241" t="s">
        <v>4128</v>
      </c>
      <c r="AE14" s="228" t="s">
        <v>122</v>
      </c>
      <c r="AF14" s="228" t="s">
        <v>185</v>
      </c>
      <c r="AG14" s="228"/>
    </row>
    <row r="15" spans="1:33">
      <c r="A15" s="227">
        <v>891780111</v>
      </c>
      <c r="B15" s="227" t="s">
        <v>55</v>
      </c>
      <c r="C15" s="228" t="s">
        <v>57</v>
      </c>
      <c r="D15" s="298" t="s">
        <v>61</v>
      </c>
      <c r="E15" s="228" t="s">
        <v>4129</v>
      </c>
      <c r="F15" s="298" t="s">
        <v>62</v>
      </c>
      <c r="G15" s="228" t="s">
        <v>62</v>
      </c>
      <c r="H15" s="228" t="s">
        <v>74</v>
      </c>
      <c r="I15" s="229">
        <v>36855000</v>
      </c>
      <c r="J15" s="228"/>
      <c r="K15" s="230"/>
      <c r="L15" s="230"/>
      <c r="M15" s="231">
        <v>36855000</v>
      </c>
      <c r="N15" s="228">
        <v>901204044</v>
      </c>
      <c r="O15" s="228" t="s">
        <v>4130</v>
      </c>
      <c r="P15" s="228" t="s">
        <v>4131</v>
      </c>
      <c r="Q15" s="232" t="s">
        <v>4096</v>
      </c>
      <c r="R15" s="232" t="s">
        <v>4127</v>
      </c>
      <c r="S15" s="232" t="s">
        <v>4132</v>
      </c>
      <c r="T15" s="232"/>
      <c r="U15" s="233"/>
      <c r="V15" s="229">
        <v>0</v>
      </c>
      <c r="W15" s="229">
        <v>36855000</v>
      </c>
      <c r="X15" s="234">
        <v>0</v>
      </c>
      <c r="Y15" s="228">
        <v>7633815</v>
      </c>
      <c r="Z15" s="228" t="s">
        <v>2371</v>
      </c>
      <c r="AA15" s="228" t="s">
        <v>120</v>
      </c>
      <c r="AB15" s="228" t="s">
        <v>120</v>
      </c>
      <c r="AC15" s="232">
        <v>44980</v>
      </c>
      <c r="AD15" s="241" t="s">
        <v>4133</v>
      </c>
      <c r="AE15" s="228" t="s">
        <v>122</v>
      </c>
      <c r="AF15" s="228" t="s">
        <v>185</v>
      </c>
      <c r="AG15" s="228"/>
    </row>
    <row r="16" spans="1:33">
      <c r="A16" s="227">
        <v>891780111</v>
      </c>
      <c r="B16" s="227" t="s">
        <v>55</v>
      </c>
      <c r="C16" s="228" t="s">
        <v>57</v>
      </c>
      <c r="D16" s="298" t="s">
        <v>61</v>
      </c>
      <c r="E16" s="228" t="s">
        <v>4134</v>
      </c>
      <c r="F16" s="298" t="s">
        <v>62</v>
      </c>
      <c r="G16" s="228" t="s">
        <v>62</v>
      </c>
      <c r="H16" s="228" t="s">
        <v>74</v>
      </c>
      <c r="I16" s="229">
        <v>19299930</v>
      </c>
      <c r="J16" s="228"/>
      <c r="K16" s="230"/>
      <c r="L16" s="230"/>
      <c r="M16" s="231">
        <v>19299930</v>
      </c>
      <c r="N16" s="228">
        <v>900971565</v>
      </c>
      <c r="O16" s="228" t="s">
        <v>4135</v>
      </c>
      <c r="P16" s="228" t="s">
        <v>4136</v>
      </c>
      <c r="Q16" s="232">
        <v>44973</v>
      </c>
      <c r="R16" s="232">
        <v>44979</v>
      </c>
      <c r="S16" s="232">
        <v>44986</v>
      </c>
      <c r="T16" s="232"/>
      <c r="U16" s="233"/>
      <c r="V16" s="229">
        <v>0</v>
      </c>
      <c r="W16" s="229">
        <v>19299930</v>
      </c>
      <c r="X16" s="234">
        <v>0</v>
      </c>
      <c r="Y16" s="228">
        <v>7633815</v>
      </c>
      <c r="Z16" s="228" t="s">
        <v>2371</v>
      </c>
      <c r="AA16" s="228" t="s">
        <v>120</v>
      </c>
      <c r="AB16" s="228" t="s">
        <v>120</v>
      </c>
      <c r="AC16" s="232">
        <v>44985</v>
      </c>
      <c r="AD16" s="241" t="s">
        <v>4137</v>
      </c>
      <c r="AE16" s="228" t="s">
        <v>122</v>
      </c>
      <c r="AF16" s="228" t="s">
        <v>185</v>
      </c>
      <c r="AG16" s="228"/>
    </row>
    <row r="17" spans="1:33">
      <c r="A17" s="227">
        <v>891780111</v>
      </c>
      <c r="B17" s="227" t="s">
        <v>55</v>
      </c>
      <c r="C17" s="228" t="s">
        <v>57</v>
      </c>
      <c r="D17" s="298" t="s">
        <v>61</v>
      </c>
      <c r="E17" s="228" t="s">
        <v>4138</v>
      </c>
      <c r="F17" s="298" t="s">
        <v>62</v>
      </c>
      <c r="G17" s="228" t="s">
        <v>62</v>
      </c>
      <c r="H17" s="228" t="s">
        <v>74</v>
      </c>
      <c r="I17" s="229">
        <v>46072550</v>
      </c>
      <c r="J17" s="228"/>
      <c r="K17" s="230"/>
      <c r="L17" s="230"/>
      <c r="M17" s="231">
        <v>46072550</v>
      </c>
      <c r="N17" s="228">
        <v>900146629</v>
      </c>
      <c r="O17" s="228" t="s">
        <v>4139</v>
      </c>
      <c r="P17" s="228" t="s">
        <v>4140</v>
      </c>
      <c r="Q17" s="232">
        <v>44973</v>
      </c>
      <c r="R17" s="232">
        <v>44973</v>
      </c>
      <c r="S17" s="232" t="s">
        <v>3858</v>
      </c>
      <c r="T17" s="232"/>
      <c r="U17" s="233"/>
      <c r="V17" s="229">
        <v>29802806</v>
      </c>
      <c r="W17" s="229">
        <v>16269744</v>
      </c>
      <c r="X17" s="234">
        <v>0.64686686541118299</v>
      </c>
      <c r="Y17" s="228">
        <v>85459497</v>
      </c>
      <c r="Z17" s="228" t="s">
        <v>1643</v>
      </c>
      <c r="AA17" s="228" t="s">
        <v>120</v>
      </c>
      <c r="AB17" s="228" t="s">
        <v>120</v>
      </c>
      <c r="AC17" s="232"/>
      <c r="AD17" s="241" t="s">
        <v>4141</v>
      </c>
      <c r="AE17" s="228" t="s">
        <v>122</v>
      </c>
      <c r="AF17" s="228" t="s">
        <v>185</v>
      </c>
      <c r="AG17" s="228"/>
    </row>
    <row r="18" spans="1:33">
      <c r="A18" s="227">
        <v>891780111</v>
      </c>
      <c r="B18" s="227" t="s">
        <v>55</v>
      </c>
      <c r="C18" s="228" t="s">
        <v>58</v>
      </c>
      <c r="D18" s="298" t="s">
        <v>61</v>
      </c>
      <c r="E18" s="228" t="s">
        <v>4142</v>
      </c>
      <c r="F18" s="298" t="s">
        <v>62</v>
      </c>
      <c r="G18" s="228" t="s">
        <v>62</v>
      </c>
      <c r="H18" s="228" t="s">
        <v>74</v>
      </c>
      <c r="I18" s="229">
        <v>20000000</v>
      </c>
      <c r="J18" s="228"/>
      <c r="K18" s="230"/>
      <c r="L18" s="230"/>
      <c r="M18" s="231">
        <v>20000000</v>
      </c>
      <c r="N18" s="228">
        <v>39048294</v>
      </c>
      <c r="O18" s="228" t="s">
        <v>4143</v>
      </c>
      <c r="P18" s="228" t="s">
        <v>4144</v>
      </c>
      <c r="Q18" s="232" t="s">
        <v>4097</v>
      </c>
      <c r="R18" s="232" t="s">
        <v>4097</v>
      </c>
      <c r="S18" s="232" t="s">
        <v>4145</v>
      </c>
      <c r="T18" s="232"/>
      <c r="U18" s="233"/>
      <c r="V18" s="229">
        <v>9000000</v>
      </c>
      <c r="W18" s="229">
        <v>11000000</v>
      </c>
      <c r="X18" s="234">
        <v>0.45</v>
      </c>
      <c r="Y18" s="228">
        <v>85152695</v>
      </c>
      <c r="Z18" s="228" t="s">
        <v>3926</v>
      </c>
      <c r="AA18" s="228" t="s">
        <v>120</v>
      </c>
      <c r="AB18" s="228" t="s">
        <v>120</v>
      </c>
      <c r="AC18" s="232"/>
      <c r="AD18" s="241" t="s">
        <v>4146</v>
      </c>
      <c r="AE18" s="228" t="s">
        <v>122</v>
      </c>
      <c r="AF18" s="228" t="s">
        <v>185</v>
      </c>
      <c r="AG18" s="228"/>
    </row>
    <row r="19" spans="1:33">
      <c r="A19" s="227">
        <v>891780111</v>
      </c>
      <c r="B19" s="227" t="s">
        <v>55</v>
      </c>
      <c r="C19" s="228" t="s">
        <v>57</v>
      </c>
      <c r="D19" s="298" t="s">
        <v>61</v>
      </c>
      <c r="E19" s="228" t="s">
        <v>4147</v>
      </c>
      <c r="F19" s="298" t="s">
        <v>62</v>
      </c>
      <c r="G19" s="228" t="s">
        <v>62</v>
      </c>
      <c r="H19" s="228" t="s">
        <v>74</v>
      </c>
      <c r="I19" s="229">
        <v>85882300</v>
      </c>
      <c r="J19" s="228"/>
      <c r="K19" s="230"/>
      <c r="L19" s="230"/>
      <c r="M19" s="231">
        <v>85882300</v>
      </c>
      <c r="N19" s="228">
        <v>800036678</v>
      </c>
      <c r="O19" s="228" t="s">
        <v>4148</v>
      </c>
      <c r="P19" s="228" t="s">
        <v>4149</v>
      </c>
      <c r="Q19" s="232" t="s">
        <v>4150</v>
      </c>
      <c r="R19" s="232" t="s">
        <v>4151</v>
      </c>
      <c r="S19" s="232" t="s">
        <v>4152</v>
      </c>
      <c r="T19" s="232"/>
      <c r="U19" s="233"/>
      <c r="V19" s="229">
        <v>0</v>
      </c>
      <c r="W19" s="229">
        <v>85882300</v>
      </c>
      <c r="X19" s="234">
        <v>0</v>
      </c>
      <c r="Y19" s="228">
        <v>57297693</v>
      </c>
      <c r="Z19" s="228" t="s">
        <v>1908</v>
      </c>
      <c r="AA19" s="228" t="s">
        <v>120</v>
      </c>
      <c r="AB19" s="228" t="s">
        <v>120</v>
      </c>
      <c r="AC19" s="232">
        <v>44985</v>
      </c>
      <c r="AD19" s="241" t="s">
        <v>4153</v>
      </c>
      <c r="AE19" s="228" t="s">
        <v>122</v>
      </c>
      <c r="AF19" s="228" t="s">
        <v>185</v>
      </c>
      <c r="AG19" s="228"/>
    </row>
    <row r="20" spans="1:33">
      <c r="A20" s="227">
        <v>891780111</v>
      </c>
      <c r="B20" s="227" t="s">
        <v>55</v>
      </c>
      <c r="C20" s="228" t="s">
        <v>57</v>
      </c>
      <c r="D20" s="298" t="s">
        <v>61</v>
      </c>
      <c r="E20" s="228" t="s">
        <v>4154</v>
      </c>
      <c r="F20" s="298" t="s">
        <v>62</v>
      </c>
      <c r="G20" s="228" t="s">
        <v>62</v>
      </c>
      <c r="H20" s="228" t="s">
        <v>74</v>
      </c>
      <c r="I20" s="229">
        <v>55035697</v>
      </c>
      <c r="J20" s="228"/>
      <c r="K20" s="230"/>
      <c r="L20" s="230"/>
      <c r="M20" s="231">
        <v>55035697</v>
      </c>
      <c r="N20" s="228">
        <v>800177588</v>
      </c>
      <c r="O20" s="228" t="s">
        <v>4155</v>
      </c>
      <c r="P20" s="228" t="s">
        <v>4156</v>
      </c>
      <c r="Q20" s="232">
        <v>44985</v>
      </c>
      <c r="R20" s="232">
        <v>44988</v>
      </c>
      <c r="S20" s="232">
        <v>45000</v>
      </c>
      <c r="T20" s="232"/>
      <c r="U20" s="233"/>
      <c r="V20" s="229">
        <v>55035697</v>
      </c>
      <c r="W20" s="229">
        <v>0</v>
      </c>
      <c r="X20" s="234">
        <v>1</v>
      </c>
      <c r="Y20" s="228">
        <v>85465146</v>
      </c>
      <c r="Z20" s="228" t="s">
        <v>3878</v>
      </c>
      <c r="AA20" s="228" t="s">
        <v>120</v>
      </c>
      <c r="AB20" s="228" t="s">
        <v>120</v>
      </c>
      <c r="AC20" s="232">
        <v>44988</v>
      </c>
      <c r="AD20" s="241" t="s">
        <v>4157</v>
      </c>
      <c r="AE20" s="228" t="s">
        <v>122</v>
      </c>
      <c r="AF20" s="228" t="s">
        <v>185</v>
      </c>
      <c r="AG20" s="228"/>
    </row>
    <row r="21" spans="1:33">
      <c r="A21" s="227">
        <v>891780111</v>
      </c>
      <c r="B21" s="227" t="s">
        <v>55</v>
      </c>
      <c r="C21" s="228" t="s">
        <v>57</v>
      </c>
      <c r="D21" s="298" t="s">
        <v>61</v>
      </c>
      <c r="E21" s="228" t="s">
        <v>4158</v>
      </c>
      <c r="F21" s="298" t="s">
        <v>62</v>
      </c>
      <c r="G21" s="228" t="s">
        <v>62</v>
      </c>
      <c r="H21" s="228" t="s">
        <v>74</v>
      </c>
      <c r="I21" s="229">
        <v>20000000</v>
      </c>
      <c r="J21" s="228"/>
      <c r="K21" s="230"/>
      <c r="L21" s="230"/>
      <c r="M21" s="231">
        <v>20000000</v>
      </c>
      <c r="N21" s="228">
        <v>819004091</v>
      </c>
      <c r="O21" s="228" t="s">
        <v>4159</v>
      </c>
      <c r="P21" s="228" t="s">
        <v>4160</v>
      </c>
      <c r="Q21" s="232">
        <v>44985</v>
      </c>
      <c r="R21" s="232">
        <v>44985</v>
      </c>
      <c r="S21" s="232">
        <v>44985</v>
      </c>
      <c r="T21" s="232"/>
      <c r="U21" s="233"/>
      <c r="V21" s="229">
        <v>20000000</v>
      </c>
      <c r="W21" s="229">
        <v>0</v>
      </c>
      <c r="X21" s="234">
        <v>1</v>
      </c>
      <c r="Y21" s="228">
        <v>72175282</v>
      </c>
      <c r="Z21" s="228" t="s">
        <v>4108</v>
      </c>
      <c r="AA21" s="228" t="s">
        <v>120</v>
      </c>
      <c r="AB21" s="228" t="s">
        <v>120</v>
      </c>
      <c r="AC21" s="232"/>
      <c r="AD21" s="241" t="s">
        <v>4161</v>
      </c>
      <c r="AE21" s="228" t="s">
        <v>122</v>
      </c>
      <c r="AF21" s="228" t="s">
        <v>185</v>
      </c>
      <c r="AG21" s="228"/>
    </row>
    <row r="22" spans="1:33">
      <c r="A22" s="227">
        <v>891780111</v>
      </c>
      <c r="B22" s="227" t="s">
        <v>55</v>
      </c>
      <c r="C22" s="228" t="s">
        <v>57</v>
      </c>
      <c r="D22" s="298" t="s">
        <v>61</v>
      </c>
      <c r="E22" s="228" t="s">
        <v>4162</v>
      </c>
      <c r="F22" s="298" t="s">
        <v>62</v>
      </c>
      <c r="G22" s="228" t="s">
        <v>62</v>
      </c>
      <c r="H22" s="228" t="s">
        <v>74</v>
      </c>
      <c r="I22" s="229">
        <v>8747600</v>
      </c>
      <c r="J22" s="228"/>
      <c r="K22" s="230"/>
      <c r="L22" s="230"/>
      <c r="M22" s="231">
        <v>8747600</v>
      </c>
      <c r="N22" s="228">
        <v>900850150</v>
      </c>
      <c r="O22" s="228" t="s">
        <v>4163</v>
      </c>
      <c r="P22" s="228" t="s">
        <v>4164</v>
      </c>
      <c r="Q22" s="232">
        <v>44986</v>
      </c>
      <c r="R22" s="232">
        <v>44987</v>
      </c>
      <c r="S22" s="232">
        <v>44988</v>
      </c>
      <c r="T22" s="232"/>
      <c r="U22" s="233"/>
      <c r="V22" s="229">
        <v>8747600</v>
      </c>
      <c r="W22" s="229">
        <v>0</v>
      </c>
      <c r="X22" s="234">
        <v>1</v>
      </c>
      <c r="Y22" s="228">
        <v>85465146</v>
      </c>
      <c r="Z22" s="228" t="s">
        <v>3878</v>
      </c>
      <c r="AA22" s="228" t="s">
        <v>120</v>
      </c>
      <c r="AB22" s="228" t="s">
        <v>120</v>
      </c>
      <c r="AC22" s="232"/>
      <c r="AD22" s="241" t="s">
        <v>4165</v>
      </c>
      <c r="AE22" s="228" t="s">
        <v>122</v>
      </c>
      <c r="AF22" s="228" t="s">
        <v>185</v>
      </c>
      <c r="AG22" s="228"/>
    </row>
    <row r="23" spans="1:33">
      <c r="A23" s="227">
        <v>891780111</v>
      </c>
      <c r="B23" s="227" t="s">
        <v>55</v>
      </c>
      <c r="C23" s="228" t="s">
        <v>58</v>
      </c>
      <c r="D23" s="298" t="s">
        <v>61</v>
      </c>
      <c r="E23" s="228" t="s">
        <v>4166</v>
      </c>
      <c r="F23" s="298" t="s">
        <v>62</v>
      </c>
      <c r="G23" s="228" t="s">
        <v>62</v>
      </c>
      <c r="H23" s="228" t="s">
        <v>74</v>
      </c>
      <c r="I23" s="229">
        <v>17856000</v>
      </c>
      <c r="J23" s="228"/>
      <c r="K23" s="230"/>
      <c r="L23" s="230"/>
      <c r="M23" s="231">
        <v>17856000</v>
      </c>
      <c r="N23" s="228">
        <v>819004091</v>
      </c>
      <c r="O23" s="228" t="s">
        <v>4159</v>
      </c>
      <c r="P23" s="228" t="s">
        <v>4167</v>
      </c>
      <c r="Q23" s="232">
        <v>44986</v>
      </c>
      <c r="R23" s="232">
        <v>44986</v>
      </c>
      <c r="S23" s="232">
        <v>45108</v>
      </c>
      <c r="T23" s="232"/>
      <c r="U23" s="233"/>
      <c r="V23" s="229">
        <v>4464000</v>
      </c>
      <c r="W23" s="229">
        <v>13392000</v>
      </c>
      <c r="X23" s="234">
        <v>0.25</v>
      </c>
      <c r="Y23" s="228">
        <v>72175282</v>
      </c>
      <c r="Z23" s="228" t="s">
        <v>4108</v>
      </c>
      <c r="AA23" s="228" t="s">
        <v>120</v>
      </c>
      <c r="AB23" s="228" t="s">
        <v>120</v>
      </c>
      <c r="AC23" s="232"/>
      <c r="AD23" s="241" t="s">
        <v>4168</v>
      </c>
      <c r="AE23" s="228" t="s">
        <v>122</v>
      </c>
      <c r="AF23" s="228" t="s">
        <v>185</v>
      </c>
      <c r="AG23" s="228"/>
    </row>
    <row r="24" spans="1:33">
      <c r="A24" s="227">
        <v>891780111</v>
      </c>
      <c r="B24" s="227" t="s">
        <v>55</v>
      </c>
      <c r="C24" s="228" t="s">
        <v>57</v>
      </c>
      <c r="D24" s="298" t="s">
        <v>61</v>
      </c>
      <c r="E24" s="228" t="s">
        <v>4169</v>
      </c>
      <c r="F24" s="298" t="s">
        <v>62</v>
      </c>
      <c r="G24" s="228" t="s">
        <v>62</v>
      </c>
      <c r="H24" s="228" t="s">
        <v>74</v>
      </c>
      <c r="I24" s="229">
        <v>170000000</v>
      </c>
      <c r="J24" s="228"/>
      <c r="K24" s="230"/>
      <c r="L24" s="230"/>
      <c r="M24" s="231">
        <v>170000000</v>
      </c>
      <c r="N24" s="228">
        <v>900774850</v>
      </c>
      <c r="O24" s="228" t="s">
        <v>4170</v>
      </c>
      <c r="P24" s="228" t="s">
        <v>4171</v>
      </c>
      <c r="Q24" s="232">
        <v>44987</v>
      </c>
      <c r="R24" s="232">
        <v>44987</v>
      </c>
      <c r="S24" s="232">
        <v>45171</v>
      </c>
      <c r="T24" s="232"/>
      <c r="U24" s="233"/>
      <c r="V24" s="229">
        <v>88099900.700000003</v>
      </c>
      <c r="W24" s="229">
        <v>81900099.299999997</v>
      </c>
      <c r="X24" s="234">
        <v>0.51823470999999999</v>
      </c>
      <c r="Y24" s="228">
        <v>85465146</v>
      </c>
      <c r="Z24" s="228" t="s">
        <v>3878</v>
      </c>
      <c r="AA24" s="228" t="s">
        <v>120</v>
      </c>
      <c r="AB24" s="228" t="s">
        <v>120</v>
      </c>
      <c r="AC24" s="232">
        <v>44993</v>
      </c>
      <c r="AD24" s="241" t="s">
        <v>4172</v>
      </c>
      <c r="AE24" s="228" t="s">
        <v>122</v>
      </c>
      <c r="AF24" s="228" t="s">
        <v>185</v>
      </c>
      <c r="AG24" s="228"/>
    </row>
    <row r="25" spans="1:33">
      <c r="A25" s="227">
        <v>891780111</v>
      </c>
      <c r="B25" s="227" t="s">
        <v>55</v>
      </c>
      <c r="C25" s="228" t="s">
        <v>57</v>
      </c>
      <c r="D25" s="298" t="s">
        <v>61</v>
      </c>
      <c r="E25" s="228" t="s">
        <v>4173</v>
      </c>
      <c r="F25" s="298" t="s">
        <v>62</v>
      </c>
      <c r="G25" s="228" t="s">
        <v>62</v>
      </c>
      <c r="H25" s="228" t="s">
        <v>74</v>
      </c>
      <c r="I25" s="229">
        <v>6533200</v>
      </c>
      <c r="J25" s="228"/>
      <c r="K25" s="230"/>
      <c r="L25" s="230"/>
      <c r="M25" s="231">
        <v>6533200</v>
      </c>
      <c r="N25" s="228">
        <v>82901518</v>
      </c>
      <c r="O25" s="228" t="s">
        <v>4174</v>
      </c>
      <c r="P25" s="228" t="s">
        <v>4175</v>
      </c>
      <c r="Q25" s="232">
        <v>44987</v>
      </c>
      <c r="R25" s="232">
        <v>44987</v>
      </c>
      <c r="S25" s="232">
        <v>44989</v>
      </c>
      <c r="T25" s="232"/>
      <c r="U25" s="233"/>
      <c r="V25" s="229">
        <v>6293200</v>
      </c>
      <c r="W25" s="229">
        <v>240000</v>
      </c>
      <c r="X25" s="234">
        <v>0.9632645564195188</v>
      </c>
      <c r="Y25" s="228">
        <v>85465146</v>
      </c>
      <c r="Z25" s="228" t="s">
        <v>3878</v>
      </c>
      <c r="AA25" s="228" t="s">
        <v>120</v>
      </c>
      <c r="AB25" s="228" t="s">
        <v>120</v>
      </c>
      <c r="AC25" s="232"/>
      <c r="AD25" s="241" t="s">
        <v>4176</v>
      </c>
      <c r="AE25" s="228" t="s">
        <v>122</v>
      </c>
      <c r="AF25" s="228" t="s">
        <v>185</v>
      </c>
      <c r="AG25" s="228"/>
    </row>
    <row r="26" spans="1:33">
      <c r="A26" s="227">
        <v>891780111</v>
      </c>
      <c r="B26" s="227" t="s">
        <v>55</v>
      </c>
      <c r="C26" s="228" t="s">
        <v>58</v>
      </c>
      <c r="D26" s="298" t="s">
        <v>61</v>
      </c>
      <c r="E26" s="228" t="s">
        <v>4177</v>
      </c>
      <c r="F26" s="298" t="s">
        <v>62</v>
      </c>
      <c r="G26" s="228" t="s">
        <v>62</v>
      </c>
      <c r="H26" s="228" t="s">
        <v>74</v>
      </c>
      <c r="I26" s="229">
        <v>20089036</v>
      </c>
      <c r="J26" s="228"/>
      <c r="K26" s="230"/>
      <c r="L26" s="230"/>
      <c r="M26" s="231">
        <v>20089036</v>
      </c>
      <c r="N26" s="228">
        <v>900246064</v>
      </c>
      <c r="O26" s="228" t="s">
        <v>4178</v>
      </c>
      <c r="P26" s="228" t="s">
        <v>4179</v>
      </c>
      <c r="Q26" s="232">
        <v>44987</v>
      </c>
      <c r="R26" s="232">
        <v>44987</v>
      </c>
      <c r="S26" s="232">
        <v>45109</v>
      </c>
      <c r="T26" s="232"/>
      <c r="U26" s="233"/>
      <c r="V26" s="229">
        <v>5022259</v>
      </c>
      <c r="W26" s="229">
        <v>15066777</v>
      </c>
      <c r="X26" s="234">
        <v>0.25</v>
      </c>
      <c r="Y26" s="228">
        <v>72175282</v>
      </c>
      <c r="Z26" s="228" t="s">
        <v>4108</v>
      </c>
      <c r="AA26" s="228" t="s">
        <v>120</v>
      </c>
      <c r="AB26" s="228" t="s">
        <v>120</v>
      </c>
      <c r="AC26" s="232"/>
      <c r="AD26" s="241" t="s">
        <v>4180</v>
      </c>
      <c r="AE26" s="228" t="s">
        <v>122</v>
      </c>
      <c r="AF26" s="228" t="s">
        <v>185</v>
      </c>
      <c r="AG26" s="228"/>
    </row>
    <row r="27" spans="1:33">
      <c r="A27" s="227">
        <v>891780111</v>
      </c>
      <c r="B27" s="227" t="s">
        <v>55</v>
      </c>
      <c r="C27" s="228" t="s">
        <v>57</v>
      </c>
      <c r="D27" s="298" t="s">
        <v>61</v>
      </c>
      <c r="E27" s="228" t="s">
        <v>4181</v>
      </c>
      <c r="F27" s="298" t="s">
        <v>62</v>
      </c>
      <c r="G27" s="228" t="s">
        <v>62</v>
      </c>
      <c r="H27" s="228" t="s">
        <v>74</v>
      </c>
      <c r="I27" s="229">
        <v>170513120</v>
      </c>
      <c r="J27" s="228"/>
      <c r="K27" s="230"/>
      <c r="L27" s="230"/>
      <c r="M27" s="231">
        <v>170513120</v>
      </c>
      <c r="N27" s="228">
        <v>901572832</v>
      </c>
      <c r="O27" s="228" t="s">
        <v>4182</v>
      </c>
      <c r="P27" s="228" t="s">
        <v>4183</v>
      </c>
      <c r="Q27" s="232">
        <v>44988</v>
      </c>
      <c r="R27" s="232">
        <v>44991</v>
      </c>
      <c r="S27" s="232">
        <v>44992</v>
      </c>
      <c r="T27" s="232"/>
      <c r="U27" s="233"/>
      <c r="V27" s="229">
        <v>170513120</v>
      </c>
      <c r="W27" s="229">
        <v>0</v>
      </c>
      <c r="X27" s="234">
        <v>1</v>
      </c>
      <c r="Y27" s="228">
        <v>85465146</v>
      </c>
      <c r="Z27" s="228" t="s">
        <v>3878</v>
      </c>
      <c r="AA27" s="228" t="s">
        <v>120</v>
      </c>
      <c r="AB27" s="228" t="s">
        <v>120</v>
      </c>
      <c r="AC27" s="232">
        <v>44992</v>
      </c>
      <c r="AD27" s="241" t="s">
        <v>4184</v>
      </c>
      <c r="AE27" s="228" t="s">
        <v>122</v>
      </c>
      <c r="AF27" s="228" t="s">
        <v>185</v>
      </c>
      <c r="AG27" s="228"/>
    </row>
    <row r="28" spans="1:33">
      <c r="A28" s="227">
        <v>891780111</v>
      </c>
      <c r="B28" s="227" t="s">
        <v>55</v>
      </c>
      <c r="C28" s="228" t="s">
        <v>57</v>
      </c>
      <c r="D28" s="298" t="s">
        <v>61</v>
      </c>
      <c r="E28" s="228" t="s">
        <v>4185</v>
      </c>
      <c r="F28" s="298" t="s">
        <v>62</v>
      </c>
      <c r="G28" s="228" t="s">
        <v>62</v>
      </c>
      <c r="H28" s="228" t="s">
        <v>74</v>
      </c>
      <c r="I28" s="229">
        <v>133446026</v>
      </c>
      <c r="J28" s="228"/>
      <c r="K28" s="230"/>
      <c r="L28" s="230"/>
      <c r="M28" s="231">
        <v>133446026</v>
      </c>
      <c r="N28" s="228">
        <v>860032724</v>
      </c>
      <c r="O28" s="228" t="s">
        <v>4186</v>
      </c>
      <c r="P28" s="228" t="s">
        <v>4187</v>
      </c>
      <c r="Q28" s="232">
        <v>44988</v>
      </c>
      <c r="R28" s="232">
        <v>44992</v>
      </c>
      <c r="S28" s="232">
        <v>44998</v>
      </c>
      <c r="T28" s="232"/>
      <c r="U28" s="233"/>
      <c r="V28" s="229">
        <v>0</v>
      </c>
      <c r="W28" s="229">
        <v>133446026</v>
      </c>
      <c r="X28" s="234">
        <v>0</v>
      </c>
      <c r="Y28" s="228">
        <v>7633815</v>
      </c>
      <c r="Z28" s="228" t="s">
        <v>2371</v>
      </c>
      <c r="AA28" s="228" t="s">
        <v>120</v>
      </c>
      <c r="AB28" s="228" t="s">
        <v>120</v>
      </c>
      <c r="AC28" s="232">
        <v>44993</v>
      </c>
      <c r="AD28" s="241" t="s">
        <v>4188</v>
      </c>
      <c r="AE28" s="228" t="s">
        <v>122</v>
      </c>
      <c r="AF28" s="228" t="s">
        <v>185</v>
      </c>
      <c r="AG28" s="228"/>
    </row>
    <row r="29" spans="1:33">
      <c r="A29" s="227">
        <v>891780111</v>
      </c>
      <c r="B29" s="227" t="s">
        <v>55</v>
      </c>
      <c r="C29" s="228" t="s">
        <v>57</v>
      </c>
      <c r="D29" s="298" t="s">
        <v>61</v>
      </c>
      <c r="E29" s="228" t="s">
        <v>4189</v>
      </c>
      <c r="F29" s="298" t="s">
        <v>62</v>
      </c>
      <c r="G29" s="228" t="s">
        <v>62</v>
      </c>
      <c r="H29" s="228" t="s">
        <v>74</v>
      </c>
      <c r="I29" s="229">
        <v>135000000</v>
      </c>
      <c r="J29" s="228"/>
      <c r="K29" s="230"/>
      <c r="L29" s="230"/>
      <c r="M29" s="231">
        <v>135000000</v>
      </c>
      <c r="N29" s="228" t="s">
        <v>4190</v>
      </c>
      <c r="O29" s="228" t="s">
        <v>4191</v>
      </c>
      <c r="P29" s="228" t="s">
        <v>4192</v>
      </c>
      <c r="Q29" s="232">
        <v>44991</v>
      </c>
      <c r="R29" s="232">
        <v>45000</v>
      </c>
      <c r="S29" s="232">
        <v>45291</v>
      </c>
      <c r="T29" s="232"/>
      <c r="U29" s="233"/>
      <c r="V29" s="229">
        <v>40500000</v>
      </c>
      <c r="W29" s="229">
        <v>94500000</v>
      </c>
      <c r="X29" s="234">
        <v>0.3</v>
      </c>
      <c r="Y29" s="228">
        <v>85459497</v>
      </c>
      <c r="Z29" s="228" t="s">
        <v>1643</v>
      </c>
      <c r="AA29" s="228" t="s">
        <v>120</v>
      </c>
      <c r="AB29" s="228" t="s">
        <v>120</v>
      </c>
      <c r="AC29" s="232">
        <v>44993</v>
      </c>
      <c r="AD29" s="241" t="s">
        <v>4193</v>
      </c>
      <c r="AE29" s="228" t="s">
        <v>122</v>
      </c>
      <c r="AF29" s="228" t="s">
        <v>185</v>
      </c>
      <c r="AG29" s="228"/>
    </row>
    <row r="30" spans="1:33">
      <c r="A30" s="227">
        <v>891780111</v>
      </c>
      <c r="B30" s="227" t="s">
        <v>55</v>
      </c>
      <c r="C30" s="228" t="s">
        <v>58</v>
      </c>
      <c r="D30" s="298" t="s">
        <v>61</v>
      </c>
      <c r="E30" s="228" t="s">
        <v>4194</v>
      </c>
      <c r="F30" s="298" t="s">
        <v>62</v>
      </c>
      <c r="G30" s="228" t="s">
        <v>62</v>
      </c>
      <c r="H30" s="228" t="s">
        <v>74</v>
      </c>
      <c r="I30" s="229">
        <v>13392692</v>
      </c>
      <c r="J30" s="228"/>
      <c r="K30" s="230"/>
      <c r="L30" s="230"/>
      <c r="M30" s="231">
        <v>13392692</v>
      </c>
      <c r="N30" s="228" t="s">
        <v>4195</v>
      </c>
      <c r="O30" s="228" t="s">
        <v>4196</v>
      </c>
      <c r="P30" s="228" t="s">
        <v>4197</v>
      </c>
      <c r="Q30" s="232">
        <v>44991</v>
      </c>
      <c r="R30" s="232">
        <v>44991</v>
      </c>
      <c r="S30" s="232">
        <v>45113</v>
      </c>
      <c r="T30" s="232"/>
      <c r="U30" s="233"/>
      <c r="V30" s="229">
        <v>0</v>
      </c>
      <c r="W30" s="229">
        <v>13392692</v>
      </c>
      <c r="X30" s="234">
        <v>0</v>
      </c>
      <c r="Y30" s="228">
        <v>72175282</v>
      </c>
      <c r="Z30" s="228" t="s">
        <v>4108</v>
      </c>
      <c r="AA30" s="228" t="s">
        <v>120</v>
      </c>
      <c r="AB30" s="228" t="s">
        <v>120</v>
      </c>
      <c r="AC30" s="232"/>
      <c r="AD30" s="241" t="s">
        <v>4198</v>
      </c>
      <c r="AE30" s="228" t="s">
        <v>122</v>
      </c>
      <c r="AF30" s="228" t="s">
        <v>185</v>
      </c>
      <c r="AG30" s="228"/>
    </row>
    <row r="31" spans="1:33">
      <c r="A31" s="227">
        <v>891780111</v>
      </c>
      <c r="B31" s="227" t="s">
        <v>55</v>
      </c>
      <c r="C31" s="228" t="s">
        <v>58</v>
      </c>
      <c r="D31" s="298" t="s">
        <v>61</v>
      </c>
      <c r="E31" s="228" t="s">
        <v>4199</v>
      </c>
      <c r="F31" s="298" t="s">
        <v>62</v>
      </c>
      <c r="G31" s="228" t="s">
        <v>62</v>
      </c>
      <c r="H31" s="228" t="s">
        <v>74</v>
      </c>
      <c r="I31" s="229">
        <v>13392692</v>
      </c>
      <c r="J31" s="228"/>
      <c r="K31" s="230"/>
      <c r="L31" s="230"/>
      <c r="M31" s="231">
        <v>13392692</v>
      </c>
      <c r="N31" s="228" t="s">
        <v>4200</v>
      </c>
      <c r="O31" s="228" t="s">
        <v>4201</v>
      </c>
      <c r="P31" s="228" t="s">
        <v>4202</v>
      </c>
      <c r="Q31" s="232">
        <v>44991</v>
      </c>
      <c r="R31" s="232">
        <v>44991</v>
      </c>
      <c r="S31" s="232">
        <v>45113</v>
      </c>
      <c r="T31" s="232"/>
      <c r="U31" s="233"/>
      <c r="V31" s="229">
        <v>0</v>
      </c>
      <c r="W31" s="229">
        <v>13392692</v>
      </c>
      <c r="X31" s="234">
        <v>0</v>
      </c>
      <c r="Y31" s="228">
        <v>72175282</v>
      </c>
      <c r="Z31" s="228" t="s">
        <v>4108</v>
      </c>
      <c r="AA31" s="228" t="s">
        <v>120</v>
      </c>
      <c r="AB31" s="228" t="s">
        <v>120</v>
      </c>
      <c r="AC31" s="232"/>
      <c r="AD31" s="241" t="s">
        <v>4203</v>
      </c>
      <c r="AE31" s="228" t="s">
        <v>122</v>
      </c>
      <c r="AF31" s="228" t="s">
        <v>185</v>
      </c>
      <c r="AG31" s="228"/>
    </row>
    <row r="32" spans="1:33">
      <c r="A32" s="227">
        <v>891780111</v>
      </c>
      <c r="B32" s="227" t="s">
        <v>55</v>
      </c>
      <c r="C32" s="228" t="s">
        <v>58</v>
      </c>
      <c r="D32" s="298" t="s">
        <v>61</v>
      </c>
      <c r="E32" s="228" t="s">
        <v>4204</v>
      </c>
      <c r="F32" s="298" t="s">
        <v>62</v>
      </c>
      <c r="G32" s="228" t="s">
        <v>62</v>
      </c>
      <c r="H32" s="228" t="s">
        <v>74</v>
      </c>
      <c r="I32" s="229">
        <v>25446112</v>
      </c>
      <c r="J32" s="228"/>
      <c r="K32" s="230"/>
      <c r="L32" s="230"/>
      <c r="M32" s="231">
        <v>25446112</v>
      </c>
      <c r="N32" s="228" t="s">
        <v>4205</v>
      </c>
      <c r="O32" s="228" t="s">
        <v>4206</v>
      </c>
      <c r="P32" s="228" t="s">
        <v>4207</v>
      </c>
      <c r="Q32" s="232">
        <v>44991</v>
      </c>
      <c r="R32" s="232">
        <v>44991</v>
      </c>
      <c r="S32" s="232">
        <v>45113</v>
      </c>
      <c r="T32" s="232"/>
      <c r="U32" s="233"/>
      <c r="V32" s="229">
        <v>0</v>
      </c>
      <c r="W32" s="229">
        <v>25446112</v>
      </c>
      <c r="X32" s="234">
        <v>0</v>
      </c>
      <c r="Y32" s="228">
        <v>72175282</v>
      </c>
      <c r="Z32" s="228" t="s">
        <v>4108</v>
      </c>
      <c r="AA32" s="228" t="s">
        <v>120</v>
      </c>
      <c r="AB32" s="228" t="s">
        <v>120</v>
      </c>
      <c r="AC32" s="232"/>
      <c r="AD32" s="241" t="s">
        <v>4208</v>
      </c>
      <c r="AE32" s="228" t="s">
        <v>122</v>
      </c>
      <c r="AF32" s="228" t="s">
        <v>185</v>
      </c>
      <c r="AG32" s="228"/>
    </row>
    <row r="33" spans="1:33">
      <c r="A33" s="227">
        <v>891780111</v>
      </c>
      <c r="B33" s="227" t="s">
        <v>55</v>
      </c>
      <c r="C33" s="228" t="s">
        <v>58</v>
      </c>
      <c r="D33" s="298" t="s">
        <v>61</v>
      </c>
      <c r="E33" s="228" t="s">
        <v>4209</v>
      </c>
      <c r="F33" s="298" t="s">
        <v>62</v>
      </c>
      <c r="G33" s="228" t="s">
        <v>62</v>
      </c>
      <c r="H33" s="228" t="s">
        <v>74</v>
      </c>
      <c r="I33" s="229">
        <v>18000000</v>
      </c>
      <c r="J33" s="228"/>
      <c r="K33" s="230"/>
      <c r="L33" s="230"/>
      <c r="M33" s="231">
        <v>18000000</v>
      </c>
      <c r="N33" s="228" t="s">
        <v>4210</v>
      </c>
      <c r="O33" s="228" t="s">
        <v>4211</v>
      </c>
      <c r="P33" s="228" t="s">
        <v>4212</v>
      </c>
      <c r="Q33" s="232">
        <v>44992</v>
      </c>
      <c r="R33" s="232">
        <v>44992</v>
      </c>
      <c r="S33" s="232">
        <v>45107</v>
      </c>
      <c r="T33" s="232"/>
      <c r="U33" s="233"/>
      <c r="V33" s="229">
        <v>0</v>
      </c>
      <c r="W33" s="229">
        <v>18000000</v>
      </c>
      <c r="X33" s="234">
        <v>0</v>
      </c>
      <c r="Y33" s="228">
        <v>85152695</v>
      </c>
      <c r="Z33" s="228" t="s">
        <v>3926</v>
      </c>
      <c r="AA33" s="228" t="s">
        <v>120</v>
      </c>
      <c r="AB33" s="228" t="s">
        <v>120</v>
      </c>
      <c r="AC33" s="232">
        <v>44994</v>
      </c>
      <c r="AD33" s="241" t="s">
        <v>4213</v>
      </c>
      <c r="AE33" s="228" t="s">
        <v>122</v>
      </c>
      <c r="AF33" s="228" t="s">
        <v>185</v>
      </c>
      <c r="AG33" s="228"/>
    </row>
    <row r="34" spans="1:33">
      <c r="A34" s="227">
        <v>891780111</v>
      </c>
      <c r="B34" s="227" t="s">
        <v>55</v>
      </c>
      <c r="C34" s="228" t="s">
        <v>58</v>
      </c>
      <c r="D34" s="298" t="s">
        <v>61</v>
      </c>
      <c r="E34" s="228" t="s">
        <v>4214</v>
      </c>
      <c r="F34" s="298" t="s">
        <v>62</v>
      </c>
      <c r="G34" s="228" t="s">
        <v>62</v>
      </c>
      <c r="H34" s="228" t="s">
        <v>74</v>
      </c>
      <c r="I34" s="229">
        <v>17856920</v>
      </c>
      <c r="J34" s="228"/>
      <c r="K34" s="230"/>
      <c r="L34" s="230"/>
      <c r="M34" s="231">
        <v>17856920</v>
      </c>
      <c r="N34" s="228" t="s">
        <v>4215</v>
      </c>
      <c r="O34" s="228" t="s">
        <v>4216</v>
      </c>
      <c r="P34" s="228" t="s">
        <v>4217</v>
      </c>
      <c r="Q34" s="232">
        <v>44993</v>
      </c>
      <c r="R34" s="232">
        <v>44993</v>
      </c>
      <c r="S34" s="232">
        <v>45115</v>
      </c>
      <c r="T34" s="232"/>
      <c r="U34" s="233"/>
      <c r="V34" s="229">
        <v>0</v>
      </c>
      <c r="W34" s="229">
        <v>17856920</v>
      </c>
      <c r="X34" s="234">
        <v>0</v>
      </c>
      <c r="Y34" s="228">
        <v>72175282</v>
      </c>
      <c r="Z34" s="228" t="s">
        <v>4108</v>
      </c>
      <c r="AA34" s="228" t="s">
        <v>120</v>
      </c>
      <c r="AB34" s="228" t="s">
        <v>120</v>
      </c>
      <c r="AC34" s="232"/>
      <c r="AD34" s="241" t="s">
        <v>4218</v>
      </c>
      <c r="AE34" s="228" t="s">
        <v>122</v>
      </c>
      <c r="AF34" s="228" t="s">
        <v>185</v>
      </c>
      <c r="AG34" s="228"/>
    </row>
    <row r="35" spans="1:33">
      <c r="A35" s="227">
        <v>891780111</v>
      </c>
      <c r="B35" s="227" t="s">
        <v>55</v>
      </c>
      <c r="C35" s="228" t="s">
        <v>57</v>
      </c>
      <c r="D35" s="298" t="s">
        <v>61</v>
      </c>
      <c r="E35" s="228" t="s">
        <v>4219</v>
      </c>
      <c r="F35" s="298" t="s">
        <v>62</v>
      </c>
      <c r="G35" s="228" t="s">
        <v>62</v>
      </c>
      <c r="H35" s="228" t="s">
        <v>74</v>
      </c>
      <c r="I35" s="229">
        <v>22932000</v>
      </c>
      <c r="J35" s="228"/>
      <c r="K35" s="230"/>
      <c r="L35" s="230"/>
      <c r="M35" s="231">
        <v>22932000</v>
      </c>
      <c r="N35" s="228" t="s">
        <v>4220</v>
      </c>
      <c r="O35" s="228" t="s">
        <v>4221</v>
      </c>
      <c r="P35" s="228" t="s">
        <v>4222</v>
      </c>
      <c r="Q35" s="232">
        <v>44993</v>
      </c>
      <c r="R35" s="232">
        <v>45000</v>
      </c>
      <c r="S35" s="232">
        <v>45001</v>
      </c>
      <c r="T35" s="232"/>
      <c r="U35" s="233"/>
      <c r="V35" s="229">
        <v>0</v>
      </c>
      <c r="W35" s="229">
        <v>22932000</v>
      </c>
      <c r="X35" s="234">
        <v>0</v>
      </c>
      <c r="Y35" s="228">
        <v>7633815</v>
      </c>
      <c r="Z35" s="228" t="s">
        <v>2371</v>
      </c>
      <c r="AA35" s="228" t="s">
        <v>120</v>
      </c>
      <c r="AB35" s="228" t="s">
        <v>120</v>
      </c>
      <c r="AC35" s="232">
        <v>45000</v>
      </c>
      <c r="AD35" s="241" t="s">
        <v>4223</v>
      </c>
      <c r="AE35" s="228" t="s">
        <v>122</v>
      </c>
      <c r="AF35" s="228" t="s">
        <v>185</v>
      </c>
      <c r="AG35" s="228"/>
    </row>
    <row r="36" spans="1:33">
      <c r="A36" s="227">
        <v>891780111</v>
      </c>
      <c r="B36" s="227" t="s">
        <v>55</v>
      </c>
      <c r="C36" s="228" t="s">
        <v>57</v>
      </c>
      <c r="D36" s="298" t="s">
        <v>61</v>
      </c>
      <c r="E36" s="228" t="s">
        <v>4224</v>
      </c>
      <c r="F36" s="298" t="s">
        <v>62</v>
      </c>
      <c r="G36" s="228" t="s">
        <v>62</v>
      </c>
      <c r="H36" s="228" t="s">
        <v>74</v>
      </c>
      <c r="I36" s="229">
        <v>75712560</v>
      </c>
      <c r="J36" s="228"/>
      <c r="K36" s="230"/>
      <c r="L36" s="230"/>
      <c r="M36" s="231">
        <v>75712560</v>
      </c>
      <c r="N36" s="228" t="s">
        <v>4225</v>
      </c>
      <c r="O36" s="228" t="s">
        <v>4226</v>
      </c>
      <c r="P36" s="228" t="s">
        <v>4227</v>
      </c>
      <c r="Q36" s="232">
        <v>44994</v>
      </c>
      <c r="R36" s="232">
        <v>44994</v>
      </c>
      <c r="S36" s="232">
        <v>44995</v>
      </c>
      <c r="T36" s="232"/>
      <c r="U36" s="233"/>
      <c r="V36" s="229">
        <v>44364390</v>
      </c>
      <c r="W36" s="229">
        <v>31348170</v>
      </c>
      <c r="X36" s="234">
        <v>0.58595812900792155</v>
      </c>
      <c r="Y36" s="228">
        <v>85465146</v>
      </c>
      <c r="Z36" s="228" t="s">
        <v>3878</v>
      </c>
      <c r="AA36" s="228" t="s">
        <v>120</v>
      </c>
      <c r="AB36" s="228" t="s">
        <v>120</v>
      </c>
      <c r="AC36" s="232">
        <v>44998</v>
      </c>
      <c r="AD36" s="241" t="s">
        <v>4228</v>
      </c>
      <c r="AE36" s="228" t="s">
        <v>122</v>
      </c>
      <c r="AF36" s="228" t="s">
        <v>185</v>
      </c>
      <c r="AG36" s="228"/>
    </row>
    <row r="37" spans="1:33">
      <c r="A37" s="227">
        <v>891780111</v>
      </c>
      <c r="B37" s="227" t="s">
        <v>55</v>
      </c>
      <c r="C37" s="228" t="s">
        <v>57</v>
      </c>
      <c r="D37" s="298" t="s">
        <v>61</v>
      </c>
      <c r="E37" s="228" t="s">
        <v>4229</v>
      </c>
      <c r="F37" s="298" t="s">
        <v>62</v>
      </c>
      <c r="G37" s="228" t="s">
        <v>62</v>
      </c>
      <c r="H37" s="228" t="s">
        <v>74</v>
      </c>
      <c r="I37" s="229">
        <v>50000000</v>
      </c>
      <c r="J37" s="228"/>
      <c r="K37" s="230"/>
      <c r="L37" s="230"/>
      <c r="M37" s="231">
        <v>50000000</v>
      </c>
      <c r="N37" s="228" t="s">
        <v>4230</v>
      </c>
      <c r="O37" s="228" t="s">
        <v>4231</v>
      </c>
      <c r="P37" s="228" t="s">
        <v>4232</v>
      </c>
      <c r="Q37" s="232">
        <v>44995</v>
      </c>
      <c r="R37" s="232">
        <v>45009</v>
      </c>
      <c r="S37" s="232">
        <v>45291</v>
      </c>
      <c r="T37" s="232"/>
      <c r="U37" s="233"/>
      <c r="V37" s="229">
        <v>15000000</v>
      </c>
      <c r="W37" s="229">
        <v>35000000</v>
      </c>
      <c r="X37" s="234">
        <v>0.3</v>
      </c>
      <c r="Y37" s="228">
        <v>85459497</v>
      </c>
      <c r="Z37" s="228" t="s">
        <v>1643</v>
      </c>
      <c r="AA37" s="228" t="s">
        <v>122</v>
      </c>
      <c r="AB37" s="228" t="s">
        <v>120</v>
      </c>
      <c r="AC37" s="232">
        <v>45006</v>
      </c>
      <c r="AD37" s="241" t="s">
        <v>4233</v>
      </c>
      <c r="AE37" s="228" t="s">
        <v>122</v>
      </c>
      <c r="AF37" s="228" t="s">
        <v>185</v>
      </c>
      <c r="AG37" s="228"/>
    </row>
    <row r="38" spans="1:33">
      <c r="A38" s="227">
        <v>891780111</v>
      </c>
      <c r="B38" s="227" t="s">
        <v>55</v>
      </c>
      <c r="C38" s="228" t="s">
        <v>57</v>
      </c>
      <c r="D38" s="298" t="s">
        <v>61</v>
      </c>
      <c r="E38" s="228" t="s">
        <v>4234</v>
      </c>
      <c r="F38" s="298" t="s">
        <v>62</v>
      </c>
      <c r="G38" s="228" t="s">
        <v>62</v>
      </c>
      <c r="H38" s="228" t="s">
        <v>74</v>
      </c>
      <c r="I38" s="229">
        <v>46897000</v>
      </c>
      <c r="J38" s="228"/>
      <c r="K38" s="230"/>
      <c r="L38" s="230"/>
      <c r="M38" s="231">
        <v>46897000</v>
      </c>
      <c r="N38" s="228" t="s">
        <v>4235</v>
      </c>
      <c r="O38" s="228" t="s">
        <v>4236</v>
      </c>
      <c r="P38" s="228" t="s">
        <v>4237</v>
      </c>
      <c r="Q38" s="232">
        <v>44995</v>
      </c>
      <c r="R38" s="232">
        <v>44995</v>
      </c>
      <c r="S38" s="232">
        <v>45009</v>
      </c>
      <c r="T38" s="232"/>
      <c r="U38" s="233"/>
      <c r="V38" s="229">
        <v>46897000</v>
      </c>
      <c r="W38" s="229">
        <v>0</v>
      </c>
      <c r="X38" s="234">
        <v>1</v>
      </c>
      <c r="Y38" s="228">
        <v>85465146</v>
      </c>
      <c r="Z38" s="145" t="s">
        <v>3878</v>
      </c>
      <c r="AA38" s="145" t="s">
        <v>120</v>
      </c>
      <c r="AB38" s="228" t="s">
        <v>120</v>
      </c>
      <c r="AC38" s="232">
        <v>44995</v>
      </c>
      <c r="AD38" s="241" t="s">
        <v>4238</v>
      </c>
      <c r="AE38" s="228" t="s">
        <v>122</v>
      </c>
      <c r="AF38" s="228" t="s">
        <v>185</v>
      </c>
      <c r="AG38" s="228"/>
    </row>
    <row r="39" spans="1:33">
      <c r="A39" s="227">
        <v>891780111</v>
      </c>
      <c r="B39" s="227" t="s">
        <v>55</v>
      </c>
      <c r="C39" s="228" t="s">
        <v>58</v>
      </c>
      <c r="D39" s="298" t="s">
        <v>61</v>
      </c>
      <c r="E39" s="228" t="s">
        <v>4239</v>
      </c>
      <c r="F39" s="298" t="s">
        <v>62</v>
      </c>
      <c r="G39" s="228" t="s">
        <v>62</v>
      </c>
      <c r="H39" s="228" t="s">
        <v>74</v>
      </c>
      <c r="I39" s="229">
        <v>20751696</v>
      </c>
      <c r="J39" s="228"/>
      <c r="K39" s="230"/>
      <c r="L39" s="230"/>
      <c r="M39" s="231">
        <v>20751696</v>
      </c>
      <c r="N39" s="228" t="s">
        <v>4240</v>
      </c>
      <c r="O39" s="228" t="s">
        <v>769</v>
      </c>
      <c r="P39" s="228" t="s">
        <v>4241</v>
      </c>
      <c r="Q39" s="232">
        <v>44995</v>
      </c>
      <c r="R39" s="232">
        <v>44995</v>
      </c>
      <c r="S39" s="232">
        <v>45117</v>
      </c>
      <c r="T39" s="232"/>
      <c r="U39" s="233"/>
      <c r="V39" s="229">
        <v>0</v>
      </c>
      <c r="W39" s="229">
        <v>20751696</v>
      </c>
      <c r="X39" s="234">
        <v>0</v>
      </c>
      <c r="Y39" s="228">
        <v>72175282</v>
      </c>
      <c r="Z39" s="228" t="s">
        <v>4108</v>
      </c>
      <c r="AA39" s="228" t="s">
        <v>120</v>
      </c>
      <c r="AB39" s="228" t="s">
        <v>120</v>
      </c>
      <c r="AC39" s="232"/>
      <c r="AD39" s="241" t="s">
        <v>4242</v>
      </c>
      <c r="AE39" s="228" t="s">
        <v>122</v>
      </c>
      <c r="AF39" s="228" t="s">
        <v>185</v>
      </c>
      <c r="AG39" s="228"/>
    </row>
    <row r="40" spans="1:33">
      <c r="A40" s="227">
        <v>891780111</v>
      </c>
      <c r="B40" s="227" t="s">
        <v>55</v>
      </c>
      <c r="C40" s="228" t="s">
        <v>57</v>
      </c>
      <c r="D40" s="298" t="s">
        <v>61</v>
      </c>
      <c r="E40" s="228" t="s">
        <v>4243</v>
      </c>
      <c r="F40" s="298" t="s">
        <v>62</v>
      </c>
      <c r="G40" s="228" t="s">
        <v>62</v>
      </c>
      <c r="H40" s="228" t="s">
        <v>74</v>
      </c>
      <c r="I40" s="229">
        <v>73012771</v>
      </c>
      <c r="J40" s="228"/>
      <c r="K40" s="230"/>
      <c r="L40" s="230"/>
      <c r="M40" s="231">
        <v>73012771</v>
      </c>
      <c r="N40" s="228" t="s">
        <v>4244</v>
      </c>
      <c r="O40" s="228" t="s">
        <v>4245</v>
      </c>
      <c r="P40" s="228" t="s">
        <v>4246</v>
      </c>
      <c r="Q40" s="232">
        <v>44998</v>
      </c>
      <c r="R40" s="232">
        <v>44998</v>
      </c>
      <c r="S40" s="232">
        <v>45304</v>
      </c>
      <c r="T40" s="232"/>
      <c r="U40" s="233"/>
      <c r="V40" s="229">
        <v>39844401.100000001</v>
      </c>
      <c r="W40" s="229">
        <v>33168369.899999999</v>
      </c>
      <c r="X40" s="234">
        <v>0.54571824290849069</v>
      </c>
      <c r="Y40" s="228">
        <v>57297693</v>
      </c>
      <c r="Z40" s="228" t="s">
        <v>1908</v>
      </c>
      <c r="AA40" s="228" t="s">
        <v>120</v>
      </c>
      <c r="AB40" s="228" t="s">
        <v>120</v>
      </c>
      <c r="AC40" s="232">
        <v>45000</v>
      </c>
      <c r="AD40" s="241" t="s">
        <v>4247</v>
      </c>
      <c r="AE40" s="228" t="s">
        <v>122</v>
      </c>
      <c r="AF40" s="228" t="s">
        <v>185</v>
      </c>
      <c r="AG40" s="228"/>
    </row>
    <row r="41" spans="1:33">
      <c r="A41" s="227">
        <v>891780111</v>
      </c>
      <c r="B41" s="227" t="s">
        <v>55</v>
      </c>
      <c r="C41" s="228" t="s">
        <v>58</v>
      </c>
      <c r="D41" s="298" t="s">
        <v>61</v>
      </c>
      <c r="E41" s="228" t="s">
        <v>4248</v>
      </c>
      <c r="F41" s="298" t="s">
        <v>62</v>
      </c>
      <c r="G41" s="228" t="s">
        <v>62</v>
      </c>
      <c r="H41" s="228" t="s">
        <v>74</v>
      </c>
      <c r="I41" s="229">
        <v>14455600</v>
      </c>
      <c r="J41" s="228"/>
      <c r="K41" s="230"/>
      <c r="L41" s="230"/>
      <c r="M41" s="231">
        <v>14455600</v>
      </c>
      <c r="N41" s="228" t="s">
        <v>4249</v>
      </c>
      <c r="O41" s="228" t="s">
        <v>4250</v>
      </c>
      <c r="P41" s="228" t="s">
        <v>4251</v>
      </c>
      <c r="Q41" s="232">
        <v>44998</v>
      </c>
      <c r="R41" s="232">
        <v>44998</v>
      </c>
      <c r="S41" s="232">
        <v>45120</v>
      </c>
      <c r="T41" s="232"/>
      <c r="U41" s="233"/>
      <c r="V41" s="229">
        <v>0</v>
      </c>
      <c r="W41" s="229">
        <v>14455600</v>
      </c>
      <c r="X41" s="234">
        <v>0</v>
      </c>
      <c r="Y41" s="228">
        <v>72175282</v>
      </c>
      <c r="Z41" s="228" t="s">
        <v>4108</v>
      </c>
      <c r="AA41" s="228" t="s">
        <v>120</v>
      </c>
      <c r="AB41" s="228" t="s">
        <v>120</v>
      </c>
      <c r="AC41" s="232"/>
      <c r="AD41" s="241" t="s">
        <v>4252</v>
      </c>
      <c r="AE41" s="228" t="s">
        <v>122</v>
      </c>
      <c r="AF41" s="228" t="s">
        <v>185</v>
      </c>
      <c r="AG41" s="228"/>
    </row>
    <row r="42" spans="1:33">
      <c r="A42" s="227">
        <v>891780111</v>
      </c>
      <c r="B42" s="227" t="s">
        <v>55</v>
      </c>
      <c r="C42" s="228" t="s">
        <v>58</v>
      </c>
      <c r="D42" s="298" t="s">
        <v>61</v>
      </c>
      <c r="E42" s="228" t="s">
        <v>4253</v>
      </c>
      <c r="F42" s="298" t="s">
        <v>62</v>
      </c>
      <c r="G42" s="228" t="s">
        <v>62</v>
      </c>
      <c r="H42" s="228" t="s">
        <v>74</v>
      </c>
      <c r="I42" s="229">
        <v>32000000</v>
      </c>
      <c r="J42" s="228"/>
      <c r="K42" s="230"/>
      <c r="L42" s="230"/>
      <c r="M42" s="231">
        <v>32000000</v>
      </c>
      <c r="N42" s="228" t="s">
        <v>4254</v>
      </c>
      <c r="O42" s="228" t="s">
        <v>4255</v>
      </c>
      <c r="P42" s="228" t="s">
        <v>4256</v>
      </c>
      <c r="Q42" s="232">
        <v>44998</v>
      </c>
      <c r="R42" s="232">
        <v>44998</v>
      </c>
      <c r="S42" s="232">
        <v>45120</v>
      </c>
      <c r="T42" s="232"/>
      <c r="U42" s="233"/>
      <c r="V42" s="229">
        <v>0</v>
      </c>
      <c r="W42" s="229">
        <v>32000000</v>
      </c>
      <c r="X42" s="234">
        <v>0</v>
      </c>
      <c r="Y42" s="228">
        <v>72175282</v>
      </c>
      <c r="Z42" s="228" t="s">
        <v>4108</v>
      </c>
      <c r="AA42" s="228" t="s">
        <v>120</v>
      </c>
      <c r="AB42" s="228" t="s">
        <v>120</v>
      </c>
      <c r="AC42" s="232"/>
      <c r="AD42" s="241" t="s">
        <v>4257</v>
      </c>
      <c r="AE42" s="228" t="s">
        <v>122</v>
      </c>
      <c r="AF42" s="228" t="s">
        <v>185</v>
      </c>
      <c r="AG42" s="228"/>
    </row>
    <row r="43" spans="1:33">
      <c r="A43" s="227">
        <v>891780111</v>
      </c>
      <c r="B43" s="227" t="s">
        <v>55</v>
      </c>
      <c r="C43" s="228" t="s">
        <v>57</v>
      </c>
      <c r="D43" s="298" t="s">
        <v>61</v>
      </c>
      <c r="E43" s="228" t="s">
        <v>4258</v>
      </c>
      <c r="F43" s="298" t="s">
        <v>62</v>
      </c>
      <c r="G43" s="228" t="s">
        <v>62</v>
      </c>
      <c r="H43" s="228" t="s">
        <v>74</v>
      </c>
      <c r="I43" s="229">
        <v>11778000</v>
      </c>
      <c r="J43" s="228"/>
      <c r="K43" s="230"/>
      <c r="L43" s="230"/>
      <c r="M43" s="231">
        <v>11778000</v>
      </c>
      <c r="N43" s="228" t="s">
        <v>4259</v>
      </c>
      <c r="O43" s="228" t="s">
        <v>4260</v>
      </c>
      <c r="P43" s="228" t="s">
        <v>4261</v>
      </c>
      <c r="Q43" s="232">
        <v>44999</v>
      </c>
      <c r="R43" s="232">
        <v>44999</v>
      </c>
      <c r="S43" s="232">
        <v>45006</v>
      </c>
      <c r="T43" s="232"/>
      <c r="U43" s="228"/>
      <c r="V43" s="229">
        <v>0</v>
      </c>
      <c r="W43" s="229">
        <v>11778000</v>
      </c>
      <c r="X43" s="234">
        <v>0</v>
      </c>
      <c r="Y43" s="228">
        <v>12560219</v>
      </c>
      <c r="Z43" s="228" t="s">
        <v>3554</v>
      </c>
      <c r="AA43" s="228" t="s">
        <v>120</v>
      </c>
      <c r="AB43" s="228" t="s">
        <v>120</v>
      </c>
      <c r="AC43" s="232"/>
      <c r="AD43" s="241" t="s">
        <v>4262</v>
      </c>
      <c r="AE43" s="228" t="s">
        <v>122</v>
      </c>
      <c r="AF43" s="228" t="s">
        <v>185</v>
      </c>
      <c r="AG43" s="228"/>
    </row>
    <row r="44" spans="1:33">
      <c r="A44" s="227">
        <v>891780111</v>
      </c>
      <c r="B44" s="227" t="s">
        <v>55</v>
      </c>
      <c r="C44" s="228" t="s">
        <v>57</v>
      </c>
      <c r="D44" s="298" t="s">
        <v>61</v>
      </c>
      <c r="E44" s="228" t="s">
        <v>4263</v>
      </c>
      <c r="F44" s="298" t="s">
        <v>62</v>
      </c>
      <c r="G44" s="228" t="s">
        <v>62</v>
      </c>
      <c r="H44" s="228" t="s">
        <v>74</v>
      </c>
      <c r="I44" s="229">
        <v>9994000</v>
      </c>
      <c r="J44" s="228"/>
      <c r="K44" s="230"/>
      <c r="L44" s="230"/>
      <c r="M44" s="231">
        <v>9994000</v>
      </c>
      <c r="N44" s="228" t="s">
        <v>4259</v>
      </c>
      <c r="O44" s="228" t="s">
        <v>4260</v>
      </c>
      <c r="P44" s="228" t="s">
        <v>4264</v>
      </c>
      <c r="Q44" s="232">
        <v>44999</v>
      </c>
      <c r="R44" s="232">
        <v>44999</v>
      </c>
      <c r="S44" s="232">
        <v>45089</v>
      </c>
      <c r="T44" s="232"/>
      <c r="U44" s="233"/>
      <c r="V44" s="229">
        <v>0</v>
      </c>
      <c r="W44" s="229">
        <v>9994000</v>
      </c>
      <c r="X44" s="234">
        <v>0</v>
      </c>
      <c r="Y44" s="228">
        <v>21400608</v>
      </c>
      <c r="Z44" s="145" t="s">
        <v>4265</v>
      </c>
      <c r="AA44" s="145" t="s">
        <v>120</v>
      </c>
      <c r="AB44" s="228" t="s">
        <v>120</v>
      </c>
      <c r="AC44" s="232"/>
      <c r="AD44" s="241" t="s">
        <v>4266</v>
      </c>
      <c r="AE44" s="228" t="s">
        <v>122</v>
      </c>
      <c r="AF44" s="228" t="s">
        <v>185</v>
      </c>
      <c r="AG44" s="228"/>
    </row>
    <row r="45" spans="1:33">
      <c r="A45" s="227">
        <v>891780111</v>
      </c>
      <c r="B45" s="227" t="s">
        <v>55</v>
      </c>
      <c r="C45" s="228" t="s">
        <v>58</v>
      </c>
      <c r="D45" s="298" t="s">
        <v>61</v>
      </c>
      <c r="E45" s="228" t="s">
        <v>4267</v>
      </c>
      <c r="F45" s="298" t="s">
        <v>62</v>
      </c>
      <c r="G45" s="228" t="s">
        <v>62</v>
      </c>
      <c r="H45" s="228" t="s">
        <v>74</v>
      </c>
      <c r="I45" s="229">
        <v>35713840</v>
      </c>
      <c r="J45" s="228"/>
      <c r="K45" s="230"/>
      <c r="L45" s="230"/>
      <c r="M45" s="231">
        <v>35713840</v>
      </c>
      <c r="N45" s="228" t="s">
        <v>4268</v>
      </c>
      <c r="O45" s="228" t="s">
        <v>4269</v>
      </c>
      <c r="P45" s="228" t="s">
        <v>4270</v>
      </c>
      <c r="Q45" s="232">
        <v>44999</v>
      </c>
      <c r="R45" s="232">
        <v>44999</v>
      </c>
      <c r="S45" s="232">
        <v>45121</v>
      </c>
      <c r="T45" s="232"/>
      <c r="U45" s="233"/>
      <c r="V45" s="229">
        <v>0</v>
      </c>
      <c r="W45" s="229">
        <v>35713840</v>
      </c>
      <c r="X45" s="234">
        <v>0</v>
      </c>
      <c r="Y45" s="228">
        <v>72175282</v>
      </c>
      <c r="Z45" s="228" t="s">
        <v>4108</v>
      </c>
      <c r="AA45" s="228" t="s">
        <v>120</v>
      </c>
      <c r="AB45" s="228" t="s">
        <v>120</v>
      </c>
      <c r="AC45" s="232"/>
      <c r="AD45" s="241" t="s">
        <v>4271</v>
      </c>
      <c r="AE45" s="228" t="s">
        <v>122</v>
      </c>
      <c r="AF45" s="228" t="s">
        <v>185</v>
      </c>
      <c r="AG45" s="228"/>
    </row>
    <row r="46" spans="1:33">
      <c r="A46" s="227">
        <v>891780111</v>
      </c>
      <c r="B46" s="227" t="s">
        <v>55</v>
      </c>
      <c r="C46" s="228" t="s">
        <v>58</v>
      </c>
      <c r="D46" s="298" t="s">
        <v>61</v>
      </c>
      <c r="E46" s="228" t="s">
        <v>4272</v>
      </c>
      <c r="F46" s="298" t="s">
        <v>62</v>
      </c>
      <c r="G46" s="228" t="s">
        <v>62</v>
      </c>
      <c r="H46" s="228" t="s">
        <v>74</v>
      </c>
      <c r="I46" s="229">
        <v>7589188</v>
      </c>
      <c r="J46" s="228"/>
      <c r="K46" s="230"/>
      <c r="L46" s="230"/>
      <c r="M46" s="231">
        <v>7589188</v>
      </c>
      <c r="N46" s="228" t="s">
        <v>4273</v>
      </c>
      <c r="O46" s="228" t="s">
        <v>4274</v>
      </c>
      <c r="P46" s="228" t="s">
        <v>4275</v>
      </c>
      <c r="Q46" s="232">
        <v>44999</v>
      </c>
      <c r="R46" s="232">
        <v>44999</v>
      </c>
      <c r="S46" s="232">
        <v>45121</v>
      </c>
      <c r="T46" s="232"/>
      <c r="U46" s="233"/>
      <c r="V46" s="229">
        <v>0</v>
      </c>
      <c r="W46" s="229">
        <v>7589188</v>
      </c>
      <c r="X46" s="234">
        <v>0</v>
      </c>
      <c r="Y46" s="228">
        <v>72175282</v>
      </c>
      <c r="Z46" s="228" t="s">
        <v>4108</v>
      </c>
      <c r="AA46" s="228" t="s">
        <v>120</v>
      </c>
      <c r="AB46" s="228" t="s">
        <v>120</v>
      </c>
      <c r="AC46" s="232"/>
      <c r="AD46" s="241" t="s">
        <v>4276</v>
      </c>
      <c r="AE46" s="228" t="s">
        <v>122</v>
      </c>
      <c r="AF46" s="228" t="s">
        <v>185</v>
      </c>
      <c r="AG46" s="228"/>
    </row>
    <row r="47" spans="1:33">
      <c r="A47" s="227">
        <v>891780111</v>
      </c>
      <c r="B47" s="227" t="s">
        <v>55</v>
      </c>
      <c r="C47" s="228" t="s">
        <v>57</v>
      </c>
      <c r="D47" s="298" t="s">
        <v>61</v>
      </c>
      <c r="E47" s="228" t="s">
        <v>4277</v>
      </c>
      <c r="F47" s="298" t="s">
        <v>62</v>
      </c>
      <c r="G47" s="228" t="s">
        <v>62</v>
      </c>
      <c r="H47" s="228" t="s">
        <v>74</v>
      </c>
      <c r="I47" s="229">
        <v>175910000</v>
      </c>
      <c r="J47" s="228"/>
      <c r="K47" s="230"/>
      <c r="L47" s="230"/>
      <c r="M47" s="231">
        <v>175910000</v>
      </c>
      <c r="N47" s="228" t="s">
        <v>4235</v>
      </c>
      <c r="O47" s="228" t="s">
        <v>4236</v>
      </c>
      <c r="P47" s="228" t="s">
        <v>4278</v>
      </c>
      <c r="Q47" s="232">
        <v>45001</v>
      </c>
      <c r="R47" s="232">
        <v>45001</v>
      </c>
      <c r="S47" s="232">
        <v>45008</v>
      </c>
      <c r="T47" s="232"/>
      <c r="U47" s="233"/>
      <c r="V47" s="229">
        <v>0</v>
      </c>
      <c r="W47" s="229">
        <v>175910000</v>
      </c>
      <c r="X47" s="234">
        <v>0</v>
      </c>
      <c r="Y47" s="228">
        <v>85465146</v>
      </c>
      <c r="Z47" s="228" t="s">
        <v>3878</v>
      </c>
      <c r="AA47" s="228" t="s">
        <v>120</v>
      </c>
      <c r="AB47" s="228" t="s">
        <v>120</v>
      </c>
      <c r="AC47" s="232">
        <v>45002</v>
      </c>
      <c r="AD47" s="241" t="s">
        <v>4279</v>
      </c>
      <c r="AE47" s="228" t="s">
        <v>122</v>
      </c>
      <c r="AF47" s="228" t="s">
        <v>185</v>
      </c>
      <c r="AG47" s="228"/>
    </row>
    <row r="48" spans="1:33">
      <c r="A48" s="227">
        <v>891780111</v>
      </c>
      <c r="B48" s="227" t="s">
        <v>55</v>
      </c>
      <c r="C48" s="228" t="s">
        <v>58</v>
      </c>
      <c r="D48" s="298" t="s">
        <v>61</v>
      </c>
      <c r="E48" s="228" t="s">
        <v>4280</v>
      </c>
      <c r="F48" s="298" t="s">
        <v>62</v>
      </c>
      <c r="G48" s="228" t="s">
        <v>62</v>
      </c>
      <c r="H48" s="228" t="s">
        <v>74</v>
      </c>
      <c r="I48" s="229">
        <v>8304000</v>
      </c>
      <c r="J48" s="228"/>
      <c r="K48" s="230"/>
      <c r="L48" s="230"/>
      <c r="M48" s="231">
        <v>8304000</v>
      </c>
      <c r="N48" s="228" t="s">
        <v>4281</v>
      </c>
      <c r="O48" s="228" t="s">
        <v>4282</v>
      </c>
      <c r="P48" s="228" t="s">
        <v>4283</v>
      </c>
      <c r="Q48" s="232">
        <v>45003</v>
      </c>
      <c r="R48" s="232">
        <v>45003</v>
      </c>
      <c r="S48" s="232">
        <v>45125</v>
      </c>
      <c r="T48" s="232"/>
      <c r="U48" s="233"/>
      <c r="V48" s="229">
        <v>0</v>
      </c>
      <c r="W48" s="229">
        <v>8304000</v>
      </c>
      <c r="X48" s="234">
        <v>0</v>
      </c>
      <c r="Y48" s="228">
        <v>72175282</v>
      </c>
      <c r="Z48" s="228" t="s">
        <v>4108</v>
      </c>
      <c r="AA48" s="228" t="s">
        <v>120</v>
      </c>
      <c r="AB48" s="228" t="s">
        <v>120</v>
      </c>
      <c r="AC48" s="232"/>
      <c r="AD48" s="241" t="s">
        <v>4284</v>
      </c>
      <c r="AE48" s="228" t="s">
        <v>122</v>
      </c>
      <c r="AF48" s="228" t="s">
        <v>185</v>
      </c>
      <c r="AG48" s="228"/>
    </row>
    <row r="49" spans="1:33">
      <c r="A49" s="227">
        <v>891780111</v>
      </c>
      <c r="B49" s="227" t="s">
        <v>55</v>
      </c>
      <c r="C49" s="228" t="s">
        <v>58</v>
      </c>
      <c r="D49" s="298" t="s">
        <v>61</v>
      </c>
      <c r="E49" s="228" t="s">
        <v>4285</v>
      </c>
      <c r="F49" s="298" t="s">
        <v>62</v>
      </c>
      <c r="G49" s="228" t="s">
        <v>62</v>
      </c>
      <c r="H49" s="228" t="s">
        <v>74</v>
      </c>
      <c r="I49" s="229">
        <v>17438400</v>
      </c>
      <c r="J49" s="228"/>
      <c r="K49" s="230"/>
      <c r="L49" s="230"/>
      <c r="M49" s="231">
        <v>17438400</v>
      </c>
      <c r="N49" s="228" t="s">
        <v>4286</v>
      </c>
      <c r="O49" s="228" t="s">
        <v>4287</v>
      </c>
      <c r="P49" s="228" t="s">
        <v>4288</v>
      </c>
      <c r="Q49" s="232">
        <v>45003</v>
      </c>
      <c r="R49" s="232">
        <v>45003</v>
      </c>
      <c r="S49" s="232">
        <v>45125</v>
      </c>
      <c r="T49" s="232"/>
      <c r="U49" s="233"/>
      <c r="V49" s="229">
        <v>0</v>
      </c>
      <c r="W49" s="229">
        <v>17438400</v>
      </c>
      <c r="X49" s="234">
        <v>0</v>
      </c>
      <c r="Y49" s="228">
        <v>72175282</v>
      </c>
      <c r="Z49" s="228" t="s">
        <v>4108</v>
      </c>
      <c r="AA49" s="228" t="s">
        <v>120</v>
      </c>
      <c r="AB49" s="228" t="s">
        <v>120</v>
      </c>
      <c r="AC49" s="232"/>
      <c r="AD49" s="241" t="s">
        <v>4289</v>
      </c>
      <c r="AE49" s="228" t="s">
        <v>122</v>
      </c>
      <c r="AF49" s="228" t="s">
        <v>185</v>
      </c>
      <c r="AG49" s="228"/>
    </row>
    <row r="50" spans="1:33">
      <c r="A50" s="227">
        <v>891780111</v>
      </c>
      <c r="B50" s="227" t="s">
        <v>55</v>
      </c>
      <c r="C50" s="228" t="s">
        <v>57</v>
      </c>
      <c r="D50" s="298" t="s">
        <v>61</v>
      </c>
      <c r="E50" s="228" t="s">
        <v>4290</v>
      </c>
      <c r="F50" s="298" t="s">
        <v>62</v>
      </c>
      <c r="G50" s="228" t="s">
        <v>62</v>
      </c>
      <c r="H50" s="228" t="s">
        <v>74</v>
      </c>
      <c r="I50" s="229">
        <v>71700000</v>
      </c>
      <c r="J50" s="228"/>
      <c r="K50" s="230"/>
      <c r="L50" s="230"/>
      <c r="M50" s="231">
        <v>71700000</v>
      </c>
      <c r="N50" s="228" t="s">
        <v>4291</v>
      </c>
      <c r="O50" s="228" t="s">
        <v>4292</v>
      </c>
      <c r="P50" s="228" t="s">
        <v>4293</v>
      </c>
      <c r="Q50" s="232">
        <v>45007</v>
      </c>
      <c r="R50" s="232">
        <v>45027</v>
      </c>
      <c r="S50" s="232">
        <v>45291</v>
      </c>
      <c r="T50" s="232"/>
      <c r="U50" s="233"/>
      <c r="V50" s="229">
        <v>18010531</v>
      </c>
      <c r="W50" s="229">
        <v>53689469</v>
      </c>
      <c r="X50" s="234">
        <v>0.2511929009762901</v>
      </c>
      <c r="Y50" s="228">
        <v>85459497</v>
      </c>
      <c r="Z50" s="228" t="s">
        <v>1643</v>
      </c>
      <c r="AA50" s="228" t="s">
        <v>120</v>
      </c>
      <c r="AB50" s="228" t="s">
        <v>120</v>
      </c>
      <c r="AC50" s="232" t="s">
        <v>4294</v>
      </c>
      <c r="AD50" s="241" t="s">
        <v>4295</v>
      </c>
      <c r="AE50" s="228" t="s">
        <v>122</v>
      </c>
      <c r="AF50" s="228" t="s">
        <v>185</v>
      </c>
      <c r="AG50" s="228"/>
    </row>
    <row r="51" spans="1:33">
      <c r="A51" s="227">
        <v>891780111</v>
      </c>
      <c r="B51" s="227" t="s">
        <v>55</v>
      </c>
      <c r="C51" s="228" t="s">
        <v>57</v>
      </c>
      <c r="D51" s="298" t="s">
        <v>61</v>
      </c>
      <c r="E51" s="228" t="s">
        <v>4296</v>
      </c>
      <c r="F51" s="298" t="s">
        <v>62</v>
      </c>
      <c r="G51" s="228" t="s">
        <v>62</v>
      </c>
      <c r="H51" s="228" t="s">
        <v>74</v>
      </c>
      <c r="I51" s="229">
        <v>100000000</v>
      </c>
      <c r="J51" s="228"/>
      <c r="K51" s="230"/>
      <c r="L51" s="230"/>
      <c r="M51" s="231">
        <v>100000000</v>
      </c>
      <c r="N51" s="228" t="s">
        <v>4297</v>
      </c>
      <c r="O51" s="228" t="s">
        <v>4298</v>
      </c>
      <c r="P51" s="228" t="s">
        <v>4299</v>
      </c>
      <c r="Q51" s="232">
        <v>45007</v>
      </c>
      <c r="R51" s="232">
        <v>45027</v>
      </c>
      <c r="S51" s="232">
        <v>45107</v>
      </c>
      <c r="T51" s="232"/>
      <c r="U51" s="233"/>
      <c r="V51" s="229">
        <v>22907452.399999999</v>
      </c>
      <c r="W51" s="229">
        <v>77092547.599999994</v>
      </c>
      <c r="X51" s="234">
        <v>0.22907452399999997</v>
      </c>
      <c r="Y51" s="228">
        <v>85459497</v>
      </c>
      <c r="Z51" s="228" t="s">
        <v>1643</v>
      </c>
      <c r="AA51" s="228" t="s">
        <v>120</v>
      </c>
      <c r="AB51" s="228" t="s">
        <v>120</v>
      </c>
      <c r="AC51" s="232" t="s">
        <v>4294</v>
      </c>
      <c r="AD51" s="241" t="s">
        <v>4300</v>
      </c>
      <c r="AE51" s="228" t="s">
        <v>122</v>
      </c>
      <c r="AF51" s="228" t="s">
        <v>185</v>
      </c>
      <c r="AG51" s="228"/>
    </row>
    <row r="52" spans="1:33">
      <c r="A52" s="227">
        <v>891780111</v>
      </c>
      <c r="B52" s="227" t="s">
        <v>55</v>
      </c>
      <c r="C52" s="228" t="s">
        <v>57</v>
      </c>
      <c r="D52" s="298" t="s">
        <v>61</v>
      </c>
      <c r="E52" s="228" t="s">
        <v>4301</v>
      </c>
      <c r="F52" s="298" t="s">
        <v>62</v>
      </c>
      <c r="G52" s="228" t="s">
        <v>62</v>
      </c>
      <c r="H52" s="228" t="s">
        <v>74</v>
      </c>
      <c r="I52" s="229">
        <v>8900667</v>
      </c>
      <c r="J52" s="228"/>
      <c r="K52" s="230"/>
      <c r="L52" s="230"/>
      <c r="M52" s="231">
        <v>8900667</v>
      </c>
      <c r="N52" s="228" t="s">
        <v>4302</v>
      </c>
      <c r="O52" s="228" t="s">
        <v>4303</v>
      </c>
      <c r="P52" s="228" t="s">
        <v>4304</v>
      </c>
      <c r="Q52" s="232">
        <v>45007</v>
      </c>
      <c r="R52" s="232">
        <v>45008</v>
      </c>
      <c r="S52" s="232">
        <v>45374</v>
      </c>
      <c r="T52" s="232"/>
      <c r="U52" s="233"/>
      <c r="V52" s="229">
        <v>0</v>
      </c>
      <c r="W52" s="229">
        <v>8900667</v>
      </c>
      <c r="X52" s="234">
        <v>0</v>
      </c>
      <c r="Y52" s="228">
        <v>85459497</v>
      </c>
      <c r="Z52" s="228" t="s">
        <v>1643</v>
      </c>
      <c r="AA52" s="228" t="s">
        <v>120</v>
      </c>
      <c r="AB52" s="228" t="s">
        <v>120</v>
      </c>
      <c r="AC52" s="232">
        <v>45009</v>
      </c>
      <c r="AD52" s="241" t="s">
        <v>4305</v>
      </c>
      <c r="AE52" s="228" t="s">
        <v>122</v>
      </c>
      <c r="AF52" s="228" t="s">
        <v>185</v>
      </c>
      <c r="AG52" s="228"/>
    </row>
    <row r="53" spans="1:33">
      <c r="A53" s="227">
        <v>891780111</v>
      </c>
      <c r="B53" s="227" t="s">
        <v>55</v>
      </c>
      <c r="C53" s="228" t="s">
        <v>57</v>
      </c>
      <c r="D53" s="298" t="s">
        <v>61</v>
      </c>
      <c r="E53" s="228" t="s">
        <v>4306</v>
      </c>
      <c r="F53" s="298" t="s">
        <v>62</v>
      </c>
      <c r="G53" s="228" t="s">
        <v>62</v>
      </c>
      <c r="H53" s="228" t="s">
        <v>74</v>
      </c>
      <c r="I53" s="229">
        <v>65000000</v>
      </c>
      <c r="J53" s="228"/>
      <c r="K53" s="230"/>
      <c r="L53" s="230"/>
      <c r="M53" s="231">
        <v>65000000</v>
      </c>
      <c r="N53" s="228" t="s">
        <v>4307</v>
      </c>
      <c r="O53" s="228" t="s">
        <v>4308</v>
      </c>
      <c r="P53" s="228" t="s">
        <v>4309</v>
      </c>
      <c r="Q53" s="232">
        <v>45007</v>
      </c>
      <c r="R53" s="232">
        <v>45007</v>
      </c>
      <c r="S53" s="232">
        <v>45291</v>
      </c>
      <c r="T53" s="232"/>
      <c r="U53" s="233"/>
      <c r="V53" s="229">
        <v>0</v>
      </c>
      <c r="W53" s="229">
        <v>65000000</v>
      </c>
      <c r="X53" s="234">
        <v>0</v>
      </c>
      <c r="Y53" s="228">
        <v>85466528</v>
      </c>
      <c r="Z53" s="228" t="s">
        <v>4310</v>
      </c>
      <c r="AA53" s="228" t="s">
        <v>120</v>
      </c>
      <c r="AB53" s="228" t="s">
        <v>120</v>
      </c>
      <c r="AC53" s="232"/>
      <c r="AD53" s="241" t="s">
        <v>4311</v>
      </c>
      <c r="AE53" s="228" t="s">
        <v>122</v>
      </c>
      <c r="AF53" s="228" t="s">
        <v>185</v>
      </c>
      <c r="AG53" s="228"/>
    </row>
    <row r="54" spans="1:33">
      <c r="A54" s="227">
        <v>891780111</v>
      </c>
      <c r="B54" s="227" t="s">
        <v>55</v>
      </c>
      <c r="C54" s="228" t="s">
        <v>57</v>
      </c>
      <c r="D54" s="298" t="s">
        <v>61</v>
      </c>
      <c r="E54" s="228" t="s">
        <v>4312</v>
      </c>
      <c r="F54" s="298" t="s">
        <v>62</v>
      </c>
      <c r="G54" s="228" t="s">
        <v>62</v>
      </c>
      <c r="H54" s="228" t="s">
        <v>74</v>
      </c>
      <c r="I54" s="229">
        <v>26905900</v>
      </c>
      <c r="J54" s="228"/>
      <c r="K54" s="230"/>
      <c r="L54" s="230"/>
      <c r="M54" s="231">
        <v>26905900</v>
      </c>
      <c r="N54" s="228" t="s">
        <v>4313</v>
      </c>
      <c r="O54" s="228" t="s">
        <v>4314</v>
      </c>
      <c r="P54" s="228" t="s">
        <v>4315</v>
      </c>
      <c r="Q54" s="232">
        <v>45009</v>
      </c>
      <c r="R54" s="232">
        <v>45012</v>
      </c>
      <c r="S54" s="232">
        <v>45056</v>
      </c>
      <c r="T54" s="232"/>
      <c r="U54" s="233"/>
      <c r="V54" s="229">
        <v>0</v>
      </c>
      <c r="W54" s="229">
        <v>26905900</v>
      </c>
      <c r="X54" s="234">
        <v>0</v>
      </c>
      <c r="Y54" s="228">
        <v>57297693</v>
      </c>
      <c r="Z54" s="228" t="s">
        <v>1908</v>
      </c>
      <c r="AA54" s="228" t="s">
        <v>120</v>
      </c>
      <c r="AB54" s="228" t="s">
        <v>120</v>
      </c>
      <c r="AC54" s="232">
        <v>45015</v>
      </c>
      <c r="AD54" s="241" t="s">
        <v>4316</v>
      </c>
      <c r="AE54" s="228" t="s">
        <v>122</v>
      </c>
      <c r="AF54" s="228" t="s">
        <v>185</v>
      </c>
      <c r="AG54" s="228"/>
    </row>
    <row r="55" spans="1:33">
      <c r="A55" s="227">
        <v>891780111</v>
      </c>
      <c r="B55" s="227" t="s">
        <v>55</v>
      </c>
      <c r="C55" s="228" t="s">
        <v>57</v>
      </c>
      <c r="D55" s="298" t="s">
        <v>61</v>
      </c>
      <c r="E55" s="228" t="s">
        <v>4317</v>
      </c>
      <c r="F55" s="298" t="s">
        <v>62</v>
      </c>
      <c r="G55" s="228" t="s">
        <v>62</v>
      </c>
      <c r="H55" s="228" t="s">
        <v>74</v>
      </c>
      <c r="I55" s="229">
        <v>2000000</v>
      </c>
      <c r="J55" s="228"/>
      <c r="K55" s="230"/>
      <c r="L55" s="230"/>
      <c r="M55" s="231">
        <v>2000000</v>
      </c>
      <c r="N55" s="235" t="s">
        <v>4205</v>
      </c>
      <c r="O55" s="228" t="s">
        <v>4206</v>
      </c>
      <c r="P55" s="228" t="s">
        <v>4318</v>
      </c>
      <c r="Q55" s="232">
        <v>45010</v>
      </c>
      <c r="R55" s="232">
        <v>45012</v>
      </c>
      <c r="S55" s="232">
        <v>45012</v>
      </c>
      <c r="T55" s="232"/>
      <c r="U55" s="233"/>
      <c r="V55" s="229">
        <v>0</v>
      </c>
      <c r="W55" s="229">
        <v>2000000</v>
      </c>
      <c r="X55" s="234">
        <v>0</v>
      </c>
      <c r="Y55" s="228">
        <v>72175282</v>
      </c>
      <c r="Z55" s="228" t="s">
        <v>4108</v>
      </c>
      <c r="AA55" s="228" t="s">
        <v>120</v>
      </c>
      <c r="AB55" s="228" t="s">
        <v>120</v>
      </c>
      <c r="AC55" s="232"/>
      <c r="AD55" s="241" t="s">
        <v>4319</v>
      </c>
      <c r="AE55" s="228" t="s">
        <v>122</v>
      </c>
      <c r="AF55" s="228" t="s">
        <v>185</v>
      </c>
      <c r="AG55" s="228"/>
    </row>
    <row r="56" spans="1:33">
      <c r="A56" s="227">
        <v>891780111</v>
      </c>
      <c r="B56" s="227" t="s">
        <v>55</v>
      </c>
      <c r="C56" s="228" t="s">
        <v>57</v>
      </c>
      <c r="D56" s="298" t="s">
        <v>61</v>
      </c>
      <c r="E56" s="228" t="s">
        <v>4320</v>
      </c>
      <c r="F56" s="298" t="s">
        <v>62</v>
      </c>
      <c r="G56" s="228" t="s">
        <v>62</v>
      </c>
      <c r="H56" s="228" t="s">
        <v>74</v>
      </c>
      <c r="I56" s="229">
        <v>2000000</v>
      </c>
      <c r="J56" s="228"/>
      <c r="K56" s="230"/>
      <c r="L56" s="230"/>
      <c r="M56" s="231">
        <v>2000000</v>
      </c>
      <c r="N56" s="228">
        <v>819004091</v>
      </c>
      <c r="O56" s="228" t="s">
        <v>4321</v>
      </c>
      <c r="P56" s="228" t="s">
        <v>4322</v>
      </c>
      <c r="Q56" s="232">
        <v>45010</v>
      </c>
      <c r="R56" s="232">
        <v>45014</v>
      </c>
      <c r="S56" s="232">
        <v>45014</v>
      </c>
      <c r="T56" s="232"/>
      <c r="U56" s="233"/>
      <c r="V56" s="229">
        <v>2000000</v>
      </c>
      <c r="W56" s="229">
        <v>0</v>
      </c>
      <c r="X56" s="234">
        <v>1</v>
      </c>
      <c r="Y56" s="228">
        <v>72175282</v>
      </c>
      <c r="Z56" s="228" t="s">
        <v>4108</v>
      </c>
      <c r="AA56" s="228" t="s">
        <v>120</v>
      </c>
      <c r="AB56" s="228" t="s">
        <v>120</v>
      </c>
      <c r="AC56" s="232"/>
      <c r="AD56" s="241" t="s">
        <v>4323</v>
      </c>
      <c r="AE56" s="228" t="s">
        <v>122</v>
      </c>
      <c r="AF56" s="228" t="s">
        <v>185</v>
      </c>
      <c r="AG56" s="228"/>
    </row>
    <row r="57" spans="1:33">
      <c r="A57" s="227">
        <v>891780111</v>
      </c>
      <c r="B57" s="227" t="s">
        <v>55</v>
      </c>
      <c r="C57" s="228" t="s">
        <v>57</v>
      </c>
      <c r="D57" s="298" t="s">
        <v>61</v>
      </c>
      <c r="E57" s="228" t="s">
        <v>4324</v>
      </c>
      <c r="F57" s="298" t="s">
        <v>62</v>
      </c>
      <c r="G57" s="228" t="s">
        <v>62</v>
      </c>
      <c r="H57" s="228" t="s">
        <v>74</v>
      </c>
      <c r="I57" s="229">
        <v>25000000</v>
      </c>
      <c r="J57" s="228"/>
      <c r="K57" s="230"/>
      <c r="L57" s="230"/>
      <c r="M57" s="231">
        <v>25000000</v>
      </c>
      <c r="N57" s="235" t="s">
        <v>4325</v>
      </c>
      <c r="O57" s="228" t="s">
        <v>4326</v>
      </c>
      <c r="P57" s="228" t="s">
        <v>4327</v>
      </c>
      <c r="Q57" s="232">
        <v>45012</v>
      </c>
      <c r="R57" s="232">
        <v>45012</v>
      </c>
      <c r="S57" s="232">
        <v>45291</v>
      </c>
      <c r="T57" s="232"/>
      <c r="U57" s="233"/>
      <c r="V57" s="229">
        <v>12556675</v>
      </c>
      <c r="W57" s="229">
        <v>12443325</v>
      </c>
      <c r="X57" s="234">
        <v>0.50226700000000002</v>
      </c>
      <c r="Y57" s="228">
        <v>72175282</v>
      </c>
      <c r="Z57" s="228" t="s">
        <v>4108</v>
      </c>
      <c r="AA57" s="228" t="s">
        <v>120</v>
      </c>
      <c r="AB57" s="228" t="s">
        <v>120</v>
      </c>
      <c r="AC57" s="232"/>
      <c r="AD57" s="241" t="s">
        <v>4328</v>
      </c>
      <c r="AE57" s="228" t="s">
        <v>122</v>
      </c>
      <c r="AF57" s="228" t="s">
        <v>185</v>
      </c>
      <c r="AG57" s="228"/>
    </row>
    <row r="58" spans="1:33">
      <c r="A58" s="227">
        <v>891780111</v>
      </c>
      <c r="B58" s="227" t="s">
        <v>55</v>
      </c>
      <c r="C58" s="228" t="s">
        <v>57</v>
      </c>
      <c r="D58" s="298" t="s">
        <v>61</v>
      </c>
      <c r="E58" s="228" t="s">
        <v>4329</v>
      </c>
      <c r="F58" s="298" t="s">
        <v>62</v>
      </c>
      <c r="G58" s="228" t="s">
        <v>62</v>
      </c>
      <c r="H58" s="228" t="s">
        <v>74</v>
      </c>
      <c r="I58" s="229">
        <v>14329133</v>
      </c>
      <c r="J58" s="228"/>
      <c r="K58" s="230"/>
      <c r="L58" s="230"/>
      <c r="M58" s="231">
        <v>14329133</v>
      </c>
      <c r="N58" s="235" t="s">
        <v>4330</v>
      </c>
      <c r="O58" s="228" t="s">
        <v>4331</v>
      </c>
      <c r="P58" s="228" t="s">
        <v>4332</v>
      </c>
      <c r="Q58" s="232">
        <v>45012</v>
      </c>
      <c r="R58" s="232">
        <v>45014</v>
      </c>
      <c r="S58" s="232">
        <v>45380</v>
      </c>
      <c r="T58" s="232"/>
      <c r="U58" s="233"/>
      <c r="V58" s="229">
        <v>0</v>
      </c>
      <c r="W58" s="229">
        <v>14329133</v>
      </c>
      <c r="X58" s="234">
        <v>0</v>
      </c>
      <c r="Y58" s="228">
        <v>85459497</v>
      </c>
      <c r="Z58" s="228" t="s">
        <v>1643</v>
      </c>
      <c r="AA58" s="228" t="s">
        <v>120</v>
      </c>
      <c r="AB58" s="228" t="s">
        <v>120</v>
      </c>
      <c r="AC58" s="232">
        <v>45016</v>
      </c>
      <c r="AD58" s="241" t="s">
        <v>4333</v>
      </c>
      <c r="AE58" s="228" t="s">
        <v>122</v>
      </c>
      <c r="AF58" s="228" t="s">
        <v>185</v>
      </c>
      <c r="AG58" s="228"/>
    </row>
    <row r="59" spans="1:33">
      <c r="A59" s="227">
        <v>891780111</v>
      </c>
      <c r="B59" s="227" t="s">
        <v>55</v>
      </c>
      <c r="C59" s="228" t="s">
        <v>57</v>
      </c>
      <c r="D59" s="298" t="s">
        <v>61</v>
      </c>
      <c r="E59" s="228" t="s">
        <v>4334</v>
      </c>
      <c r="F59" s="298" t="s">
        <v>62</v>
      </c>
      <c r="G59" s="228" t="s">
        <v>62</v>
      </c>
      <c r="H59" s="228" t="s">
        <v>74</v>
      </c>
      <c r="I59" s="229">
        <v>87000000</v>
      </c>
      <c r="J59" s="228"/>
      <c r="K59" s="230"/>
      <c r="L59" s="230"/>
      <c r="M59" s="231">
        <v>87000000</v>
      </c>
      <c r="N59" s="235" t="s">
        <v>4335</v>
      </c>
      <c r="O59" s="228" t="s">
        <v>4336</v>
      </c>
      <c r="P59" s="228" t="s">
        <v>4337</v>
      </c>
      <c r="Q59" s="232">
        <v>45013</v>
      </c>
      <c r="R59" s="232">
        <v>45014</v>
      </c>
      <c r="S59" s="232">
        <v>45020</v>
      </c>
      <c r="T59" s="232"/>
      <c r="U59" s="233"/>
      <c r="V59" s="229">
        <v>0</v>
      </c>
      <c r="W59" s="229">
        <v>87000000</v>
      </c>
      <c r="X59" s="234">
        <v>0</v>
      </c>
      <c r="Y59" s="228">
        <v>7633815</v>
      </c>
      <c r="Z59" s="228" t="s">
        <v>2371</v>
      </c>
      <c r="AA59" s="228" t="s">
        <v>120</v>
      </c>
      <c r="AB59" s="228" t="s">
        <v>120</v>
      </c>
      <c r="AC59" s="232">
        <v>45015</v>
      </c>
      <c r="AD59" s="241" t="s">
        <v>4338</v>
      </c>
      <c r="AE59" s="228" t="s">
        <v>122</v>
      </c>
      <c r="AF59" s="228" t="s">
        <v>185</v>
      </c>
      <c r="AG59" s="228"/>
    </row>
    <row r="60" spans="1:33">
      <c r="A60" s="227">
        <v>891780111</v>
      </c>
      <c r="B60" s="227" t="s">
        <v>55</v>
      </c>
      <c r="C60" s="228" t="s">
        <v>57</v>
      </c>
      <c r="D60" s="298" t="s">
        <v>61</v>
      </c>
      <c r="E60" s="228" t="s">
        <v>4339</v>
      </c>
      <c r="F60" s="298" t="s">
        <v>62</v>
      </c>
      <c r="G60" s="228" t="s">
        <v>62</v>
      </c>
      <c r="H60" s="228" t="s">
        <v>74</v>
      </c>
      <c r="I60" s="229">
        <v>90020000</v>
      </c>
      <c r="J60" s="228"/>
      <c r="K60" s="230"/>
      <c r="L60" s="230"/>
      <c r="M60" s="231">
        <v>90020000</v>
      </c>
      <c r="N60" s="235" t="s">
        <v>4340</v>
      </c>
      <c r="O60" s="228" t="s">
        <v>4341</v>
      </c>
      <c r="P60" s="228" t="s">
        <v>4342</v>
      </c>
      <c r="Q60" s="232">
        <v>45014</v>
      </c>
      <c r="R60" s="232">
        <v>45014</v>
      </c>
      <c r="S60" s="232">
        <v>45020</v>
      </c>
      <c r="T60" s="232"/>
      <c r="U60" s="233"/>
      <c r="V60" s="229">
        <v>0</v>
      </c>
      <c r="W60" s="229">
        <v>90020000</v>
      </c>
      <c r="X60" s="234">
        <v>0</v>
      </c>
      <c r="Y60" s="228">
        <v>7633815</v>
      </c>
      <c r="Z60" s="228" t="s">
        <v>2371</v>
      </c>
      <c r="AA60" s="228" t="s">
        <v>120</v>
      </c>
      <c r="AB60" s="228" t="s">
        <v>120</v>
      </c>
      <c r="AC60" s="232">
        <v>45015</v>
      </c>
      <c r="AD60" s="241" t="s">
        <v>4343</v>
      </c>
      <c r="AE60" s="228" t="s">
        <v>122</v>
      </c>
      <c r="AF60" s="228" t="s">
        <v>185</v>
      </c>
      <c r="AG60" s="228"/>
    </row>
    <row r="61" spans="1:33">
      <c r="A61" s="227">
        <v>891780111</v>
      </c>
      <c r="B61" s="227" t="s">
        <v>55</v>
      </c>
      <c r="C61" s="228" t="s">
        <v>57</v>
      </c>
      <c r="D61" s="298" t="s">
        <v>61</v>
      </c>
      <c r="E61" s="228" t="s">
        <v>4344</v>
      </c>
      <c r="F61" s="298" t="s">
        <v>62</v>
      </c>
      <c r="G61" s="228" t="s">
        <v>62</v>
      </c>
      <c r="H61" s="228" t="s">
        <v>74</v>
      </c>
      <c r="I61" s="229">
        <v>12342547</v>
      </c>
      <c r="J61" s="228"/>
      <c r="K61" s="230"/>
      <c r="L61" s="230"/>
      <c r="M61" s="231">
        <v>12342547</v>
      </c>
      <c r="N61" s="235" t="s">
        <v>4345</v>
      </c>
      <c r="O61" s="228" t="s">
        <v>4346</v>
      </c>
      <c r="P61" s="228" t="s">
        <v>4347</v>
      </c>
      <c r="Q61" s="232">
        <v>45014</v>
      </c>
      <c r="R61" s="232">
        <v>45026</v>
      </c>
      <c r="S61" s="232">
        <v>45392</v>
      </c>
      <c r="T61" s="232"/>
      <c r="U61" s="233"/>
      <c r="V61" s="229">
        <v>0</v>
      </c>
      <c r="W61" s="229">
        <v>12342547</v>
      </c>
      <c r="X61" s="234">
        <v>0</v>
      </c>
      <c r="Y61" s="228">
        <v>85459497</v>
      </c>
      <c r="Z61" s="228" t="s">
        <v>1643</v>
      </c>
      <c r="AA61" s="228" t="s">
        <v>120</v>
      </c>
      <c r="AB61" s="228" t="s">
        <v>120</v>
      </c>
      <c r="AC61" s="232"/>
      <c r="AD61" s="241" t="s">
        <v>4348</v>
      </c>
      <c r="AE61" s="228" t="s">
        <v>122</v>
      </c>
      <c r="AF61" s="228" t="s">
        <v>185</v>
      </c>
      <c r="AG61" s="228"/>
    </row>
    <row r="62" spans="1:33">
      <c r="A62" s="227">
        <v>891780111</v>
      </c>
      <c r="B62" s="227" t="s">
        <v>55</v>
      </c>
      <c r="C62" s="228" t="s">
        <v>57</v>
      </c>
      <c r="D62" s="298" t="s">
        <v>61</v>
      </c>
      <c r="E62" s="228" t="s">
        <v>4349</v>
      </c>
      <c r="F62" s="298" t="s">
        <v>62</v>
      </c>
      <c r="G62" s="228" t="s">
        <v>62</v>
      </c>
      <c r="H62" s="228" t="s">
        <v>74</v>
      </c>
      <c r="I62" s="229">
        <v>2000000</v>
      </c>
      <c r="J62" s="228"/>
      <c r="K62" s="230"/>
      <c r="L62" s="230"/>
      <c r="M62" s="231">
        <v>2000000</v>
      </c>
      <c r="N62" s="235" t="s">
        <v>4350</v>
      </c>
      <c r="O62" s="228" t="s">
        <v>4351</v>
      </c>
      <c r="P62" s="228" t="s">
        <v>4352</v>
      </c>
      <c r="Q62" s="232">
        <v>45014</v>
      </c>
      <c r="R62" s="232">
        <v>45026</v>
      </c>
      <c r="S62" s="232">
        <v>45026</v>
      </c>
      <c r="T62" s="232"/>
      <c r="U62" s="233"/>
      <c r="V62" s="229">
        <v>0</v>
      </c>
      <c r="W62" s="229">
        <v>2000000</v>
      </c>
      <c r="X62" s="234">
        <v>0</v>
      </c>
      <c r="Y62" s="228">
        <v>85459497</v>
      </c>
      <c r="Z62" s="228" t="s">
        <v>1643</v>
      </c>
      <c r="AA62" s="228" t="s">
        <v>120</v>
      </c>
      <c r="AB62" s="228" t="s">
        <v>120</v>
      </c>
      <c r="AC62" s="232"/>
      <c r="AD62" s="241" t="s">
        <v>4353</v>
      </c>
      <c r="AE62" s="228" t="s">
        <v>122</v>
      </c>
      <c r="AF62" s="228" t="s">
        <v>185</v>
      </c>
      <c r="AG62" s="228"/>
    </row>
    <row r="63" spans="1:33">
      <c r="A63" s="227">
        <v>891780111</v>
      </c>
      <c r="B63" s="227" t="s">
        <v>55</v>
      </c>
      <c r="C63" s="228" t="s">
        <v>57</v>
      </c>
      <c r="D63" s="298" t="s">
        <v>61</v>
      </c>
      <c r="E63" s="228" t="s">
        <v>4354</v>
      </c>
      <c r="F63" s="298" t="s">
        <v>62</v>
      </c>
      <c r="G63" s="228" t="s">
        <v>62</v>
      </c>
      <c r="H63" s="228" t="s">
        <v>74</v>
      </c>
      <c r="I63" s="229">
        <v>2000000</v>
      </c>
      <c r="J63" s="228"/>
      <c r="K63" s="230"/>
      <c r="L63" s="230"/>
      <c r="M63" s="231">
        <v>2000000</v>
      </c>
      <c r="N63" s="235" t="s">
        <v>4355</v>
      </c>
      <c r="O63" s="228" t="s">
        <v>4356</v>
      </c>
      <c r="P63" s="228" t="s">
        <v>4357</v>
      </c>
      <c r="Q63" s="232">
        <v>45016</v>
      </c>
      <c r="R63" s="232">
        <v>45016</v>
      </c>
      <c r="S63" s="232">
        <v>45016</v>
      </c>
      <c r="T63" s="232"/>
      <c r="U63" s="233"/>
      <c r="V63" s="229">
        <v>0</v>
      </c>
      <c r="W63" s="229">
        <v>2000000</v>
      </c>
      <c r="X63" s="234">
        <v>0</v>
      </c>
      <c r="Y63" s="228">
        <v>72175282</v>
      </c>
      <c r="Z63" s="228" t="s">
        <v>4108</v>
      </c>
      <c r="AA63" s="228" t="s">
        <v>120</v>
      </c>
      <c r="AB63" s="228" t="s">
        <v>120</v>
      </c>
      <c r="AC63" s="232"/>
      <c r="AD63" s="242" t="s">
        <v>4358</v>
      </c>
      <c r="AE63" s="228" t="s">
        <v>122</v>
      </c>
      <c r="AF63" s="228" t="s">
        <v>185</v>
      </c>
      <c r="AG63" s="228"/>
    </row>
    <row r="64" spans="1:33">
      <c r="A64" s="227">
        <v>891780111</v>
      </c>
      <c r="B64" s="227" t="s">
        <v>55</v>
      </c>
      <c r="C64" s="228" t="s">
        <v>57</v>
      </c>
      <c r="D64" s="298" t="s">
        <v>61</v>
      </c>
      <c r="E64" s="228" t="s">
        <v>4359</v>
      </c>
      <c r="F64" s="298" t="s">
        <v>62</v>
      </c>
      <c r="G64" s="228" t="s">
        <v>62</v>
      </c>
      <c r="H64" s="228" t="s">
        <v>74</v>
      </c>
      <c r="I64" s="229">
        <v>41000000</v>
      </c>
      <c r="J64" s="228"/>
      <c r="K64" s="230"/>
      <c r="L64" s="230"/>
      <c r="M64" s="231">
        <v>41000000</v>
      </c>
      <c r="N64" s="235" t="s">
        <v>4360</v>
      </c>
      <c r="O64" s="228" t="s">
        <v>4361</v>
      </c>
      <c r="P64" s="228" t="s">
        <v>4362</v>
      </c>
      <c r="Q64" s="232">
        <v>45026</v>
      </c>
      <c r="R64" s="232">
        <v>45026</v>
      </c>
      <c r="S64" s="232">
        <v>45291</v>
      </c>
      <c r="T64" s="232"/>
      <c r="U64" s="233"/>
      <c r="V64" s="229">
        <v>0</v>
      </c>
      <c r="W64" s="229">
        <v>41000000</v>
      </c>
      <c r="X64" s="234">
        <v>0</v>
      </c>
      <c r="Y64" s="228">
        <v>85459497</v>
      </c>
      <c r="Z64" s="228" t="s">
        <v>1643</v>
      </c>
      <c r="AA64" s="228" t="s">
        <v>120</v>
      </c>
      <c r="AB64" s="228" t="s">
        <v>120</v>
      </c>
      <c r="AC64" s="232"/>
      <c r="AD64" s="242" t="s">
        <v>4363</v>
      </c>
      <c r="AE64" s="228" t="s">
        <v>122</v>
      </c>
      <c r="AF64" s="228" t="s">
        <v>185</v>
      </c>
      <c r="AG64" s="228"/>
    </row>
    <row r="65" spans="1:33">
      <c r="A65" s="227">
        <v>891780111</v>
      </c>
      <c r="B65" s="227" t="s">
        <v>55</v>
      </c>
      <c r="C65" s="228" t="s">
        <v>57</v>
      </c>
      <c r="D65" s="298" t="s">
        <v>61</v>
      </c>
      <c r="E65" s="228" t="s">
        <v>4364</v>
      </c>
      <c r="F65" s="298" t="s">
        <v>62</v>
      </c>
      <c r="G65" s="228" t="s">
        <v>62</v>
      </c>
      <c r="H65" s="228" t="s">
        <v>74</v>
      </c>
      <c r="I65" s="229">
        <v>40000000</v>
      </c>
      <c r="J65" s="228"/>
      <c r="K65" s="230"/>
      <c r="L65" s="230"/>
      <c r="M65" s="231">
        <v>40000000</v>
      </c>
      <c r="N65" s="235" t="s">
        <v>4365</v>
      </c>
      <c r="O65" s="228" t="s">
        <v>4366</v>
      </c>
      <c r="P65" s="228" t="s">
        <v>4367</v>
      </c>
      <c r="Q65" s="232">
        <v>45028</v>
      </c>
      <c r="R65" s="232">
        <v>45028</v>
      </c>
      <c r="S65" s="232">
        <v>45291</v>
      </c>
      <c r="T65" s="232"/>
      <c r="U65" s="233"/>
      <c r="V65" s="229">
        <v>0</v>
      </c>
      <c r="W65" s="229">
        <v>40000000</v>
      </c>
      <c r="X65" s="234">
        <v>0</v>
      </c>
      <c r="Y65" s="228">
        <v>85459497</v>
      </c>
      <c r="Z65" s="228" t="s">
        <v>1643</v>
      </c>
      <c r="AA65" s="228" t="s">
        <v>120</v>
      </c>
      <c r="AB65" s="228" t="s">
        <v>120</v>
      </c>
      <c r="AC65" s="232"/>
      <c r="AD65" s="242" t="s">
        <v>4368</v>
      </c>
      <c r="AE65" s="228" t="s">
        <v>122</v>
      </c>
      <c r="AF65" s="228" t="s">
        <v>185</v>
      </c>
      <c r="AG65" s="228"/>
    </row>
    <row r="66" spans="1:33">
      <c r="A66" s="227">
        <v>891780111</v>
      </c>
      <c r="B66" s="227" t="s">
        <v>55</v>
      </c>
      <c r="C66" s="228" t="s">
        <v>57</v>
      </c>
      <c r="D66" s="298" t="s">
        <v>61</v>
      </c>
      <c r="E66" s="228" t="s">
        <v>4369</v>
      </c>
      <c r="F66" s="298" t="s">
        <v>62</v>
      </c>
      <c r="G66" s="228" t="s">
        <v>62</v>
      </c>
      <c r="H66" s="228" t="s">
        <v>74</v>
      </c>
      <c r="I66" s="229">
        <v>50000000</v>
      </c>
      <c r="J66" s="228"/>
      <c r="K66" s="230"/>
      <c r="L66" s="230"/>
      <c r="M66" s="231">
        <v>50000000</v>
      </c>
      <c r="N66" s="235" t="s">
        <v>4370</v>
      </c>
      <c r="O66" s="228" t="s">
        <v>4371</v>
      </c>
      <c r="P66" s="228" t="s">
        <v>4372</v>
      </c>
      <c r="Q66" s="232">
        <v>45028</v>
      </c>
      <c r="R66" s="232">
        <v>45029</v>
      </c>
      <c r="S66" s="232">
        <v>45291</v>
      </c>
      <c r="T66" s="232"/>
      <c r="U66" s="233"/>
      <c r="V66" s="229">
        <v>0</v>
      </c>
      <c r="W66" s="229">
        <v>50000000</v>
      </c>
      <c r="X66" s="234">
        <v>0</v>
      </c>
      <c r="Y66" s="228">
        <v>57400977</v>
      </c>
      <c r="Z66" s="228" t="s">
        <v>3909</v>
      </c>
      <c r="AA66" s="228" t="s">
        <v>120</v>
      </c>
      <c r="AB66" s="228" t="s">
        <v>120</v>
      </c>
      <c r="AC66" s="232"/>
      <c r="AD66" s="242" t="s">
        <v>4373</v>
      </c>
      <c r="AE66" s="228" t="s">
        <v>122</v>
      </c>
      <c r="AF66" s="228" t="s">
        <v>185</v>
      </c>
      <c r="AG66" s="228"/>
    </row>
    <row r="67" spans="1:33">
      <c r="A67" s="227">
        <v>891780111</v>
      </c>
      <c r="B67" s="227" t="s">
        <v>55</v>
      </c>
      <c r="C67" s="228" t="s">
        <v>57</v>
      </c>
      <c r="D67" s="298" t="s">
        <v>61</v>
      </c>
      <c r="E67" s="228" t="s">
        <v>4374</v>
      </c>
      <c r="F67" s="298" t="s">
        <v>62</v>
      </c>
      <c r="G67" s="228" t="s">
        <v>62</v>
      </c>
      <c r="H67" s="228" t="s">
        <v>74</v>
      </c>
      <c r="I67" s="229">
        <v>100000000</v>
      </c>
      <c r="J67" s="228"/>
      <c r="K67" s="230"/>
      <c r="L67" s="230"/>
      <c r="M67" s="231">
        <v>100000000</v>
      </c>
      <c r="N67" s="235" t="s">
        <v>4375</v>
      </c>
      <c r="O67" s="228" t="s">
        <v>4376</v>
      </c>
      <c r="P67" s="228" t="s">
        <v>4377</v>
      </c>
      <c r="Q67" s="232">
        <v>45030</v>
      </c>
      <c r="R67" s="232">
        <v>45030</v>
      </c>
      <c r="S67" s="232">
        <v>37878</v>
      </c>
      <c r="T67" s="232"/>
      <c r="U67" s="233"/>
      <c r="V67" s="229">
        <v>0</v>
      </c>
      <c r="W67" s="229">
        <v>100000000</v>
      </c>
      <c r="X67" s="234">
        <v>0</v>
      </c>
      <c r="Y67" s="228">
        <v>57297693</v>
      </c>
      <c r="Z67" s="228" t="s">
        <v>1908</v>
      </c>
      <c r="AA67" s="228" t="s">
        <v>120</v>
      </c>
      <c r="AB67" s="228" t="s">
        <v>120</v>
      </c>
      <c r="AC67" s="232"/>
      <c r="AD67" s="242" t="s">
        <v>4378</v>
      </c>
      <c r="AE67" s="228" t="s">
        <v>122</v>
      </c>
      <c r="AF67" s="228" t="s">
        <v>185</v>
      </c>
      <c r="AG67" s="228"/>
    </row>
    <row r="68" spans="1:33">
      <c r="A68" s="227">
        <v>891780111</v>
      </c>
      <c r="B68" s="227" t="s">
        <v>55</v>
      </c>
      <c r="C68" s="228" t="s">
        <v>57</v>
      </c>
      <c r="D68" s="298" t="s">
        <v>61</v>
      </c>
      <c r="E68" s="228" t="s">
        <v>4379</v>
      </c>
      <c r="F68" s="298" t="s">
        <v>62</v>
      </c>
      <c r="G68" s="228" t="s">
        <v>62</v>
      </c>
      <c r="H68" s="228" t="s">
        <v>74</v>
      </c>
      <c r="I68" s="229">
        <v>7000000</v>
      </c>
      <c r="J68" s="228"/>
      <c r="K68" s="230"/>
      <c r="L68" s="230"/>
      <c r="M68" s="231">
        <v>7000000</v>
      </c>
      <c r="N68" s="235" t="s">
        <v>4350</v>
      </c>
      <c r="O68" s="228" t="s">
        <v>4351</v>
      </c>
      <c r="P68" s="228" t="s">
        <v>4380</v>
      </c>
      <c r="Q68" s="232">
        <v>45036</v>
      </c>
      <c r="R68" s="232">
        <v>45043</v>
      </c>
      <c r="S68" s="232">
        <v>45082</v>
      </c>
      <c r="T68" s="232"/>
      <c r="U68" s="233"/>
      <c r="V68" s="229">
        <v>0</v>
      </c>
      <c r="W68" s="229">
        <v>7000000</v>
      </c>
      <c r="X68" s="234">
        <v>0</v>
      </c>
      <c r="Y68" s="228">
        <v>72175282</v>
      </c>
      <c r="Z68" s="228" t="s">
        <v>4108</v>
      </c>
      <c r="AA68" s="228" t="s">
        <v>120</v>
      </c>
      <c r="AB68" s="228" t="s">
        <v>120</v>
      </c>
      <c r="AC68" s="232"/>
      <c r="AD68" s="242" t="s">
        <v>4381</v>
      </c>
      <c r="AE68" s="228" t="s">
        <v>122</v>
      </c>
      <c r="AF68" s="228" t="s">
        <v>185</v>
      </c>
      <c r="AG68" s="228"/>
    </row>
    <row r="69" spans="1:33">
      <c r="A69" s="227">
        <v>891780111</v>
      </c>
      <c r="B69" s="227" t="s">
        <v>55</v>
      </c>
      <c r="C69" s="228" t="s">
        <v>57</v>
      </c>
      <c r="D69" s="298" t="s">
        <v>61</v>
      </c>
      <c r="E69" s="228" t="s">
        <v>4382</v>
      </c>
      <c r="F69" s="298" t="s">
        <v>62</v>
      </c>
      <c r="G69" s="228" t="s">
        <v>62</v>
      </c>
      <c r="H69" s="228" t="s">
        <v>74</v>
      </c>
      <c r="I69" s="229">
        <v>9000000</v>
      </c>
      <c r="J69" s="228"/>
      <c r="K69" s="230"/>
      <c r="L69" s="230"/>
      <c r="M69" s="231">
        <v>9000000</v>
      </c>
      <c r="N69" s="235" t="s">
        <v>4205</v>
      </c>
      <c r="O69" s="228" t="s">
        <v>4206</v>
      </c>
      <c r="P69" s="228" t="s">
        <v>4383</v>
      </c>
      <c r="Q69" s="232">
        <v>45036</v>
      </c>
      <c r="R69" s="232">
        <v>45049</v>
      </c>
      <c r="S69" s="232">
        <v>45078</v>
      </c>
      <c r="T69" s="232"/>
      <c r="U69" s="233"/>
      <c r="V69" s="229">
        <v>0</v>
      </c>
      <c r="W69" s="229">
        <v>9000000</v>
      </c>
      <c r="X69" s="234">
        <v>0</v>
      </c>
      <c r="Y69" s="228">
        <v>72175282</v>
      </c>
      <c r="Z69" s="228" t="s">
        <v>4108</v>
      </c>
      <c r="AA69" s="228" t="s">
        <v>120</v>
      </c>
      <c r="AB69" s="228" t="s">
        <v>120</v>
      </c>
      <c r="AC69" s="232"/>
      <c r="AD69" s="242" t="s">
        <v>4384</v>
      </c>
      <c r="AE69" s="228" t="s">
        <v>122</v>
      </c>
      <c r="AF69" s="228" t="s">
        <v>185</v>
      </c>
      <c r="AG69" s="228"/>
    </row>
    <row r="70" spans="1:33">
      <c r="A70" s="227">
        <v>891780111</v>
      </c>
      <c r="B70" s="227" t="s">
        <v>55</v>
      </c>
      <c r="C70" s="228" t="s">
        <v>57</v>
      </c>
      <c r="D70" s="298" t="s">
        <v>61</v>
      </c>
      <c r="E70" s="228" t="s">
        <v>4385</v>
      </c>
      <c r="F70" s="298" t="s">
        <v>62</v>
      </c>
      <c r="G70" s="228" t="s">
        <v>62</v>
      </c>
      <c r="H70" s="228" t="s">
        <v>74</v>
      </c>
      <c r="I70" s="229">
        <v>20000000</v>
      </c>
      <c r="J70" s="228"/>
      <c r="K70" s="230"/>
      <c r="L70" s="230"/>
      <c r="M70" s="231">
        <v>20000000</v>
      </c>
      <c r="N70" s="235" t="s">
        <v>4386</v>
      </c>
      <c r="O70" s="228" t="s">
        <v>4159</v>
      </c>
      <c r="P70" s="228" t="s">
        <v>4387</v>
      </c>
      <c r="Q70" s="232">
        <v>45036</v>
      </c>
      <c r="R70" s="232">
        <v>45043</v>
      </c>
      <c r="S70" s="232">
        <v>45082</v>
      </c>
      <c r="T70" s="232"/>
      <c r="U70" s="233"/>
      <c r="V70" s="229">
        <v>0</v>
      </c>
      <c r="W70" s="229">
        <v>20000000</v>
      </c>
      <c r="X70" s="234">
        <v>0</v>
      </c>
      <c r="Y70" s="228">
        <v>72175282</v>
      </c>
      <c r="Z70" s="228" t="s">
        <v>4108</v>
      </c>
      <c r="AA70" s="228" t="s">
        <v>120</v>
      </c>
      <c r="AB70" s="228" t="s">
        <v>120</v>
      </c>
      <c r="AC70" s="232"/>
      <c r="AD70" s="242" t="s">
        <v>4388</v>
      </c>
      <c r="AE70" s="228" t="s">
        <v>122</v>
      </c>
      <c r="AF70" s="228" t="s">
        <v>185</v>
      </c>
      <c r="AG70" s="228"/>
    </row>
    <row r="71" spans="1:33">
      <c r="A71" s="227">
        <v>891780111</v>
      </c>
      <c r="B71" s="227" t="s">
        <v>55</v>
      </c>
      <c r="C71" s="228" t="s">
        <v>57</v>
      </c>
      <c r="D71" s="298" t="s">
        <v>61</v>
      </c>
      <c r="E71" s="228" t="s">
        <v>4389</v>
      </c>
      <c r="F71" s="298" t="s">
        <v>62</v>
      </c>
      <c r="G71" s="228" t="s">
        <v>62</v>
      </c>
      <c r="H71" s="228" t="s">
        <v>74</v>
      </c>
      <c r="I71" s="229">
        <v>6000000</v>
      </c>
      <c r="J71" s="228"/>
      <c r="K71" s="230"/>
      <c r="L71" s="230"/>
      <c r="M71" s="231">
        <v>6000000</v>
      </c>
      <c r="N71" s="235" t="s">
        <v>4355</v>
      </c>
      <c r="O71" s="228" t="s">
        <v>4356</v>
      </c>
      <c r="P71" s="228" t="s">
        <v>4390</v>
      </c>
      <c r="Q71" s="232">
        <v>45036</v>
      </c>
      <c r="R71" s="232">
        <v>45056</v>
      </c>
      <c r="S71" s="232">
        <v>45077</v>
      </c>
      <c r="T71" s="232"/>
      <c r="U71" s="233"/>
      <c r="V71" s="229">
        <v>0</v>
      </c>
      <c r="W71" s="229">
        <v>6000000</v>
      </c>
      <c r="X71" s="234">
        <v>0</v>
      </c>
      <c r="Y71" s="228">
        <v>72175282</v>
      </c>
      <c r="Z71" s="228" t="s">
        <v>4108</v>
      </c>
      <c r="AA71" s="228" t="s">
        <v>120</v>
      </c>
      <c r="AB71" s="228" t="s">
        <v>120</v>
      </c>
      <c r="AC71" s="232"/>
      <c r="AD71" s="242" t="s">
        <v>4391</v>
      </c>
      <c r="AE71" s="228" t="s">
        <v>122</v>
      </c>
      <c r="AF71" s="228" t="s">
        <v>185</v>
      </c>
      <c r="AG71" s="228"/>
    </row>
    <row r="72" spans="1:33">
      <c r="A72" s="227">
        <v>891780111</v>
      </c>
      <c r="B72" s="227" t="s">
        <v>55</v>
      </c>
      <c r="C72" s="228" t="s">
        <v>57</v>
      </c>
      <c r="D72" s="298" t="s">
        <v>61</v>
      </c>
      <c r="E72" s="228" t="s">
        <v>4392</v>
      </c>
      <c r="F72" s="298" t="s">
        <v>62</v>
      </c>
      <c r="G72" s="228" t="s">
        <v>62</v>
      </c>
      <c r="H72" s="228" t="s">
        <v>74</v>
      </c>
      <c r="I72" s="229">
        <v>119949500</v>
      </c>
      <c r="J72" s="228"/>
      <c r="K72" s="230"/>
      <c r="L72" s="230"/>
      <c r="M72" s="231">
        <v>119949500</v>
      </c>
      <c r="N72" s="235" t="s">
        <v>4393</v>
      </c>
      <c r="O72" s="228" t="s">
        <v>4394</v>
      </c>
      <c r="P72" s="228" t="s">
        <v>4395</v>
      </c>
      <c r="Q72" s="232">
        <v>45036</v>
      </c>
      <c r="R72" s="232">
        <v>45037</v>
      </c>
      <c r="S72" s="232">
        <v>45291</v>
      </c>
      <c r="T72" s="232"/>
      <c r="U72" s="233"/>
      <c r="V72" s="229">
        <v>0</v>
      </c>
      <c r="W72" s="229">
        <v>119949500</v>
      </c>
      <c r="X72" s="234">
        <v>0</v>
      </c>
      <c r="Y72" s="228">
        <v>72175282</v>
      </c>
      <c r="Z72" s="228" t="s">
        <v>4108</v>
      </c>
      <c r="AA72" s="228" t="s">
        <v>120</v>
      </c>
      <c r="AB72" s="228" t="s">
        <v>120</v>
      </c>
      <c r="AC72" s="232"/>
      <c r="AD72" s="242" t="s">
        <v>4396</v>
      </c>
      <c r="AE72" s="228" t="s">
        <v>122</v>
      </c>
      <c r="AF72" s="228" t="s">
        <v>185</v>
      </c>
      <c r="AG72" s="228"/>
    </row>
    <row r="73" spans="1:33">
      <c r="A73" s="227">
        <v>891780111</v>
      </c>
      <c r="B73" s="227" t="s">
        <v>55</v>
      </c>
      <c r="C73" s="228" t="s">
        <v>57</v>
      </c>
      <c r="D73" s="298" t="s">
        <v>61</v>
      </c>
      <c r="E73" s="228" t="s">
        <v>4397</v>
      </c>
      <c r="F73" s="298" t="s">
        <v>62</v>
      </c>
      <c r="G73" s="228" t="s">
        <v>62</v>
      </c>
      <c r="H73" s="228" t="s">
        <v>74</v>
      </c>
      <c r="I73" s="229">
        <v>12376000</v>
      </c>
      <c r="J73" s="228"/>
      <c r="K73" s="230"/>
      <c r="L73" s="230"/>
      <c r="M73" s="231">
        <v>12376000</v>
      </c>
      <c r="N73" s="235" t="s">
        <v>4398</v>
      </c>
      <c r="O73" s="228" t="s">
        <v>4399</v>
      </c>
      <c r="P73" s="228" t="s">
        <v>4400</v>
      </c>
      <c r="Q73" s="232">
        <v>45040</v>
      </c>
      <c r="R73" s="232">
        <v>45040</v>
      </c>
      <c r="S73" s="232">
        <v>45084</v>
      </c>
      <c r="T73" s="232"/>
      <c r="U73" s="233"/>
      <c r="V73" s="229">
        <v>0</v>
      </c>
      <c r="W73" s="229">
        <v>12376000</v>
      </c>
      <c r="X73" s="234">
        <v>0</v>
      </c>
      <c r="Y73" s="228">
        <v>57297693</v>
      </c>
      <c r="Z73" s="228" t="s">
        <v>1908</v>
      </c>
      <c r="AA73" s="228" t="s">
        <v>120</v>
      </c>
      <c r="AB73" s="228" t="s">
        <v>120</v>
      </c>
      <c r="AC73" s="232"/>
      <c r="AD73" s="242" t="s">
        <v>4401</v>
      </c>
      <c r="AE73" s="228" t="s">
        <v>122</v>
      </c>
      <c r="AF73" s="228" t="s">
        <v>185</v>
      </c>
      <c r="AG73" s="228"/>
    </row>
    <row r="74" spans="1:33">
      <c r="A74" s="227">
        <v>891780111</v>
      </c>
      <c r="B74" s="227" t="s">
        <v>55</v>
      </c>
      <c r="C74" s="228" t="s">
        <v>57</v>
      </c>
      <c r="D74" s="298" t="s">
        <v>61</v>
      </c>
      <c r="E74" s="228" t="s">
        <v>4402</v>
      </c>
      <c r="F74" s="298" t="s">
        <v>62</v>
      </c>
      <c r="G74" s="228" t="s">
        <v>62</v>
      </c>
      <c r="H74" s="228" t="s">
        <v>74</v>
      </c>
      <c r="I74" s="229">
        <v>64982000</v>
      </c>
      <c r="J74" s="228"/>
      <c r="K74" s="230"/>
      <c r="L74" s="230"/>
      <c r="M74" s="231">
        <v>64982000</v>
      </c>
      <c r="N74" s="235" t="s">
        <v>4403</v>
      </c>
      <c r="O74" s="228" t="s">
        <v>4404</v>
      </c>
      <c r="P74" s="228" t="s">
        <v>4405</v>
      </c>
      <c r="Q74" s="232">
        <v>45040</v>
      </c>
      <c r="R74" s="232">
        <v>45043</v>
      </c>
      <c r="S74" s="232">
        <v>45082</v>
      </c>
      <c r="T74" s="232"/>
      <c r="U74" s="233"/>
      <c r="V74" s="229">
        <v>0</v>
      </c>
      <c r="W74" s="229">
        <v>64982000</v>
      </c>
      <c r="X74" s="234">
        <v>0</v>
      </c>
      <c r="Y74" s="228">
        <v>72175282</v>
      </c>
      <c r="Z74" s="228" t="s">
        <v>4108</v>
      </c>
      <c r="AA74" s="228" t="s">
        <v>120</v>
      </c>
      <c r="AB74" s="228" t="s">
        <v>120</v>
      </c>
      <c r="AC74" s="232">
        <v>45043</v>
      </c>
      <c r="AD74" s="242" t="s">
        <v>4406</v>
      </c>
      <c r="AE74" s="228" t="s">
        <v>122</v>
      </c>
      <c r="AF74" s="228" t="s">
        <v>185</v>
      </c>
      <c r="AG74" s="228"/>
    </row>
    <row r="75" spans="1:33">
      <c r="A75" s="227">
        <v>891780111</v>
      </c>
      <c r="B75" s="227" t="s">
        <v>55</v>
      </c>
      <c r="C75" s="228" t="s">
        <v>57</v>
      </c>
      <c r="D75" s="298" t="s">
        <v>61</v>
      </c>
      <c r="E75" s="228" t="s">
        <v>4407</v>
      </c>
      <c r="F75" s="298" t="s">
        <v>62</v>
      </c>
      <c r="G75" s="228" t="s">
        <v>62</v>
      </c>
      <c r="H75" s="228" t="s">
        <v>74</v>
      </c>
      <c r="I75" s="229">
        <v>23079907</v>
      </c>
      <c r="J75" s="228"/>
      <c r="K75" s="230"/>
      <c r="L75" s="230"/>
      <c r="M75" s="231">
        <v>23079907</v>
      </c>
      <c r="N75" s="235" t="s">
        <v>4408</v>
      </c>
      <c r="O75" s="228" t="s">
        <v>4409</v>
      </c>
      <c r="P75" s="228" t="s">
        <v>4410</v>
      </c>
      <c r="Q75" s="232">
        <v>45040</v>
      </c>
      <c r="R75" s="232" t="s">
        <v>4294</v>
      </c>
      <c r="S75" s="232" t="s">
        <v>4411</v>
      </c>
      <c r="T75" s="232"/>
      <c r="U75" s="233"/>
      <c r="V75" s="229">
        <v>0</v>
      </c>
      <c r="W75" s="229">
        <v>23079907</v>
      </c>
      <c r="X75" s="234">
        <v>0</v>
      </c>
      <c r="Y75" s="228">
        <v>57297693</v>
      </c>
      <c r="Z75" s="228" t="s">
        <v>1908</v>
      </c>
      <c r="AA75" s="228" t="s">
        <v>120</v>
      </c>
      <c r="AB75" s="228" t="s">
        <v>120</v>
      </c>
      <c r="AC75" s="232"/>
      <c r="AD75" s="242" t="s">
        <v>4412</v>
      </c>
      <c r="AE75" s="228" t="s">
        <v>309</v>
      </c>
      <c r="AF75" s="228" t="s">
        <v>185</v>
      </c>
      <c r="AG75" s="228"/>
    </row>
    <row r="76" spans="1:33">
      <c r="A76" s="227">
        <v>891780111</v>
      </c>
      <c r="B76" s="227" t="s">
        <v>55</v>
      </c>
      <c r="C76" s="228" t="s">
        <v>57</v>
      </c>
      <c r="D76" s="298" t="s">
        <v>61</v>
      </c>
      <c r="E76" s="228" t="s">
        <v>4413</v>
      </c>
      <c r="F76" s="298" t="s">
        <v>62</v>
      </c>
      <c r="G76" s="228" t="s">
        <v>62</v>
      </c>
      <c r="H76" s="228" t="s">
        <v>74</v>
      </c>
      <c r="I76" s="229">
        <v>78200000</v>
      </c>
      <c r="J76" s="228"/>
      <c r="K76" s="230"/>
      <c r="L76" s="230"/>
      <c r="M76" s="231">
        <v>78200000</v>
      </c>
      <c r="N76" s="235" t="s">
        <v>4414</v>
      </c>
      <c r="O76" s="228" t="s">
        <v>1407</v>
      </c>
      <c r="P76" s="228" t="s">
        <v>4415</v>
      </c>
      <c r="Q76" s="232">
        <v>45044</v>
      </c>
      <c r="R76" s="232" t="s">
        <v>4294</v>
      </c>
      <c r="S76" s="232" t="s">
        <v>4411</v>
      </c>
      <c r="T76" s="232"/>
      <c r="U76" s="233"/>
      <c r="V76" s="229">
        <v>0</v>
      </c>
      <c r="W76" s="229">
        <v>78200000</v>
      </c>
      <c r="X76" s="234">
        <v>0</v>
      </c>
      <c r="Y76" s="228">
        <v>36665858</v>
      </c>
      <c r="Z76" s="228" t="s">
        <v>1763</v>
      </c>
      <c r="AA76" s="228" t="s">
        <v>120</v>
      </c>
      <c r="AB76" s="228" t="s">
        <v>120</v>
      </c>
      <c r="AC76" s="232"/>
      <c r="AD76" s="241"/>
      <c r="AE76" s="228" t="s">
        <v>309</v>
      </c>
      <c r="AF76" s="228" t="s">
        <v>185</v>
      </c>
      <c r="AG76" s="228"/>
    </row>
    <row r="77" spans="1:33">
      <c r="A77" s="227">
        <v>891780111</v>
      </c>
      <c r="B77" s="227" t="s">
        <v>55</v>
      </c>
      <c r="C77" s="228" t="s">
        <v>57</v>
      </c>
      <c r="D77" s="298" t="s">
        <v>61</v>
      </c>
      <c r="E77" s="228" t="s">
        <v>4416</v>
      </c>
      <c r="F77" s="298" t="s">
        <v>62</v>
      </c>
      <c r="G77" s="228" t="s">
        <v>62</v>
      </c>
      <c r="H77" s="228" t="s">
        <v>74</v>
      </c>
      <c r="I77" s="229">
        <v>20304375</v>
      </c>
      <c r="J77" s="228"/>
      <c r="K77" s="230"/>
      <c r="L77" s="230"/>
      <c r="M77" s="231">
        <v>20304375</v>
      </c>
      <c r="N77" s="235" t="s">
        <v>4417</v>
      </c>
      <c r="O77" s="228" t="s">
        <v>4418</v>
      </c>
      <c r="P77" s="228" t="s">
        <v>4419</v>
      </c>
      <c r="Q77" s="232">
        <v>45048</v>
      </c>
      <c r="R77" s="232" t="s">
        <v>4294</v>
      </c>
      <c r="S77" s="232" t="s">
        <v>4411</v>
      </c>
      <c r="T77" s="232"/>
      <c r="U77" s="233"/>
      <c r="V77" s="229">
        <v>0</v>
      </c>
      <c r="W77" s="229">
        <v>20304375</v>
      </c>
      <c r="X77" s="234">
        <v>0</v>
      </c>
      <c r="Y77" s="228">
        <v>57297693</v>
      </c>
      <c r="Z77" s="228" t="s">
        <v>1908</v>
      </c>
      <c r="AA77" s="228" t="s">
        <v>120</v>
      </c>
      <c r="AB77" s="228" t="s">
        <v>120</v>
      </c>
      <c r="AC77" s="232"/>
      <c r="AD77" s="241"/>
      <c r="AE77" s="228" t="s">
        <v>309</v>
      </c>
      <c r="AF77" s="228" t="s">
        <v>185</v>
      </c>
      <c r="AG77" s="228"/>
    </row>
    <row r="78" spans="1:33">
      <c r="A78" s="227">
        <v>891780111</v>
      </c>
      <c r="B78" s="227" t="s">
        <v>55</v>
      </c>
      <c r="C78" s="228" t="s">
        <v>57</v>
      </c>
      <c r="D78" s="298" t="s">
        <v>61</v>
      </c>
      <c r="E78" s="228" t="s">
        <v>4420</v>
      </c>
      <c r="F78" s="298" t="s">
        <v>62</v>
      </c>
      <c r="G78" s="228" t="s">
        <v>62</v>
      </c>
      <c r="H78" s="228" t="s">
        <v>74</v>
      </c>
      <c r="I78" s="229">
        <v>20000000</v>
      </c>
      <c r="J78" s="228"/>
      <c r="K78" s="230"/>
      <c r="L78" s="230"/>
      <c r="M78" s="231">
        <v>20000000</v>
      </c>
      <c r="N78" s="235" t="s">
        <v>4421</v>
      </c>
      <c r="O78" s="228" t="s">
        <v>4422</v>
      </c>
      <c r="P78" s="228" t="s">
        <v>4423</v>
      </c>
      <c r="Q78" s="232">
        <v>45048</v>
      </c>
      <c r="R78" s="232" t="s">
        <v>4294</v>
      </c>
      <c r="S78" s="232" t="s">
        <v>4411</v>
      </c>
      <c r="T78" s="232"/>
      <c r="U78" s="233"/>
      <c r="V78" s="229">
        <v>0</v>
      </c>
      <c r="W78" s="229">
        <v>20000000</v>
      </c>
      <c r="X78" s="234">
        <v>0</v>
      </c>
      <c r="Y78" s="228">
        <v>85459497</v>
      </c>
      <c r="Z78" s="228" t="s">
        <v>1643</v>
      </c>
      <c r="AA78" s="228" t="s">
        <v>120</v>
      </c>
      <c r="AB78" s="228" t="s">
        <v>120</v>
      </c>
      <c r="AC78" s="232"/>
      <c r="AD78" s="241"/>
      <c r="AE78" s="228" t="s">
        <v>309</v>
      </c>
      <c r="AF78" s="228" t="s">
        <v>185</v>
      </c>
      <c r="AG78" s="228"/>
    </row>
    <row r="79" spans="1:33">
      <c r="A79" s="227">
        <v>891780111</v>
      </c>
      <c r="B79" s="227" t="s">
        <v>55</v>
      </c>
      <c r="C79" s="228" t="s">
        <v>57</v>
      </c>
      <c r="D79" s="298" t="s">
        <v>61</v>
      </c>
      <c r="E79" s="228" t="s">
        <v>4424</v>
      </c>
      <c r="F79" s="298" t="s">
        <v>62</v>
      </c>
      <c r="G79" s="228" t="s">
        <v>62</v>
      </c>
      <c r="H79" s="228" t="s">
        <v>74</v>
      </c>
      <c r="I79" s="229">
        <v>29757497</v>
      </c>
      <c r="J79" s="228"/>
      <c r="K79" s="230"/>
      <c r="L79" s="230"/>
      <c r="M79" s="231">
        <v>29757497</v>
      </c>
      <c r="N79" s="235" t="s">
        <v>4425</v>
      </c>
      <c r="O79" s="228" t="s">
        <v>4426</v>
      </c>
      <c r="P79" s="228" t="s">
        <v>4427</v>
      </c>
      <c r="Q79" s="232">
        <v>45048</v>
      </c>
      <c r="R79" s="232" t="s">
        <v>4294</v>
      </c>
      <c r="S79" s="232" t="s">
        <v>4411</v>
      </c>
      <c r="T79" s="232"/>
      <c r="U79" s="233"/>
      <c r="V79" s="229">
        <v>0</v>
      </c>
      <c r="W79" s="229">
        <v>29757497</v>
      </c>
      <c r="X79" s="234">
        <v>0</v>
      </c>
      <c r="Y79" s="228">
        <v>57297693</v>
      </c>
      <c r="Z79" s="228" t="s">
        <v>1908</v>
      </c>
      <c r="AA79" s="228" t="s">
        <v>120</v>
      </c>
      <c r="AB79" s="228" t="s">
        <v>120</v>
      </c>
      <c r="AC79" s="232"/>
      <c r="AD79" s="241"/>
      <c r="AE79" s="228" t="s">
        <v>309</v>
      </c>
      <c r="AF79" s="228" t="s">
        <v>185</v>
      </c>
      <c r="AG79" s="228"/>
    </row>
    <row r="80" spans="1:33">
      <c r="A80" s="227">
        <v>891780111</v>
      </c>
      <c r="B80" s="227" t="s">
        <v>55</v>
      </c>
      <c r="C80" s="228" t="s">
        <v>57</v>
      </c>
      <c r="D80" s="298" t="s">
        <v>61</v>
      </c>
      <c r="E80" s="228" t="s">
        <v>4428</v>
      </c>
      <c r="F80" s="298" t="s">
        <v>62</v>
      </c>
      <c r="G80" s="228" t="s">
        <v>62</v>
      </c>
      <c r="H80" s="228" t="s">
        <v>80</v>
      </c>
      <c r="I80" s="229">
        <v>254055437</v>
      </c>
      <c r="J80" s="228"/>
      <c r="K80" s="230"/>
      <c r="L80" s="230"/>
      <c r="M80" s="231">
        <v>254055437</v>
      </c>
      <c r="N80" s="228">
        <v>802012828</v>
      </c>
      <c r="O80" s="228" t="s">
        <v>4429</v>
      </c>
      <c r="P80" s="228" t="s">
        <v>4430</v>
      </c>
      <c r="Q80" s="232" t="s">
        <v>4431</v>
      </c>
      <c r="R80" s="232" t="s">
        <v>4432</v>
      </c>
      <c r="S80" s="232" t="s">
        <v>4433</v>
      </c>
      <c r="T80" s="232"/>
      <c r="U80" s="233"/>
      <c r="V80" s="229">
        <v>0</v>
      </c>
      <c r="W80" s="229">
        <v>254055437</v>
      </c>
      <c r="X80" s="234">
        <v>0</v>
      </c>
      <c r="Y80" s="228">
        <v>85459497</v>
      </c>
      <c r="Z80" s="228" t="s">
        <v>1643</v>
      </c>
      <c r="AA80" s="228" t="s">
        <v>120</v>
      </c>
      <c r="AB80" s="228" t="s">
        <v>120</v>
      </c>
      <c r="AC80" s="232"/>
      <c r="AD80" s="241" t="s">
        <v>4434</v>
      </c>
      <c r="AE80" s="228" t="s">
        <v>122</v>
      </c>
      <c r="AF80" s="228" t="s">
        <v>185</v>
      </c>
      <c r="AG80" s="228"/>
    </row>
    <row r="81" spans="1:33">
      <c r="A81" s="227">
        <v>891780111</v>
      </c>
      <c r="B81" s="227" t="s">
        <v>55</v>
      </c>
      <c r="C81" s="228" t="s">
        <v>58</v>
      </c>
      <c r="D81" s="298" t="s">
        <v>61</v>
      </c>
      <c r="E81" s="228" t="s">
        <v>4435</v>
      </c>
      <c r="F81" s="298" t="s">
        <v>62</v>
      </c>
      <c r="G81" s="228" t="s">
        <v>62</v>
      </c>
      <c r="H81" s="228" t="s">
        <v>80</v>
      </c>
      <c r="I81" s="229">
        <v>70953750</v>
      </c>
      <c r="J81" s="228"/>
      <c r="K81" s="230"/>
      <c r="L81" s="230"/>
      <c r="M81" s="231">
        <v>70953750</v>
      </c>
      <c r="N81" s="228">
        <v>1082860393</v>
      </c>
      <c r="O81" s="228" t="s">
        <v>4436</v>
      </c>
      <c r="P81" s="228" t="s">
        <v>4437</v>
      </c>
      <c r="Q81" s="232" t="s">
        <v>4090</v>
      </c>
      <c r="R81" s="232" t="s">
        <v>4090</v>
      </c>
      <c r="S81" s="232" t="s">
        <v>4132</v>
      </c>
      <c r="T81" s="232"/>
      <c r="U81" s="233"/>
      <c r="V81" s="229">
        <v>0</v>
      </c>
      <c r="W81" s="229">
        <v>70953750</v>
      </c>
      <c r="X81" s="234">
        <v>0</v>
      </c>
      <c r="Y81" s="228">
        <v>57297693</v>
      </c>
      <c r="Z81" s="228" t="s">
        <v>1908</v>
      </c>
      <c r="AA81" s="228" t="s">
        <v>120</v>
      </c>
      <c r="AB81" s="228" t="s">
        <v>120</v>
      </c>
      <c r="AC81" s="232">
        <v>44967</v>
      </c>
      <c r="AD81" s="241" t="s">
        <v>4438</v>
      </c>
      <c r="AE81" s="228" t="s">
        <v>122</v>
      </c>
      <c r="AF81" s="228" t="s">
        <v>185</v>
      </c>
      <c r="AG81" s="228"/>
    </row>
    <row r="82" spans="1:33">
      <c r="A82" s="227">
        <v>891780111</v>
      </c>
      <c r="B82" s="227" t="s">
        <v>55</v>
      </c>
      <c r="C82" s="228" t="s">
        <v>57</v>
      </c>
      <c r="D82" s="298" t="s">
        <v>61</v>
      </c>
      <c r="E82" s="228" t="s">
        <v>4439</v>
      </c>
      <c r="F82" s="298" t="s">
        <v>62</v>
      </c>
      <c r="G82" s="228" t="s">
        <v>62</v>
      </c>
      <c r="H82" s="228" t="s">
        <v>80</v>
      </c>
      <c r="I82" s="229">
        <v>31059000</v>
      </c>
      <c r="J82" s="228"/>
      <c r="K82" s="230"/>
      <c r="L82" s="230"/>
      <c r="M82" s="231">
        <v>31059000</v>
      </c>
      <c r="N82" s="228">
        <v>79415098</v>
      </c>
      <c r="O82" s="228" t="s">
        <v>4440</v>
      </c>
      <c r="P82" s="228" t="s">
        <v>4441</v>
      </c>
      <c r="Q82" s="232" t="s">
        <v>4096</v>
      </c>
      <c r="R82" s="232" t="s">
        <v>4096</v>
      </c>
      <c r="S82" s="232" t="s">
        <v>4442</v>
      </c>
      <c r="T82" s="232"/>
      <c r="U82" s="233"/>
      <c r="V82" s="229">
        <v>31059000</v>
      </c>
      <c r="W82" s="229">
        <v>0</v>
      </c>
      <c r="X82" s="234">
        <v>1</v>
      </c>
      <c r="Y82" s="228">
        <v>36665858</v>
      </c>
      <c r="Z82" s="228" t="s">
        <v>1763</v>
      </c>
      <c r="AA82" s="228" t="s">
        <v>120</v>
      </c>
      <c r="AB82" s="228" t="s">
        <v>120</v>
      </c>
      <c r="AC82" s="232"/>
      <c r="AD82" s="241" t="s">
        <v>4443</v>
      </c>
      <c r="AE82" s="228" t="s">
        <v>122</v>
      </c>
      <c r="AF82" s="228" t="s">
        <v>185</v>
      </c>
      <c r="AG82" s="228"/>
    </row>
    <row r="83" spans="1:33">
      <c r="A83" s="227">
        <v>891780111</v>
      </c>
      <c r="B83" s="227" t="s">
        <v>55</v>
      </c>
      <c r="C83" s="228" t="s">
        <v>58</v>
      </c>
      <c r="D83" s="298" t="s">
        <v>61</v>
      </c>
      <c r="E83" s="228" t="s">
        <v>4444</v>
      </c>
      <c r="F83" s="298" t="s">
        <v>62</v>
      </c>
      <c r="G83" s="228" t="s">
        <v>62</v>
      </c>
      <c r="H83" s="228" t="s">
        <v>80</v>
      </c>
      <c r="I83" s="229">
        <v>23734550</v>
      </c>
      <c r="J83" s="228"/>
      <c r="K83" s="230"/>
      <c r="L83" s="230"/>
      <c r="M83" s="231">
        <v>23734550</v>
      </c>
      <c r="N83" s="228">
        <v>1082860393</v>
      </c>
      <c r="O83" s="228" t="s">
        <v>4436</v>
      </c>
      <c r="P83" s="228" t="s">
        <v>4445</v>
      </c>
      <c r="Q83" s="232" t="s">
        <v>4446</v>
      </c>
      <c r="R83" s="232" t="s">
        <v>4127</v>
      </c>
      <c r="S83" s="232" t="s">
        <v>3890</v>
      </c>
      <c r="T83" s="232"/>
      <c r="U83" s="233"/>
      <c r="V83" s="229">
        <v>23734550</v>
      </c>
      <c r="W83" s="229">
        <v>0</v>
      </c>
      <c r="X83" s="234">
        <v>1</v>
      </c>
      <c r="Y83" s="228">
        <v>57297693</v>
      </c>
      <c r="Z83" s="228" t="s">
        <v>1908</v>
      </c>
      <c r="AA83" s="228" t="s">
        <v>120</v>
      </c>
      <c r="AB83" s="228" t="s">
        <v>120</v>
      </c>
      <c r="AC83" s="232">
        <v>44984</v>
      </c>
      <c r="AD83" s="241" t="s">
        <v>4447</v>
      </c>
      <c r="AE83" s="228" t="s">
        <v>122</v>
      </c>
      <c r="AF83" s="228" t="s">
        <v>185</v>
      </c>
      <c r="AG83" s="228"/>
    </row>
    <row r="84" spans="1:33">
      <c r="A84" s="227">
        <v>891780111</v>
      </c>
      <c r="B84" s="227" t="s">
        <v>55</v>
      </c>
      <c r="C84" s="228" t="s">
        <v>57</v>
      </c>
      <c r="D84" s="298" t="s">
        <v>61</v>
      </c>
      <c r="E84" s="228" t="s">
        <v>4448</v>
      </c>
      <c r="F84" s="298" t="s">
        <v>62</v>
      </c>
      <c r="G84" s="228" t="s">
        <v>62</v>
      </c>
      <c r="H84" s="228" t="s">
        <v>80</v>
      </c>
      <c r="I84" s="229">
        <v>7650000</v>
      </c>
      <c r="J84" s="228"/>
      <c r="K84" s="230"/>
      <c r="L84" s="230"/>
      <c r="M84" s="231">
        <v>7650000</v>
      </c>
      <c r="N84" s="228">
        <v>1082881164</v>
      </c>
      <c r="O84" s="228" t="s">
        <v>4449</v>
      </c>
      <c r="P84" s="228" t="s">
        <v>4450</v>
      </c>
      <c r="Q84" s="232" t="s">
        <v>4150</v>
      </c>
      <c r="R84" s="232" t="s">
        <v>4150</v>
      </c>
      <c r="S84" s="232" t="s">
        <v>3889</v>
      </c>
      <c r="T84" s="232"/>
      <c r="U84" s="233"/>
      <c r="V84" s="229">
        <v>0</v>
      </c>
      <c r="W84" s="229">
        <v>7650000</v>
      </c>
      <c r="X84" s="234">
        <v>0</v>
      </c>
      <c r="Y84" s="228">
        <v>36665858</v>
      </c>
      <c r="Z84" s="228" t="s">
        <v>1763</v>
      </c>
      <c r="AA84" s="228" t="s">
        <v>120</v>
      </c>
      <c r="AB84" s="228" t="s">
        <v>120</v>
      </c>
      <c r="AC84" s="232"/>
      <c r="AD84" s="241" t="s">
        <v>4451</v>
      </c>
      <c r="AE84" s="228" t="s">
        <v>122</v>
      </c>
      <c r="AF84" s="228" t="s">
        <v>185</v>
      </c>
      <c r="AG84" s="228"/>
    </row>
    <row r="85" spans="1:33">
      <c r="A85" s="227">
        <v>891780111</v>
      </c>
      <c r="B85" s="227" t="s">
        <v>55</v>
      </c>
      <c r="C85" s="228" t="s">
        <v>57</v>
      </c>
      <c r="D85" s="298" t="s">
        <v>61</v>
      </c>
      <c r="E85" s="228" t="s">
        <v>4452</v>
      </c>
      <c r="F85" s="298" t="s">
        <v>62</v>
      </c>
      <c r="G85" s="228" t="s">
        <v>62</v>
      </c>
      <c r="H85" s="228" t="s">
        <v>80</v>
      </c>
      <c r="I85" s="229">
        <v>3585941</v>
      </c>
      <c r="J85" s="228"/>
      <c r="K85" s="230"/>
      <c r="L85" s="230"/>
      <c r="M85" s="231">
        <v>3585941</v>
      </c>
      <c r="N85" s="228">
        <v>800177584</v>
      </c>
      <c r="O85" s="228" t="s">
        <v>4453</v>
      </c>
      <c r="P85" s="228" t="s">
        <v>4454</v>
      </c>
      <c r="Q85" s="232" t="s">
        <v>4150</v>
      </c>
      <c r="R85" s="232" t="s">
        <v>4150</v>
      </c>
      <c r="S85" s="232" t="s">
        <v>3890</v>
      </c>
      <c r="T85" s="232"/>
      <c r="U85" s="233"/>
      <c r="V85" s="229">
        <v>3585940.5</v>
      </c>
      <c r="W85" s="229">
        <v>0.5</v>
      </c>
      <c r="X85" s="234">
        <v>0.99999986056658485</v>
      </c>
      <c r="Y85" s="228">
        <v>57297693</v>
      </c>
      <c r="Z85" s="228" t="s">
        <v>1908</v>
      </c>
      <c r="AA85" s="228" t="s">
        <v>120</v>
      </c>
      <c r="AB85" s="228" t="s">
        <v>120</v>
      </c>
      <c r="AC85" s="232"/>
      <c r="AD85" s="241" t="s">
        <v>4455</v>
      </c>
      <c r="AE85" s="228" t="s">
        <v>122</v>
      </c>
      <c r="AF85" s="228" t="s">
        <v>185</v>
      </c>
      <c r="AG85" s="228"/>
    </row>
    <row r="86" spans="1:33">
      <c r="A86" s="227">
        <v>891780111</v>
      </c>
      <c r="B86" s="227" t="s">
        <v>55</v>
      </c>
      <c r="C86" s="228" t="s">
        <v>57</v>
      </c>
      <c r="D86" s="298" t="s">
        <v>61</v>
      </c>
      <c r="E86" s="228" t="s">
        <v>4456</v>
      </c>
      <c r="F86" s="298" t="s">
        <v>62</v>
      </c>
      <c r="G86" s="228" t="s">
        <v>62</v>
      </c>
      <c r="H86" s="228" t="s">
        <v>80</v>
      </c>
      <c r="I86" s="229">
        <v>4385140</v>
      </c>
      <c r="J86" s="228"/>
      <c r="K86" s="230"/>
      <c r="L86" s="230"/>
      <c r="M86" s="231">
        <v>4385140</v>
      </c>
      <c r="N86" s="228">
        <v>860035467</v>
      </c>
      <c r="O86" s="228" t="s">
        <v>4457</v>
      </c>
      <c r="P86" s="228" t="s">
        <v>4458</v>
      </c>
      <c r="Q86" s="232" t="s">
        <v>4459</v>
      </c>
      <c r="R86" s="232" t="s">
        <v>4459</v>
      </c>
      <c r="S86" s="232" t="s">
        <v>4460</v>
      </c>
      <c r="T86" s="232"/>
      <c r="U86" s="233"/>
      <c r="V86" s="229">
        <v>0</v>
      </c>
      <c r="W86" s="229">
        <v>4385140</v>
      </c>
      <c r="X86" s="234">
        <v>0</v>
      </c>
      <c r="Y86" s="228">
        <v>57297693</v>
      </c>
      <c r="Z86" s="228" t="s">
        <v>1908</v>
      </c>
      <c r="AA86" s="228" t="s">
        <v>120</v>
      </c>
      <c r="AB86" s="228" t="s">
        <v>120</v>
      </c>
      <c r="AC86" s="232"/>
      <c r="AD86" s="241" t="s">
        <v>4461</v>
      </c>
      <c r="AE86" s="228" t="s">
        <v>122</v>
      </c>
      <c r="AF86" s="228" t="s">
        <v>185</v>
      </c>
      <c r="AG86" s="228"/>
    </row>
    <row r="87" spans="1:33">
      <c r="A87" s="227">
        <v>891780111</v>
      </c>
      <c r="B87" s="227" t="s">
        <v>55</v>
      </c>
      <c r="C87" s="228" t="s">
        <v>57</v>
      </c>
      <c r="D87" s="298" t="s">
        <v>61</v>
      </c>
      <c r="E87" s="228" t="s">
        <v>4462</v>
      </c>
      <c r="F87" s="298" t="s">
        <v>62</v>
      </c>
      <c r="G87" s="228" t="s">
        <v>62</v>
      </c>
      <c r="H87" s="228" t="s">
        <v>80</v>
      </c>
      <c r="I87" s="229">
        <v>8475000</v>
      </c>
      <c r="J87" s="228"/>
      <c r="K87" s="230"/>
      <c r="L87" s="230"/>
      <c r="M87" s="231">
        <v>8475000</v>
      </c>
      <c r="N87" s="235" t="s">
        <v>4463</v>
      </c>
      <c r="O87" s="228" t="s">
        <v>4464</v>
      </c>
      <c r="P87" s="228" t="s">
        <v>4465</v>
      </c>
      <c r="Q87" s="232">
        <v>44987</v>
      </c>
      <c r="R87" s="232">
        <v>44987</v>
      </c>
      <c r="S87" s="232">
        <v>45016</v>
      </c>
      <c r="T87" s="232"/>
      <c r="U87" s="233"/>
      <c r="V87" s="229">
        <v>8475000</v>
      </c>
      <c r="W87" s="229">
        <v>0</v>
      </c>
      <c r="X87" s="234">
        <v>1</v>
      </c>
      <c r="Y87" s="228">
        <v>57461757</v>
      </c>
      <c r="Z87" s="228" t="s">
        <v>4466</v>
      </c>
      <c r="AA87" s="228" t="s">
        <v>120</v>
      </c>
      <c r="AB87" s="228" t="s">
        <v>120</v>
      </c>
      <c r="AC87" s="232"/>
      <c r="AD87" s="241" t="s">
        <v>4467</v>
      </c>
      <c r="AE87" s="228" t="s">
        <v>122</v>
      </c>
      <c r="AF87" s="228" t="s">
        <v>185</v>
      </c>
      <c r="AG87" s="228"/>
    </row>
    <row r="88" spans="1:33">
      <c r="A88" s="227">
        <v>891780111</v>
      </c>
      <c r="B88" s="227" t="s">
        <v>55</v>
      </c>
      <c r="C88" s="228" t="s">
        <v>58</v>
      </c>
      <c r="D88" s="298" t="s">
        <v>61</v>
      </c>
      <c r="E88" s="228" t="s">
        <v>4468</v>
      </c>
      <c r="F88" s="298" t="s">
        <v>62</v>
      </c>
      <c r="G88" s="228" t="s">
        <v>62</v>
      </c>
      <c r="H88" s="228" t="s">
        <v>80</v>
      </c>
      <c r="I88" s="229">
        <v>71995000</v>
      </c>
      <c r="J88" s="228"/>
      <c r="K88" s="230"/>
      <c r="L88" s="230"/>
      <c r="M88" s="231">
        <v>71995000</v>
      </c>
      <c r="N88" s="235" t="s">
        <v>4469</v>
      </c>
      <c r="O88" s="228" t="s">
        <v>4470</v>
      </c>
      <c r="P88" s="228" t="s">
        <v>4471</v>
      </c>
      <c r="Q88" s="232">
        <v>44991</v>
      </c>
      <c r="R88" s="232">
        <v>44993</v>
      </c>
      <c r="S88" s="232">
        <v>45003</v>
      </c>
      <c r="T88" s="232"/>
      <c r="U88" s="233"/>
      <c r="V88" s="229">
        <v>71995000</v>
      </c>
      <c r="W88" s="229">
        <v>0</v>
      </c>
      <c r="X88" s="234">
        <v>1</v>
      </c>
      <c r="Y88" s="228">
        <v>85465146</v>
      </c>
      <c r="Z88" s="228" t="s">
        <v>3878</v>
      </c>
      <c r="AA88" s="228" t="s">
        <v>120</v>
      </c>
      <c r="AB88" s="228" t="s">
        <v>120</v>
      </c>
      <c r="AC88" s="232">
        <v>44995</v>
      </c>
      <c r="AD88" s="241" t="s">
        <v>4472</v>
      </c>
      <c r="AE88" s="228" t="s">
        <v>122</v>
      </c>
      <c r="AF88" s="228" t="s">
        <v>185</v>
      </c>
      <c r="AG88" s="228"/>
    </row>
    <row r="89" spans="1:33">
      <c r="A89" s="227">
        <v>891780111</v>
      </c>
      <c r="B89" s="227" t="s">
        <v>55</v>
      </c>
      <c r="C89" s="228" t="s">
        <v>57</v>
      </c>
      <c r="D89" s="298" t="s">
        <v>61</v>
      </c>
      <c r="E89" s="228" t="s">
        <v>4473</v>
      </c>
      <c r="F89" s="298" t="s">
        <v>62</v>
      </c>
      <c r="G89" s="228" t="s">
        <v>62</v>
      </c>
      <c r="H89" s="228" t="s">
        <v>80</v>
      </c>
      <c r="I89" s="229">
        <v>56571000</v>
      </c>
      <c r="J89" s="228"/>
      <c r="K89" s="230"/>
      <c r="L89" s="230"/>
      <c r="M89" s="231">
        <v>56571000</v>
      </c>
      <c r="N89" s="235" t="s">
        <v>4474</v>
      </c>
      <c r="O89" s="145" t="s">
        <v>4475</v>
      </c>
      <c r="P89" s="145" t="s">
        <v>4476</v>
      </c>
      <c r="Q89" s="232">
        <v>44992</v>
      </c>
      <c r="R89" s="232">
        <v>44998</v>
      </c>
      <c r="S89" s="232">
        <v>45027</v>
      </c>
      <c r="T89" s="232"/>
      <c r="U89" s="233"/>
      <c r="V89" s="229">
        <v>0</v>
      </c>
      <c r="W89" s="229">
        <v>56571000</v>
      </c>
      <c r="X89" s="234">
        <v>0</v>
      </c>
      <c r="Y89" s="228">
        <v>85466528</v>
      </c>
      <c r="Z89" s="228" t="s">
        <v>4310</v>
      </c>
      <c r="AA89" s="228" t="s">
        <v>120</v>
      </c>
      <c r="AB89" s="228" t="s">
        <v>120</v>
      </c>
      <c r="AC89" s="232">
        <v>45006</v>
      </c>
      <c r="AD89" s="241" t="s">
        <v>4477</v>
      </c>
      <c r="AE89" s="228" t="s">
        <v>122</v>
      </c>
      <c r="AF89" s="228" t="s">
        <v>185</v>
      </c>
      <c r="AG89" s="228"/>
    </row>
    <row r="90" spans="1:33">
      <c r="A90" s="227">
        <v>891780111</v>
      </c>
      <c r="B90" s="227" t="s">
        <v>55</v>
      </c>
      <c r="C90" s="228" t="s">
        <v>57</v>
      </c>
      <c r="D90" s="298" t="s">
        <v>61</v>
      </c>
      <c r="E90" s="228" t="s">
        <v>4478</v>
      </c>
      <c r="F90" s="298" t="s">
        <v>62</v>
      </c>
      <c r="G90" s="228" t="s">
        <v>62</v>
      </c>
      <c r="H90" s="228" t="s">
        <v>80</v>
      </c>
      <c r="I90" s="229">
        <v>3300000</v>
      </c>
      <c r="J90" s="228"/>
      <c r="K90" s="230"/>
      <c r="L90" s="230"/>
      <c r="M90" s="231">
        <v>3300000</v>
      </c>
      <c r="N90" s="235" t="s">
        <v>4479</v>
      </c>
      <c r="O90" s="228" t="s">
        <v>4449</v>
      </c>
      <c r="P90" s="228" t="s">
        <v>4480</v>
      </c>
      <c r="Q90" s="232">
        <v>44998</v>
      </c>
      <c r="R90" s="232">
        <v>44998</v>
      </c>
      <c r="S90" s="232">
        <v>45002</v>
      </c>
      <c r="T90" s="232"/>
      <c r="U90" s="233"/>
      <c r="V90" s="229">
        <v>3300000</v>
      </c>
      <c r="W90" s="229">
        <v>0</v>
      </c>
      <c r="X90" s="234">
        <v>1</v>
      </c>
      <c r="Y90" s="228">
        <v>36665858</v>
      </c>
      <c r="Z90" s="228" t="s">
        <v>1763</v>
      </c>
      <c r="AA90" s="228" t="s">
        <v>120</v>
      </c>
      <c r="AB90" s="228" t="s">
        <v>120</v>
      </c>
      <c r="AC90" s="232"/>
      <c r="AD90" s="241" t="s">
        <v>4481</v>
      </c>
      <c r="AE90" s="228" t="s">
        <v>122</v>
      </c>
      <c r="AF90" s="228" t="s">
        <v>185</v>
      </c>
      <c r="AG90" s="228"/>
    </row>
    <row r="91" spans="1:33">
      <c r="A91" s="227">
        <v>891780111</v>
      </c>
      <c r="B91" s="227" t="s">
        <v>55</v>
      </c>
      <c r="C91" s="228" t="s">
        <v>58</v>
      </c>
      <c r="D91" s="298" t="s">
        <v>61</v>
      </c>
      <c r="E91" s="228" t="s">
        <v>4482</v>
      </c>
      <c r="F91" s="298" t="s">
        <v>62</v>
      </c>
      <c r="G91" s="228" t="s">
        <v>62</v>
      </c>
      <c r="H91" s="228" t="s">
        <v>80</v>
      </c>
      <c r="I91" s="229">
        <v>50860600</v>
      </c>
      <c r="J91" s="228"/>
      <c r="K91" s="230"/>
      <c r="L91" s="230"/>
      <c r="M91" s="231">
        <v>50860600</v>
      </c>
      <c r="N91" s="235" t="s">
        <v>4483</v>
      </c>
      <c r="O91" s="228" t="s">
        <v>4484</v>
      </c>
      <c r="P91" s="228" t="s">
        <v>4485</v>
      </c>
      <c r="Q91" s="232">
        <v>45002</v>
      </c>
      <c r="R91" s="232">
        <v>45002</v>
      </c>
      <c r="S91" s="232">
        <v>45071</v>
      </c>
      <c r="T91" s="232"/>
      <c r="U91" s="233"/>
      <c r="V91" s="229">
        <v>50860600</v>
      </c>
      <c r="W91" s="229">
        <v>0</v>
      </c>
      <c r="X91" s="234">
        <v>1</v>
      </c>
      <c r="Y91" s="228">
        <v>1082868728</v>
      </c>
      <c r="Z91" s="228" t="s">
        <v>2017</v>
      </c>
      <c r="AA91" s="228" t="s">
        <v>120</v>
      </c>
      <c r="AB91" s="228" t="s">
        <v>120</v>
      </c>
      <c r="AC91" s="232">
        <v>45012</v>
      </c>
      <c r="AD91" s="241" t="s">
        <v>4486</v>
      </c>
      <c r="AE91" s="228" t="s">
        <v>122</v>
      </c>
      <c r="AF91" s="228" t="s">
        <v>185</v>
      </c>
      <c r="AG91" s="228"/>
    </row>
    <row r="92" spans="1:33">
      <c r="A92" s="227">
        <v>891780111</v>
      </c>
      <c r="B92" s="227" t="s">
        <v>55</v>
      </c>
      <c r="C92" s="228" t="s">
        <v>57</v>
      </c>
      <c r="D92" s="298" t="s">
        <v>61</v>
      </c>
      <c r="E92" s="228" t="s">
        <v>4487</v>
      </c>
      <c r="F92" s="298" t="s">
        <v>62</v>
      </c>
      <c r="G92" s="228" t="s">
        <v>62</v>
      </c>
      <c r="H92" s="228" t="s">
        <v>80</v>
      </c>
      <c r="I92" s="229">
        <v>43117133</v>
      </c>
      <c r="J92" s="228"/>
      <c r="K92" s="230"/>
      <c r="L92" s="230"/>
      <c r="M92" s="231">
        <v>43117133</v>
      </c>
      <c r="N92" s="235" t="s">
        <v>4488</v>
      </c>
      <c r="O92" s="228" t="s">
        <v>4489</v>
      </c>
      <c r="P92" s="228" t="s">
        <v>4490</v>
      </c>
      <c r="Q92" s="232">
        <v>45006</v>
      </c>
      <c r="R92" s="232">
        <v>45006</v>
      </c>
      <c r="S92" s="232">
        <v>45020</v>
      </c>
      <c r="T92" s="232"/>
      <c r="U92" s="233"/>
      <c r="V92" s="229">
        <v>43117133</v>
      </c>
      <c r="W92" s="229">
        <v>0</v>
      </c>
      <c r="X92" s="234">
        <v>1</v>
      </c>
      <c r="Y92" s="228">
        <v>85450705</v>
      </c>
      <c r="Z92" s="228" t="s">
        <v>4491</v>
      </c>
      <c r="AA92" s="228" t="s">
        <v>120</v>
      </c>
      <c r="AB92" s="228" t="s">
        <v>120</v>
      </c>
      <c r="AC92" s="232"/>
      <c r="AD92" s="241" t="s">
        <v>4492</v>
      </c>
      <c r="AE92" s="228" t="s">
        <v>122</v>
      </c>
      <c r="AF92" s="228" t="s">
        <v>185</v>
      </c>
      <c r="AG92" s="228"/>
    </row>
    <row r="93" spans="1:33">
      <c r="A93" s="227">
        <v>891780111</v>
      </c>
      <c r="B93" s="227" t="s">
        <v>55</v>
      </c>
      <c r="C93" s="228" t="s">
        <v>58</v>
      </c>
      <c r="D93" s="298" t="s">
        <v>61</v>
      </c>
      <c r="E93" s="228" t="s">
        <v>4493</v>
      </c>
      <c r="F93" s="298" t="s">
        <v>62</v>
      </c>
      <c r="G93" s="228" t="s">
        <v>62</v>
      </c>
      <c r="H93" s="228" t="s">
        <v>80</v>
      </c>
      <c r="I93" s="229">
        <v>2284800</v>
      </c>
      <c r="J93" s="228"/>
      <c r="K93" s="230"/>
      <c r="L93" s="230"/>
      <c r="M93" s="231">
        <v>2284800</v>
      </c>
      <c r="N93" s="235" t="s">
        <v>4494</v>
      </c>
      <c r="O93" s="228" t="s">
        <v>4495</v>
      </c>
      <c r="P93" s="228" t="s">
        <v>4496</v>
      </c>
      <c r="Q93" s="232">
        <v>45006</v>
      </c>
      <c r="R93" s="232">
        <v>45006</v>
      </c>
      <c r="S93" s="232">
        <v>45015</v>
      </c>
      <c r="T93" s="232"/>
      <c r="U93" s="233"/>
      <c r="V93" s="229">
        <v>2284800</v>
      </c>
      <c r="W93" s="229">
        <v>0</v>
      </c>
      <c r="X93" s="234">
        <v>1</v>
      </c>
      <c r="Y93" s="228">
        <v>36665858</v>
      </c>
      <c r="Z93" s="228" t="s">
        <v>1763</v>
      </c>
      <c r="AA93" s="228" t="s">
        <v>120</v>
      </c>
      <c r="AB93" s="228" t="s">
        <v>120</v>
      </c>
      <c r="AC93" s="232"/>
      <c r="AD93" s="241" t="s">
        <v>4497</v>
      </c>
      <c r="AE93" s="228" t="s">
        <v>122</v>
      </c>
      <c r="AF93" s="228" t="s">
        <v>185</v>
      </c>
      <c r="AG93" s="228"/>
    </row>
    <row r="94" spans="1:33">
      <c r="A94" s="227">
        <v>891780111</v>
      </c>
      <c r="B94" s="227" t="s">
        <v>55</v>
      </c>
      <c r="C94" s="228" t="s">
        <v>58</v>
      </c>
      <c r="D94" s="298" t="s">
        <v>61</v>
      </c>
      <c r="E94" s="228" t="s">
        <v>4498</v>
      </c>
      <c r="F94" s="298" t="s">
        <v>62</v>
      </c>
      <c r="G94" s="228" t="s">
        <v>62</v>
      </c>
      <c r="H94" s="228" t="s">
        <v>80</v>
      </c>
      <c r="I94" s="229">
        <v>11470410</v>
      </c>
      <c r="J94" s="228"/>
      <c r="K94" s="230"/>
      <c r="L94" s="230"/>
      <c r="M94" s="231">
        <v>11470410</v>
      </c>
      <c r="N94" s="235" t="s">
        <v>4499</v>
      </c>
      <c r="O94" s="228" t="s">
        <v>4500</v>
      </c>
      <c r="P94" s="228" t="s">
        <v>4501</v>
      </c>
      <c r="Q94" s="232">
        <v>45007</v>
      </c>
      <c r="R94" s="232">
        <v>45007</v>
      </c>
      <c r="S94" s="232">
        <v>45016</v>
      </c>
      <c r="T94" s="232"/>
      <c r="U94" s="233"/>
      <c r="V94" s="229">
        <v>11470410</v>
      </c>
      <c r="W94" s="229">
        <v>0</v>
      </c>
      <c r="X94" s="234">
        <v>1</v>
      </c>
      <c r="Y94" s="228">
        <v>36665858</v>
      </c>
      <c r="Z94" s="228" t="s">
        <v>1763</v>
      </c>
      <c r="AA94" s="228" t="s">
        <v>120</v>
      </c>
      <c r="AB94" s="228" t="s">
        <v>120</v>
      </c>
      <c r="AC94" s="232"/>
      <c r="AD94" s="241" t="s">
        <v>4502</v>
      </c>
      <c r="AE94" s="228" t="s">
        <v>122</v>
      </c>
      <c r="AF94" s="228" t="s">
        <v>185</v>
      </c>
      <c r="AG94" s="228"/>
    </row>
    <row r="95" spans="1:33">
      <c r="A95" s="227">
        <v>891780111</v>
      </c>
      <c r="B95" s="227" t="s">
        <v>55</v>
      </c>
      <c r="C95" s="228" t="s">
        <v>57</v>
      </c>
      <c r="D95" s="298" t="s">
        <v>61</v>
      </c>
      <c r="E95" s="228" t="s">
        <v>4503</v>
      </c>
      <c r="F95" s="298" t="s">
        <v>62</v>
      </c>
      <c r="G95" s="228" t="s">
        <v>62</v>
      </c>
      <c r="H95" s="228" t="s">
        <v>80</v>
      </c>
      <c r="I95" s="229">
        <v>26507072</v>
      </c>
      <c r="J95" s="228"/>
      <c r="K95" s="230"/>
      <c r="L95" s="230"/>
      <c r="M95" s="231">
        <v>26507072</v>
      </c>
      <c r="N95" s="235" t="s">
        <v>4504</v>
      </c>
      <c r="O95" s="228" t="s">
        <v>4505</v>
      </c>
      <c r="P95" s="228" t="s">
        <v>4506</v>
      </c>
      <c r="Q95" s="232">
        <v>45008</v>
      </c>
      <c r="R95" s="232">
        <v>45008</v>
      </c>
      <c r="S95" s="232">
        <v>45021</v>
      </c>
      <c r="T95" s="232"/>
      <c r="U95" s="233"/>
      <c r="V95" s="229">
        <v>26507072</v>
      </c>
      <c r="W95" s="229">
        <v>0</v>
      </c>
      <c r="X95" s="234">
        <v>1</v>
      </c>
      <c r="Y95" s="228">
        <v>57297693</v>
      </c>
      <c r="Z95" s="228" t="s">
        <v>1908</v>
      </c>
      <c r="AA95" s="228" t="s">
        <v>120</v>
      </c>
      <c r="AB95" s="228" t="s">
        <v>120</v>
      </c>
      <c r="AC95" s="232"/>
      <c r="AD95" s="241" t="s">
        <v>4507</v>
      </c>
      <c r="AE95" s="228" t="s">
        <v>122</v>
      </c>
      <c r="AF95" s="228" t="s">
        <v>185</v>
      </c>
      <c r="AG95" s="228"/>
    </row>
    <row r="96" spans="1:33">
      <c r="A96" s="227">
        <v>891780111</v>
      </c>
      <c r="B96" s="227" t="s">
        <v>55</v>
      </c>
      <c r="C96" s="228" t="s">
        <v>57</v>
      </c>
      <c r="D96" s="298" t="s">
        <v>61</v>
      </c>
      <c r="E96" s="228" t="s">
        <v>4508</v>
      </c>
      <c r="F96" s="298" t="s">
        <v>62</v>
      </c>
      <c r="G96" s="228" t="s">
        <v>62</v>
      </c>
      <c r="H96" s="228" t="s">
        <v>80</v>
      </c>
      <c r="I96" s="229">
        <v>8442085</v>
      </c>
      <c r="J96" s="228"/>
      <c r="K96" s="230"/>
      <c r="L96" s="230"/>
      <c r="M96" s="231">
        <v>8442085</v>
      </c>
      <c r="N96" s="235" t="s">
        <v>4509</v>
      </c>
      <c r="O96" s="228" t="s">
        <v>4510</v>
      </c>
      <c r="P96" s="228" t="s">
        <v>4511</v>
      </c>
      <c r="Q96" s="232">
        <v>45009</v>
      </c>
      <c r="R96" s="232">
        <v>45009</v>
      </c>
      <c r="S96" s="232">
        <v>45020</v>
      </c>
      <c r="T96" s="232"/>
      <c r="U96" s="233"/>
      <c r="V96" s="229">
        <v>0</v>
      </c>
      <c r="W96" s="229">
        <v>8442085</v>
      </c>
      <c r="X96" s="234">
        <v>0</v>
      </c>
      <c r="Y96" s="228">
        <v>57297693</v>
      </c>
      <c r="Z96" s="228" t="s">
        <v>1908</v>
      </c>
      <c r="AA96" s="228" t="s">
        <v>120</v>
      </c>
      <c r="AB96" s="228" t="s">
        <v>120</v>
      </c>
      <c r="AC96" s="232"/>
      <c r="AD96" s="241" t="s">
        <v>4512</v>
      </c>
      <c r="AE96" s="228" t="s">
        <v>122</v>
      </c>
      <c r="AF96" s="228" t="s">
        <v>185</v>
      </c>
      <c r="AG96" s="228"/>
    </row>
    <row r="97" spans="1:33">
      <c r="A97" s="227">
        <v>891780111</v>
      </c>
      <c r="B97" s="227" t="s">
        <v>55</v>
      </c>
      <c r="C97" s="228" t="s">
        <v>58</v>
      </c>
      <c r="D97" s="298" t="s">
        <v>61</v>
      </c>
      <c r="E97" s="228" t="s">
        <v>4513</v>
      </c>
      <c r="F97" s="298" t="s">
        <v>62</v>
      </c>
      <c r="G97" s="228" t="s">
        <v>62</v>
      </c>
      <c r="H97" s="228" t="s">
        <v>80</v>
      </c>
      <c r="I97" s="229">
        <v>4626244</v>
      </c>
      <c r="J97" s="228"/>
      <c r="K97" s="230"/>
      <c r="L97" s="230"/>
      <c r="M97" s="231">
        <v>4626244</v>
      </c>
      <c r="N97" s="235" t="s">
        <v>4417</v>
      </c>
      <c r="O97" s="228" t="s">
        <v>4418</v>
      </c>
      <c r="P97" s="228" t="s">
        <v>4514</v>
      </c>
      <c r="Q97" s="232">
        <v>44984</v>
      </c>
      <c r="R97" s="232">
        <v>45013</v>
      </c>
      <c r="S97" s="232">
        <v>45016</v>
      </c>
      <c r="T97" s="232"/>
      <c r="U97" s="233"/>
      <c r="V97" s="229">
        <v>0</v>
      </c>
      <c r="W97" s="229">
        <v>4626244</v>
      </c>
      <c r="X97" s="234">
        <v>0</v>
      </c>
      <c r="Y97" s="228">
        <v>57297693</v>
      </c>
      <c r="Z97" s="228" t="s">
        <v>1908</v>
      </c>
      <c r="AA97" s="228" t="s">
        <v>120</v>
      </c>
      <c r="AB97" s="228" t="s">
        <v>120</v>
      </c>
      <c r="AC97" s="232">
        <v>45015</v>
      </c>
      <c r="AD97" s="241" t="s">
        <v>4515</v>
      </c>
      <c r="AE97" s="228" t="s">
        <v>122</v>
      </c>
      <c r="AF97" s="228" t="s">
        <v>185</v>
      </c>
      <c r="AG97" s="228"/>
    </row>
    <row r="98" spans="1:33">
      <c r="A98" s="227">
        <v>891780111</v>
      </c>
      <c r="B98" s="227" t="s">
        <v>55</v>
      </c>
      <c r="C98" s="228" t="s">
        <v>58</v>
      </c>
      <c r="D98" s="298" t="s">
        <v>61</v>
      </c>
      <c r="E98" s="228" t="s">
        <v>4516</v>
      </c>
      <c r="F98" s="298" t="s">
        <v>62</v>
      </c>
      <c r="G98" s="228" t="s">
        <v>62</v>
      </c>
      <c r="H98" s="228" t="s">
        <v>80</v>
      </c>
      <c r="I98" s="229">
        <v>25500000</v>
      </c>
      <c r="J98" s="228"/>
      <c r="K98" s="230"/>
      <c r="L98" s="230"/>
      <c r="M98" s="231">
        <v>25500000</v>
      </c>
      <c r="N98" s="235" t="s">
        <v>4517</v>
      </c>
      <c r="O98" s="228" t="s">
        <v>4518</v>
      </c>
      <c r="P98" s="228" t="s">
        <v>4519</v>
      </c>
      <c r="Q98" s="232">
        <v>45015</v>
      </c>
      <c r="R98" s="232">
        <v>45016</v>
      </c>
      <c r="S98" s="232">
        <v>45077</v>
      </c>
      <c r="T98" s="232"/>
      <c r="U98" s="233"/>
      <c r="V98" s="229">
        <v>0</v>
      </c>
      <c r="W98" s="229">
        <v>25500000</v>
      </c>
      <c r="X98" s="234">
        <v>0</v>
      </c>
      <c r="Y98" s="228">
        <v>72175282</v>
      </c>
      <c r="Z98" s="228" t="s">
        <v>4108</v>
      </c>
      <c r="AA98" s="228" t="s">
        <v>120</v>
      </c>
      <c r="AB98" s="228" t="s">
        <v>120</v>
      </c>
      <c r="AC98" s="232">
        <v>45016</v>
      </c>
      <c r="AD98" s="242" t="s">
        <v>4520</v>
      </c>
      <c r="AE98" s="228" t="s">
        <v>122</v>
      </c>
      <c r="AF98" s="228" t="s">
        <v>185</v>
      </c>
      <c r="AG98" s="228"/>
    </row>
    <row r="99" spans="1:33">
      <c r="A99" s="227">
        <v>891780111</v>
      </c>
      <c r="B99" s="227" t="s">
        <v>55</v>
      </c>
      <c r="C99" s="228" t="s">
        <v>58</v>
      </c>
      <c r="D99" s="298" t="s">
        <v>61</v>
      </c>
      <c r="E99" s="228" t="s">
        <v>4521</v>
      </c>
      <c r="F99" s="298" t="s">
        <v>62</v>
      </c>
      <c r="G99" s="228" t="s">
        <v>62</v>
      </c>
      <c r="H99" s="228" t="s">
        <v>80</v>
      </c>
      <c r="I99" s="229">
        <v>208964000</v>
      </c>
      <c r="J99" s="228"/>
      <c r="K99" s="230"/>
      <c r="L99" s="230"/>
      <c r="M99" s="231">
        <v>208964000</v>
      </c>
      <c r="N99" s="235" t="s">
        <v>4522</v>
      </c>
      <c r="O99" s="228" t="s">
        <v>4436</v>
      </c>
      <c r="P99" s="228" t="s">
        <v>4523</v>
      </c>
      <c r="Q99" s="232">
        <v>45016</v>
      </c>
      <c r="R99" s="232">
        <v>45034</v>
      </c>
      <c r="S99" s="232">
        <v>45070</v>
      </c>
      <c r="T99" s="232"/>
      <c r="U99" s="233"/>
      <c r="V99" s="229">
        <v>104482000</v>
      </c>
      <c r="W99" s="229">
        <v>104482000</v>
      </c>
      <c r="X99" s="234">
        <v>0.5</v>
      </c>
      <c r="Y99" s="228">
        <v>15443332</v>
      </c>
      <c r="Z99" s="228" t="s">
        <v>1941</v>
      </c>
      <c r="AA99" s="228" t="s">
        <v>120</v>
      </c>
      <c r="AB99" s="228" t="s">
        <v>120</v>
      </c>
      <c r="AC99" s="232">
        <v>45027</v>
      </c>
      <c r="AD99" s="242" t="s">
        <v>4524</v>
      </c>
      <c r="AE99" s="228" t="s">
        <v>122</v>
      </c>
      <c r="AF99" s="228" t="s">
        <v>185</v>
      </c>
      <c r="AG99" s="228"/>
    </row>
    <row r="100" spans="1:33">
      <c r="A100" s="227">
        <v>891780111</v>
      </c>
      <c r="B100" s="227" t="s">
        <v>55</v>
      </c>
      <c r="C100" s="228" t="s">
        <v>58</v>
      </c>
      <c r="D100" s="298" t="s">
        <v>61</v>
      </c>
      <c r="E100" s="228" t="s">
        <v>4525</v>
      </c>
      <c r="F100" s="298" t="s">
        <v>62</v>
      </c>
      <c r="G100" s="228" t="s">
        <v>62</v>
      </c>
      <c r="H100" s="228" t="s">
        <v>80</v>
      </c>
      <c r="I100" s="229">
        <v>158198600</v>
      </c>
      <c r="J100" s="228"/>
      <c r="K100" s="230"/>
      <c r="L100" s="230"/>
      <c r="M100" s="231">
        <v>158198600</v>
      </c>
      <c r="N100" s="235" t="s">
        <v>4483</v>
      </c>
      <c r="O100" s="228" t="s">
        <v>4484</v>
      </c>
      <c r="P100" s="228" t="s">
        <v>4526</v>
      </c>
      <c r="Q100" s="232">
        <v>45026</v>
      </c>
      <c r="R100" s="232">
        <v>45028</v>
      </c>
      <c r="S100" s="232">
        <v>45034</v>
      </c>
      <c r="T100" s="232"/>
      <c r="U100" s="233"/>
      <c r="V100" s="229">
        <v>158198600</v>
      </c>
      <c r="W100" s="229">
        <v>0</v>
      </c>
      <c r="X100" s="234">
        <v>1</v>
      </c>
      <c r="Y100" s="228">
        <v>57297693</v>
      </c>
      <c r="Z100" s="228" t="s">
        <v>1908</v>
      </c>
      <c r="AA100" s="228" t="s">
        <v>120</v>
      </c>
      <c r="AB100" s="228" t="s">
        <v>120</v>
      </c>
      <c r="AC100" s="232">
        <v>45028</v>
      </c>
      <c r="AD100" s="242" t="s">
        <v>4527</v>
      </c>
      <c r="AE100" s="228" t="s">
        <v>122</v>
      </c>
      <c r="AF100" s="228" t="s">
        <v>185</v>
      </c>
      <c r="AG100" s="228"/>
    </row>
    <row r="101" spans="1:33">
      <c r="A101" s="227">
        <v>891780111</v>
      </c>
      <c r="B101" s="227" t="s">
        <v>55</v>
      </c>
      <c r="C101" s="228" t="s">
        <v>58</v>
      </c>
      <c r="D101" s="298" t="s">
        <v>61</v>
      </c>
      <c r="E101" s="228" t="s">
        <v>4528</v>
      </c>
      <c r="F101" s="298" t="s">
        <v>62</v>
      </c>
      <c r="G101" s="228" t="s">
        <v>62</v>
      </c>
      <c r="H101" s="228" t="s">
        <v>80</v>
      </c>
      <c r="I101" s="229">
        <v>20237714</v>
      </c>
      <c r="J101" s="228"/>
      <c r="K101" s="230"/>
      <c r="L101" s="230"/>
      <c r="M101" s="231">
        <v>20237714</v>
      </c>
      <c r="N101" s="235" t="s">
        <v>4529</v>
      </c>
      <c r="O101" s="228" t="s">
        <v>4530</v>
      </c>
      <c r="P101" s="228" t="s">
        <v>4531</v>
      </c>
      <c r="Q101" s="232">
        <v>45028</v>
      </c>
      <c r="R101" s="232">
        <v>45037</v>
      </c>
      <c r="S101" s="232">
        <v>45098</v>
      </c>
      <c r="T101" s="232"/>
      <c r="U101" s="233"/>
      <c r="V101" s="229">
        <v>10118857</v>
      </c>
      <c r="W101" s="229">
        <v>10118857</v>
      </c>
      <c r="X101" s="234">
        <v>0.5</v>
      </c>
      <c r="Y101" s="228">
        <v>72175282</v>
      </c>
      <c r="Z101" s="228" t="s">
        <v>4108</v>
      </c>
      <c r="AA101" s="228" t="s">
        <v>120</v>
      </c>
      <c r="AB101" s="228" t="s">
        <v>120</v>
      </c>
      <c r="AC101" s="232">
        <v>45035</v>
      </c>
      <c r="AD101" s="242" t="s">
        <v>4532</v>
      </c>
      <c r="AE101" s="228" t="s">
        <v>122</v>
      </c>
      <c r="AF101" s="228" t="s">
        <v>185</v>
      </c>
      <c r="AG101" s="228"/>
    </row>
    <row r="102" spans="1:33">
      <c r="A102" s="227">
        <v>891780111</v>
      </c>
      <c r="B102" s="227" t="s">
        <v>55</v>
      </c>
      <c r="C102" s="228" t="s">
        <v>58</v>
      </c>
      <c r="D102" s="298" t="s">
        <v>61</v>
      </c>
      <c r="E102" s="228" t="s">
        <v>4533</v>
      </c>
      <c r="F102" s="298" t="s">
        <v>62</v>
      </c>
      <c r="G102" s="228" t="s">
        <v>62</v>
      </c>
      <c r="H102" s="228" t="s">
        <v>80</v>
      </c>
      <c r="I102" s="229">
        <v>5140800</v>
      </c>
      <c r="J102" s="228"/>
      <c r="K102" s="230"/>
      <c r="L102" s="230"/>
      <c r="M102" s="231">
        <v>5140800</v>
      </c>
      <c r="N102" s="235" t="s">
        <v>4534</v>
      </c>
      <c r="O102" s="228" t="s">
        <v>4535</v>
      </c>
      <c r="P102" s="228" t="s">
        <v>4536</v>
      </c>
      <c r="Q102" s="232">
        <v>45030</v>
      </c>
      <c r="R102" s="232">
        <v>45030</v>
      </c>
      <c r="S102" s="232">
        <v>45051</v>
      </c>
      <c r="T102" s="232"/>
      <c r="U102" s="233"/>
      <c r="V102" s="229">
        <v>5140800</v>
      </c>
      <c r="W102" s="229">
        <v>0</v>
      </c>
      <c r="X102" s="234">
        <v>1</v>
      </c>
      <c r="Y102" s="228">
        <v>36665858</v>
      </c>
      <c r="Z102" s="228" t="s">
        <v>1763</v>
      </c>
      <c r="AA102" s="228" t="s">
        <v>120</v>
      </c>
      <c r="AB102" s="228" t="s">
        <v>120</v>
      </c>
      <c r="AC102" s="232"/>
      <c r="AD102" s="242" t="s">
        <v>4537</v>
      </c>
      <c r="AE102" s="228" t="s">
        <v>122</v>
      </c>
      <c r="AF102" s="228" t="s">
        <v>185</v>
      </c>
      <c r="AG102" s="228"/>
    </row>
    <row r="103" spans="1:33">
      <c r="A103" s="227">
        <v>891780111</v>
      </c>
      <c r="B103" s="227" t="s">
        <v>55</v>
      </c>
      <c r="C103" s="228" t="s">
        <v>58</v>
      </c>
      <c r="D103" s="298" t="s">
        <v>61</v>
      </c>
      <c r="E103" s="228" t="s">
        <v>4538</v>
      </c>
      <c r="F103" s="298" t="s">
        <v>62</v>
      </c>
      <c r="G103" s="228" t="s">
        <v>62</v>
      </c>
      <c r="H103" s="228" t="s">
        <v>80</v>
      </c>
      <c r="I103" s="229">
        <v>13880636</v>
      </c>
      <c r="J103" s="228"/>
      <c r="K103" s="230"/>
      <c r="L103" s="230"/>
      <c r="M103" s="231">
        <v>13880636</v>
      </c>
      <c r="N103" s="235" t="s">
        <v>4539</v>
      </c>
      <c r="O103" s="228" t="s">
        <v>4540</v>
      </c>
      <c r="P103" s="228" t="s">
        <v>4541</v>
      </c>
      <c r="Q103" s="232">
        <v>45030</v>
      </c>
      <c r="R103" s="232">
        <v>45030</v>
      </c>
      <c r="S103" s="232">
        <v>45041</v>
      </c>
      <c r="T103" s="232"/>
      <c r="U103" s="233"/>
      <c r="V103" s="229">
        <v>13880635.99</v>
      </c>
      <c r="W103" s="229">
        <v>9.9999997764825821E-3</v>
      </c>
      <c r="X103" s="234">
        <v>0.99999999927957195</v>
      </c>
      <c r="Y103" s="228">
        <v>36665858</v>
      </c>
      <c r="Z103" s="228" t="s">
        <v>1763</v>
      </c>
      <c r="AA103" s="228" t="s">
        <v>120</v>
      </c>
      <c r="AB103" s="228" t="s">
        <v>120</v>
      </c>
      <c r="AC103" s="232"/>
      <c r="AD103" s="242" t="s">
        <v>4542</v>
      </c>
      <c r="AE103" s="228" t="s">
        <v>122</v>
      </c>
      <c r="AF103" s="228" t="s">
        <v>185</v>
      </c>
      <c r="AG103" s="228"/>
    </row>
    <row r="104" spans="1:33">
      <c r="A104" s="227">
        <v>891780111</v>
      </c>
      <c r="B104" s="227" t="s">
        <v>55</v>
      </c>
      <c r="C104" s="228" t="s">
        <v>58</v>
      </c>
      <c r="D104" s="298" t="s">
        <v>61</v>
      </c>
      <c r="E104" s="228" t="s">
        <v>4543</v>
      </c>
      <c r="F104" s="298" t="s">
        <v>62</v>
      </c>
      <c r="G104" s="228" t="s">
        <v>62</v>
      </c>
      <c r="H104" s="228" t="s">
        <v>80</v>
      </c>
      <c r="I104" s="229">
        <v>165598734</v>
      </c>
      <c r="J104" s="228"/>
      <c r="K104" s="230"/>
      <c r="L104" s="230"/>
      <c r="M104" s="231">
        <v>165598734</v>
      </c>
      <c r="N104" s="235" t="s">
        <v>4544</v>
      </c>
      <c r="O104" s="228" t="s">
        <v>4545</v>
      </c>
      <c r="P104" s="228" t="s">
        <v>4546</v>
      </c>
      <c r="Q104" s="232">
        <v>45037</v>
      </c>
      <c r="R104" s="232" t="s">
        <v>4294</v>
      </c>
      <c r="S104" s="232" t="s">
        <v>4547</v>
      </c>
      <c r="T104" s="232"/>
      <c r="U104" s="233"/>
      <c r="V104" s="229">
        <v>0</v>
      </c>
      <c r="W104" s="229">
        <v>165598734</v>
      </c>
      <c r="X104" s="234">
        <v>0</v>
      </c>
      <c r="Y104" s="228">
        <v>15443332</v>
      </c>
      <c r="Z104" s="228" t="s">
        <v>1941</v>
      </c>
      <c r="AA104" s="228" t="s">
        <v>120</v>
      </c>
      <c r="AB104" s="228" t="s">
        <v>120</v>
      </c>
      <c r="AC104" s="232"/>
      <c r="AD104" s="242" t="s">
        <v>4548</v>
      </c>
      <c r="AE104" s="228" t="s">
        <v>309</v>
      </c>
      <c r="AF104" s="228" t="s">
        <v>185</v>
      </c>
      <c r="AG104" s="228"/>
    </row>
    <row r="105" spans="1:33">
      <c r="A105" s="227">
        <v>891780111</v>
      </c>
      <c r="B105" s="227" t="s">
        <v>55</v>
      </c>
      <c r="C105" s="228" t="s">
        <v>58</v>
      </c>
      <c r="D105" s="298" t="s">
        <v>61</v>
      </c>
      <c r="E105" s="228" t="s">
        <v>4549</v>
      </c>
      <c r="F105" s="298" t="s">
        <v>62</v>
      </c>
      <c r="G105" s="228" t="s">
        <v>62</v>
      </c>
      <c r="H105" s="228" t="s">
        <v>80</v>
      </c>
      <c r="I105" s="229">
        <v>289151079</v>
      </c>
      <c r="J105" s="228"/>
      <c r="K105" s="230"/>
      <c r="L105" s="230"/>
      <c r="M105" s="231">
        <v>289151079</v>
      </c>
      <c r="N105" s="235" t="s">
        <v>4550</v>
      </c>
      <c r="O105" s="228" t="s">
        <v>4551</v>
      </c>
      <c r="P105" s="228" t="s">
        <v>4552</v>
      </c>
      <c r="Q105" s="232">
        <v>45037</v>
      </c>
      <c r="R105" s="232">
        <v>45006</v>
      </c>
      <c r="S105" s="232">
        <v>45051</v>
      </c>
      <c r="T105" s="232"/>
      <c r="U105" s="233"/>
      <c r="V105" s="229">
        <v>0</v>
      </c>
      <c r="W105" s="229">
        <v>289151079</v>
      </c>
      <c r="X105" s="234">
        <v>0</v>
      </c>
      <c r="Y105" s="228">
        <v>85459497</v>
      </c>
      <c r="Z105" s="228" t="s">
        <v>1643</v>
      </c>
      <c r="AA105" s="228" t="s">
        <v>120</v>
      </c>
      <c r="AB105" s="228" t="s">
        <v>120</v>
      </c>
      <c r="AC105" s="232"/>
      <c r="AD105" s="242" t="s">
        <v>4548</v>
      </c>
      <c r="AE105" s="228" t="s">
        <v>122</v>
      </c>
      <c r="AF105" s="228" t="s">
        <v>185</v>
      </c>
      <c r="AG105" s="228"/>
    </row>
    <row r="106" spans="1:33">
      <c r="A106" s="227">
        <v>891780111</v>
      </c>
      <c r="B106" s="227" t="s">
        <v>55</v>
      </c>
      <c r="C106" s="228" t="s">
        <v>57</v>
      </c>
      <c r="D106" s="298" t="s">
        <v>61</v>
      </c>
      <c r="E106" s="228" t="s">
        <v>4553</v>
      </c>
      <c r="F106" s="298" t="s">
        <v>62</v>
      </c>
      <c r="G106" s="228" t="s">
        <v>62</v>
      </c>
      <c r="H106" s="228" t="s">
        <v>73</v>
      </c>
      <c r="I106" s="229">
        <v>80000000</v>
      </c>
      <c r="J106" s="228"/>
      <c r="K106" s="230"/>
      <c r="L106" s="230"/>
      <c r="M106" s="231">
        <v>80000000</v>
      </c>
      <c r="N106" s="228">
        <v>900331965</v>
      </c>
      <c r="O106" s="228" t="s">
        <v>4554</v>
      </c>
      <c r="P106" s="228" t="s">
        <v>4555</v>
      </c>
      <c r="Q106" s="232" t="s">
        <v>767</v>
      </c>
      <c r="R106" s="232" t="s">
        <v>767</v>
      </c>
      <c r="S106" s="232" t="s">
        <v>4556</v>
      </c>
      <c r="T106" s="232"/>
      <c r="U106" s="233"/>
      <c r="V106" s="229">
        <v>79984633</v>
      </c>
      <c r="W106" s="229">
        <v>15367</v>
      </c>
      <c r="X106" s="234">
        <v>0.99980791250000001</v>
      </c>
      <c r="Y106" s="228">
        <v>85459497</v>
      </c>
      <c r="Z106" s="228" t="s">
        <v>1643</v>
      </c>
      <c r="AA106" s="228" t="s">
        <v>120</v>
      </c>
      <c r="AB106" s="228" t="s">
        <v>120</v>
      </c>
      <c r="AC106" s="232">
        <v>44971</v>
      </c>
      <c r="AD106" s="241" t="s">
        <v>4557</v>
      </c>
      <c r="AE106" s="228" t="s">
        <v>122</v>
      </c>
      <c r="AF106" s="228" t="s">
        <v>185</v>
      </c>
      <c r="AG106" s="228"/>
    </row>
    <row r="107" spans="1:33">
      <c r="A107" s="227">
        <v>891780111</v>
      </c>
      <c r="B107" s="227" t="s">
        <v>55</v>
      </c>
      <c r="C107" s="228" t="s">
        <v>57</v>
      </c>
      <c r="D107" s="298" t="s">
        <v>61</v>
      </c>
      <c r="E107" s="228" t="s">
        <v>4558</v>
      </c>
      <c r="F107" s="298" t="s">
        <v>62</v>
      </c>
      <c r="G107" s="228" t="s">
        <v>62</v>
      </c>
      <c r="H107" s="228" t="s">
        <v>73</v>
      </c>
      <c r="I107" s="229">
        <v>30000000</v>
      </c>
      <c r="J107" s="228"/>
      <c r="K107" s="230"/>
      <c r="L107" s="230"/>
      <c r="M107" s="231">
        <v>30000000</v>
      </c>
      <c r="N107" s="228">
        <v>901295924</v>
      </c>
      <c r="O107" s="228" t="s">
        <v>4559</v>
      </c>
      <c r="P107" s="228" t="s">
        <v>4560</v>
      </c>
      <c r="Q107" s="232">
        <v>44973</v>
      </c>
      <c r="R107" s="232">
        <v>44986</v>
      </c>
      <c r="S107" s="232">
        <v>45107</v>
      </c>
      <c r="T107" s="232"/>
      <c r="U107" s="233"/>
      <c r="V107" s="229">
        <v>4556506.5</v>
      </c>
      <c r="W107" s="229">
        <v>25443493.5</v>
      </c>
      <c r="X107" s="234">
        <v>0.15188355000000001</v>
      </c>
      <c r="Y107" s="228">
        <v>36665858</v>
      </c>
      <c r="Z107" s="228" t="s">
        <v>1763</v>
      </c>
      <c r="AA107" s="228" t="s">
        <v>120</v>
      </c>
      <c r="AB107" s="228" t="s">
        <v>120</v>
      </c>
      <c r="AC107" s="232"/>
      <c r="AD107" s="241" t="s">
        <v>4561</v>
      </c>
      <c r="AE107" s="228" t="s">
        <v>122</v>
      </c>
      <c r="AF107" s="228" t="s">
        <v>185</v>
      </c>
      <c r="AG107" s="228"/>
    </row>
    <row r="108" spans="1:33">
      <c r="A108" s="227">
        <v>891780111</v>
      </c>
      <c r="B108" s="227" t="s">
        <v>55</v>
      </c>
      <c r="C108" s="228" t="s">
        <v>57</v>
      </c>
      <c r="D108" s="298" t="s">
        <v>61</v>
      </c>
      <c r="E108" s="228" t="s">
        <v>4562</v>
      </c>
      <c r="F108" s="298" t="s">
        <v>62</v>
      </c>
      <c r="G108" s="228" t="s">
        <v>62</v>
      </c>
      <c r="H108" s="228" t="s">
        <v>73</v>
      </c>
      <c r="I108" s="229">
        <v>150000000</v>
      </c>
      <c r="J108" s="228"/>
      <c r="K108" s="230"/>
      <c r="L108" s="230"/>
      <c r="M108" s="231">
        <v>150000000</v>
      </c>
      <c r="N108" s="228">
        <v>901024882</v>
      </c>
      <c r="O108" s="228" t="s">
        <v>4563</v>
      </c>
      <c r="P108" s="228" t="s">
        <v>4564</v>
      </c>
      <c r="Q108" s="232">
        <v>44973</v>
      </c>
      <c r="R108" s="232">
        <v>44973</v>
      </c>
      <c r="S108" s="232" t="s">
        <v>4122</v>
      </c>
      <c r="T108" s="232"/>
      <c r="U108" s="233"/>
      <c r="V108" s="229">
        <v>148588160</v>
      </c>
      <c r="W108" s="229">
        <v>1411840</v>
      </c>
      <c r="X108" s="234">
        <v>0.99058773333333339</v>
      </c>
      <c r="Y108" s="228">
        <v>85465146</v>
      </c>
      <c r="Z108" s="228" t="s">
        <v>3878</v>
      </c>
      <c r="AA108" s="228" t="s">
        <v>120</v>
      </c>
      <c r="AB108" s="228" t="s">
        <v>120</v>
      </c>
      <c r="AC108" s="232">
        <v>44973</v>
      </c>
      <c r="AD108" s="241" t="s">
        <v>4565</v>
      </c>
      <c r="AE108" s="228" t="s">
        <v>122</v>
      </c>
      <c r="AF108" s="228" t="s">
        <v>185</v>
      </c>
      <c r="AG108" s="228"/>
    </row>
    <row r="109" spans="1:33">
      <c r="A109" s="227">
        <v>891780111</v>
      </c>
      <c r="B109" s="227" t="s">
        <v>55</v>
      </c>
      <c r="C109" s="228" t="s">
        <v>57</v>
      </c>
      <c r="D109" s="298" t="s">
        <v>61</v>
      </c>
      <c r="E109" s="228" t="s">
        <v>4566</v>
      </c>
      <c r="F109" s="298" t="s">
        <v>62</v>
      </c>
      <c r="G109" s="228" t="s">
        <v>62</v>
      </c>
      <c r="H109" s="228" t="s">
        <v>73</v>
      </c>
      <c r="I109" s="229">
        <v>40000000</v>
      </c>
      <c r="J109" s="228"/>
      <c r="K109" s="230"/>
      <c r="L109" s="230"/>
      <c r="M109" s="231">
        <v>40000000</v>
      </c>
      <c r="N109" s="228">
        <v>891700742</v>
      </c>
      <c r="O109" s="228" t="s">
        <v>4567</v>
      </c>
      <c r="P109" s="228" t="s">
        <v>4568</v>
      </c>
      <c r="Q109" s="232" t="s">
        <v>4127</v>
      </c>
      <c r="R109" s="232" t="s">
        <v>4127</v>
      </c>
      <c r="S109" s="232" t="s">
        <v>3858</v>
      </c>
      <c r="T109" s="232"/>
      <c r="U109" s="233"/>
      <c r="V109" s="229">
        <v>7203000</v>
      </c>
      <c r="W109" s="229">
        <v>32797000</v>
      </c>
      <c r="X109" s="234">
        <v>0.18007500000000001</v>
      </c>
      <c r="Y109" s="228">
        <v>36665858</v>
      </c>
      <c r="Z109" s="228" t="s">
        <v>1763</v>
      </c>
      <c r="AA109" s="228" t="s">
        <v>120</v>
      </c>
      <c r="AB109" s="228" t="s">
        <v>120</v>
      </c>
      <c r="AC109" s="232"/>
      <c r="AD109" s="241" t="s">
        <v>4569</v>
      </c>
      <c r="AE109" s="228" t="s">
        <v>122</v>
      </c>
      <c r="AF109" s="228" t="s">
        <v>185</v>
      </c>
      <c r="AG109" s="228"/>
    </row>
    <row r="110" spans="1:33">
      <c r="A110" s="227">
        <v>891780111</v>
      </c>
      <c r="B110" s="227" t="s">
        <v>55</v>
      </c>
      <c r="C110" s="228" t="s">
        <v>58</v>
      </c>
      <c r="D110" s="298" t="s">
        <v>61</v>
      </c>
      <c r="E110" s="228" t="s">
        <v>4570</v>
      </c>
      <c r="F110" s="298" t="s">
        <v>62</v>
      </c>
      <c r="G110" s="228" t="s">
        <v>62</v>
      </c>
      <c r="H110" s="228" t="s">
        <v>73</v>
      </c>
      <c r="I110" s="229">
        <v>20743400</v>
      </c>
      <c r="J110" s="228"/>
      <c r="K110" s="230"/>
      <c r="L110" s="230"/>
      <c r="M110" s="231">
        <v>20743400</v>
      </c>
      <c r="N110" s="228">
        <v>900929189</v>
      </c>
      <c r="O110" s="228" t="s">
        <v>4571</v>
      </c>
      <c r="P110" s="228" t="s">
        <v>4572</v>
      </c>
      <c r="Q110" s="232" t="s">
        <v>4150</v>
      </c>
      <c r="R110" s="232" t="s">
        <v>4150</v>
      </c>
      <c r="S110" s="232" t="s">
        <v>4145</v>
      </c>
      <c r="T110" s="232"/>
      <c r="U110" s="233"/>
      <c r="V110" s="229">
        <v>0</v>
      </c>
      <c r="W110" s="229">
        <v>20743400</v>
      </c>
      <c r="X110" s="234">
        <v>0</v>
      </c>
      <c r="Y110" s="228">
        <v>85152695</v>
      </c>
      <c r="Z110" s="228" t="s">
        <v>3926</v>
      </c>
      <c r="AA110" s="228" t="s">
        <v>120</v>
      </c>
      <c r="AB110" s="228" t="s">
        <v>120</v>
      </c>
      <c r="AC110" s="232">
        <v>44981</v>
      </c>
      <c r="AD110" s="241" t="s">
        <v>4573</v>
      </c>
      <c r="AE110" s="228" t="s">
        <v>122</v>
      </c>
      <c r="AF110" s="228" t="s">
        <v>185</v>
      </c>
      <c r="AG110" s="228"/>
    </row>
    <row r="111" spans="1:33">
      <c r="A111" s="227">
        <v>891780111</v>
      </c>
      <c r="B111" s="227" t="s">
        <v>55</v>
      </c>
      <c r="C111" s="228" t="s">
        <v>57</v>
      </c>
      <c r="D111" s="298" t="s">
        <v>61</v>
      </c>
      <c r="E111" s="228" t="s">
        <v>4574</v>
      </c>
      <c r="F111" s="298" t="s">
        <v>62</v>
      </c>
      <c r="G111" s="228" t="s">
        <v>62</v>
      </c>
      <c r="H111" s="228" t="s">
        <v>73</v>
      </c>
      <c r="I111" s="229">
        <v>100000000</v>
      </c>
      <c r="J111" s="228"/>
      <c r="K111" s="230"/>
      <c r="L111" s="230"/>
      <c r="M111" s="231">
        <v>100000000</v>
      </c>
      <c r="N111" s="228">
        <v>901380948</v>
      </c>
      <c r="O111" s="228" t="s">
        <v>4575</v>
      </c>
      <c r="P111" s="228" t="s">
        <v>4576</v>
      </c>
      <c r="Q111" s="232" t="s">
        <v>4150</v>
      </c>
      <c r="R111" s="232" t="s">
        <v>4150</v>
      </c>
      <c r="S111" s="232">
        <v>45291</v>
      </c>
      <c r="T111" s="232"/>
      <c r="U111" s="233"/>
      <c r="V111" s="229">
        <v>42269876</v>
      </c>
      <c r="W111" s="229">
        <v>57730124</v>
      </c>
      <c r="X111" s="234">
        <v>0.42269876000000001</v>
      </c>
      <c r="Y111" s="228">
        <v>36665858</v>
      </c>
      <c r="Z111" s="228" t="s">
        <v>1763</v>
      </c>
      <c r="AA111" s="228" t="s">
        <v>120</v>
      </c>
      <c r="AB111" s="228" t="s">
        <v>120</v>
      </c>
      <c r="AC111" s="232"/>
      <c r="AD111" s="241" t="s">
        <v>4577</v>
      </c>
      <c r="AE111" s="228" t="s">
        <v>122</v>
      </c>
      <c r="AF111" s="228" t="s">
        <v>185</v>
      </c>
      <c r="AG111" s="228"/>
    </row>
    <row r="112" spans="1:33">
      <c r="A112" s="227">
        <v>891780111</v>
      </c>
      <c r="B112" s="227" t="s">
        <v>55</v>
      </c>
      <c r="C112" s="228" t="s">
        <v>57</v>
      </c>
      <c r="D112" s="298" t="s">
        <v>61</v>
      </c>
      <c r="E112" s="236" t="s">
        <v>4578</v>
      </c>
      <c r="F112" s="298" t="s">
        <v>62</v>
      </c>
      <c r="G112" s="228" t="s">
        <v>62</v>
      </c>
      <c r="H112" s="228" t="s">
        <v>73</v>
      </c>
      <c r="I112" s="229">
        <v>39824107</v>
      </c>
      <c r="J112" s="228"/>
      <c r="K112" s="230"/>
      <c r="L112" s="230"/>
      <c r="M112" s="231">
        <v>39824107</v>
      </c>
      <c r="N112" s="228">
        <v>901549048</v>
      </c>
      <c r="O112" s="228" t="s">
        <v>4579</v>
      </c>
      <c r="P112" s="228" t="s">
        <v>4580</v>
      </c>
      <c r="Q112" s="232" t="s">
        <v>4150</v>
      </c>
      <c r="R112" s="232" t="s">
        <v>4150</v>
      </c>
      <c r="S112" s="232" t="s">
        <v>4122</v>
      </c>
      <c r="T112" s="232"/>
      <c r="U112" s="233"/>
      <c r="V112" s="229">
        <v>6835705</v>
      </c>
      <c r="W112" s="229">
        <v>32988402</v>
      </c>
      <c r="X112" s="234">
        <v>0.1716474144668203</v>
      </c>
      <c r="Y112" s="228">
        <v>7144175</v>
      </c>
      <c r="Z112" s="228" t="s">
        <v>647</v>
      </c>
      <c r="AA112" s="228" t="s">
        <v>120</v>
      </c>
      <c r="AB112" s="228" t="s">
        <v>120</v>
      </c>
      <c r="AC112" s="232">
        <v>44981</v>
      </c>
      <c r="AD112" s="241" t="s">
        <v>4581</v>
      </c>
      <c r="AE112" s="228" t="s">
        <v>122</v>
      </c>
      <c r="AF112" s="228" t="s">
        <v>185</v>
      </c>
      <c r="AG112" s="228"/>
    </row>
    <row r="113" spans="1:33">
      <c r="A113" s="227">
        <v>891780111</v>
      </c>
      <c r="B113" s="227" t="s">
        <v>55</v>
      </c>
      <c r="C113" s="228" t="s">
        <v>59</v>
      </c>
      <c r="D113" s="298" t="s">
        <v>61</v>
      </c>
      <c r="E113" s="236" t="s">
        <v>4582</v>
      </c>
      <c r="F113" s="298" t="s">
        <v>62</v>
      </c>
      <c r="G113" s="228" t="s">
        <v>62</v>
      </c>
      <c r="H113" s="228" t="s">
        <v>73</v>
      </c>
      <c r="I113" s="229">
        <v>150000000</v>
      </c>
      <c r="J113" s="228"/>
      <c r="K113" s="230"/>
      <c r="L113" s="230"/>
      <c r="M113" s="231">
        <v>150000000</v>
      </c>
      <c r="N113" s="228" t="s">
        <v>4583</v>
      </c>
      <c r="O113" s="228" t="s">
        <v>4584</v>
      </c>
      <c r="P113" s="228" t="s">
        <v>4585</v>
      </c>
      <c r="Q113" s="232">
        <v>44995</v>
      </c>
      <c r="R113" s="232">
        <v>44995</v>
      </c>
      <c r="S113" s="232">
        <v>45056</v>
      </c>
      <c r="T113" s="232"/>
      <c r="U113" s="233"/>
      <c r="V113" s="229">
        <v>120788467</v>
      </c>
      <c r="W113" s="229">
        <v>29211533</v>
      </c>
      <c r="X113" s="234">
        <v>0.80525644666666663</v>
      </c>
      <c r="Y113" s="228">
        <v>57298660</v>
      </c>
      <c r="Z113" s="228" t="s">
        <v>4586</v>
      </c>
      <c r="AA113" s="228" t="s">
        <v>120</v>
      </c>
      <c r="AB113" s="228" t="s">
        <v>120</v>
      </c>
      <c r="AC113" s="232"/>
      <c r="AD113" s="241" t="s">
        <v>4587</v>
      </c>
      <c r="AE113" s="228" t="s">
        <v>122</v>
      </c>
      <c r="AF113" s="228" t="s">
        <v>185</v>
      </c>
      <c r="AG113" s="228"/>
    </row>
    <row r="114" spans="1:33">
      <c r="A114" s="227">
        <v>891780111</v>
      </c>
      <c r="B114" s="227" t="s">
        <v>55</v>
      </c>
      <c r="C114" s="228" t="s">
        <v>57</v>
      </c>
      <c r="D114" s="298" t="s">
        <v>61</v>
      </c>
      <c r="E114" s="236" t="s">
        <v>4588</v>
      </c>
      <c r="F114" s="298" t="s">
        <v>62</v>
      </c>
      <c r="G114" s="228" t="s">
        <v>62</v>
      </c>
      <c r="H114" s="228" t="s">
        <v>73</v>
      </c>
      <c r="I114" s="229">
        <v>36334269</v>
      </c>
      <c r="J114" s="228"/>
      <c r="K114" s="230"/>
      <c r="L114" s="230"/>
      <c r="M114" s="231">
        <v>36334269</v>
      </c>
      <c r="N114" s="228" t="s">
        <v>4589</v>
      </c>
      <c r="O114" s="228" t="s">
        <v>4590</v>
      </c>
      <c r="P114" s="228" t="s">
        <v>4591</v>
      </c>
      <c r="Q114" s="232">
        <v>45002</v>
      </c>
      <c r="R114" s="232">
        <v>45009</v>
      </c>
      <c r="S114" s="232">
        <v>45055</v>
      </c>
      <c r="T114" s="232"/>
      <c r="U114" s="233"/>
      <c r="V114" s="229">
        <v>0</v>
      </c>
      <c r="W114" s="229">
        <v>36334269</v>
      </c>
      <c r="X114" s="234">
        <v>0</v>
      </c>
      <c r="Y114" s="228">
        <v>57297693</v>
      </c>
      <c r="Z114" s="228" t="s">
        <v>1908</v>
      </c>
      <c r="AA114" s="228" t="s">
        <v>120</v>
      </c>
      <c r="AB114" s="228" t="s">
        <v>120</v>
      </c>
      <c r="AC114" s="232">
        <v>45013</v>
      </c>
      <c r="AD114" s="241" t="s">
        <v>4592</v>
      </c>
      <c r="AE114" s="228" t="s">
        <v>122</v>
      </c>
      <c r="AF114" s="228" t="s">
        <v>185</v>
      </c>
      <c r="AG114" s="228"/>
    </row>
    <row r="115" spans="1:33">
      <c r="A115" s="227">
        <v>891780111</v>
      </c>
      <c r="B115" s="227" t="s">
        <v>55</v>
      </c>
      <c r="C115" s="228" t="s">
        <v>57</v>
      </c>
      <c r="D115" s="298" t="s">
        <v>61</v>
      </c>
      <c r="E115" s="236" t="s">
        <v>4593</v>
      </c>
      <c r="F115" s="298" t="s">
        <v>62</v>
      </c>
      <c r="G115" s="228" t="s">
        <v>62</v>
      </c>
      <c r="H115" s="228" t="s">
        <v>73</v>
      </c>
      <c r="I115" s="229">
        <v>200000000</v>
      </c>
      <c r="J115" s="228"/>
      <c r="K115" s="230"/>
      <c r="L115" s="230"/>
      <c r="M115" s="231">
        <v>200000000</v>
      </c>
      <c r="N115" s="228" t="s">
        <v>4594</v>
      </c>
      <c r="O115" s="228" t="s">
        <v>4595</v>
      </c>
      <c r="P115" s="228" t="s">
        <v>4596</v>
      </c>
      <c r="Q115" s="232">
        <v>45003</v>
      </c>
      <c r="R115" s="232">
        <v>45003</v>
      </c>
      <c r="S115" s="232">
        <v>45291</v>
      </c>
      <c r="T115" s="232"/>
      <c r="U115" s="233"/>
      <c r="V115" s="229">
        <v>14162058</v>
      </c>
      <c r="W115" s="229">
        <v>185837942</v>
      </c>
      <c r="X115" s="234">
        <v>7.0810289999999998E-2</v>
      </c>
      <c r="Y115" s="228">
        <v>85459497</v>
      </c>
      <c r="Z115" s="228" t="s">
        <v>1643</v>
      </c>
      <c r="AA115" s="228" t="s">
        <v>120</v>
      </c>
      <c r="AB115" s="228" t="s">
        <v>120</v>
      </c>
      <c r="AC115" s="232"/>
      <c r="AD115" s="241" t="s">
        <v>4597</v>
      </c>
      <c r="AE115" s="228" t="s">
        <v>122</v>
      </c>
      <c r="AF115" s="228" t="s">
        <v>185</v>
      </c>
      <c r="AG115" s="228"/>
    </row>
    <row r="116" spans="1:33">
      <c r="A116" s="227">
        <v>891780111</v>
      </c>
      <c r="B116" s="227" t="s">
        <v>55</v>
      </c>
      <c r="C116" s="228" t="s">
        <v>58</v>
      </c>
      <c r="D116" s="298" t="s">
        <v>61</v>
      </c>
      <c r="E116" s="236" t="s">
        <v>4598</v>
      </c>
      <c r="F116" s="298" t="s">
        <v>62</v>
      </c>
      <c r="G116" s="228" t="s">
        <v>62</v>
      </c>
      <c r="H116" s="228" t="s">
        <v>73</v>
      </c>
      <c r="I116" s="229">
        <v>60000000</v>
      </c>
      <c r="J116" s="228"/>
      <c r="K116" s="230"/>
      <c r="L116" s="230"/>
      <c r="M116" s="231">
        <v>60000000</v>
      </c>
      <c r="N116" s="228" t="s">
        <v>4599</v>
      </c>
      <c r="O116" s="228" t="s">
        <v>4600</v>
      </c>
      <c r="P116" s="228" t="s">
        <v>4601</v>
      </c>
      <c r="Q116" s="232">
        <v>45007</v>
      </c>
      <c r="R116" s="232">
        <v>45027</v>
      </c>
      <c r="S116" s="232">
        <v>45289</v>
      </c>
      <c r="T116" s="232"/>
      <c r="U116" s="233"/>
      <c r="V116" s="229">
        <v>0</v>
      </c>
      <c r="W116" s="229">
        <v>60000000</v>
      </c>
      <c r="X116" s="234">
        <v>0</v>
      </c>
      <c r="Y116" s="228">
        <v>85152695</v>
      </c>
      <c r="Z116" s="228" t="s">
        <v>3926</v>
      </c>
      <c r="AA116" s="228" t="s">
        <v>120</v>
      </c>
      <c r="AB116" s="228" t="s">
        <v>120</v>
      </c>
      <c r="AC116" s="232">
        <v>45027</v>
      </c>
      <c r="AD116" s="241" t="s">
        <v>4602</v>
      </c>
      <c r="AE116" s="228" t="s">
        <v>122</v>
      </c>
      <c r="AF116" s="228" t="s">
        <v>185</v>
      </c>
      <c r="AG116" s="228"/>
    </row>
    <row r="117" spans="1:33">
      <c r="A117" s="227">
        <v>891780111</v>
      </c>
      <c r="B117" s="227" t="s">
        <v>55</v>
      </c>
      <c r="C117" s="228" t="s">
        <v>57</v>
      </c>
      <c r="D117" s="298" t="s">
        <v>61</v>
      </c>
      <c r="E117" s="228" t="s">
        <v>4603</v>
      </c>
      <c r="F117" s="298" t="s">
        <v>62</v>
      </c>
      <c r="G117" s="228" t="s">
        <v>62</v>
      </c>
      <c r="H117" s="228" t="s">
        <v>73</v>
      </c>
      <c r="I117" s="229">
        <v>30000000</v>
      </c>
      <c r="J117" s="228"/>
      <c r="K117" s="230"/>
      <c r="L117" s="230"/>
      <c r="M117" s="231">
        <v>30000000</v>
      </c>
      <c r="N117" s="228" t="s">
        <v>4604</v>
      </c>
      <c r="O117" s="228" t="s">
        <v>4605</v>
      </c>
      <c r="P117" s="228" t="s">
        <v>4606</v>
      </c>
      <c r="Q117" s="232">
        <v>45008</v>
      </c>
      <c r="R117" s="232">
        <v>45009</v>
      </c>
      <c r="S117" s="232">
        <v>45291</v>
      </c>
      <c r="T117" s="232"/>
      <c r="U117" s="233"/>
      <c r="V117" s="229">
        <v>0</v>
      </c>
      <c r="W117" s="229">
        <v>30000000</v>
      </c>
      <c r="X117" s="234">
        <v>0</v>
      </c>
      <c r="Y117" s="228">
        <v>36665858</v>
      </c>
      <c r="Z117" s="228" t="s">
        <v>1763</v>
      </c>
      <c r="AA117" s="228" t="s">
        <v>120</v>
      </c>
      <c r="AB117" s="228" t="s">
        <v>120</v>
      </c>
      <c r="AC117" s="232"/>
      <c r="AD117" s="241" t="s">
        <v>4607</v>
      </c>
      <c r="AE117" s="228" t="s">
        <v>122</v>
      </c>
      <c r="AF117" s="228" t="s">
        <v>185</v>
      </c>
      <c r="AG117" s="228"/>
    </row>
    <row r="118" spans="1:33">
      <c r="A118" s="227">
        <v>891780111</v>
      </c>
      <c r="B118" s="227" t="s">
        <v>55</v>
      </c>
      <c r="C118" s="228" t="s">
        <v>57</v>
      </c>
      <c r="D118" s="298" t="s">
        <v>61</v>
      </c>
      <c r="E118" s="236" t="s">
        <v>4608</v>
      </c>
      <c r="F118" s="298" t="s">
        <v>62</v>
      </c>
      <c r="G118" s="228" t="s">
        <v>62</v>
      </c>
      <c r="H118" s="228" t="s">
        <v>73</v>
      </c>
      <c r="I118" s="229">
        <v>180000000</v>
      </c>
      <c r="J118" s="228"/>
      <c r="K118" s="230"/>
      <c r="L118" s="230"/>
      <c r="M118" s="231">
        <v>180000000</v>
      </c>
      <c r="N118" s="228" t="s">
        <v>4609</v>
      </c>
      <c r="O118" s="228" t="s">
        <v>4610</v>
      </c>
      <c r="P118" s="228" t="s">
        <v>4611</v>
      </c>
      <c r="Q118" s="232">
        <v>45013</v>
      </c>
      <c r="R118" s="232">
        <v>45013</v>
      </c>
      <c r="S118" s="232">
        <v>45107</v>
      </c>
      <c r="T118" s="232"/>
      <c r="U118" s="233"/>
      <c r="V118" s="229">
        <v>0</v>
      </c>
      <c r="W118" s="229">
        <v>180000000</v>
      </c>
      <c r="X118" s="237">
        <v>0</v>
      </c>
      <c r="Y118" s="228">
        <v>85459497</v>
      </c>
      <c r="Z118" s="228" t="s">
        <v>1643</v>
      </c>
      <c r="AA118" s="238" t="s">
        <v>120</v>
      </c>
      <c r="AB118" s="228" t="s">
        <v>120</v>
      </c>
      <c r="AC118" s="232">
        <v>45014</v>
      </c>
      <c r="AD118" s="241" t="s">
        <v>4612</v>
      </c>
      <c r="AE118" s="228" t="s">
        <v>122</v>
      </c>
      <c r="AF118" s="228" t="s">
        <v>185</v>
      </c>
      <c r="AG118" s="228"/>
    </row>
    <row r="119" spans="1:33">
      <c r="A119" s="227">
        <v>891780111</v>
      </c>
      <c r="B119" s="227" t="s">
        <v>55</v>
      </c>
      <c r="C119" s="228" t="s">
        <v>57</v>
      </c>
      <c r="D119" s="298" t="s">
        <v>61</v>
      </c>
      <c r="E119" s="236" t="s">
        <v>4613</v>
      </c>
      <c r="F119" s="298" t="s">
        <v>62</v>
      </c>
      <c r="G119" s="228" t="s">
        <v>62</v>
      </c>
      <c r="H119" s="228" t="s">
        <v>73</v>
      </c>
      <c r="I119" s="229">
        <v>99782404</v>
      </c>
      <c r="J119" s="228"/>
      <c r="K119" s="230"/>
      <c r="L119" s="230"/>
      <c r="M119" s="231">
        <v>99782404</v>
      </c>
      <c r="N119" s="228" t="s">
        <v>4614</v>
      </c>
      <c r="O119" s="228" t="s">
        <v>4615</v>
      </c>
      <c r="P119" s="228" t="s">
        <v>4616</v>
      </c>
      <c r="Q119" s="232">
        <v>45014</v>
      </c>
      <c r="R119" s="232">
        <v>45028</v>
      </c>
      <c r="S119" s="232">
        <v>45290</v>
      </c>
      <c r="T119" s="232"/>
      <c r="U119" s="233"/>
      <c r="V119" s="229">
        <v>0</v>
      </c>
      <c r="W119" s="229">
        <v>99782404</v>
      </c>
      <c r="X119" s="237">
        <v>0</v>
      </c>
      <c r="Y119" s="239">
        <v>26668285</v>
      </c>
      <c r="Z119" s="239" t="s">
        <v>1999</v>
      </c>
      <c r="AA119" s="238" t="s">
        <v>120</v>
      </c>
      <c r="AB119" s="228" t="s">
        <v>120</v>
      </c>
      <c r="AC119" s="232">
        <v>45028</v>
      </c>
      <c r="AD119" s="241" t="s">
        <v>4617</v>
      </c>
      <c r="AE119" s="228" t="s">
        <v>122</v>
      </c>
      <c r="AF119" s="228" t="s">
        <v>185</v>
      </c>
      <c r="AG119" s="228"/>
    </row>
    <row r="120" spans="1:33">
      <c r="A120" s="227">
        <v>891780111</v>
      </c>
      <c r="B120" s="227" t="s">
        <v>55</v>
      </c>
      <c r="C120" s="228" t="s">
        <v>57</v>
      </c>
      <c r="D120" s="298" t="s">
        <v>61</v>
      </c>
      <c r="E120" s="236" t="s">
        <v>4618</v>
      </c>
      <c r="F120" s="298" t="s">
        <v>62</v>
      </c>
      <c r="G120" s="228" t="s">
        <v>62</v>
      </c>
      <c r="H120" s="228" t="s">
        <v>73</v>
      </c>
      <c r="I120" s="229">
        <v>42140976</v>
      </c>
      <c r="J120" s="228"/>
      <c r="K120" s="230"/>
      <c r="L120" s="230"/>
      <c r="M120" s="231">
        <v>42140976</v>
      </c>
      <c r="N120" s="228" t="s">
        <v>4619</v>
      </c>
      <c r="O120" s="228" t="s">
        <v>4620</v>
      </c>
      <c r="P120" s="228" t="s">
        <v>4621</v>
      </c>
      <c r="Q120" s="232">
        <v>45014</v>
      </c>
      <c r="R120" s="232">
        <v>45015</v>
      </c>
      <c r="S120" s="232">
        <v>45104</v>
      </c>
      <c r="T120" s="232"/>
      <c r="U120" s="233"/>
      <c r="V120" s="229">
        <v>0</v>
      </c>
      <c r="W120" s="229">
        <v>42140976</v>
      </c>
      <c r="X120" s="234">
        <v>0</v>
      </c>
      <c r="Y120" s="240">
        <v>57297693</v>
      </c>
      <c r="Z120" s="240" t="s">
        <v>1908</v>
      </c>
      <c r="AA120" s="228" t="s">
        <v>120</v>
      </c>
      <c r="AB120" s="228" t="s">
        <v>120</v>
      </c>
      <c r="AC120" s="232"/>
      <c r="AD120" s="241" t="s">
        <v>4622</v>
      </c>
      <c r="AE120" s="228" t="s">
        <v>122</v>
      </c>
      <c r="AF120" s="228" t="s">
        <v>185</v>
      </c>
      <c r="AG120" s="228"/>
    </row>
    <row r="121" spans="1:33">
      <c r="A121" s="227">
        <v>891780111</v>
      </c>
      <c r="B121" s="227" t="s">
        <v>55</v>
      </c>
      <c r="C121" s="228" t="s">
        <v>58</v>
      </c>
      <c r="D121" s="298" t="s">
        <v>61</v>
      </c>
      <c r="E121" s="236" t="s">
        <v>4623</v>
      </c>
      <c r="F121" s="298" t="s">
        <v>62</v>
      </c>
      <c r="G121" s="228" t="s">
        <v>62</v>
      </c>
      <c r="H121" s="228" t="s">
        <v>73</v>
      </c>
      <c r="I121" s="229">
        <v>40230000</v>
      </c>
      <c r="J121" s="228"/>
      <c r="K121" s="230"/>
      <c r="L121" s="230"/>
      <c r="M121" s="231">
        <v>40230000</v>
      </c>
      <c r="N121" s="235" t="s">
        <v>4624</v>
      </c>
      <c r="O121" s="228" t="s">
        <v>4625</v>
      </c>
      <c r="P121" s="228" t="s">
        <v>4621</v>
      </c>
      <c r="Q121" s="232">
        <v>45026</v>
      </c>
      <c r="R121" s="232">
        <v>45026</v>
      </c>
      <c r="S121" s="232">
        <v>45168</v>
      </c>
      <c r="T121" s="232"/>
      <c r="U121" s="233"/>
      <c r="V121" s="229">
        <v>0</v>
      </c>
      <c r="W121" s="229">
        <v>40230000</v>
      </c>
      <c r="X121" s="234">
        <v>0</v>
      </c>
      <c r="Y121" s="228">
        <v>85152695</v>
      </c>
      <c r="Z121" s="228" t="s">
        <v>3926</v>
      </c>
      <c r="AA121" s="228" t="s">
        <v>120</v>
      </c>
      <c r="AB121" s="228" t="s">
        <v>120</v>
      </c>
      <c r="AC121" s="232"/>
      <c r="AD121" s="242" t="s">
        <v>4626</v>
      </c>
      <c r="AE121" s="228" t="s">
        <v>122</v>
      </c>
      <c r="AF121" s="228" t="s">
        <v>185</v>
      </c>
      <c r="AG121" s="228"/>
    </row>
    <row r="122" spans="1:33">
      <c r="A122" s="227">
        <v>891780111</v>
      </c>
      <c r="B122" s="227" t="s">
        <v>55</v>
      </c>
      <c r="C122" s="228" t="s">
        <v>57</v>
      </c>
      <c r="D122" s="298" t="s">
        <v>61</v>
      </c>
      <c r="E122" s="236" t="s">
        <v>4627</v>
      </c>
      <c r="F122" s="298" t="s">
        <v>62</v>
      </c>
      <c r="G122" s="228" t="s">
        <v>62</v>
      </c>
      <c r="H122" s="228" t="s">
        <v>73</v>
      </c>
      <c r="I122" s="229">
        <v>8228850</v>
      </c>
      <c r="J122" s="228"/>
      <c r="K122" s="230"/>
      <c r="L122" s="230"/>
      <c r="M122" s="231">
        <v>8228850</v>
      </c>
      <c r="N122" s="235" t="s">
        <v>4628</v>
      </c>
      <c r="O122" s="228" t="s">
        <v>4629</v>
      </c>
      <c r="P122" s="228" t="s">
        <v>4621</v>
      </c>
      <c r="Q122" s="232">
        <v>45026</v>
      </c>
      <c r="R122" s="232">
        <v>45026</v>
      </c>
      <c r="S122" s="232">
        <v>45054</v>
      </c>
      <c r="T122" s="232"/>
      <c r="U122" s="233"/>
      <c r="V122" s="229">
        <v>0</v>
      </c>
      <c r="W122" s="229">
        <v>8228850</v>
      </c>
      <c r="X122" s="234">
        <v>0</v>
      </c>
      <c r="Y122" s="228">
        <v>57297693</v>
      </c>
      <c r="Z122" s="228" t="s">
        <v>1908</v>
      </c>
      <c r="AA122" s="228" t="s">
        <v>120</v>
      </c>
      <c r="AB122" s="228" t="s">
        <v>120</v>
      </c>
      <c r="AC122" s="232"/>
      <c r="AD122" s="242" t="s">
        <v>4630</v>
      </c>
      <c r="AE122" s="228" t="s">
        <v>122</v>
      </c>
      <c r="AF122" s="228" t="s">
        <v>185</v>
      </c>
      <c r="AG122" s="228"/>
    </row>
    <row r="123" spans="1:33">
      <c r="A123" s="227">
        <v>891780111</v>
      </c>
      <c r="B123" s="227" t="s">
        <v>55</v>
      </c>
      <c r="C123" s="228" t="s">
        <v>59</v>
      </c>
      <c r="D123" s="298" t="s">
        <v>61</v>
      </c>
      <c r="E123" s="236" t="s">
        <v>4631</v>
      </c>
      <c r="F123" s="298" t="s">
        <v>62</v>
      </c>
      <c r="G123" s="228" t="s">
        <v>62</v>
      </c>
      <c r="H123" s="228" t="s">
        <v>73</v>
      </c>
      <c r="I123" s="229">
        <v>93249000</v>
      </c>
      <c r="J123" s="228"/>
      <c r="K123" s="230"/>
      <c r="L123" s="230"/>
      <c r="M123" s="231">
        <v>93249000</v>
      </c>
      <c r="N123" s="235" t="s">
        <v>4632</v>
      </c>
      <c r="O123" s="228" t="s">
        <v>4575</v>
      </c>
      <c r="P123" s="228" t="s">
        <v>4621</v>
      </c>
      <c r="Q123" s="232">
        <v>45027</v>
      </c>
      <c r="R123" s="232">
        <v>45030</v>
      </c>
      <c r="S123" s="232">
        <v>45291</v>
      </c>
      <c r="T123" s="232"/>
      <c r="U123" s="233"/>
      <c r="V123" s="229">
        <v>0</v>
      </c>
      <c r="W123" s="229">
        <v>93249000</v>
      </c>
      <c r="X123" s="234">
        <v>0</v>
      </c>
      <c r="Y123" s="228">
        <v>85466528</v>
      </c>
      <c r="Z123" s="228" t="s">
        <v>4310</v>
      </c>
      <c r="AA123" s="228" t="s">
        <v>120</v>
      </c>
      <c r="AB123" s="228" t="s">
        <v>120</v>
      </c>
      <c r="AC123" s="232">
        <v>45029</v>
      </c>
      <c r="AD123" s="242" t="s">
        <v>4633</v>
      </c>
      <c r="AE123" s="228" t="s">
        <v>122</v>
      </c>
      <c r="AF123" s="228" t="s">
        <v>185</v>
      </c>
      <c r="AG123" s="228"/>
    </row>
    <row r="124" spans="1:33">
      <c r="A124" s="227">
        <v>891780111</v>
      </c>
      <c r="B124" s="227" t="s">
        <v>55</v>
      </c>
      <c r="C124" s="228" t="s">
        <v>58</v>
      </c>
      <c r="D124" s="298" t="s">
        <v>61</v>
      </c>
      <c r="E124" s="236" t="s">
        <v>4634</v>
      </c>
      <c r="F124" s="298" t="s">
        <v>62</v>
      </c>
      <c r="G124" s="228" t="s">
        <v>62</v>
      </c>
      <c r="H124" s="228" t="s">
        <v>73</v>
      </c>
      <c r="I124" s="229">
        <v>25000000</v>
      </c>
      <c r="J124" s="228"/>
      <c r="K124" s="230"/>
      <c r="L124" s="230"/>
      <c r="M124" s="231">
        <v>25000000</v>
      </c>
      <c r="N124" s="235" t="s">
        <v>4635</v>
      </c>
      <c r="O124" s="228" t="s">
        <v>4636</v>
      </c>
      <c r="P124" s="228" t="s">
        <v>4621</v>
      </c>
      <c r="Q124" s="232">
        <v>45033</v>
      </c>
      <c r="R124" s="232">
        <v>45036</v>
      </c>
      <c r="S124" s="232">
        <v>45289</v>
      </c>
      <c r="T124" s="232"/>
      <c r="U124" s="233"/>
      <c r="V124" s="229">
        <v>0</v>
      </c>
      <c r="W124" s="229">
        <v>25000000</v>
      </c>
      <c r="X124" s="234">
        <v>0</v>
      </c>
      <c r="Y124" s="228">
        <v>85152695</v>
      </c>
      <c r="Z124" s="228" t="s">
        <v>3926</v>
      </c>
      <c r="AA124" s="228" t="s">
        <v>120</v>
      </c>
      <c r="AB124" s="228" t="s">
        <v>120</v>
      </c>
      <c r="AC124" s="232">
        <v>45035</v>
      </c>
      <c r="AD124" s="242" t="s">
        <v>4637</v>
      </c>
      <c r="AE124" s="228" t="s">
        <v>122</v>
      </c>
      <c r="AF124" s="228" t="s">
        <v>185</v>
      </c>
      <c r="AG124" s="228"/>
    </row>
    <row r="125" spans="1:33">
      <c r="A125" s="227">
        <v>891780111</v>
      </c>
      <c r="B125" s="227" t="s">
        <v>55</v>
      </c>
      <c r="C125" s="228" t="s">
        <v>57</v>
      </c>
      <c r="D125" s="298" t="s">
        <v>61</v>
      </c>
      <c r="E125" s="236" t="s">
        <v>4638</v>
      </c>
      <c r="F125" s="298" t="s">
        <v>62</v>
      </c>
      <c r="G125" s="228" t="s">
        <v>62</v>
      </c>
      <c r="H125" s="228" t="s">
        <v>73</v>
      </c>
      <c r="I125" s="229">
        <v>3944000</v>
      </c>
      <c r="J125" s="228"/>
      <c r="K125" s="230"/>
      <c r="L125" s="230"/>
      <c r="M125" s="231">
        <v>3944000</v>
      </c>
      <c r="N125" s="235" t="s">
        <v>4639</v>
      </c>
      <c r="O125" s="228" t="s">
        <v>4640</v>
      </c>
      <c r="P125" s="228" t="s">
        <v>4621</v>
      </c>
      <c r="Q125" s="232">
        <v>45036</v>
      </c>
      <c r="R125" s="232">
        <v>45036</v>
      </c>
      <c r="S125" s="232">
        <v>45291</v>
      </c>
      <c r="T125" s="232"/>
      <c r="U125" s="233"/>
      <c r="V125" s="229">
        <v>0</v>
      </c>
      <c r="W125" s="229">
        <v>3944000</v>
      </c>
      <c r="X125" s="234">
        <v>0</v>
      </c>
      <c r="Y125" s="228">
        <v>72175282</v>
      </c>
      <c r="Z125" s="228" t="s">
        <v>4108</v>
      </c>
      <c r="AA125" s="228" t="s">
        <v>120</v>
      </c>
      <c r="AB125" s="228" t="s">
        <v>120</v>
      </c>
      <c r="AC125" s="232"/>
      <c r="AD125" s="243" t="s">
        <v>4641</v>
      </c>
      <c r="AE125" s="228" t="s">
        <v>122</v>
      </c>
      <c r="AF125" s="228" t="s">
        <v>185</v>
      </c>
      <c r="AG125" s="228"/>
    </row>
    <row r="126" spans="1:33">
      <c r="A126" s="227">
        <v>891780111</v>
      </c>
      <c r="B126" s="227" t="s">
        <v>55</v>
      </c>
      <c r="C126" s="228" t="s">
        <v>57</v>
      </c>
      <c r="D126" s="298" t="s">
        <v>61</v>
      </c>
      <c r="E126" s="236" t="s">
        <v>4642</v>
      </c>
      <c r="F126" s="298" t="s">
        <v>62</v>
      </c>
      <c r="G126" s="228" t="s">
        <v>62</v>
      </c>
      <c r="H126" s="228" t="s">
        <v>73</v>
      </c>
      <c r="I126" s="229">
        <v>100000000</v>
      </c>
      <c r="J126" s="228"/>
      <c r="K126" s="230"/>
      <c r="L126" s="230"/>
      <c r="M126" s="231">
        <v>100000000</v>
      </c>
      <c r="N126" s="235" t="s">
        <v>4643</v>
      </c>
      <c r="O126" s="228" t="s">
        <v>4644</v>
      </c>
      <c r="P126" s="228" t="s">
        <v>4621</v>
      </c>
      <c r="Q126" s="232">
        <v>45040</v>
      </c>
      <c r="R126" s="232">
        <v>45048</v>
      </c>
      <c r="S126" s="232">
        <v>45291</v>
      </c>
      <c r="T126" s="232"/>
      <c r="U126" s="233"/>
      <c r="V126" s="229">
        <v>0</v>
      </c>
      <c r="W126" s="229">
        <v>100000000</v>
      </c>
      <c r="X126" s="234">
        <v>0</v>
      </c>
      <c r="Y126" s="228">
        <v>36665858</v>
      </c>
      <c r="Z126" s="228" t="s">
        <v>1763</v>
      </c>
      <c r="AA126" s="228" t="s">
        <v>120</v>
      </c>
      <c r="AB126" s="228" t="s">
        <v>120</v>
      </c>
      <c r="AC126" s="232"/>
      <c r="AD126" s="242" t="s">
        <v>4645</v>
      </c>
      <c r="AE126" s="228" t="s">
        <v>309</v>
      </c>
      <c r="AF126" s="228" t="s">
        <v>185</v>
      </c>
      <c r="AG126" s="228"/>
    </row>
    <row r="127" spans="1:33">
      <c r="A127" s="227">
        <v>891780111</v>
      </c>
      <c r="B127" s="227" t="s">
        <v>55</v>
      </c>
      <c r="C127" s="228" t="s">
        <v>58</v>
      </c>
      <c r="D127" s="298" t="s">
        <v>61</v>
      </c>
      <c r="E127" s="228" t="s">
        <v>4646</v>
      </c>
      <c r="F127" s="298" t="s">
        <v>62</v>
      </c>
      <c r="G127" s="228" t="s">
        <v>62</v>
      </c>
      <c r="H127" s="228" t="s">
        <v>72</v>
      </c>
      <c r="I127" s="229">
        <v>287150006</v>
      </c>
      <c r="J127" s="228"/>
      <c r="K127" s="230"/>
      <c r="L127" s="230"/>
      <c r="M127" s="231">
        <v>287150006</v>
      </c>
      <c r="N127" s="228">
        <v>901185241</v>
      </c>
      <c r="O127" s="228" t="s">
        <v>4647</v>
      </c>
      <c r="P127" s="228" t="s">
        <v>4648</v>
      </c>
      <c r="Q127" s="232">
        <v>44971</v>
      </c>
      <c r="R127" s="232">
        <v>44986</v>
      </c>
      <c r="S127" s="232">
        <v>45076</v>
      </c>
      <c r="T127" s="232"/>
      <c r="U127" s="233"/>
      <c r="V127" s="229">
        <v>143575003</v>
      </c>
      <c r="W127" s="229">
        <v>143575003</v>
      </c>
      <c r="X127" s="234">
        <v>0.5</v>
      </c>
      <c r="Y127" s="228">
        <v>85151631</v>
      </c>
      <c r="Z127" s="228" t="s">
        <v>4649</v>
      </c>
      <c r="AA127" s="228" t="s">
        <v>122</v>
      </c>
      <c r="AB127" s="228" t="s">
        <v>120</v>
      </c>
      <c r="AC127" s="232">
        <v>44984</v>
      </c>
      <c r="AD127" s="241" t="s">
        <v>4650</v>
      </c>
      <c r="AE127" s="228" t="s">
        <v>122</v>
      </c>
      <c r="AF127" s="228" t="s">
        <v>185</v>
      </c>
      <c r="AG127" s="228"/>
    </row>
    <row r="128" spans="1:33">
      <c r="A128" s="227">
        <v>891780111</v>
      </c>
      <c r="B128" s="227" t="s">
        <v>55</v>
      </c>
      <c r="C128" s="228" t="s">
        <v>58</v>
      </c>
      <c r="D128" s="298" t="s">
        <v>61</v>
      </c>
      <c r="E128" s="228" t="s">
        <v>4651</v>
      </c>
      <c r="F128" s="298" t="s">
        <v>62</v>
      </c>
      <c r="G128" s="228" t="s">
        <v>62</v>
      </c>
      <c r="H128" s="228" t="s">
        <v>72</v>
      </c>
      <c r="I128" s="229">
        <v>105169041</v>
      </c>
      <c r="J128" s="228"/>
      <c r="K128" s="230"/>
      <c r="L128" s="230"/>
      <c r="M128" s="231">
        <v>105169041</v>
      </c>
      <c r="N128" s="235" t="s">
        <v>4652</v>
      </c>
      <c r="O128" s="228" t="s">
        <v>4653</v>
      </c>
      <c r="P128" s="228" t="s">
        <v>4654</v>
      </c>
      <c r="Q128" s="232">
        <v>44998</v>
      </c>
      <c r="R128" s="232">
        <v>45007</v>
      </c>
      <c r="S128" s="232">
        <v>45042</v>
      </c>
      <c r="T128" s="232"/>
      <c r="U128" s="233"/>
      <c r="V128" s="229">
        <v>52584521</v>
      </c>
      <c r="W128" s="229">
        <v>52584520</v>
      </c>
      <c r="X128" s="234">
        <v>0.50000000475425077</v>
      </c>
      <c r="Y128" s="228">
        <v>72221403</v>
      </c>
      <c r="Z128" s="228" t="s">
        <v>4655</v>
      </c>
      <c r="AA128" s="228" t="s">
        <v>122</v>
      </c>
      <c r="AB128" s="228" t="s">
        <v>120</v>
      </c>
      <c r="AC128" s="232">
        <v>44973</v>
      </c>
      <c r="AD128" s="241" t="s">
        <v>4656</v>
      </c>
      <c r="AE128" s="228" t="s">
        <v>122</v>
      </c>
      <c r="AF128" s="228" t="s">
        <v>185</v>
      </c>
      <c r="AG128" s="228"/>
    </row>
    <row r="129" spans="1:33">
      <c r="A129" s="227">
        <v>891780111</v>
      </c>
      <c r="B129" s="227" t="s">
        <v>55</v>
      </c>
      <c r="C129" s="228" t="s">
        <v>59</v>
      </c>
      <c r="D129" s="298" t="s">
        <v>61</v>
      </c>
      <c r="E129" s="228" t="s">
        <v>4657</v>
      </c>
      <c r="F129" s="298" t="s">
        <v>62</v>
      </c>
      <c r="G129" s="228" t="s">
        <v>62</v>
      </c>
      <c r="H129" s="228" t="s">
        <v>72</v>
      </c>
      <c r="I129" s="229">
        <v>287680000</v>
      </c>
      <c r="J129" s="228"/>
      <c r="K129" s="230"/>
      <c r="L129" s="230"/>
      <c r="M129" s="231">
        <v>287680000</v>
      </c>
      <c r="N129" s="235" t="s">
        <v>4658</v>
      </c>
      <c r="O129" s="228" t="s">
        <v>4659</v>
      </c>
      <c r="P129" s="228" t="s">
        <v>4660</v>
      </c>
      <c r="Q129" s="232">
        <v>45034</v>
      </c>
      <c r="R129" s="232">
        <v>45041</v>
      </c>
      <c r="S129" s="232">
        <v>45080</v>
      </c>
      <c r="T129" s="232"/>
      <c r="U129" s="233"/>
      <c r="V129" s="229">
        <v>143840000</v>
      </c>
      <c r="W129" s="229">
        <v>143840000</v>
      </c>
      <c r="X129" s="234">
        <v>0.5</v>
      </c>
      <c r="Y129" s="228">
        <v>15443332</v>
      </c>
      <c r="Z129" s="228" t="s">
        <v>1941</v>
      </c>
      <c r="AA129" s="228" t="s">
        <v>122</v>
      </c>
      <c r="AB129" s="228" t="s">
        <v>120</v>
      </c>
      <c r="AC129" s="232">
        <v>45035</v>
      </c>
      <c r="AD129" s="242" t="s">
        <v>4661</v>
      </c>
      <c r="AE129" s="228" t="s">
        <v>122</v>
      </c>
      <c r="AF129" s="228" t="s">
        <v>185</v>
      </c>
      <c r="AG129" s="228"/>
    </row>
    <row r="130" spans="1:33">
      <c r="A130" s="10"/>
      <c r="B130" s="11"/>
      <c r="C130" s="10" t="s">
        <v>21</v>
      </c>
      <c r="D130" s="208"/>
      <c r="E130" s="11">
        <f>COUNTA(E5:E129)</f>
        <v>125</v>
      </c>
      <c r="F130" s="207"/>
      <c r="G130" s="11"/>
      <c r="H130" s="12"/>
      <c r="I130" s="13">
        <v>7352466164</v>
      </c>
      <c r="J130" s="11">
        <v>0</v>
      </c>
      <c r="K130" s="13">
        <v>0</v>
      </c>
      <c r="L130" s="13">
        <v>0</v>
      </c>
      <c r="M130" s="13">
        <v>7352466164</v>
      </c>
      <c r="N130" s="11"/>
      <c r="O130" s="11"/>
      <c r="P130" s="11"/>
      <c r="Q130" s="11"/>
      <c r="R130" s="11"/>
      <c r="S130" s="11"/>
      <c r="T130" s="11"/>
      <c r="U130" s="11">
        <v>0</v>
      </c>
      <c r="V130" s="13">
        <v>2349100005.9499998</v>
      </c>
      <c r="W130" s="13">
        <v>5003366158.0500002</v>
      </c>
      <c r="X130" s="11"/>
      <c r="Y130" s="11"/>
      <c r="Z130" s="11"/>
      <c r="AA130" s="11"/>
      <c r="AB130" s="11"/>
      <c r="AC130" s="11"/>
      <c r="AD130" s="11"/>
      <c r="AE130" s="11"/>
      <c r="AF130" s="11"/>
      <c r="AG130" s="11"/>
    </row>
  </sheetData>
  <mergeCells count="7">
    <mergeCell ref="G1:H1"/>
    <mergeCell ref="G2:H3"/>
    <mergeCell ref="K2:P3"/>
    <mergeCell ref="A1:D1"/>
    <mergeCell ref="AD3:AF3"/>
    <mergeCell ref="A2:C2"/>
    <mergeCell ref="D2:F2"/>
  </mergeCells>
  <hyperlinks>
    <hyperlink ref="AD5" r:id="rId1" xr:uid="{88ECF467-ED32-42BF-B7A9-7CB6A82ECEF5}"/>
    <hyperlink ref="AD6" r:id="rId2" xr:uid="{EFCF1AA3-CDB6-4E42-8D10-CEAAB065FF19}"/>
    <hyperlink ref="AD13" r:id="rId3" xr:uid="{838A99BB-103D-415C-8D6B-A9E638DC5D2D}"/>
    <hyperlink ref="AD14" r:id="rId4" xr:uid="{15ED0879-E792-4676-B874-D793EF5E771E}"/>
    <hyperlink ref="AD15" r:id="rId5" xr:uid="{C35199AE-BEB0-4344-8025-92F31D0D42D1}"/>
    <hyperlink ref="AD17" r:id="rId6" xr:uid="{94F08C9F-4B8F-4CDD-BE43-190AC6587DF8}"/>
    <hyperlink ref="AD18" r:id="rId7" xr:uid="{304282A5-3381-41C3-882F-E97C82A8776A}"/>
    <hyperlink ref="AD81" r:id="rId8" xr:uid="{A0501D58-932D-47B7-A400-89E63C53C8E9}"/>
    <hyperlink ref="AD82" r:id="rId9" xr:uid="{05E5EB9D-57C9-4C8D-85B3-CAC1305BF08E}"/>
    <hyperlink ref="AD83" r:id="rId10" xr:uid="{93362E28-3C06-4A74-883C-B9F0B1BE88F4}"/>
    <hyperlink ref="AD106" r:id="rId11" xr:uid="{B6F791BE-C819-4F0A-9343-617EDF627314}"/>
    <hyperlink ref="AD7" r:id="rId12" xr:uid="{6BF68D6C-317D-426F-A695-90D8A9D0838E}"/>
    <hyperlink ref="AD8" r:id="rId13" xr:uid="{355454FC-EA05-4F2F-81A8-B6400FD12003}"/>
    <hyperlink ref="AD9" r:id="rId14" xr:uid="{031E16D5-C992-4378-96C4-DBE2DBDDB509}"/>
    <hyperlink ref="AD10" r:id="rId15" xr:uid="{F0C4FB76-E3AC-4D5A-B039-648CD5D422ED}"/>
    <hyperlink ref="AD11" r:id="rId16" xr:uid="{DECF1B11-A001-4B37-B493-170353EA48AC}"/>
    <hyperlink ref="AD12" r:id="rId17" xr:uid="{A722BC08-E7A1-47A2-9097-E99E6E1A8FCD}"/>
    <hyperlink ref="AD16" r:id="rId18" xr:uid="{1A80D8C6-E5EA-4EDA-8476-F0ADF6AD2C16}"/>
    <hyperlink ref="AD19" r:id="rId19" xr:uid="{3634A9D1-B434-4DA1-9E12-18F41C2DBB22}"/>
    <hyperlink ref="AD20" r:id="rId20" xr:uid="{3B14B0F8-ED96-47C9-8F70-521F1670A8E7}"/>
    <hyperlink ref="AD80" r:id="rId21" xr:uid="{51EF913E-E33B-44FD-B0C2-A5A227BD6046}"/>
    <hyperlink ref="AD84" r:id="rId22" xr:uid="{D03C2C98-28B1-4614-AF93-58AB469365F7}"/>
    <hyperlink ref="AD85" r:id="rId23" xr:uid="{1252ABC4-6000-4AB6-988E-8157E6A65AB2}"/>
    <hyperlink ref="AD86" r:id="rId24" xr:uid="{2197DC32-3131-499B-8883-F071F6DDFC08}"/>
    <hyperlink ref="AD107" r:id="rId25" xr:uid="{8E84B0C7-D1AA-402F-9C3B-138A669D1DED}"/>
    <hyperlink ref="AD108" r:id="rId26" xr:uid="{C44F6882-D462-430C-BA72-46F0E2149988}"/>
    <hyperlink ref="AD109" r:id="rId27" xr:uid="{3E6392CC-0DEE-4793-8FCC-9CFE5269EE6D}"/>
    <hyperlink ref="AD110" r:id="rId28" xr:uid="{7369ECA3-B89D-49DF-B956-E9EECCE48A33}"/>
    <hyperlink ref="AD111" r:id="rId29" xr:uid="{2C204E7C-F042-4340-874C-9095BDBAEFAA}"/>
    <hyperlink ref="AD127" r:id="rId30" xr:uid="{9B8C52D8-0F6F-4975-834A-ECECC4BBE689}"/>
    <hyperlink ref="AD112" r:id="rId31" xr:uid="{F7B72C92-B490-4B09-887F-9DC0B9DED357}"/>
    <hyperlink ref="AD22" r:id="rId32" xr:uid="{907C86E1-730E-459D-AFB9-855A0FA692FF}"/>
    <hyperlink ref="AD23" r:id="rId33" xr:uid="{6C2047E1-3C96-492E-92D5-A1C9F649AEA5}"/>
    <hyperlink ref="AD24" r:id="rId34" xr:uid="{72277E03-4B8F-469C-B352-8B2577B0955D}"/>
    <hyperlink ref="AD25" r:id="rId35" xr:uid="{1E144B0F-27B3-41B6-A194-12DFF6FAF710}"/>
    <hyperlink ref="AD26" r:id="rId36" xr:uid="{13B99F54-8493-4632-8F8A-D3406A78EB56}"/>
    <hyperlink ref="AD27" r:id="rId37" xr:uid="{779C5473-AEA1-4CBA-AC5B-35F13C7E95DD}"/>
    <hyperlink ref="AD28" r:id="rId38" xr:uid="{6EFCE1AE-440C-4133-B89C-18E013E729FC}"/>
    <hyperlink ref="AD29" r:id="rId39" xr:uid="{4DC054DA-82F2-4DE7-B25C-7B0ADC4A72F2}"/>
    <hyperlink ref="AD30" r:id="rId40" xr:uid="{496BE5E1-661D-4F36-ADB0-3CB35B7C7D95}"/>
    <hyperlink ref="AD31" r:id="rId41" xr:uid="{D98FC513-B497-4189-ADED-F5EC5E12D625}"/>
    <hyperlink ref="AD32" r:id="rId42" xr:uid="{4F317FA0-3B4A-4434-BAF1-A8E261D0D64F}"/>
    <hyperlink ref="AD33" r:id="rId43" xr:uid="{6C685D71-DF90-48F2-A590-20CF1767C8D1}"/>
    <hyperlink ref="AD34" r:id="rId44" xr:uid="{E1C57E7F-D95E-4B75-BF28-84A06D01C962}"/>
    <hyperlink ref="AD35" r:id="rId45" xr:uid="{8FED5B57-50B6-4D59-9C11-CA96257F6ED1}"/>
    <hyperlink ref="AD36" r:id="rId46" xr:uid="{36047551-9398-4397-B87E-7B3376E7575C}"/>
    <hyperlink ref="AD37" r:id="rId47" xr:uid="{5049DC62-E115-4438-B092-95EF6C39AEF3}"/>
    <hyperlink ref="AD38" r:id="rId48" xr:uid="{E7581771-580C-4CF3-AFDB-FF3501EF4CFB}"/>
    <hyperlink ref="AD39" r:id="rId49" xr:uid="{E321259A-68E6-46CB-9E86-29D91D19B80D}"/>
    <hyperlink ref="AD40" r:id="rId50" xr:uid="{B72B8A52-2383-43D1-BFDF-F72E0C638A47}"/>
    <hyperlink ref="AD41" r:id="rId51" xr:uid="{38B1996E-1C66-4D2C-8BBA-0F1BF35537A2}"/>
    <hyperlink ref="AD42" r:id="rId52" xr:uid="{96CA8117-9F9E-4BDD-92AA-C92B76241EA7}"/>
    <hyperlink ref="AD44" r:id="rId53" xr:uid="{456D3319-5B91-4B35-9B47-2A578E14CDAA}"/>
    <hyperlink ref="AD43" r:id="rId54" xr:uid="{FEF8E119-80EE-4FB1-8A59-AEFD0EBF37C0}"/>
    <hyperlink ref="AD45" r:id="rId55" xr:uid="{AD4D1F50-1CDC-4CEB-A304-40F13C0C3F41}"/>
    <hyperlink ref="AD46" r:id="rId56" xr:uid="{7B214A2A-2888-47E3-8010-CC34F3F47954}"/>
    <hyperlink ref="AD47" r:id="rId57" xr:uid="{8C390BFD-B524-4AF1-B701-3790685F7AE3}"/>
    <hyperlink ref="AD48" r:id="rId58" xr:uid="{680F20A2-99B6-412D-8FC5-2DE2A5E9FB04}"/>
    <hyperlink ref="AD49" r:id="rId59" xr:uid="{014AD83E-402A-4338-891C-31BEFD1590AE}"/>
    <hyperlink ref="AD50" r:id="rId60" xr:uid="{42165AEA-0F82-4620-8CB0-F751C54ABC6C}"/>
    <hyperlink ref="AD51" r:id="rId61" xr:uid="{6BE2CC56-AC89-4BB4-A2CD-86BA0E0A1098}"/>
    <hyperlink ref="AD52" r:id="rId62" xr:uid="{9ECAFE2F-19C0-473C-A825-246C03439324}"/>
    <hyperlink ref="AD53" r:id="rId63" xr:uid="{F88118A3-6011-45ED-84A6-146D2CD02A8C}"/>
    <hyperlink ref="AD54" r:id="rId64" xr:uid="{EC536305-78C8-4B91-88A3-158013A3ECD2}"/>
    <hyperlink ref="AD56" r:id="rId65" xr:uid="{80142B9A-4AEC-47AB-9A92-59E9DC0B77EC}"/>
    <hyperlink ref="AD55" r:id="rId66" xr:uid="{E3217A7C-D9F4-4F50-A4AB-EAF11A2A9199}"/>
    <hyperlink ref="AD57" r:id="rId67" xr:uid="{3584AB7D-64EA-401C-938C-9A10C67C9B6A}"/>
    <hyperlink ref="AD87" r:id="rId68" xr:uid="{0000DB82-28EF-4878-92FA-4C1C8DAC6BAF}"/>
    <hyperlink ref="AD58" r:id="rId69" xr:uid="{DAA52B3D-9F1A-4EB2-988F-EB452991A44A}"/>
    <hyperlink ref="AD59" r:id="rId70" xr:uid="{324B6677-A16B-4FBB-B925-D9ED18287913}"/>
    <hyperlink ref="AD60" r:id="rId71" xr:uid="{EAD2BDA9-C7FA-4967-A0E3-070A3F5EFC2E}"/>
    <hyperlink ref="AD61" r:id="rId72" xr:uid="{52ADC80B-EA0E-495A-89B6-91316C4AFC5B}"/>
    <hyperlink ref="AD62" r:id="rId73" xr:uid="{AAE6F480-62CE-426F-ACFA-53BD5F093EB2}"/>
    <hyperlink ref="AD88" r:id="rId74" xr:uid="{322438CE-FC4E-4ED8-BF52-8155AD8DF17A}"/>
    <hyperlink ref="AD89" r:id="rId75" xr:uid="{2EBB52A1-3235-415C-8020-D5D745187CCB}"/>
    <hyperlink ref="AD90" r:id="rId76" xr:uid="{48A015DD-4D15-4FB5-B174-41CFDB0CE888}"/>
    <hyperlink ref="AD91" r:id="rId77" xr:uid="{24663316-814D-46B5-B066-67369884FEA5}"/>
    <hyperlink ref="AD92" r:id="rId78" xr:uid="{32F5D307-9E89-435D-8058-AA79CAAD5E3F}"/>
    <hyperlink ref="AD93" r:id="rId79" xr:uid="{406AF37E-1B81-45BC-9FCB-7E73D6229A59}"/>
    <hyperlink ref="AD94" r:id="rId80" xr:uid="{B6528B93-72BA-4A98-B0C1-11ADE3EFACA6}"/>
    <hyperlink ref="AD95" r:id="rId81" xr:uid="{6C902E69-89C0-4F93-B94C-537E39E2A738}"/>
    <hyperlink ref="AD96" r:id="rId82" xr:uid="{5C2D3232-6750-4016-842B-7E44A8C1CBEC}"/>
    <hyperlink ref="AD97" r:id="rId83" xr:uid="{4E95CC50-3E31-45CE-B07D-44FEA798325F}"/>
    <hyperlink ref="AD113" r:id="rId84" xr:uid="{5C7EF4EE-C0A1-4625-ACB1-94DCA68CC822}"/>
    <hyperlink ref="AD114" r:id="rId85" xr:uid="{6ABB5600-B2F0-452C-A527-AE0F6197483D}"/>
    <hyperlink ref="AD115" r:id="rId86" xr:uid="{CA506487-D0B0-484F-9E3D-34A38846A92C}"/>
    <hyperlink ref="AD116" r:id="rId87" xr:uid="{2ED3BD3A-B27F-4380-AE87-22C4FBF7E81A}"/>
    <hyperlink ref="AD118" r:id="rId88" xr:uid="{66520BC6-7BC9-426B-93E6-3D60F7C692FF}"/>
    <hyperlink ref="AD119" r:id="rId89" xr:uid="{BC1C3C3D-5CFF-40F6-9A9E-43D44E445778}"/>
    <hyperlink ref="AD120" r:id="rId90" xr:uid="{43BDC96D-AE39-45F6-9667-E2B7D31089B2}"/>
    <hyperlink ref="AD117" r:id="rId91" xr:uid="{E66C7F2D-E005-4F0E-A66F-B97A230EE66F}"/>
    <hyperlink ref="AD128" r:id="rId92" xr:uid="{03BCBD49-15B5-4B99-AD4E-97EE06209850}"/>
    <hyperlink ref="AD64" r:id="rId93" xr:uid="{2A40EC77-89F4-42A8-92FE-A30603965CD9}"/>
    <hyperlink ref="AD73" r:id="rId94" xr:uid="{415FAFB1-978A-43FF-BECA-95465BFE4BEE}"/>
    <hyperlink ref="AD66" r:id="rId95" xr:uid="{9784BE61-7019-49D8-9371-35084827CE2D}"/>
    <hyperlink ref="AD68" r:id="rId96" xr:uid="{F99AEDC8-7E02-4237-8836-1CA8F66EBDDB}"/>
    <hyperlink ref="AD69" r:id="rId97" xr:uid="{CD385E63-E0F7-498D-BB8D-747B2A6583CB}"/>
    <hyperlink ref="AD70" r:id="rId98" xr:uid="{905DCDCF-F139-4F3D-B349-A35FB690DA42}"/>
    <hyperlink ref="AD72" r:id="rId99" xr:uid="{622C6C6C-C937-4937-85FE-9D02FFD337E1}"/>
    <hyperlink ref="AD121" r:id="rId100" xr:uid="{273F429C-2693-4B66-BA28-F430BDD4571A}"/>
    <hyperlink ref="AD122" r:id="rId101" xr:uid="{1043040E-EA4F-427E-AEF5-FAEB6895B103}"/>
    <hyperlink ref="AD123" r:id="rId102" xr:uid="{2B88F5FC-9294-4267-B67D-763AA288BA0D}"/>
    <hyperlink ref="AD124" r:id="rId103" xr:uid="{E3E1C137-1087-4869-9DD4-13CFF99293F5}"/>
    <hyperlink ref="AD125" r:id="rId104" xr:uid="{1FB65A93-3B55-4F83-B84C-2467BD2F15F1}"/>
    <hyperlink ref="AD99" r:id="rId105" xr:uid="{1B15E05E-0D91-4BD3-95F3-6DD2CEE4BBF0}"/>
    <hyperlink ref="AD100" r:id="rId106" xr:uid="{0DC8B2CF-BBD4-490C-AEAE-41276A85FEAF}"/>
    <hyperlink ref="AD63" r:id="rId107" xr:uid="{10F69318-F003-4D62-917A-3539F7B18089}"/>
    <hyperlink ref="AD65" r:id="rId108" xr:uid="{6497DC3C-DFCE-4AA8-9DC6-5BE60D30C527}"/>
    <hyperlink ref="AD101" r:id="rId109" xr:uid="{26B4632E-28FC-48A7-8A0A-A1D3FD931225}"/>
    <hyperlink ref="AD102" r:id="rId110" xr:uid="{C8D26B24-9F08-4D88-A761-E8C67B4FCD2D}"/>
    <hyperlink ref="AD103" r:id="rId111" xr:uid="{7DB9C1FD-BFEA-4C92-9386-3FD3F82D5EC9}"/>
    <hyperlink ref="AD104" r:id="rId112" xr:uid="{CC4F136E-957D-45B5-A774-7A651433884A}"/>
    <hyperlink ref="AD105" r:id="rId113" xr:uid="{515EE6A9-D769-4CA1-AAFC-C0990483C712}"/>
    <hyperlink ref="AD74" r:id="rId114" xr:uid="{1809B6A3-5B16-4EE5-93E5-0DF54099940E}"/>
    <hyperlink ref="AD67" r:id="rId115" xr:uid="{A097B878-F3A7-41B4-A32D-27987A438322}"/>
    <hyperlink ref="AD71" r:id="rId116" xr:uid="{061C048F-66E0-4D0C-AB2D-23103B44FCEB}"/>
    <hyperlink ref="AD75" r:id="rId117" xr:uid="{B16C8038-D466-4FCF-BF32-8882EE752C24}"/>
    <hyperlink ref="AD98" r:id="rId118" xr:uid="{EDBB6B67-C3E5-42D9-A801-3ECAA9B01477}"/>
    <hyperlink ref="AD126" r:id="rId119" xr:uid="{45765D94-11AD-48B9-8BA1-505AB5923041}"/>
    <hyperlink ref="AD129" r:id="rId120" xr:uid="{6D4BE7B0-1E65-4D43-AC56-A04C1F64B87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topLeftCell="A34" workbookViewId="0">
      <selection activeCell="C51" sqref="C51"/>
    </sheetView>
  </sheetViews>
  <sheetFormatPr baseColWidth="10" defaultRowHeight="14.4"/>
  <cols>
    <col min="1" max="1" width="26.88671875" customWidth="1"/>
    <col min="2" max="2" width="51" customWidth="1"/>
    <col min="3" max="3" width="22" customWidth="1"/>
  </cols>
  <sheetData>
    <row r="1" spans="1:6" s="2" customFormat="1">
      <c r="A1" s="2" t="s">
        <v>23</v>
      </c>
      <c r="B1" s="2" t="s">
        <v>24</v>
      </c>
      <c r="C1" s="2" t="s">
        <v>40</v>
      </c>
      <c r="D1" s="2" t="s">
        <v>56</v>
      </c>
      <c r="E1" s="2" t="s">
        <v>63</v>
      </c>
      <c r="F1" s="2" t="s">
        <v>71</v>
      </c>
    </row>
    <row r="2" spans="1:6">
      <c r="A2" t="s">
        <v>103</v>
      </c>
      <c r="B2" t="s">
        <v>102</v>
      </c>
      <c r="C2" t="s">
        <v>103</v>
      </c>
      <c r="D2" t="s">
        <v>57</v>
      </c>
      <c r="E2" t="s">
        <v>64</v>
      </c>
      <c r="F2" t="s">
        <v>72</v>
      </c>
    </row>
    <row r="3" spans="1:6">
      <c r="A3" t="s">
        <v>97</v>
      </c>
      <c r="B3" s="1" t="s">
        <v>25</v>
      </c>
      <c r="C3" t="s">
        <v>41</v>
      </c>
      <c r="D3" t="s">
        <v>58</v>
      </c>
      <c r="E3" t="s">
        <v>65</v>
      </c>
      <c r="F3" t="s">
        <v>73</v>
      </c>
    </row>
    <row r="4" spans="1:6">
      <c r="A4" t="s">
        <v>98</v>
      </c>
      <c r="B4" s="1" t="s">
        <v>26</v>
      </c>
      <c r="C4" t="s">
        <v>42</v>
      </c>
      <c r="D4" t="s">
        <v>59</v>
      </c>
      <c r="E4" t="s">
        <v>62</v>
      </c>
      <c r="F4" t="s">
        <v>74</v>
      </c>
    </row>
    <row r="5" spans="1:6">
      <c r="A5" t="s">
        <v>99</v>
      </c>
      <c r="B5" s="1" t="s">
        <v>27</v>
      </c>
      <c r="C5" t="s">
        <v>43</v>
      </c>
      <c r="D5" t="s">
        <v>87</v>
      </c>
      <c r="E5" t="s">
        <v>66</v>
      </c>
      <c r="F5" t="s">
        <v>75</v>
      </c>
    </row>
    <row r="6" spans="1:6">
      <c r="A6" t="s">
        <v>100</v>
      </c>
      <c r="B6" s="1" t="s">
        <v>28</v>
      </c>
      <c r="C6" t="s">
        <v>44</v>
      </c>
      <c r="D6" t="s">
        <v>60</v>
      </c>
      <c r="E6" t="s">
        <v>67</v>
      </c>
      <c r="F6" t="s">
        <v>76</v>
      </c>
    </row>
    <row r="7" spans="1:6">
      <c r="B7" s="1" t="s">
        <v>29</v>
      </c>
      <c r="C7" t="s">
        <v>45</v>
      </c>
      <c r="E7" t="s">
        <v>68</v>
      </c>
      <c r="F7" t="s">
        <v>77</v>
      </c>
    </row>
    <row r="8" spans="1:6">
      <c r="B8" s="1" t="s">
        <v>30</v>
      </c>
      <c r="C8" t="s">
        <v>46</v>
      </c>
      <c r="E8" t="s">
        <v>69</v>
      </c>
      <c r="F8" t="s">
        <v>78</v>
      </c>
    </row>
    <row r="9" spans="1:6">
      <c r="B9" s="1" t="s">
        <v>31</v>
      </c>
      <c r="C9" t="s">
        <v>47</v>
      </c>
      <c r="E9" t="s">
        <v>70</v>
      </c>
      <c r="F9" t="s">
        <v>79</v>
      </c>
    </row>
    <row r="10" spans="1:6">
      <c r="B10" s="1" t="s">
        <v>32</v>
      </c>
      <c r="C10" t="s">
        <v>48</v>
      </c>
      <c r="F10" t="s">
        <v>80</v>
      </c>
    </row>
    <row r="11" spans="1:6">
      <c r="B11" s="1" t="s">
        <v>33</v>
      </c>
      <c r="C11" t="s">
        <v>49</v>
      </c>
    </row>
    <row r="12" spans="1:6">
      <c r="B12" s="1" t="s">
        <v>34</v>
      </c>
      <c r="C12" t="s">
        <v>50</v>
      </c>
    </row>
    <row r="13" spans="1:6">
      <c r="B13" s="1" t="s">
        <v>35</v>
      </c>
      <c r="C13" t="s">
        <v>51</v>
      </c>
    </row>
    <row r="14" spans="1:6">
      <c r="B14" s="1" t="s">
        <v>36</v>
      </c>
      <c r="C14" t="s">
        <v>52</v>
      </c>
    </row>
    <row r="15" spans="1:6">
      <c r="B15" s="1" t="s">
        <v>37</v>
      </c>
    </row>
    <row r="16" spans="1:6">
      <c r="B16" s="1" t="s">
        <v>38</v>
      </c>
    </row>
    <row r="17" spans="2:4">
      <c r="B17" s="1" t="s">
        <v>39</v>
      </c>
    </row>
    <row r="19" spans="2:4">
      <c r="B19" s="4" t="s">
        <v>91</v>
      </c>
      <c r="C19" s="5" t="s">
        <v>86</v>
      </c>
      <c r="D19" s="5" t="s">
        <v>92</v>
      </c>
    </row>
    <row r="20" spans="2:4">
      <c r="B20" s="1" t="s">
        <v>32</v>
      </c>
      <c r="C20" s="3">
        <v>42</v>
      </c>
      <c r="D20" s="3" t="s">
        <v>89</v>
      </c>
    </row>
    <row r="21" spans="2:4">
      <c r="B21" s="1" t="s">
        <v>34</v>
      </c>
      <c r="C21" s="3">
        <v>42</v>
      </c>
      <c r="D21" s="3" t="s">
        <v>89</v>
      </c>
    </row>
    <row r="22" spans="2:4">
      <c r="B22" s="1" t="s">
        <v>37</v>
      </c>
      <c r="C22" s="3">
        <v>42</v>
      </c>
      <c r="D22" s="3" t="s">
        <v>89</v>
      </c>
    </row>
    <row r="23" spans="2:4">
      <c r="B23" s="1" t="s">
        <v>36</v>
      </c>
      <c r="C23" s="3">
        <v>42</v>
      </c>
      <c r="D23" s="3" t="s">
        <v>89</v>
      </c>
    </row>
    <row r="24" spans="2:4">
      <c r="B24" s="1" t="s">
        <v>35</v>
      </c>
      <c r="C24" s="3">
        <v>42</v>
      </c>
      <c r="D24" s="3" t="s">
        <v>89</v>
      </c>
    </row>
    <row r="25" spans="2:4">
      <c r="B25" s="1" t="s">
        <v>33</v>
      </c>
      <c r="C25" s="3">
        <v>42</v>
      </c>
      <c r="D25" s="3" t="s">
        <v>89</v>
      </c>
    </row>
    <row r="26" spans="2:4">
      <c r="B26" s="1" t="s">
        <v>38</v>
      </c>
      <c r="C26" s="3">
        <v>250</v>
      </c>
      <c r="D26" s="3" t="s">
        <v>88</v>
      </c>
    </row>
    <row r="27" spans="2:4">
      <c r="B27" s="1" t="s">
        <v>30</v>
      </c>
      <c r="C27" s="3">
        <v>42</v>
      </c>
      <c r="D27" s="3" t="s">
        <v>89</v>
      </c>
    </row>
    <row r="28" spans="2:4">
      <c r="B28" s="1" t="s">
        <v>29</v>
      </c>
      <c r="C28" s="3">
        <v>250</v>
      </c>
      <c r="D28" s="3" t="s">
        <v>89</v>
      </c>
    </row>
    <row r="29" spans="2:4">
      <c r="B29" s="1" t="s">
        <v>31</v>
      </c>
      <c r="C29" s="3">
        <v>42</v>
      </c>
      <c r="D29" s="3" t="s">
        <v>89</v>
      </c>
    </row>
    <row r="30" spans="2:4">
      <c r="B30" s="1" t="s">
        <v>39</v>
      </c>
      <c r="C30" s="3">
        <v>42</v>
      </c>
      <c r="D30" s="3" t="s">
        <v>90</v>
      </c>
    </row>
    <row r="31" spans="2:4">
      <c r="B31" s="1" t="s">
        <v>102</v>
      </c>
      <c r="C31" s="3">
        <v>0</v>
      </c>
      <c r="D31" s="3" t="s">
        <v>93</v>
      </c>
    </row>
    <row r="32" spans="2:4">
      <c r="B32" s="1" t="s">
        <v>26</v>
      </c>
      <c r="C32" s="3">
        <v>250</v>
      </c>
      <c r="D32" s="3" t="s">
        <v>89</v>
      </c>
    </row>
    <row r="33" spans="2:4">
      <c r="B33" s="1" t="s">
        <v>25</v>
      </c>
      <c r="C33" s="3">
        <v>3000</v>
      </c>
      <c r="D33" s="3" t="s">
        <v>88</v>
      </c>
    </row>
    <row r="34" spans="2:4">
      <c r="B34" s="1" t="s">
        <v>28</v>
      </c>
      <c r="C34" s="3">
        <v>1000</v>
      </c>
      <c r="D34" s="3" t="s">
        <v>89</v>
      </c>
    </row>
    <row r="35" spans="2:4">
      <c r="B35" s="1" t="s">
        <v>27</v>
      </c>
      <c r="C35" s="3">
        <v>1000</v>
      </c>
      <c r="D35" s="3" t="s">
        <v>89</v>
      </c>
    </row>
    <row r="37" spans="2:4">
      <c r="B37" s="4" t="s">
        <v>110</v>
      </c>
      <c r="C37" s="4" t="s">
        <v>111</v>
      </c>
    </row>
    <row r="38" spans="2:4">
      <c r="B38" t="s">
        <v>44</v>
      </c>
      <c r="C38" t="s">
        <v>109</v>
      </c>
    </row>
    <row r="39" spans="2:4">
      <c r="B39" t="s">
        <v>48</v>
      </c>
      <c r="C39" t="s">
        <v>109</v>
      </c>
    </row>
    <row r="40" spans="2:4">
      <c r="B40" t="s">
        <v>52</v>
      </c>
      <c r="C40" t="s">
        <v>100</v>
      </c>
    </row>
    <row r="41" spans="2:4">
      <c r="B41" t="s">
        <v>41</v>
      </c>
      <c r="C41" t="s">
        <v>109</v>
      </c>
    </row>
    <row r="42" spans="2:4">
      <c r="B42" t="s">
        <v>42</v>
      </c>
      <c r="C42" t="s">
        <v>109</v>
      </c>
    </row>
    <row r="43" spans="2:4">
      <c r="B43" t="s">
        <v>47</v>
      </c>
      <c r="C43" t="s">
        <v>109</v>
      </c>
    </row>
    <row r="44" spans="2:4">
      <c r="B44" t="s">
        <v>46</v>
      </c>
      <c r="C44" t="s">
        <v>98</v>
      </c>
    </row>
    <row r="45" spans="2:4">
      <c r="B45" t="s">
        <v>43</v>
      </c>
      <c r="C45" t="s">
        <v>113</v>
      </c>
    </row>
    <row r="46" spans="2:4">
      <c r="B46" t="s">
        <v>45</v>
      </c>
      <c r="C46" t="s">
        <v>109</v>
      </c>
    </row>
    <row r="47" spans="2:4">
      <c r="B47" t="s">
        <v>51</v>
      </c>
      <c r="C47" t="s">
        <v>109</v>
      </c>
    </row>
    <row r="48" spans="2:4">
      <c r="B48" t="s">
        <v>50</v>
      </c>
      <c r="C48" t="s">
        <v>109</v>
      </c>
    </row>
    <row r="49" spans="2:3">
      <c r="B49" t="s">
        <v>103</v>
      </c>
      <c r="C49" t="s">
        <v>112</v>
      </c>
    </row>
    <row r="50" spans="2:3">
      <c r="B50" t="s">
        <v>49</v>
      </c>
      <c r="C50" t="s">
        <v>114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86D2-364E-4EA9-8D18-4B69422DCA5E}">
  <dimension ref="A1:AG16"/>
  <sheetViews>
    <sheetView topLeftCell="A4" workbookViewId="0">
      <selection activeCell="A17" sqref="A17:XFD17"/>
    </sheetView>
  </sheetViews>
  <sheetFormatPr baseColWidth="10" defaultRowHeight="14.4"/>
  <cols>
    <col min="5" max="5" width="25" customWidth="1"/>
    <col min="9" max="9" width="18.77734375" customWidth="1"/>
    <col min="11" max="11" width="15.21875" customWidth="1"/>
    <col min="13" max="13" width="16.77734375" customWidth="1"/>
    <col min="14" max="14" width="17.6640625" customWidth="1"/>
    <col min="22" max="22" width="16.21875" customWidth="1"/>
    <col min="23" max="23" width="16" customWidth="1"/>
  </cols>
  <sheetData>
    <row r="1" spans="1:33">
      <c r="A1" s="266" t="s">
        <v>85</v>
      </c>
      <c r="B1" s="266"/>
      <c r="C1" s="266"/>
      <c r="D1" s="266"/>
      <c r="E1" t="s">
        <v>44</v>
      </c>
      <c r="G1" s="261" t="s">
        <v>115</v>
      </c>
      <c r="H1" s="261"/>
      <c r="I1" s="25">
        <v>1160000</v>
      </c>
    </row>
    <row r="2" spans="1:33">
      <c r="A2" s="268" t="s">
        <v>22</v>
      </c>
      <c r="B2" s="268"/>
      <c r="C2" s="268"/>
      <c r="D2" s="269" t="s">
        <v>35</v>
      </c>
      <c r="E2" s="269"/>
      <c r="F2" s="269"/>
      <c r="G2" s="262" t="s">
        <v>101</v>
      </c>
      <c r="H2" s="262"/>
      <c r="I2" s="17">
        <v>42</v>
      </c>
      <c r="J2" s="18" t="s">
        <v>86</v>
      </c>
      <c r="K2" s="264" t="s">
        <v>89</v>
      </c>
      <c r="L2" s="264"/>
      <c r="M2" s="264"/>
      <c r="N2" s="264"/>
      <c r="O2" s="264"/>
      <c r="P2" s="264"/>
    </row>
    <row r="3" spans="1:33">
      <c r="G3" s="263"/>
      <c r="H3" s="263"/>
      <c r="I3" s="17">
        <v>48720000</v>
      </c>
      <c r="J3" s="18" t="s">
        <v>94</v>
      </c>
      <c r="K3" s="265"/>
      <c r="L3" s="265"/>
      <c r="M3" s="265"/>
      <c r="N3" s="265"/>
      <c r="O3" s="265"/>
      <c r="P3" s="265"/>
      <c r="AD3" s="267" t="s">
        <v>81</v>
      </c>
      <c r="AE3" s="267"/>
      <c r="AF3" s="267"/>
    </row>
    <row r="4" spans="1:33" ht="124.2">
      <c r="A4" s="19" t="s">
        <v>0</v>
      </c>
      <c r="B4" s="19" t="s">
        <v>1</v>
      </c>
      <c r="C4" s="20" t="s">
        <v>2</v>
      </c>
      <c r="D4" s="19" t="s">
        <v>3</v>
      </c>
      <c r="E4" s="20" t="s">
        <v>4</v>
      </c>
      <c r="F4" s="19" t="s">
        <v>5</v>
      </c>
      <c r="G4" s="20" t="s">
        <v>6</v>
      </c>
      <c r="H4" s="20" t="s">
        <v>7</v>
      </c>
      <c r="I4" s="21" t="s">
        <v>8</v>
      </c>
      <c r="J4" s="20" t="s">
        <v>104</v>
      </c>
      <c r="K4" s="22" t="s">
        <v>9</v>
      </c>
      <c r="L4" s="22" t="s">
        <v>10</v>
      </c>
      <c r="M4" s="28" t="s">
        <v>108</v>
      </c>
      <c r="N4" s="20" t="s">
        <v>11</v>
      </c>
      <c r="O4" s="20" t="s">
        <v>12</v>
      </c>
      <c r="P4" s="20" t="s">
        <v>13</v>
      </c>
      <c r="Q4" s="23" t="s">
        <v>14</v>
      </c>
      <c r="R4" s="23" t="s">
        <v>15</v>
      </c>
      <c r="S4" s="23" t="s">
        <v>105</v>
      </c>
      <c r="T4" s="23" t="s">
        <v>106</v>
      </c>
      <c r="U4" s="20" t="s">
        <v>107</v>
      </c>
      <c r="V4" s="24" t="s">
        <v>16</v>
      </c>
      <c r="W4" s="24" t="s">
        <v>17</v>
      </c>
      <c r="X4" s="24" t="s">
        <v>18</v>
      </c>
      <c r="Y4" s="20" t="s">
        <v>19</v>
      </c>
      <c r="Z4" s="20" t="s">
        <v>20</v>
      </c>
      <c r="AA4" s="20" t="s">
        <v>53</v>
      </c>
      <c r="AB4" s="20" t="s">
        <v>54</v>
      </c>
      <c r="AC4" s="23" t="s">
        <v>96</v>
      </c>
      <c r="AD4" s="20" t="s">
        <v>84</v>
      </c>
      <c r="AE4" s="20" t="s">
        <v>82</v>
      </c>
      <c r="AF4" s="20" t="s">
        <v>83</v>
      </c>
      <c r="AG4" s="20" t="s">
        <v>95</v>
      </c>
    </row>
    <row r="5" spans="1:33">
      <c r="A5" s="16">
        <v>891780111</v>
      </c>
      <c r="B5" s="16" t="s">
        <v>55</v>
      </c>
      <c r="C5" s="14" t="s">
        <v>57</v>
      </c>
      <c r="D5" s="16" t="s">
        <v>61</v>
      </c>
      <c r="E5" s="6" t="s">
        <v>232</v>
      </c>
      <c r="F5" s="16" t="s">
        <v>62</v>
      </c>
      <c r="G5" s="6" t="s">
        <v>70</v>
      </c>
      <c r="H5" s="6" t="s">
        <v>74</v>
      </c>
      <c r="I5" s="9">
        <v>17411318</v>
      </c>
      <c r="J5" s="48">
        <v>1</v>
      </c>
      <c r="K5" s="49">
        <v>6070948</v>
      </c>
      <c r="L5" s="7"/>
      <c r="M5" s="27">
        <v>23482266</v>
      </c>
      <c r="N5" s="44">
        <v>1083018887</v>
      </c>
      <c r="O5" s="6" t="s">
        <v>195</v>
      </c>
      <c r="P5" s="6" t="s">
        <v>196</v>
      </c>
      <c r="Q5" s="8">
        <v>44959</v>
      </c>
      <c r="R5" s="8">
        <v>44959</v>
      </c>
      <c r="S5" s="8">
        <v>45107</v>
      </c>
      <c r="T5" s="8">
        <v>45107</v>
      </c>
      <c r="U5" s="50">
        <v>1</v>
      </c>
      <c r="V5" s="9">
        <v>13482264</v>
      </c>
      <c r="W5" s="9">
        <v>10000002</v>
      </c>
      <c r="X5" s="43">
        <v>57.41</v>
      </c>
      <c r="Y5" s="35">
        <v>30766322</v>
      </c>
      <c r="Z5" s="35" t="s">
        <v>197</v>
      </c>
      <c r="AA5" s="6" t="s">
        <v>120</v>
      </c>
      <c r="AB5" s="6" t="s">
        <v>120</v>
      </c>
      <c r="AC5" s="8"/>
      <c r="AD5" s="47" t="s">
        <v>198</v>
      </c>
      <c r="AE5" s="15" t="s">
        <v>122</v>
      </c>
      <c r="AF5" s="15" t="s">
        <v>122</v>
      </c>
      <c r="AG5" s="15"/>
    </row>
    <row r="6" spans="1:33">
      <c r="A6" s="16">
        <v>891780111</v>
      </c>
      <c r="B6" s="16" t="s">
        <v>55</v>
      </c>
      <c r="C6" s="14" t="s">
        <v>57</v>
      </c>
      <c r="D6" s="16" t="s">
        <v>61</v>
      </c>
      <c r="E6" s="46" t="s">
        <v>233</v>
      </c>
      <c r="F6" s="16" t="s">
        <v>62</v>
      </c>
      <c r="G6" s="6" t="s">
        <v>70</v>
      </c>
      <c r="H6" s="6" t="s">
        <v>74</v>
      </c>
      <c r="I6" s="9">
        <v>17411318</v>
      </c>
      <c r="J6" s="48"/>
      <c r="K6" s="49"/>
      <c r="L6" s="7"/>
      <c r="M6" s="27">
        <v>17411318</v>
      </c>
      <c r="N6" s="44">
        <v>1083029293</v>
      </c>
      <c r="O6" s="6" t="s">
        <v>199</v>
      </c>
      <c r="P6" s="45" t="s">
        <v>200</v>
      </c>
      <c r="Q6" s="8">
        <v>44959</v>
      </c>
      <c r="R6" s="8">
        <v>44959</v>
      </c>
      <c r="S6" s="8">
        <v>45107</v>
      </c>
      <c r="T6" s="8"/>
      <c r="U6" s="50"/>
      <c r="V6" s="9">
        <v>10446789</v>
      </c>
      <c r="W6" s="9">
        <v>6964529</v>
      </c>
      <c r="X6" s="43">
        <v>60</v>
      </c>
      <c r="Y6" s="35">
        <v>7601831</v>
      </c>
      <c r="Z6" s="35" t="s">
        <v>201</v>
      </c>
      <c r="AA6" s="6" t="s">
        <v>120</v>
      </c>
      <c r="AB6" s="6" t="s">
        <v>120</v>
      </c>
      <c r="AC6" s="8"/>
      <c r="AD6" s="47" t="s">
        <v>202</v>
      </c>
      <c r="AE6" s="15" t="s">
        <v>122</v>
      </c>
      <c r="AF6" s="15" t="s">
        <v>122</v>
      </c>
      <c r="AG6" s="15"/>
    </row>
    <row r="7" spans="1:33">
      <c r="A7" s="16">
        <v>891780111</v>
      </c>
      <c r="B7" s="16" t="s">
        <v>55</v>
      </c>
      <c r="C7" s="14" t="s">
        <v>57</v>
      </c>
      <c r="D7" s="16" t="s">
        <v>61</v>
      </c>
      <c r="E7" s="46" t="s">
        <v>234</v>
      </c>
      <c r="F7" s="16" t="s">
        <v>62</v>
      </c>
      <c r="G7" s="6" t="s">
        <v>70</v>
      </c>
      <c r="H7" s="6" t="s">
        <v>74</v>
      </c>
      <c r="I7" s="9">
        <v>17411318</v>
      </c>
      <c r="J7" s="48"/>
      <c r="K7" s="49"/>
      <c r="L7" s="7"/>
      <c r="M7" s="27">
        <v>17411318</v>
      </c>
      <c r="N7" s="44">
        <v>1083013379</v>
      </c>
      <c r="O7" s="6" t="s">
        <v>203</v>
      </c>
      <c r="P7" s="6" t="s">
        <v>204</v>
      </c>
      <c r="Q7" s="8">
        <v>44959</v>
      </c>
      <c r="R7" s="8">
        <v>44959</v>
      </c>
      <c r="S7" s="8">
        <v>45107</v>
      </c>
      <c r="T7" s="8"/>
      <c r="U7" s="50"/>
      <c r="V7" s="9">
        <v>10446791</v>
      </c>
      <c r="W7" s="9">
        <v>6964527</v>
      </c>
      <c r="X7" s="43">
        <v>60</v>
      </c>
      <c r="Y7" s="35">
        <v>30766322</v>
      </c>
      <c r="Z7" s="35" t="s">
        <v>197</v>
      </c>
      <c r="AA7" s="6" t="s">
        <v>120</v>
      </c>
      <c r="AB7" s="6" t="s">
        <v>120</v>
      </c>
      <c r="AC7" s="8"/>
      <c r="AD7" s="47" t="s">
        <v>205</v>
      </c>
      <c r="AE7" s="15" t="s">
        <v>122</v>
      </c>
      <c r="AF7" s="15" t="s">
        <v>122</v>
      </c>
      <c r="AG7" s="15"/>
    </row>
    <row r="8" spans="1:33">
      <c r="A8" s="16">
        <v>891780111</v>
      </c>
      <c r="B8" s="16" t="s">
        <v>55</v>
      </c>
      <c r="C8" s="14" t="s">
        <v>57</v>
      </c>
      <c r="D8" s="16" t="s">
        <v>61</v>
      </c>
      <c r="E8" s="46" t="s">
        <v>235</v>
      </c>
      <c r="F8" s="16" t="s">
        <v>62</v>
      </c>
      <c r="G8" s="6" t="s">
        <v>70</v>
      </c>
      <c r="H8" s="6" t="s">
        <v>74</v>
      </c>
      <c r="I8" s="9">
        <v>17411318</v>
      </c>
      <c r="J8" s="48"/>
      <c r="K8" s="49"/>
      <c r="L8" s="7"/>
      <c r="M8" s="27">
        <v>17411318</v>
      </c>
      <c r="N8" s="44">
        <v>1082904487</v>
      </c>
      <c r="O8" s="6" t="s">
        <v>206</v>
      </c>
      <c r="P8" s="6" t="s">
        <v>207</v>
      </c>
      <c r="Q8" s="8">
        <v>44959</v>
      </c>
      <c r="R8" s="8">
        <v>44959</v>
      </c>
      <c r="S8" s="8">
        <v>45107</v>
      </c>
      <c r="T8" s="8"/>
      <c r="U8" s="50"/>
      <c r="V8" s="9">
        <v>10446790</v>
      </c>
      <c r="W8" s="9">
        <v>6964528</v>
      </c>
      <c r="X8" s="43">
        <v>60</v>
      </c>
      <c r="Y8" s="35">
        <v>30766322</v>
      </c>
      <c r="Z8" s="35" t="s">
        <v>197</v>
      </c>
      <c r="AA8" s="6" t="s">
        <v>120</v>
      </c>
      <c r="AB8" s="6" t="s">
        <v>120</v>
      </c>
      <c r="AC8" s="8"/>
      <c r="AD8" s="51" t="s">
        <v>208</v>
      </c>
      <c r="AE8" s="15" t="s">
        <v>122</v>
      </c>
      <c r="AF8" s="15" t="s">
        <v>122</v>
      </c>
      <c r="AG8" s="15"/>
    </row>
    <row r="9" spans="1:33">
      <c r="A9" s="16">
        <v>891780111</v>
      </c>
      <c r="B9" s="16" t="s">
        <v>55</v>
      </c>
      <c r="C9" s="14" t="s">
        <v>57</v>
      </c>
      <c r="D9" s="16" t="s">
        <v>61</v>
      </c>
      <c r="E9" s="46" t="s">
        <v>236</v>
      </c>
      <c r="F9" s="16" t="s">
        <v>62</v>
      </c>
      <c r="G9" s="6" t="s">
        <v>70</v>
      </c>
      <c r="H9" s="6" t="s">
        <v>74</v>
      </c>
      <c r="I9" s="9">
        <v>17411318</v>
      </c>
      <c r="J9" s="48">
        <v>1</v>
      </c>
      <c r="K9" s="49">
        <v>3000000</v>
      </c>
      <c r="L9" s="7"/>
      <c r="M9" s="27">
        <v>20411318</v>
      </c>
      <c r="N9" s="44">
        <v>1083022534</v>
      </c>
      <c r="O9" s="6" t="s">
        <v>209</v>
      </c>
      <c r="P9" s="6" t="s">
        <v>210</v>
      </c>
      <c r="Q9" s="8">
        <v>44959</v>
      </c>
      <c r="R9" s="8">
        <v>44959</v>
      </c>
      <c r="S9" s="8">
        <v>45107</v>
      </c>
      <c r="T9" s="8">
        <v>45107</v>
      </c>
      <c r="U9" s="50">
        <v>1</v>
      </c>
      <c r="V9" s="9">
        <v>10446789</v>
      </c>
      <c r="W9" s="9">
        <v>6964529</v>
      </c>
      <c r="X9" s="43">
        <v>60</v>
      </c>
      <c r="Y9" s="35">
        <v>7601831</v>
      </c>
      <c r="Z9" s="35" t="s">
        <v>201</v>
      </c>
      <c r="AA9" s="6" t="s">
        <v>120</v>
      </c>
      <c r="AB9" s="6" t="s">
        <v>120</v>
      </c>
      <c r="AC9" s="8"/>
      <c r="AD9" s="51" t="s">
        <v>211</v>
      </c>
      <c r="AE9" s="15" t="s">
        <v>122</v>
      </c>
      <c r="AF9" s="15" t="s">
        <v>122</v>
      </c>
      <c r="AG9" s="15"/>
    </row>
    <row r="10" spans="1:33">
      <c r="A10" s="16">
        <v>891780111</v>
      </c>
      <c r="B10" s="16" t="s">
        <v>55</v>
      </c>
      <c r="C10" s="14" t="s">
        <v>57</v>
      </c>
      <c r="D10" s="16" t="s">
        <v>61</v>
      </c>
      <c r="E10" s="46" t="s">
        <v>237</v>
      </c>
      <c r="F10" s="16" t="s">
        <v>62</v>
      </c>
      <c r="G10" s="6" t="s">
        <v>70</v>
      </c>
      <c r="H10" s="6" t="s">
        <v>74</v>
      </c>
      <c r="I10" s="9">
        <v>17411318</v>
      </c>
      <c r="J10" s="48"/>
      <c r="K10" s="49"/>
      <c r="L10" s="7"/>
      <c r="M10" s="27">
        <v>17411318</v>
      </c>
      <c r="N10" s="44">
        <v>1083005152</v>
      </c>
      <c r="O10" s="6" t="s">
        <v>212</v>
      </c>
      <c r="P10" s="6" t="s">
        <v>213</v>
      </c>
      <c r="Q10" s="8">
        <v>44959</v>
      </c>
      <c r="R10" s="8">
        <v>44959</v>
      </c>
      <c r="S10" s="8">
        <v>45107</v>
      </c>
      <c r="T10" s="8"/>
      <c r="U10" s="50"/>
      <c r="V10" s="9">
        <v>10446789</v>
      </c>
      <c r="W10" s="9">
        <v>6964529</v>
      </c>
      <c r="X10" s="43">
        <v>60</v>
      </c>
      <c r="Y10" s="35">
        <v>30766322</v>
      </c>
      <c r="Z10" s="35" t="s">
        <v>197</v>
      </c>
      <c r="AA10" s="6" t="s">
        <v>120</v>
      </c>
      <c r="AB10" s="6" t="s">
        <v>120</v>
      </c>
      <c r="AC10" s="8"/>
      <c r="AD10" s="51" t="s">
        <v>214</v>
      </c>
      <c r="AE10" s="15" t="s">
        <v>122</v>
      </c>
      <c r="AF10" s="15" t="s">
        <v>122</v>
      </c>
      <c r="AG10" s="15"/>
    </row>
    <row r="11" spans="1:33">
      <c r="A11" s="16">
        <v>891780111</v>
      </c>
      <c r="B11" s="16" t="s">
        <v>55</v>
      </c>
      <c r="C11" s="14" t="s">
        <v>57</v>
      </c>
      <c r="D11" s="16" t="s">
        <v>61</v>
      </c>
      <c r="E11" s="46" t="s">
        <v>238</v>
      </c>
      <c r="F11" s="16" t="s">
        <v>62</v>
      </c>
      <c r="G11" s="6" t="s">
        <v>70</v>
      </c>
      <c r="H11" s="6" t="s">
        <v>74</v>
      </c>
      <c r="I11" s="9">
        <v>17411318</v>
      </c>
      <c r="J11" s="48"/>
      <c r="K11" s="49"/>
      <c r="L11" s="7"/>
      <c r="M11" s="27">
        <v>17411318</v>
      </c>
      <c r="N11" s="44">
        <v>1082890218</v>
      </c>
      <c r="O11" s="6" t="s">
        <v>215</v>
      </c>
      <c r="P11" s="6" t="s">
        <v>216</v>
      </c>
      <c r="Q11" s="8">
        <v>44959</v>
      </c>
      <c r="R11" s="8">
        <v>44959</v>
      </c>
      <c r="S11" s="8">
        <v>45107</v>
      </c>
      <c r="T11" s="8"/>
      <c r="U11" s="50"/>
      <c r="V11" s="9">
        <v>9964526</v>
      </c>
      <c r="W11" s="9">
        <v>7446792</v>
      </c>
      <c r="X11" s="43">
        <v>57.23</v>
      </c>
      <c r="Y11" s="35">
        <v>84452426</v>
      </c>
      <c r="Z11" s="35" t="s">
        <v>217</v>
      </c>
      <c r="AA11" s="6" t="s">
        <v>120</v>
      </c>
      <c r="AB11" s="6" t="s">
        <v>120</v>
      </c>
      <c r="AC11" s="8"/>
      <c r="AD11" s="51" t="s">
        <v>218</v>
      </c>
      <c r="AE11" s="15" t="s">
        <v>122</v>
      </c>
      <c r="AF11" s="15" t="s">
        <v>122</v>
      </c>
      <c r="AG11" s="15"/>
    </row>
    <row r="12" spans="1:33">
      <c r="A12" s="16">
        <v>891780111</v>
      </c>
      <c r="B12" s="16" t="s">
        <v>55</v>
      </c>
      <c r="C12" s="14" t="s">
        <v>57</v>
      </c>
      <c r="D12" s="16" t="s">
        <v>61</v>
      </c>
      <c r="E12" s="46" t="s">
        <v>239</v>
      </c>
      <c r="F12" s="16" t="s">
        <v>62</v>
      </c>
      <c r="G12" s="6" t="s">
        <v>70</v>
      </c>
      <c r="H12" s="6" t="s">
        <v>74</v>
      </c>
      <c r="I12" s="9">
        <v>17411318</v>
      </c>
      <c r="J12" s="48"/>
      <c r="K12" s="49"/>
      <c r="L12" s="7"/>
      <c r="M12" s="27">
        <v>17411318</v>
      </c>
      <c r="N12" s="44">
        <v>1082938296</v>
      </c>
      <c r="O12" s="6" t="s">
        <v>219</v>
      </c>
      <c r="P12" s="6" t="s">
        <v>220</v>
      </c>
      <c r="Q12" s="8">
        <v>44960</v>
      </c>
      <c r="R12" s="8">
        <v>44960</v>
      </c>
      <c r="S12" s="8">
        <v>45107</v>
      </c>
      <c r="T12" s="8"/>
      <c r="U12" s="50"/>
      <c r="V12" s="9">
        <v>10446791</v>
      </c>
      <c r="W12" s="9">
        <v>6964527</v>
      </c>
      <c r="X12" s="43">
        <v>60</v>
      </c>
      <c r="Y12" s="35">
        <v>30766322</v>
      </c>
      <c r="Z12" s="35" t="s">
        <v>197</v>
      </c>
      <c r="AA12" s="6" t="s">
        <v>120</v>
      </c>
      <c r="AB12" s="6" t="s">
        <v>120</v>
      </c>
      <c r="AC12" s="8"/>
      <c r="AD12" s="51" t="s">
        <v>221</v>
      </c>
      <c r="AE12" s="15" t="s">
        <v>122</v>
      </c>
      <c r="AF12" s="15" t="s">
        <v>122</v>
      </c>
      <c r="AG12" s="15"/>
    </row>
    <row r="13" spans="1:33">
      <c r="A13" s="16">
        <v>891780111</v>
      </c>
      <c r="B13" s="16" t="s">
        <v>55</v>
      </c>
      <c r="C13" s="14" t="s">
        <v>57</v>
      </c>
      <c r="D13" s="16" t="s">
        <v>61</v>
      </c>
      <c r="E13" s="46" t="s">
        <v>240</v>
      </c>
      <c r="F13" s="16" t="s">
        <v>62</v>
      </c>
      <c r="G13" s="6" t="s">
        <v>70</v>
      </c>
      <c r="H13" s="6" t="s">
        <v>74</v>
      </c>
      <c r="I13" s="9">
        <v>20011318</v>
      </c>
      <c r="J13" s="48"/>
      <c r="K13" s="49"/>
      <c r="L13" s="7"/>
      <c r="M13" s="27">
        <v>20011318</v>
      </c>
      <c r="N13" s="44">
        <v>1083012685</v>
      </c>
      <c r="O13" s="6" t="s">
        <v>222</v>
      </c>
      <c r="P13" s="6" t="s">
        <v>223</v>
      </c>
      <c r="Q13" s="8">
        <v>44964</v>
      </c>
      <c r="R13" s="8">
        <v>44964</v>
      </c>
      <c r="S13" s="8">
        <v>45107</v>
      </c>
      <c r="T13" s="8"/>
      <c r="U13" s="50"/>
      <c r="V13" s="9">
        <v>12006790</v>
      </c>
      <c r="W13" s="9">
        <v>8004528</v>
      </c>
      <c r="X13" s="43">
        <v>60</v>
      </c>
      <c r="Y13" s="35">
        <v>57290542</v>
      </c>
      <c r="Z13" s="35" t="s">
        <v>224</v>
      </c>
      <c r="AA13" s="6" t="s">
        <v>120</v>
      </c>
      <c r="AB13" s="6" t="s">
        <v>120</v>
      </c>
      <c r="AC13" s="8"/>
      <c r="AD13" s="47" t="s">
        <v>225</v>
      </c>
      <c r="AE13" s="15" t="s">
        <v>122</v>
      </c>
      <c r="AF13" s="15" t="s">
        <v>122</v>
      </c>
      <c r="AG13" s="15"/>
    </row>
    <row r="14" spans="1:33">
      <c r="A14" s="16">
        <v>891780111</v>
      </c>
      <c r="B14" s="16" t="s">
        <v>55</v>
      </c>
      <c r="C14" s="14" t="s">
        <v>57</v>
      </c>
      <c r="D14" s="16" t="s">
        <v>61</v>
      </c>
      <c r="E14" s="46" t="s">
        <v>241</v>
      </c>
      <c r="F14" s="16" t="s">
        <v>62</v>
      </c>
      <c r="G14" s="6" t="s">
        <v>70</v>
      </c>
      <c r="H14" s="6" t="s">
        <v>74</v>
      </c>
      <c r="I14" s="9">
        <v>13469035</v>
      </c>
      <c r="J14" s="48"/>
      <c r="K14" s="49"/>
      <c r="L14" s="7"/>
      <c r="M14" s="27">
        <v>13469035</v>
      </c>
      <c r="N14" s="44">
        <v>1004369850</v>
      </c>
      <c r="O14" s="6" t="s">
        <v>226</v>
      </c>
      <c r="P14" s="6" t="s">
        <v>227</v>
      </c>
      <c r="Q14" s="8">
        <v>44972</v>
      </c>
      <c r="R14" s="8">
        <v>44972</v>
      </c>
      <c r="S14" s="8">
        <v>45107</v>
      </c>
      <c r="T14" s="8"/>
      <c r="U14" s="50"/>
      <c r="V14" s="9">
        <v>4983543</v>
      </c>
      <c r="W14" s="9">
        <v>8485492</v>
      </c>
      <c r="X14" s="43">
        <v>37</v>
      </c>
      <c r="Y14" s="35">
        <v>57290542</v>
      </c>
      <c r="Z14" s="35" t="s">
        <v>224</v>
      </c>
      <c r="AA14" s="6" t="s">
        <v>120</v>
      </c>
      <c r="AB14" s="6" t="s">
        <v>120</v>
      </c>
      <c r="AC14" s="8"/>
      <c r="AD14" s="47" t="s">
        <v>228</v>
      </c>
      <c r="AE14" s="15" t="s">
        <v>122</v>
      </c>
      <c r="AF14" s="15" t="s">
        <v>122</v>
      </c>
      <c r="AG14" s="15"/>
    </row>
    <row r="15" spans="1:33">
      <c r="A15" s="16">
        <v>891780111</v>
      </c>
      <c r="B15" s="16" t="s">
        <v>55</v>
      </c>
      <c r="C15" s="14" t="s">
        <v>57</v>
      </c>
      <c r="D15" s="16" t="s">
        <v>61</v>
      </c>
      <c r="E15" s="46" t="s">
        <v>242</v>
      </c>
      <c r="F15" s="16" t="s">
        <v>62</v>
      </c>
      <c r="G15" s="6" t="s">
        <v>70</v>
      </c>
      <c r="H15" s="6" t="s">
        <v>74</v>
      </c>
      <c r="I15" s="9">
        <v>10500000</v>
      </c>
      <c r="J15" s="48"/>
      <c r="K15" s="49"/>
      <c r="L15" s="7"/>
      <c r="M15" s="27">
        <v>10500000</v>
      </c>
      <c r="N15" s="44">
        <v>1083029253</v>
      </c>
      <c r="O15" s="6" t="s">
        <v>229</v>
      </c>
      <c r="P15" s="6" t="s">
        <v>230</v>
      </c>
      <c r="Q15" s="8">
        <v>45008</v>
      </c>
      <c r="R15" s="8">
        <v>45009</v>
      </c>
      <c r="S15" s="8">
        <v>45137</v>
      </c>
      <c r="T15" s="8"/>
      <c r="U15" s="50"/>
      <c r="V15" s="9">
        <v>0</v>
      </c>
      <c r="W15" s="9">
        <v>10500000</v>
      </c>
      <c r="X15" s="43">
        <v>0</v>
      </c>
      <c r="Y15" s="35">
        <v>7601831</v>
      </c>
      <c r="Z15" s="35" t="s">
        <v>201</v>
      </c>
      <c r="AA15" s="6" t="s">
        <v>120</v>
      </c>
      <c r="AB15" s="6" t="s">
        <v>120</v>
      </c>
      <c r="AC15" s="8"/>
      <c r="AD15" s="47" t="s">
        <v>231</v>
      </c>
      <c r="AE15" s="15" t="s">
        <v>122</v>
      </c>
      <c r="AF15" s="15" t="s">
        <v>122</v>
      </c>
      <c r="AG15" s="15"/>
    </row>
    <row r="16" spans="1:33">
      <c r="A16" s="10"/>
      <c r="B16" s="11"/>
      <c r="C16" s="10" t="s">
        <v>21</v>
      </c>
      <c r="D16" s="12"/>
      <c r="E16" s="11">
        <f>COUNTA(E5:E15)</f>
        <v>11</v>
      </c>
      <c r="F16" s="11"/>
      <c r="G16" s="11"/>
      <c r="H16" s="12"/>
      <c r="I16" s="13">
        <v>216376697</v>
      </c>
      <c r="J16" s="11">
        <v>2</v>
      </c>
      <c r="K16" s="13">
        <v>9070948</v>
      </c>
      <c r="L16" s="13">
        <v>0</v>
      </c>
      <c r="M16" s="13">
        <v>225447645</v>
      </c>
      <c r="N16" s="11"/>
      <c r="O16" s="11"/>
      <c r="P16" s="11"/>
      <c r="Q16" s="11"/>
      <c r="R16" s="11"/>
      <c r="S16" s="11"/>
      <c r="T16" s="11"/>
      <c r="U16" s="11">
        <v>2</v>
      </c>
      <c r="V16" s="13">
        <v>136223662</v>
      </c>
      <c r="W16" s="13">
        <v>86223983</v>
      </c>
      <c r="X16" s="11"/>
      <c r="Y16" s="11"/>
      <c r="Z16" s="11"/>
      <c r="AA16" s="11"/>
      <c r="AB16" s="11"/>
      <c r="AC16" s="11"/>
      <c r="AD16" s="11"/>
      <c r="AE16" s="11"/>
      <c r="AF16" s="11"/>
      <c r="AG16" s="11"/>
    </row>
  </sheetData>
  <mergeCells count="7">
    <mergeCell ref="G1:H1"/>
    <mergeCell ref="G2:H3"/>
    <mergeCell ref="K2:P3"/>
    <mergeCell ref="A1:D1"/>
    <mergeCell ref="AD3:AF3"/>
    <mergeCell ref="A2:C2"/>
    <mergeCell ref="D2:F2"/>
  </mergeCells>
  <hyperlinks>
    <hyperlink ref="AD13" r:id="rId1" xr:uid="{B288E9A8-8D93-4120-A97C-548628C6F316}"/>
    <hyperlink ref="AD5" r:id="rId2" xr:uid="{AAA27DD3-3120-4F8B-AFD4-D39D6B81C872}"/>
    <hyperlink ref="AD14" r:id="rId3" xr:uid="{519B7C33-D192-4B7A-9A0B-E127D73EAD1D}"/>
    <hyperlink ref="AD6" r:id="rId4" xr:uid="{A9A9E9EB-2C04-48BC-80E7-B3EAC1FDE6E2}"/>
    <hyperlink ref="AD7" r:id="rId5" xr:uid="{69377FA3-743C-4BCF-9640-CF6A7C36D9F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25866-B1CA-4942-A474-A7DA877BC829}">
  <dimension ref="A1:AG9"/>
  <sheetViews>
    <sheetView workbookViewId="0">
      <selection activeCell="A10" sqref="A10:XFD10"/>
    </sheetView>
  </sheetViews>
  <sheetFormatPr baseColWidth="10" defaultRowHeight="14.4"/>
  <cols>
    <col min="5" max="5" width="20.109375" customWidth="1"/>
    <col min="9" max="9" width="17.33203125" customWidth="1"/>
    <col min="13" max="13" width="17.109375" customWidth="1"/>
    <col min="22" max="22" width="15.77734375" customWidth="1"/>
    <col min="23" max="23" width="17.5546875" customWidth="1"/>
  </cols>
  <sheetData>
    <row r="1" spans="1:33">
      <c r="A1" s="266" t="s">
        <v>85</v>
      </c>
      <c r="B1" s="266"/>
      <c r="C1" s="266"/>
      <c r="D1" s="266"/>
      <c r="E1" t="s">
        <v>44</v>
      </c>
      <c r="G1" s="261" t="s">
        <v>115</v>
      </c>
      <c r="H1" s="261"/>
      <c r="I1" s="25">
        <v>1160000</v>
      </c>
    </row>
    <row r="2" spans="1:33">
      <c r="A2" s="268" t="s">
        <v>22</v>
      </c>
      <c r="B2" s="268"/>
      <c r="C2" s="268"/>
      <c r="D2" s="269" t="s">
        <v>34</v>
      </c>
      <c r="E2" s="269"/>
      <c r="F2" s="269"/>
      <c r="G2" s="262" t="s">
        <v>101</v>
      </c>
      <c r="H2" s="262"/>
      <c r="I2" s="17">
        <v>42</v>
      </c>
      <c r="J2" s="18" t="s">
        <v>86</v>
      </c>
      <c r="K2" s="264" t="s">
        <v>89</v>
      </c>
      <c r="L2" s="264"/>
      <c r="M2" s="264"/>
      <c r="N2" s="264"/>
      <c r="O2" s="264"/>
      <c r="P2" s="264"/>
    </row>
    <row r="3" spans="1:33">
      <c r="G3" s="263"/>
      <c r="H3" s="263"/>
      <c r="I3" s="17">
        <v>48720000</v>
      </c>
      <c r="J3" s="18" t="s">
        <v>94</v>
      </c>
      <c r="K3" s="265"/>
      <c r="L3" s="265"/>
      <c r="M3" s="265"/>
      <c r="N3" s="265"/>
      <c r="O3" s="265"/>
      <c r="P3" s="265"/>
      <c r="AD3" s="267" t="s">
        <v>81</v>
      </c>
      <c r="AE3" s="267"/>
      <c r="AF3" s="267"/>
    </row>
    <row r="4" spans="1:33" ht="124.2">
      <c r="A4" s="19" t="s">
        <v>0</v>
      </c>
      <c r="B4" s="19" t="s">
        <v>1</v>
      </c>
      <c r="C4" s="20" t="s">
        <v>2</v>
      </c>
      <c r="D4" s="19" t="s">
        <v>3</v>
      </c>
      <c r="E4" s="20" t="s">
        <v>4</v>
      </c>
      <c r="F4" s="19" t="s">
        <v>5</v>
      </c>
      <c r="G4" s="20" t="s">
        <v>6</v>
      </c>
      <c r="H4" s="20" t="s">
        <v>7</v>
      </c>
      <c r="I4" s="21" t="s">
        <v>8</v>
      </c>
      <c r="J4" s="20" t="s">
        <v>104</v>
      </c>
      <c r="K4" s="22" t="s">
        <v>9</v>
      </c>
      <c r="L4" s="22" t="s">
        <v>10</v>
      </c>
      <c r="M4" s="28" t="s">
        <v>108</v>
      </c>
      <c r="N4" s="20" t="s">
        <v>11</v>
      </c>
      <c r="O4" s="20" t="s">
        <v>12</v>
      </c>
      <c r="P4" s="20" t="s">
        <v>13</v>
      </c>
      <c r="Q4" s="23" t="s">
        <v>14</v>
      </c>
      <c r="R4" s="23" t="s">
        <v>15</v>
      </c>
      <c r="S4" s="23" t="s">
        <v>105</v>
      </c>
      <c r="T4" s="23" t="s">
        <v>106</v>
      </c>
      <c r="U4" s="20" t="s">
        <v>107</v>
      </c>
      <c r="V4" s="24" t="s">
        <v>16</v>
      </c>
      <c r="W4" s="24" t="s">
        <v>17</v>
      </c>
      <c r="X4" s="24" t="s">
        <v>18</v>
      </c>
      <c r="Y4" s="20" t="s">
        <v>19</v>
      </c>
      <c r="Z4" s="20" t="s">
        <v>20</v>
      </c>
      <c r="AA4" s="20" t="s">
        <v>53</v>
      </c>
      <c r="AB4" s="20" t="s">
        <v>54</v>
      </c>
      <c r="AC4" s="23" t="s">
        <v>96</v>
      </c>
      <c r="AD4" s="20" t="s">
        <v>84</v>
      </c>
      <c r="AE4" s="20" t="s">
        <v>82</v>
      </c>
      <c r="AF4" s="20" t="s">
        <v>83</v>
      </c>
      <c r="AG4" s="20" t="s">
        <v>95</v>
      </c>
    </row>
    <row r="5" spans="1:33">
      <c r="A5" s="16">
        <v>891780111</v>
      </c>
      <c r="B5" s="16" t="s">
        <v>55</v>
      </c>
      <c r="C5" s="14" t="s">
        <v>57</v>
      </c>
      <c r="D5" s="16" t="s">
        <v>61</v>
      </c>
      <c r="E5" s="46" t="s">
        <v>256</v>
      </c>
      <c r="F5" s="16" t="s">
        <v>62</v>
      </c>
      <c r="G5" s="6" t="s">
        <v>70</v>
      </c>
      <c r="H5" s="6" t="s">
        <v>74</v>
      </c>
      <c r="I5" s="52">
        <v>17050000</v>
      </c>
      <c r="J5" s="6"/>
      <c r="K5" s="7"/>
      <c r="L5" s="7"/>
      <c r="M5" s="27">
        <v>17050000</v>
      </c>
      <c r="N5" s="46">
        <v>1082907794</v>
      </c>
      <c r="O5" s="53" t="s">
        <v>243</v>
      </c>
      <c r="P5" s="54" t="s">
        <v>244</v>
      </c>
      <c r="Q5" s="55">
        <v>44952</v>
      </c>
      <c r="R5" s="55">
        <v>44952</v>
      </c>
      <c r="S5" s="55">
        <v>45103</v>
      </c>
      <c r="T5" s="8"/>
      <c r="U5" s="26"/>
      <c r="V5" s="56">
        <v>12400000</v>
      </c>
      <c r="W5" s="52">
        <v>4650000</v>
      </c>
      <c r="X5" s="57">
        <v>0.73</v>
      </c>
      <c r="Y5" s="46">
        <v>72148417</v>
      </c>
      <c r="Z5" s="46" t="s">
        <v>245</v>
      </c>
      <c r="AA5" s="6" t="s">
        <v>120</v>
      </c>
      <c r="AB5" s="6" t="s">
        <v>120</v>
      </c>
      <c r="AC5" s="8"/>
      <c r="AD5" s="58" t="s">
        <v>246</v>
      </c>
      <c r="AE5" s="15" t="s">
        <v>122</v>
      </c>
      <c r="AF5" s="15" t="s">
        <v>122</v>
      </c>
      <c r="AG5" s="15"/>
    </row>
    <row r="6" spans="1:33">
      <c r="A6" s="16">
        <v>891780111</v>
      </c>
      <c r="B6" s="16" t="s">
        <v>55</v>
      </c>
      <c r="C6" s="14" t="s">
        <v>57</v>
      </c>
      <c r="D6" s="16" t="s">
        <v>61</v>
      </c>
      <c r="E6" s="46" t="s">
        <v>257</v>
      </c>
      <c r="F6" s="16" t="s">
        <v>62</v>
      </c>
      <c r="G6" s="6" t="s">
        <v>70</v>
      </c>
      <c r="H6" s="6" t="s">
        <v>74</v>
      </c>
      <c r="I6" s="52">
        <v>19250000</v>
      </c>
      <c r="J6" s="6"/>
      <c r="K6" s="7"/>
      <c r="L6" s="7"/>
      <c r="M6" s="27">
        <v>19250000</v>
      </c>
      <c r="N6" s="46">
        <v>1082862655</v>
      </c>
      <c r="O6" s="46" t="s">
        <v>247</v>
      </c>
      <c r="P6" s="46" t="s">
        <v>248</v>
      </c>
      <c r="Q6" s="55">
        <v>44951</v>
      </c>
      <c r="R6" s="55">
        <v>44952</v>
      </c>
      <c r="S6" s="55">
        <v>45103</v>
      </c>
      <c r="T6" s="8"/>
      <c r="U6" s="26"/>
      <c r="V6" s="59">
        <v>14000000</v>
      </c>
      <c r="W6" s="52">
        <v>5250000</v>
      </c>
      <c r="X6" s="60">
        <v>0.73</v>
      </c>
      <c r="Y6" s="46">
        <v>12548945</v>
      </c>
      <c r="Z6" s="46" t="s">
        <v>249</v>
      </c>
      <c r="AA6" s="6" t="s">
        <v>120</v>
      </c>
      <c r="AB6" s="6" t="s">
        <v>120</v>
      </c>
      <c r="AC6" s="8"/>
      <c r="AD6" s="58" t="s">
        <v>250</v>
      </c>
      <c r="AE6" s="15" t="s">
        <v>122</v>
      </c>
      <c r="AF6" s="15" t="s">
        <v>122</v>
      </c>
      <c r="AG6" s="15"/>
    </row>
    <row r="7" spans="1:33">
      <c r="A7" s="16">
        <v>891780111</v>
      </c>
      <c r="B7" s="16" t="s">
        <v>55</v>
      </c>
      <c r="C7" s="14" t="s">
        <v>57</v>
      </c>
      <c r="D7" s="16" t="s">
        <v>61</v>
      </c>
      <c r="E7" s="46" t="s">
        <v>258</v>
      </c>
      <c r="F7" s="16" t="s">
        <v>62</v>
      </c>
      <c r="G7" s="6" t="s">
        <v>70</v>
      </c>
      <c r="H7" s="6" t="s">
        <v>74</v>
      </c>
      <c r="I7" s="52">
        <v>12000000</v>
      </c>
      <c r="J7" s="6"/>
      <c r="K7" s="7"/>
      <c r="L7" s="7"/>
      <c r="M7" s="27">
        <v>12000000</v>
      </c>
      <c r="N7" s="46">
        <v>41937205</v>
      </c>
      <c r="O7" s="46" t="s">
        <v>251</v>
      </c>
      <c r="P7" s="46" t="s">
        <v>252</v>
      </c>
      <c r="Q7" s="55">
        <v>44981</v>
      </c>
      <c r="R7" s="55">
        <v>44981</v>
      </c>
      <c r="S7" s="55">
        <v>45103</v>
      </c>
      <c r="T7" s="8"/>
      <c r="U7" s="26"/>
      <c r="V7" s="59">
        <v>2400000</v>
      </c>
      <c r="W7" s="61">
        <v>9600000</v>
      </c>
      <c r="X7" s="62">
        <v>0.2</v>
      </c>
      <c r="Y7" s="46">
        <v>12548945</v>
      </c>
      <c r="Z7" s="46" t="s">
        <v>249</v>
      </c>
      <c r="AA7" s="6" t="s">
        <v>120</v>
      </c>
      <c r="AB7" s="6" t="s">
        <v>120</v>
      </c>
      <c r="AC7" s="8"/>
      <c r="AD7" s="58" t="s">
        <v>253</v>
      </c>
      <c r="AE7" s="15" t="s">
        <v>122</v>
      </c>
      <c r="AF7" s="15" t="s">
        <v>122</v>
      </c>
      <c r="AG7" s="15"/>
    </row>
    <row r="8" spans="1:33">
      <c r="A8" s="16">
        <v>891780111</v>
      </c>
      <c r="B8" s="16" t="s">
        <v>55</v>
      </c>
      <c r="C8" s="14" t="s">
        <v>57</v>
      </c>
      <c r="D8" s="16" t="s">
        <v>61</v>
      </c>
      <c r="E8" s="6" t="s">
        <v>259</v>
      </c>
      <c r="F8" s="16" t="s">
        <v>62</v>
      </c>
      <c r="G8" s="6" t="s">
        <v>70</v>
      </c>
      <c r="H8" s="6" t="s">
        <v>74</v>
      </c>
      <c r="I8" s="9">
        <v>12000000</v>
      </c>
      <c r="J8" s="6"/>
      <c r="K8" s="7"/>
      <c r="L8" s="7"/>
      <c r="M8" s="27">
        <v>12000000</v>
      </c>
      <c r="N8" s="48">
        <v>84454604</v>
      </c>
      <c r="O8" s="6" t="s">
        <v>254</v>
      </c>
      <c r="P8" s="6" t="s">
        <v>255</v>
      </c>
      <c r="Q8" s="63">
        <v>45036</v>
      </c>
      <c r="R8" s="63">
        <v>45037</v>
      </c>
      <c r="S8" s="63">
        <v>45097</v>
      </c>
      <c r="T8" s="8"/>
      <c r="U8" s="26"/>
      <c r="V8" s="50">
        <v>0</v>
      </c>
      <c r="W8" s="9">
        <v>12000000</v>
      </c>
      <c r="X8" s="64">
        <v>0.1</v>
      </c>
      <c r="Y8" s="48">
        <v>12548945</v>
      </c>
      <c r="Z8" s="6" t="s">
        <v>249</v>
      </c>
      <c r="AA8" s="6" t="s">
        <v>120</v>
      </c>
      <c r="AB8" s="6" t="s">
        <v>120</v>
      </c>
      <c r="AC8" s="8"/>
      <c r="AD8" s="15"/>
      <c r="AE8" s="15"/>
      <c r="AF8" s="15"/>
      <c r="AG8" s="15"/>
    </row>
    <row r="9" spans="1:33">
      <c r="A9" s="10"/>
      <c r="B9" s="11"/>
      <c r="C9" s="10" t="s">
        <v>21</v>
      </c>
      <c r="D9" s="12"/>
      <c r="E9" s="11">
        <v>4</v>
      </c>
      <c r="F9" s="11"/>
      <c r="G9" s="11"/>
      <c r="H9" s="12"/>
      <c r="I9" s="13">
        <v>60300000</v>
      </c>
      <c r="J9" s="11">
        <v>0</v>
      </c>
      <c r="K9" s="13">
        <v>0</v>
      </c>
      <c r="L9" s="13">
        <v>0</v>
      </c>
      <c r="M9" s="13">
        <v>60300000</v>
      </c>
      <c r="N9" s="11"/>
      <c r="O9" s="11"/>
      <c r="P9" s="11"/>
      <c r="Q9" s="11"/>
      <c r="R9" s="11"/>
      <c r="S9" s="11"/>
      <c r="T9" s="11"/>
      <c r="U9" s="11">
        <v>0</v>
      </c>
      <c r="V9" s="13">
        <v>28800000</v>
      </c>
      <c r="W9" s="13">
        <v>31500000</v>
      </c>
      <c r="X9" s="11"/>
      <c r="Y9" s="11"/>
      <c r="Z9" s="11"/>
      <c r="AA9" s="11"/>
      <c r="AB9" s="11"/>
      <c r="AC9" s="11"/>
      <c r="AD9" s="11"/>
      <c r="AE9" s="11"/>
      <c r="AF9" s="11"/>
      <c r="AG9" s="11"/>
    </row>
  </sheetData>
  <mergeCells count="7">
    <mergeCell ref="G1:H1"/>
    <mergeCell ref="G2:H3"/>
    <mergeCell ref="K2:P3"/>
    <mergeCell ref="A1:D1"/>
    <mergeCell ref="AD3:AF3"/>
    <mergeCell ref="A2:C2"/>
    <mergeCell ref="D2:F2"/>
  </mergeCells>
  <hyperlinks>
    <hyperlink ref="AD6" display="https://www.secop.gov.co/CO1BusinessLine/Tendering/BuyerWorkArea/Index?docUniqueIdentifier=CO1.BDOS.3866067&amp;prevCtxUrl=https%3a%2f%2fwww.secop.gov.co%2fCO1BusinessLine%2fTendering%2fBuyerDossierWorkspace%2fIndex%3fcreateDateFrom%3d03%2f08%2f2022+15%3a29%3" xr:uid="{00000000-0004-0000-00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BA158-D4C5-4B6D-810E-B0F6400441A6}">
  <dimension ref="A1:AG24"/>
  <sheetViews>
    <sheetView topLeftCell="A14" workbookViewId="0">
      <selection activeCell="A25" sqref="A25:XFD25"/>
    </sheetView>
  </sheetViews>
  <sheetFormatPr baseColWidth="10" defaultRowHeight="14.4"/>
  <cols>
    <col min="5" max="5" width="19" customWidth="1"/>
    <col min="9" max="9" width="19.33203125" customWidth="1"/>
    <col min="13" max="13" width="19" customWidth="1"/>
  </cols>
  <sheetData>
    <row r="1" spans="1:33">
      <c r="A1" s="266" t="s">
        <v>85</v>
      </c>
      <c r="B1" s="266"/>
      <c r="C1" s="266"/>
      <c r="D1" s="266"/>
      <c r="E1" t="s">
        <v>43</v>
      </c>
      <c r="G1" s="261" t="s">
        <v>115</v>
      </c>
      <c r="H1" s="261"/>
      <c r="I1" s="25">
        <v>1160000</v>
      </c>
    </row>
    <row r="2" spans="1:33">
      <c r="A2" s="268" t="s">
        <v>22</v>
      </c>
      <c r="B2" s="268"/>
      <c r="C2" s="268"/>
      <c r="D2" s="269" t="s">
        <v>37</v>
      </c>
      <c r="E2" s="269"/>
      <c r="F2" s="269"/>
      <c r="G2" s="262" t="s">
        <v>101</v>
      </c>
      <c r="H2" s="262"/>
      <c r="I2" s="17">
        <v>42</v>
      </c>
      <c r="J2" s="18" t="s">
        <v>86</v>
      </c>
      <c r="K2" s="264" t="s">
        <v>89</v>
      </c>
      <c r="L2" s="264"/>
      <c r="M2" s="264"/>
      <c r="N2" s="264"/>
      <c r="O2" s="264"/>
      <c r="P2" s="264"/>
    </row>
    <row r="3" spans="1:33">
      <c r="G3" s="263"/>
      <c r="H3" s="263"/>
      <c r="I3" s="17">
        <v>48720000</v>
      </c>
      <c r="J3" s="18" t="s">
        <v>94</v>
      </c>
      <c r="K3" s="265"/>
      <c r="L3" s="265"/>
      <c r="M3" s="265"/>
      <c r="N3" s="265"/>
      <c r="O3" s="265"/>
      <c r="P3" s="265"/>
      <c r="AD3" s="267" t="s">
        <v>81</v>
      </c>
      <c r="AE3" s="267"/>
      <c r="AF3" s="267"/>
    </row>
    <row r="4" spans="1:33" s="245" customFormat="1" ht="124.2">
      <c r="A4" s="20" t="s">
        <v>0</v>
      </c>
      <c r="B4" s="20" t="s">
        <v>1</v>
      </c>
      <c r="C4" s="20" t="s">
        <v>2</v>
      </c>
      <c r="D4" s="20" t="s">
        <v>3</v>
      </c>
      <c r="E4" s="20" t="s">
        <v>4</v>
      </c>
      <c r="F4" s="20" t="s">
        <v>5</v>
      </c>
      <c r="G4" s="20" t="s">
        <v>6</v>
      </c>
      <c r="H4" s="20" t="s">
        <v>7</v>
      </c>
      <c r="I4" s="21" t="s">
        <v>8</v>
      </c>
      <c r="J4" s="20" t="s">
        <v>104</v>
      </c>
      <c r="K4" s="22" t="s">
        <v>9</v>
      </c>
      <c r="L4" s="22" t="s">
        <v>10</v>
      </c>
      <c r="M4" s="21" t="s">
        <v>108</v>
      </c>
      <c r="N4" s="20" t="s">
        <v>11</v>
      </c>
      <c r="O4" s="20" t="s">
        <v>12</v>
      </c>
      <c r="P4" s="20" t="s">
        <v>13</v>
      </c>
      <c r="Q4" s="23" t="s">
        <v>14</v>
      </c>
      <c r="R4" s="23" t="s">
        <v>15</v>
      </c>
      <c r="S4" s="23" t="s">
        <v>105</v>
      </c>
      <c r="T4" s="23" t="s">
        <v>106</v>
      </c>
      <c r="U4" s="20" t="s">
        <v>107</v>
      </c>
      <c r="V4" s="24" t="s">
        <v>16</v>
      </c>
      <c r="W4" s="24" t="s">
        <v>17</v>
      </c>
      <c r="X4" s="24" t="s">
        <v>18</v>
      </c>
      <c r="Y4" s="20" t="s">
        <v>19</v>
      </c>
      <c r="Z4" s="20" t="s">
        <v>20</v>
      </c>
      <c r="AA4" s="20" t="s">
        <v>53</v>
      </c>
      <c r="AB4" s="20" t="s">
        <v>54</v>
      </c>
      <c r="AC4" s="23" t="s">
        <v>96</v>
      </c>
      <c r="AD4" s="20" t="s">
        <v>84</v>
      </c>
      <c r="AE4" s="20" t="s">
        <v>82</v>
      </c>
      <c r="AF4" s="20" t="s">
        <v>83</v>
      </c>
      <c r="AG4" s="20" t="s">
        <v>95</v>
      </c>
    </row>
    <row r="5" spans="1:33">
      <c r="A5" s="16">
        <v>891780111</v>
      </c>
      <c r="B5" s="16" t="s">
        <v>55</v>
      </c>
      <c r="C5" s="14" t="s">
        <v>57</v>
      </c>
      <c r="D5" s="16" t="s">
        <v>61</v>
      </c>
      <c r="E5" s="70" t="s">
        <v>310</v>
      </c>
      <c r="F5" s="16" t="s">
        <v>62</v>
      </c>
      <c r="G5" s="6" t="s">
        <v>70</v>
      </c>
      <c r="H5" s="6" t="s">
        <v>74</v>
      </c>
      <c r="I5" s="71">
        <v>48070000</v>
      </c>
      <c r="J5" s="6"/>
      <c r="K5" s="7"/>
      <c r="L5" s="7"/>
      <c r="M5" s="27">
        <v>48070000</v>
      </c>
      <c r="N5" s="70">
        <v>1081761629</v>
      </c>
      <c r="O5" s="70" t="s">
        <v>311</v>
      </c>
      <c r="P5" s="72" t="s">
        <v>312</v>
      </c>
      <c r="Q5" s="73">
        <v>44958</v>
      </c>
      <c r="R5" s="73">
        <v>44958</v>
      </c>
      <c r="S5" s="73">
        <v>45289</v>
      </c>
      <c r="T5" s="8"/>
      <c r="U5" s="26"/>
      <c r="V5" s="74">
        <v>6270000</v>
      </c>
      <c r="W5" s="75">
        <v>41800000</v>
      </c>
      <c r="X5" s="76">
        <v>0.13043478260869565</v>
      </c>
      <c r="Y5" s="70">
        <v>12550144</v>
      </c>
      <c r="Z5" s="72" t="s">
        <v>313</v>
      </c>
      <c r="AA5" s="6" t="s">
        <v>120</v>
      </c>
      <c r="AB5" s="6" t="s">
        <v>120</v>
      </c>
      <c r="AC5" s="8"/>
      <c r="AD5" s="58" t="s">
        <v>314</v>
      </c>
      <c r="AE5" s="15" t="s">
        <v>122</v>
      </c>
      <c r="AF5" s="15" t="s">
        <v>122</v>
      </c>
      <c r="AG5" s="15"/>
    </row>
    <row r="6" spans="1:33">
      <c r="A6" s="16">
        <v>891780111</v>
      </c>
      <c r="B6" s="16" t="s">
        <v>55</v>
      </c>
      <c r="C6" s="14" t="s">
        <v>57</v>
      </c>
      <c r="D6" s="16" t="s">
        <v>61</v>
      </c>
      <c r="E6" s="70" t="s">
        <v>315</v>
      </c>
      <c r="F6" s="16" t="s">
        <v>62</v>
      </c>
      <c r="G6" s="6" t="s">
        <v>70</v>
      </c>
      <c r="H6" s="6" t="s">
        <v>74</v>
      </c>
      <c r="I6" s="71">
        <v>33795300</v>
      </c>
      <c r="J6" s="6"/>
      <c r="K6" s="7"/>
      <c r="L6" s="7"/>
      <c r="M6" s="27">
        <v>33795300</v>
      </c>
      <c r="N6" s="70">
        <v>1083016566</v>
      </c>
      <c r="O6" s="70" t="s">
        <v>316</v>
      </c>
      <c r="P6" s="72" t="s">
        <v>317</v>
      </c>
      <c r="Q6" s="73">
        <v>44958</v>
      </c>
      <c r="R6" s="73">
        <v>44958</v>
      </c>
      <c r="S6" s="73">
        <v>45275</v>
      </c>
      <c r="T6" s="8"/>
      <c r="U6" s="26"/>
      <c r="V6" s="74">
        <v>3379530</v>
      </c>
      <c r="W6" s="75">
        <v>30415770</v>
      </c>
      <c r="X6" s="76">
        <v>0.1</v>
      </c>
      <c r="Y6" s="70">
        <v>12550144</v>
      </c>
      <c r="Z6" s="72" t="s">
        <v>313</v>
      </c>
      <c r="AA6" s="6" t="s">
        <v>120</v>
      </c>
      <c r="AB6" s="6" t="s">
        <v>120</v>
      </c>
      <c r="AC6" s="8"/>
      <c r="AD6" s="58" t="s">
        <v>318</v>
      </c>
      <c r="AE6" s="15" t="s">
        <v>122</v>
      </c>
      <c r="AF6" s="15" t="s">
        <v>122</v>
      </c>
      <c r="AG6" s="15"/>
    </row>
    <row r="7" spans="1:33">
      <c r="A7" s="16">
        <v>891780111</v>
      </c>
      <c r="B7" s="16" t="s">
        <v>55</v>
      </c>
      <c r="C7" s="14" t="s">
        <v>57</v>
      </c>
      <c r="D7" s="16" t="s">
        <v>61</v>
      </c>
      <c r="E7" s="70" t="s">
        <v>319</v>
      </c>
      <c r="F7" s="16" t="s">
        <v>62</v>
      </c>
      <c r="G7" s="6" t="s">
        <v>70</v>
      </c>
      <c r="H7" s="6" t="s">
        <v>74</v>
      </c>
      <c r="I7" s="71">
        <v>24150000</v>
      </c>
      <c r="J7" s="6"/>
      <c r="K7" s="7"/>
      <c r="L7" s="7"/>
      <c r="M7" s="27">
        <v>24150000</v>
      </c>
      <c r="N7" s="70">
        <v>57434101</v>
      </c>
      <c r="O7" s="70" t="s">
        <v>320</v>
      </c>
      <c r="P7" s="72" t="s">
        <v>321</v>
      </c>
      <c r="Q7" s="73">
        <v>44959</v>
      </c>
      <c r="R7" s="73">
        <v>44959</v>
      </c>
      <c r="S7" s="73">
        <v>45275</v>
      </c>
      <c r="T7" s="8"/>
      <c r="U7" s="26"/>
      <c r="V7" s="74">
        <v>4600000</v>
      </c>
      <c r="W7" s="75">
        <v>19550000</v>
      </c>
      <c r="X7" s="76">
        <v>0.19047619047619047</v>
      </c>
      <c r="Y7" s="70">
        <v>36726383</v>
      </c>
      <c r="Z7" s="72" t="s">
        <v>322</v>
      </c>
      <c r="AA7" s="6" t="s">
        <v>120</v>
      </c>
      <c r="AB7" s="6" t="s">
        <v>120</v>
      </c>
      <c r="AC7" s="8"/>
      <c r="AD7" s="58" t="s">
        <v>323</v>
      </c>
      <c r="AE7" s="15" t="s">
        <v>122</v>
      </c>
      <c r="AF7" s="15" t="s">
        <v>122</v>
      </c>
      <c r="AG7" s="15"/>
    </row>
    <row r="8" spans="1:33">
      <c r="A8" s="16">
        <v>891780111</v>
      </c>
      <c r="B8" s="16" t="s">
        <v>55</v>
      </c>
      <c r="C8" s="14" t="s">
        <v>57</v>
      </c>
      <c r="D8" s="16" t="s">
        <v>61</v>
      </c>
      <c r="E8" s="70" t="s">
        <v>324</v>
      </c>
      <c r="F8" s="16" t="s">
        <v>62</v>
      </c>
      <c r="G8" s="6" t="s">
        <v>70</v>
      </c>
      <c r="H8" s="6" t="s">
        <v>74</v>
      </c>
      <c r="I8" s="71">
        <v>28135800</v>
      </c>
      <c r="J8" s="6"/>
      <c r="K8" s="7"/>
      <c r="L8" s="7"/>
      <c r="M8" s="27">
        <v>28135800</v>
      </c>
      <c r="N8" s="70">
        <v>1083468618</v>
      </c>
      <c r="O8" s="70" t="s">
        <v>325</v>
      </c>
      <c r="P8" s="72" t="s">
        <v>326</v>
      </c>
      <c r="Q8" s="73">
        <v>44959</v>
      </c>
      <c r="R8" s="73">
        <v>44959</v>
      </c>
      <c r="S8" s="73">
        <v>45275</v>
      </c>
      <c r="T8" s="8"/>
      <c r="U8" s="26"/>
      <c r="V8" s="74">
        <v>5115600</v>
      </c>
      <c r="W8" s="75">
        <v>23020200</v>
      </c>
      <c r="X8" s="76">
        <v>0.18181818181818182</v>
      </c>
      <c r="Y8" s="70">
        <v>36726383</v>
      </c>
      <c r="Z8" s="72" t="s">
        <v>322</v>
      </c>
      <c r="AA8" s="6" t="s">
        <v>120</v>
      </c>
      <c r="AB8" s="6" t="s">
        <v>120</v>
      </c>
      <c r="AC8" s="8"/>
      <c r="AD8" s="58" t="s">
        <v>327</v>
      </c>
      <c r="AE8" s="15" t="s">
        <v>122</v>
      </c>
      <c r="AF8" s="15" t="s">
        <v>122</v>
      </c>
      <c r="AG8" s="15"/>
    </row>
    <row r="9" spans="1:33">
      <c r="A9" s="16">
        <v>891780111</v>
      </c>
      <c r="B9" s="16" t="s">
        <v>55</v>
      </c>
      <c r="C9" s="14" t="s">
        <v>57</v>
      </c>
      <c r="D9" s="16" t="s">
        <v>61</v>
      </c>
      <c r="E9" s="70" t="s">
        <v>328</v>
      </c>
      <c r="F9" s="16" t="s">
        <v>62</v>
      </c>
      <c r="G9" s="6" t="s">
        <v>70</v>
      </c>
      <c r="H9" s="6" t="s">
        <v>74</v>
      </c>
      <c r="I9" s="71">
        <v>14300000</v>
      </c>
      <c r="J9" s="6"/>
      <c r="K9" s="7"/>
      <c r="L9" s="7"/>
      <c r="M9" s="27">
        <v>14300000</v>
      </c>
      <c r="N9" s="70">
        <v>1083433806</v>
      </c>
      <c r="O9" s="70" t="s">
        <v>329</v>
      </c>
      <c r="P9" s="72" t="s">
        <v>330</v>
      </c>
      <c r="Q9" s="73">
        <v>44959</v>
      </c>
      <c r="R9" s="73">
        <v>44959</v>
      </c>
      <c r="S9" s="73">
        <v>45100</v>
      </c>
      <c r="T9" s="8"/>
      <c r="U9" s="26"/>
      <c r="V9" s="74">
        <v>3900000</v>
      </c>
      <c r="W9" s="75">
        <v>10400000</v>
      </c>
      <c r="X9" s="76">
        <v>0.27272727272727271</v>
      </c>
      <c r="Y9" s="70">
        <v>12550144</v>
      </c>
      <c r="Z9" s="72" t="s">
        <v>313</v>
      </c>
      <c r="AA9" s="6" t="s">
        <v>120</v>
      </c>
      <c r="AB9" s="6" t="s">
        <v>120</v>
      </c>
      <c r="AC9" s="8"/>
      <c r="AD9" s="58" t="s">
        <v>331</v>
      </c>
      <c r="AE9" s="15" t="s">
        <v>122</v>
      </c>
      <c r="AF9" s="15" t="s">
        <v>122</v>
      </c>
      <c r="AG9" s="15"/>
    </row>
    <row r="10" spans="1:33">
      <c r="A10" s="16">
        <v>891780111</v>
      </c>
      <c r="B10" s="16" t="s">
        <v>55</v>
      </c>
      <c r="C10" s="14" t="s">
        <v>57</v>
      </c>
      <c r="D10" s="16" t="s">
        <v>61</v>
      </c>
      <c r="E10" s="70" t="s">
        <v>332</v>
      </c>
      <c r="F10" s="16" t="s">
        <v>62</v>
      </c>
      <c r="G10" s="6" t="s">
        <v>70</v>
      </c>
      <c r="H10" s="6" t="s">
        <v>74</v>
      </c>
      <c r="I10" s="71">
        <v>35000000</v>
      </c>
      <c r="J10" s="6"/>
      <c r="K10" s="7"/>
      <c r="L10" s="7"/>
      <c r="M10" s="27">
        <v>35000000</v>
      </c>
      <c r="N10" s="70">
        <v>36666875</v>
      </c>
      <c r="O10" s="70" t="s">
        <v>333</v>
      </c>
      <c r="P10" s="72" t="s">
        <v>334</v>
      </c>
      <c r="Q10" s="73">
        <v>44959</v>
      </c>
      <c r="R10" s="73">
        <v>44959</v>
      </c>
      <c r="S10" s="73">
        <v>45100</v>
      </c>
      <c r="T10" s="8"/>
      <c r="U10" s="26"/>
      <c r="V10" s="74">
        <v>14000000</v>
      </c>
      <c r="W10" s="75">
        <v>21000000</v>
      </c>
      <c r="X10" s="76">
        <v>0.4</v>
      </c>
      <c r="Y10" s="70">
        <v>36726383</v>
      </c>
      <c r="Z10" s="72" t="s">
        <v>322</v>
      </c>
      <c r="AA10" s="6" t="s">
        <v>120</v>
      </c>
      <c r="AB10" s="6" t="s">
        <v>120</v>
      </c>
      <c r="AC10" s="8"/>
      <c r="AD10" s="58" t="s">
        <v>335</v>
      </c>
      <c r="AE10" s="15" t="s">
        <v>122</v>
      </c>
      <c r="AF10" s="15" t="s">
        <v>122</v>
      </c>
      <c r="AG10" s="15"/>
    </row>
    <row r="11" spans="1:33">
      <c r="A11" s="16">
        <v>891780111</v>
      </c>
      <c r="B11" s="16" t="s">
        <v>55</v>
      </c>
      <c r="C11" s="14" t="s">
        <v>57</v>
      </c>
      <c r="D11" s="16" t="s">
        <v>61</v>
      </c>
      <c r="E11" s="70" t="s">
        <v>336</v>
      </c>
      <c r="F11" s="16" t="s">
        <v>62</v>
      </c>
      <c r="G11" s="6" t="s">
        <v>70</v>
      </c>
      <c r="H11" s="6" t="s">
        <v>74</v>
      </c>
      <c r="I11" s="71">
        <v>16093000</v>
      </c>
      <c r="J11" s="6"/>
      <c r="K11" s="7"/>
      <c r="L11" s="7"/>
      <c r="M11" s="27">
        <v>16093000</v>
      </c>
      <c r="N11" s="70">
        <v>39046134</v>
      </c>
      <c r="O11" s="70" t="s">
        <v>337</v>
      </c>
      <c r="P11" s="72" t="s">
        <v>338</v>
      </c>
      <c r="Q11" s="73">
        <v>44960</v>
      </c>
      <c r="R11" s="73">
        <v>44960</v>
      </c>
      <c r="S11" s="73">
        <v>45100</v>
      </c>
      <c r="T11" s="8"/>
      <c r="U11" s="26"/>
      <c r="V11" s="74">
        <v>3218600</v>
      </c>
      <c r="W11" s="75">
        <v>12874400</v>
      </c>
      <c r="X11" s="76">
        <v>0.2</v>
      </c>
      <c r="Y11" s="70">
        <v>12550144</v>
      </c>
      <c r="Z11" s="72" t="s">
        <v>313</v>
      </c>
      <c r="AA11" s="6" t="s">
        <v>120</v>
      </c>
      <c r="AB11" s="6" t="s">
        <v>120</v>
      </c>
      <c r="AC11" s="8"/>
      <c r="AD11" s="58" t="s">
        <v>339</v>
      </c>
      <c r="AE11" s="15" t="s">
        <v>122</v>
      </c>
      <c r="AF11" s="15" t="s">
        <v>122</v>
      </c>
      <c r="AG11" s="15"/>
    </row>
    <row r="12" spans="1:33">
      <c r="A12" s="16">
        <v>891780111</v>
      </c>
      <c r="B12" s="16" t="s">
        <v>55</v>
      </c>
      <c r="C12" s="14" t="s">
        <v>57</v>
      </c>
      <c r="D12" s="16" t="s">
        <v>61</v>
      </c>
      <c r="E12" s="70" t="s">
        <v>340</v>
      </c>
      <c r="F12" s="16" t="s">
        <v>62</v>
      </c>
      <c r="G12" s="6" t="s">
        <v>70</v>
      </c>
      <c r="H12" s="6" t="s">
        <v>74</v>
      </c>
      <c r="I12" s="71">
        <v>1340000</v>
      </c>
      <c r="J12" s="6"/>
      <c r="K12" s="7"/>
      <c r="L12" s="7"/>
      <c r="M12" s="27">
        <v>1340000</v>
      </c>
      <c r="N12" s="70">
        <v>1083019037</v>
      </c>
      <c r="O12" s="70" t="s">
        <v>341</v>
      </c>
      <c r="P12" s="72" t="s">
        <v>342</v>
      </c>
      <c r="Q12" s="73">
        <v>44964</v>
      </c>
      <c r="R12" s="73">
        <v>44964</v>
      </c>
      <c r="S12" s="73">
        <v>44972</v>
      </c>
      <c r="T12" s="8"/>
      <c r="U12" s="26"/>
      <c r="V12" s="71">
        <v>1340000</v>
      </c>
      <c r="W12" s="75">
        <v>0</v>
      </c>
      <c r="X12" s="76">
        <v>1</v>
      </c>
      <c r="Y12" s="70">
        <v>85472735</v>
      </c>
      <c r="Z12" s="72" t="s">
        <v>343</v>
      </c>
      <c r="AA12" s="6" t="s">
        <v>120</v>
      </c>
      <c r="AB12" s="6" t="s">
        <v>120</v>
      </c>
      <c r="AC12" s="8"/>
      <c r="AD12" s="58" t="s">
        <v>344</v>
      </c>
      <c r="AE12" s="15" t="s">
        <v>122</v>
      </c>
      <c r="AF12" s="15" t="s">
        <v>122</v>
      </c>
      <c r="AG12" s="15"/>
    </row>
    <row r="13" spans="1:33">
      <c r="A13" s="16">
        <v>891780111</v>
      </c>
      <c r="B13" s="16" t="s">
        <v>55</v>
      </c>
      <c r="C13" s="14" t="s">
        <v>57</v>
      </c>
      <c r="D13" s="16" t="s">
        <v>61</v>
      </c>
      <c r="E13" s="70" t="s">
        <v>345</v>
      </c>
      <c r="F13" s="16" t="s">
        <v>62</v>
      </c>
      <c r="G13" s="6" t="s">
        <v>70</v>
      </c>
      <c r="H13" s="6" t="s">
        <v>74</v>
      </c>
      <c r="I13" s="71">
        <v>1861000</v>
      </c>
      <c r="J13" s="6"/>
      <c r="K13" s="7"/>
      <c r="L13" s="7"/>
      <c r="M13" s="27">
        <v>1861000</v>
      </c>
      <c r="N13" s="70">
        <v>1082988307</v>
      </c>
      <c r="O13" s="70" t="s">
        <v>346</v>
      </c>
      <c r="P13" s="72" t="s">
        <v>347</v>
      </c>
      <c r="Q13" s="73">
        <v>44964</v>
      </c>
      <c r="R13" s="73">
        <v>44964</v>
      </c>
      <c r="S13" s="73">
        <v>44972</v>
      </c>
      <c r="T13" s="8"/>
      <c r="U13" s="26"/>
      <c r="V13" s="71">
        <v>1861000</v>
      </c>
      <c r="W13" s="75">
        <v>0</v>
      </c>
      <c r="X13" s="76">
        <v>1</v>
      </c>
      <c r="Y13" s="70">
        <v>85472735</v>
      </c>
      <c r="Z13" s="72" t="s">
        <v>343</v>
      </c>
      <c r="AA13" s="6" t="s">
        <v>120</v>
      </c>
      <c r="AB13" s="6" t="s">
        <v>120</v>
      </c>
      <c r="AC13" s="8"/>
      <c r="AD13" s="58" t="s">
        <v>348</v>
      </c>
      <c r="AE13" s="15" t="s">
        <v>122</v>
      </c>
      <c r="AF13" s="15" t="s">
        <v>122</v>
      </c>
      <c r="AG13" s="15"/>
    </row>
    <row r="14" spans="1:33">
      <c r="A14" s="16">
        <v>891780111</v>
      </c>
      <c r="B14" s="16" t="s">
        <v>55</v>
      </c>
      <c r="C14" s="14" t="s">
        <v>57</v>
      </c>
      <c r="D14" s="16" t="s">
        <v>61</v>
      </c>
      <c r="E14" s="70" t="s">
        <v>349</v>
      </c>
      <c r="F14" s="16" t="s">
        <v>62</v>
      </c>
      <c r="G14" s="6" t="s">
        <v>70</v>
      </c>
      <c r="H14" s="6" t="s">
        <v>74</v>
      </c>
      <c r="I14" s="71">
        <v>1590000</v>
      </c>
      <c r="J14" s="6"/>
      <c r="K14" s="7"/>
      <c r="L14" s="7"/>
      <c r="M14" s="27">
        <v>1590000</v>
      </c>
      <c r="N14" s="70">
        <v>1082997207</v>
      </c>
      <c r="O14" s="70" t="s">
        <v>350</v>
      </c>
      <c r="P14" s="72" t="s">
        <v>351</v>
      </c>
      <c r="Q14" s="73">
        <v>44964</v>
      </c>
      <c r="R14" s="73">
        <v>44964</v>
      </c>
      <c r="S14" s="73">
        <v>44972</v>
      </c>
      <c r="T14" s="8"/>
      <c r="U14" s="26"/>
      <c r="V14" s="71">
        <v>1590000</v>
      </c>
      <c r="W14" s="75">
        <v>0</v>
      </c>
      <c r="X14" s="76">
        <v>1</v>
      </c>
      <c r="Y14" s="70">
        <v>85472735</v>
      </c>
      <c r="Z14" s="72" t="s">
        <v>343</v>
      </c>
      <c r="AA14" s="6" t="s">
        <v>120</v>
      </c>
      <c r="AB14" s="6" t="s">
        <v>120</v>
      </c>
      <c r="AC14" s="8"/>
      <c r="AD14" s="58" t="s">
        <v>352</v>
      </c>
      <c r="AE14" s="15" t="s">
        <v>122</v>
      </c>
      <c r="AF14" s="15" t="s">
        <v>122</v>
      </c>
      <c r="AG14" s="15"/>
    </row>
    <row r="15" spans="1:33">
      <c r="A15" s="16">
        <v>891780111</v>
      </c>
      <c r="B15" s="16" t="s">
        <v>55</v>
      </c>
      <c r="C15" s="14" t="s">
        <v>57</v>
      </c>
      <c r="D15" s="16" t="s">
        <v>61</v>
      </c>
      <c r="E15" s="70" t="s">
        <v>353</v>
      </c>
      <c r="F15" s="16" t="s">
        <v>62</v>
      </c>
      <c r="G15" s="6" t="s">
        <v>70</v>
      </c>
      <c r="H15" s="6" t="s">
        <v>74</v>
      </c>
      <c r="I15" s="71">
        <v>1629000</v>
      </c>
      <c r="J15" s="6"/>
      <c r="K15" s="7"/>
      <c r="L15" s="7"/>
      <c r="M15" s="27">
        <v>1629000</v>
      </c>
      <c r="N15" s="70">
        <v>1082944854</v>
      </c>
      <c r="O15" s="70" t="s">
        <v>354</v>
      </c>
      <c r="P15" s="72" t="s">
        <v>355</v>
      </c>
      <c r="Q15" s="73">
        <v>44964</v>
      </c>
      <c r="R15" s="73">
        <v>44964</v>
      </c>
      <c r="S15" s="73">
        <v>44972</v>
      </c>
      <c r="T15" s="8"/>
      <c r="U15" s="26"/>
      <c r="V15" s="71">
        <v>1629000</v>
      </c>
      <c r="W15" s="75">
        <v>0</v>
      </c>
      <c r="X15" s="76">
        <v>1</v>
      </c>
      <c r="Y15" s="70">
        <v>85472735</v>
      </c>
      <c r="Z15" s="72" t="s">
        <v>343</v>
      </c>
      <c r="AA15" s="6" t="s">
        <v>120</v>
      </c>
      <c r="AB15" s="6" t="s">
        <v>120</v>
      </c>
      <c r="AC15" s="8"/>
      <c r="AD15" s="58" t="s">
        <v>356</v>
      </c>
      <c r="AE15" s="15" t="s">
        <v>122</v>
      </c>
      <c r="AF15" s="15" t="s">
        <v>122</v>
      </c>
      <c r="AG15" s="15"/>
    </row>
    <row r="16" spans="1:33">
      <c r="A16" s="16">
        <v>891780111</v>
      </c>
      <c r="B16" s="16" t="s">
        <v>55</v>
      </c>
      <c r="C16" s="14" t="s">
        <v>57</v>
      </c>
      <c r="D16" s="16" t="s">
        <v>61</v>
      </c>
      <c r="E16" s="70" t="s">
        <v>357</v>
      </c>
      <c r="F16" s="16" t="s">
        <v>62</v>
      </c>
      <c r="G16" s="6" t="s">
        <v>70</v>
      </c>
      <c r="H16" s="6" t="s">
        <v>74</v>
      </c>
      <c r="I16" s="71">
        <v>2982100</v>
      </c>
      <c r="J16" s="6"/>
      <c r="K16" s="7"/>
      <c r="L16" s="7"/>
      <c r="M16" s="27">
        <v>2982100</v>
      </c>
      <c r="N16" s="70">
        <v>1083030283</v>
      </c>
      <c r="O16" s="70" t="s">
        <v>358</v>
      </c>
      <c r="P16" s="72" t="s">
        <v>359</v>
      </c>
      <c r="Q16" s="73">
        <v>44964</v>
      </c>
      <c r="R16" s="73">
        <v>44964</v>
      </c>
      <c r="S16" s="73">
        <v>44972</v>
      </c>
      <c r="T16" s="8"/>
      <c r="U16" s="26"/>
      <c r="V16" s="71">
        <v>2982100</v>
      </c>
      <c r="W16" s="75">
        <v>0</v>
      </c>
      <c r="X16" s="76">
        <v>1</v>
      </c>
      <c r="Y16" s="70">
        <v>85472735</v>
      </c>
      <c r="Z16" s="72" t="s">
        <v>343</v>
      </c>
      <c r="AA16" s="6" t="s">
        <v>120</v>
      </c>
      <c r="AB16" s="6" t="s">
        <v>120</v>
      </c>
      <c r="AC16" s="8"/>
      <c r="AD16" s="58" t="s">
        <v>356</v>
      </c>
      <c r="AE16" s="15" t="s">
        <v>122</v>
      </c>
      <c r="AF16" s="15" t="s">
        <v>122</v>
      </c>
      <c r="AG16" s="15"/>
    </row>
    <row r="17" spans="1:33">
      <c r="A17" s="16">
        <v>891780111</v>
      </c>
      <c r="B17" s="16" t="s">
        <v>55</v>
      </c>
      <c r="C17" s="14" t="s">
        <v>57</v>
      </c>
      <c r="D17" s="16" t="s">
        <v>61</v>
      </c>
      <c r="E17" s="70" t="s">
        <v>360</v>
      </c>
      <c r="F17" s="16" t="s">
        <v>62</v>
      </c>
      <c r="G17" s="6" t="s">
        <v>70</v>
      </c>
      <c r="H17" s="6" t="s">
        <v>74</v>
      </c>
      <c r="I17" s="71">
        <v>15000000</v>
      </c>
      <c r="J17" s="6"/>
      <c r="K17" s="7"/>
      <c r="L17" s="7"/>
      <c r="M17" s="27">
        <v>15000000</v>
      </c>
      <c r="N17" s="70">
        <v>901238253</v>
      </c>
      <c r="O17" s="70" t="s">
        <v>361</v>
      </c>
      <c r="P17" s="72" t="s">
        <v>362</v>
      </c>
      <c r="Q17" s="73">
        <v>44974</v>
      </c>
      <c r="R17" s="73">
        <v>44974</v>
      </c>
      <c r="S17" s="73">
        <v>45291</v>
      </c>
      <c r="T17" s="8"/>
      <c r="U17" s="26"/>
      <c r="V17" s="74">
        <v>1219750</v>
      </c>
      <c r="W17" s="75">
        <v>13780250</v>
      </c>
      <c r="X17" s="76">
        <v>8.1316666666666662E-2</v>
      </c>
      <c r="Y17" s="70">
        <v>12550144</v>
      </c>
      <c r="Z17" s="72" t="s">
        <v>313</v>
      </c>
      <c r="AA17" s="6" t="s">
        <v>120</v>
      </c>
      <c r="AB17" s="6" t="s">
        <v>120</v>
      </c>
      <c r="AC17" s="8"/>
      <c r="AD17" s="58" t="s">
        <v>363</v>
      </c>
      <c r="AE17" s="15" t="s">
        <v>122</v>
      </c>
      <c r="AF17" s="15" t="s">
        <v>185</v>
      </c>
      <c r="AG17" s="15"/>
    </row>
    <row r="18" spans="1:33">
      <c r="A18" s="16">
        <v>891780111</v>
      </c>
      <c r="B18" s="16" t="s">
        <v>55</v>
      </c>
      <c r="C18" s="14" t="s">
        <v>57</v>
      </c>
      <c r="D18" s="16" t="s">
        <v>61</v>
      </c>
      <c r="E18" s="70" t="s">
        <v>364</v>
      </c>
      <c r="F18" s="16" t="s">
        <v>62</v>
      </c>
      <c r="G18" s="6" t="s">
        <v>70</v>
      </c>
      <c r="H18" s="6" t="s">
        <v>74</v>
      </c>
      <c r="I18" s="71">
        <v>28137822</v>
      </c>
      <c r="J18" s="6"/>
      <c r="K18" s="7"/>
      <c r="L18" s="7"/>
      <c r="M18" s="27">
        <v>28137822</v>
      </c>
      <c r="N18" s="70">
        <v>1083019037</v>
      </c>
      <c r="O18" s="70" t="s">
        <v>341</v>
      </c>
      <c r="P18" s="72" t="s">
        <v>365</v>
      </c>
      <c r="Q18" s="73">
        <v>44980</v>
      </c>
      <c r="R18" s="73">
        <v>44980</v>
      </c>
      <c r="S18" s="73">
        <v>45275</v>
      </c>
      <c r="T18" s="8"/>
      <c r="U18" s="26"/>
      <c r="V18" s="74">
        <v>2679792</v>
      </c>
      <c r="W18" s="75">
        <v>25458030</v>
      </c>
      <c r="X18" s="76">
        <v>9.5238074929893293E-2</v>
      </c>
      <c r="Y18" s="70">
        <v>85472735</v>
      </c>
      <c r="Z18" s="72" t="s">
        <v>343</v>
      </c>
      <c r="AA18" s="6" t="s">
        <v>120</v>
      </c>
      <c r="AB18" s="6" t="s">
        <v>120</v>
      </c>
      <c r="AC18" s="8"/>
      <c r="AD18" s="58" t="s">
        <v>366</v>
      </c>
      <c r="AE18" s="15" t="s">
        <v>122</v>
      </c>
      <c r="AF18" s="15" t="s">
        <v>122</v>
      </c>
      <c r="AG18" s="15"/>
    </row>
    <row r="19" spans="1:33">
      <c r="A19" s="16">
        <v>891780111</v>
      </c>
      <c r="B19" s="16" t="s">
        <v>55</v>
      </c>
      <c r="C19" s="14" t="s">
        <v>57</v>
      </c>
      <c r="D19" s="16" t="s">
        <v>61</v>
      </c>
      <c r="E19" s="70" t="s">
        <v>367</v>
      </c>
      <c r="F19" s="16" t="s">
        <v>62</v>
      </c>
      <c r="G19" s="6" t="s">
        <v>70</v>
      </c>
      <c r="H19" s="6" t="s">
        <v>74</v>
      </c>
      <c r="I19" s="71">
        <v>39062100</v>
      </c>
      <c r="J19" s="6"/>
      <c r="K19" s="7"/>
      <c r="L19" s="7"/>
      <c r="M19" s="27">
        <v>39062100</v>
      </c>
      <c r="N19" s="70">
        <v>1082988307</v>
      </c>
      <c r="O19" s="70" t="s">
        <v>346</v>
      </c>
      <c r="P19" s="72" t="s">
        <v>368</v>
      </c>
      <c r="Q19" s="73">
        <v>44980</v>
      </c>
      <c r="R19" s="73">
        <v>44980</v>
      </c>
      <c r="S19" s="73">
        <v>45275</v>
      </c>
      <c r="T19" s="8"/>
      <c r="U19" s="26"/>
      <c r="V19" s="74">
        <v>3720200</v>
      </c>
      <c r="W19" s="75">
        <v>35341900</v>
      </c>
      <c r="X19" s="76">
        <v>9.5238095238095233E-2</v>
      </c>
      <c r="Y19" s="70">
        <v>85472735</v>
      </c>
      <c r="Z19" s="72" t="s">
        <v>343</v>
      </c>
      <c r="AA19" s="6" t="s">
        <v>120</v>
      </c>
      <c r="AB19" s="6" t="s">
        <v>120</v>
      </c>
      <c r="AC19" s="8"/>
      <c r="AD19" s="58" t="s">
        <v>369</v>
      </c>
      <c r="AE19" s="15" t="s">
        <v>122</v>
      </c>
      <c r="AF19" s="15" t="s">
        <v>122</v>
      </c>
      <c r="AG19" s="15"/>
    </row>
    <row r="20" spans="1:33">
      <c r="A20" s="16">
        <v>891780111</v>
      </c>
      <c r="B20" s="16" t="s">
        <v>55</v>
      </c>
      <c r="C20" s="14" t="s">
        <v>57</v>
      </c>
      <c r="D20" s="16" t="s">
        <v>61</v>
      </c>
      <c r="E20" s="70" t="s">
        <v>370</v>
      </c>
      <c r="F20" s="16" t="s">
        <v>62</v>
      </c>
      <c r="G20" s="6" t="s">
        <v>70</v>
      </c>
      <c r="H20" s="6" t="s">
        <v>74</v>
      </c>
      <c r="I20" s="71">
        <v>33379500</v>
      </c>
      <c r="J20" s="6"/>
      <c r="K20" s="7"/>
      <c r="L20" s="7"/>
      <c r="M20" s="27">
        <v>33379500</v>
      </c>
      <c r="N20" s="70">
        <v>1082997207</v>
      </c>
      <c r="O20" s="70" t="s">
        <v>350</v>
      </c>
      <c r="P20" s="72" t="s">
        <v>371</v>
      </c>
      <c r="Q20" s="73">
        <v>44980</v>
      </c>
      <c r="R20" s="73">
        <v>44980</v>
      </c>
      <c r="S20" s="73">
        <v>45275</v>
      </c>
      <c r="T20" s="8"/>
      <c r="U20" s="26"/>
      <c r="V20" s="74">
        <v>3179000</v>
      </c>
      <c r="W20" s="75">
        <v>30200500</v>
      </c>
      <c r="X20" s="76">
        <v>9.5238095238095233E-2</v>
      </c>
      <c r="Y20" s="70">
        <v>85472735</v>
      </c>
      <c r="Z20" s="72" t="s">
        <v>343</v>
      </c>
      <c r="AA20" s="6" t="s">
        <v>120</v>
      </c>
      <c r="AB20" s="6" t="s">
        <v>120</v>
      </c>
      <c r="AC20" s="8"/>
      <c r="AD20" s="58" t="s">
        <v>372</v>
      </c>
      <c r="AE20" s="15" t="s">
        <v>122</v>
      </c>
      <c r="AF20" s="15" t="s">
        <v>122</v>
      </c>
      <c r="AG20" s="15"/>
    </row>
    <row r="21" spans="1:33">
      <c r="A21" s="16">
        <v>891780111</v>
      </c>
      <c r="B21" s="16" t="s">
        <v>55</v>
      </c>
      <c r="C21" s="14" t="s">
        <v>57</v>
      </c>
      <c r="D21" s="16" t="s">
        <v>61</v>
      </c>
      <c r="E21" s="70" t="s">
        <v>373</v>
      </c>
      <c r="F21" s="16" t="s">
        <v>62</v>
      </c>
      <c r="G21" s="6" t="s">
        <v>70</v>
      </c>
      <c r="H21" s="6" t="s">
        <v>74</v>
      </c>
      <c r="I21" s="71">
        <v>34199550</v>
      </c>
      <c r="J21" s="6"/>
      <c r="K21" s="7"/>
      <c r="L21" s="7"/>
      <c r="M21" s="27">
        <v>34199550</v>
      </c>
      <c r="N21" s="70">
        <v>1082944854</v>
      </c>
      <c r="O21" s="70" t="s">
        <v>354</v>
      </c>
      <c r="P21" s="72" t="s">
        <v>374</v>
      </c>
      <c r="Q21" s="73">
        <v>44980</v>
      </c>
      <c r="R21" s="73">
        <v>44980</v>
      </c>
      <c r="S21" s="73">
        <v>45275</v>
      </c>
      <c r="T21" s="8"/>
      <c r="U21" s="26"/>
      <c r="V21" s="74">
        <v>3257100</v>
      </c>
      <c r="W21" s="75">
        <v>30942450</v>
      </c>
      <c r="X21" s="76">
        <v>9.5238095238095233E-2</v>
      </c>
      <c r="Y21" s="70">
        <v>85472735</v>
      </c>
      <c r="Z21" s="72" t="s">
        <v>343</v>
      </c>
      <c r="AA21" s="6" t="s">
        <v>120</v>
      </c>
      <c r="AB21" s="6" t="s">
        <v>120</v>
      </c>
      <c r="AC21" s="8"/>
      <c r="AD21" s="58" t="s">
        <v>375</v>
      </c>
      <c r="AE21" s="15" t="s">
        <v>122</v>
      </c>
      <c r="AF21" s="15" t="s">
        <v>122</v>
      </c>
      <c r="AG21" s="15"/>
    </row>
    <row r="22" spans="1:33">
      <c r="A22" s="16">
        <v>891780111</v>
      </c>
      <c r="B22" s="16" t="s">
        <v>55</v>
      </c>
      <c r="C22" s="14" t="s">
        <v>57</v>
      </c>
      <c r="D22" s="16" t="s">
        <v>61</v>
      </c>
      <c r="E22" s="70" t="s">
        <v>376</v>
      </c>
      <c r="F22" s="16" t="s">
        <v>62</v>
      </c>
      <c r="G22" s="6" t="s">
        <v>70</v>
      </c>
      <c r="H22" s="6" t="s">
        <v>74</v>
      </c>
      <c r="I22" s="71">
        <v>22050000</v>
      </c>
      <c r="J22" s="6"/>
      <c r="K22" s="7"/>
      <c r="L22" s="7"/>
      <c r="M22" s="27">
        <v>22050000</v>
      </c>
      <c r="N22" s="70">
        <v>1083030283</v>
      </c>
      <c r="O22" s="70" t="s">
        <v>358</v>
      </c>
      <c r="P22" s="72" t="s">
        <v>377</v>
      </c>
      <c r="Q22" s="73">
        <v>44980</v>
      </c>
      <c r="R22" s="73">
        <v>44980</v>
      </c>
      <c r="S22" s="73">
        <v>45275</v>
      </c>
      <c r="T22" s="8"/>
      <c r="U22" s="26"/>
      <c r="V22" s="74">
        <v>2100000</v>
      </c>
      <c r="W22" s="75">
        <v>19950000</v>
      </c>
      <c r="X22" s="76">
        <v>9.5238095238095233E-2</v>
      </c>
      <c r="Y22" s="70">
        <v>85472735</v>
      </c>
      <c r="Z22" s="72" t="s">
        <v>343</v>
      </c>
      <c r="AA22" s="6" t="s">
        <v>120</v>
      </c>
      <c r="AB22" s="6" t="s">
        <v>120</v>
      </c>
      <c r="AC22" s="8"/>
      <c r="AD22" s="58" t="s">
        <v>378</v>
      </c>
      <c r="AE22" s="15" t="s">
        <v>122</v>
      </c>
      <c r="AF22" s="15" t="s">
        <v>122</v>
      </c>
      <c r="AG22" s="15"/>
    </row>
    <row r="23" spans="1:33">
      <c r="A23" s="16">
        <v>891780111</v>
      </c>
      <c r="B23" s="16" t="s">
        <v>55</v>
      </c>
      <c r="C23" s="14" t="s">
        <v>57</v>
      </c>
      <c r="D23" s="16" t="s">
        <v>61</v>
      </c>
      <c r="E23" s="70" t="s">
        <v>379</v>
      </c>
      <c r="F23" s="16" t="s">
        <v>62</v>
      </c>
      <c r="G23" s="6" t="s">
        <v>70</v>
      </c>
      <c r="H23" s="6" t="s">
        <v>74</v>
      </c>
      <c r="I23" s="71">
        <v>6600000</v>
      </c>
      <c r="J23" s="6"/>
      <c r="K23" s="7"/>
      <c r="L23" s="7"/>
      <c r="M23" s="27">
        <v>6600000</v>
      </c>
      <c r="N23" s="70">
        <v>1235538810</v>
      </c>
      <c r="O23" s="70" t="s">
        <v>380</v>
      </c>
      <c r="P23" s="72" t="s">
        <v>381</v>
      </c>
      <c r="Q23" s="73">
        <v>45001</v>
      </c>
      <c r="R23" s="73">
        <v>45001</v>
      </c>
      <c r="S23" s="73">
        <v>45093</v>
      </c>
      <c r="T23" s="8"/>
      <c r="U23" s="26"/>
      <c r="V23" s="74">
        <v>0</v>
      </c>
      <c r="W23" s="75">
        <v>6600000</v>
      </c>
      <c r="X23" s="76">
        <v>0</v>
      </c>
      <c r="Y23" s="70">
        <v>36726383</v>
      </c>
      <c r="Z23" s="72" t="s">
        <v>322</v>
      </c>
      <c r="AA23" s="6" t="s">
        <v>120</v>
      </c>
      <c r="AB23" s="6" t="s">
        <v>120</v>
      </c>
      <c r="AC23" s="8"/>
      <c r="AD23" s="58" t="s">
        <v>382</v>
      </c>
      <c r="AE23" s="15" t="s">
        <v>122</v>
      </c>
      <c r="AF23" s="15" t="s">
        <v>122</v>
      </c>
      <c r="AG23" s="15"/>
    </row>
    <row r="24" spans="1:33">
      <c r="A24" s="10"/>
      <c r="B24" s="11"/>
      <c r="C24" s="10" t="s">
        <v>21</v>
      </c>
      <c r="D24" s="12"/>
      <c r="E24" s="11">
        <f>COUNTA(E5:E23)</f>
        <v>19</v>
      </c>
      <c r="F24" s="11"/>
      <c r="G24" s="11"/>
      <c r="H24" s="12"/>
      <c r="I24" s="13">
        <v>387375172</v>
      </c>
      <c r="J24" s="11">
        <v>0</v>
      </c>
      <c r="K24" s="13">
        <v>0</v>
      </c>
      <c r="L24" s="13">
        <v>0</v>
      </c>
      <c r="M24" s="13">
        <v>387375172</v>
      </c>
      <c r="N24" s="11"/>
      <c r="O24" s="11"/>
      <c r="P24" s="11"/>
      <c r="Q24" s="11"/>
      <c r="R24" s="11"/>
      <c r="S24" s="11"/>
      <c r="T24" s="11"/>
      <c r="U24" s="11">
        <v>0</v>
      </c>
      <c r="V24" s="13">
        <v>66041672</v>
      </c>
      <c r="W24" s="13">
        <v>321333500</v>
      </c>
      <c r="X24" s="11"/>
      <c r="Y24" s="11"/>
      <c r="Z24" s="11"/>
      <c r="AA24" s="11"/>
      <c r="AB24" s="11"/>
      <c r="AC24" s="11"/>
      <c r="AD24" s="11"/>
      <c r="AE24" s="11"/>
      <c r="AF24" s="11"/>
      <c r="AG24" s="11"/>
    </row>
  </sheetData>
  <mergeCells count="7">
    <mergeCell ref="G1:H1"/>
    <mergeCell ref="G2:H3"/>
    <mergeCell ref="K2:P3"/>
    <mergeCell ref="A1:D1"/>
    <mergeCell ref="AD3:AF3"/>
    <mergeCell ref="A2:C2"/>
    <mergeCell ref="D2:F2"/>
  </mergeCells>
  <hyperlinks>
    <hyperlink ref="AD5" r:id="rId1" xr:uid="{00000000-0004-0000-0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A851-E804-4C20-BE28-6AD8790BAD25}">
  <dimension ref="A1:AG17"/>
  <sheetViews>
    <sheetView topLeftCell="A4" workbookViewId="0">
      <selection activeCell="A18" sqref="A18:XFD18"/>
    </sheetView>
  </sheetViews>
  <sheetFormatPr baseColWidth="10" defaultRowHeight="14.4"/>
  <cols>
    <col min="5" max="5" width="20.88671875" customWidth="1"/>
    <col min="9" max="9" width="17.33203125" customWidth="1"/>
    <col min="11" max="11" width="17" customWidth="1"/>
    <col min="13" max="13" width="17.5546875" customWidth="1"/>
  </cols>
  <sheetData>
    <row r="1" spans="1:33">
      <c r="A1" s="266" t="s">
        <v>85</v>
      </c>
      <c r="B1" s="266"/>
      <c r="C1" s="266"/>
      <c r="D1" s="266"/>
      <c r="E1" t="s">
        <v>103</v>
      </c>
      <c r="G1" s="261" t="s">
        <v>115</v>
      </c>
      <c r="H1" s="261"/>
      <c r="I1" s="25">
        <v>1160000</v>
      </c>
    </row>
    <row r="2" spans="1:33">
      <c r="A2" s="268" t="s">
        <v>22</v>
      </c>
      <c r="B2" s="268"/>
      <c r="C2" s="268"/>
      <c r="D2" s="269" t="s">
        <v>102</v>
      </c>
      <c r="E2" s="269"/>
      <c r="F2" s="269"/>
      <c r="G2" s="262" t="s">
        <v>101</v>
      </c>
      <c r="H2" s="262"/>
      <c r="I2" s="17">
        <v>0</v>
      </c>
      <c r="J2" s="18" t="s">
        <v>86</v>
      </c>
      <c r="K2" s="264" t="s">
        <v>93</v>
      </c>
      <c r="L2" s="264"/>
      <c r="M2" s="264"/>
      <c r="N2" s="264"/>
      <c r="O2" s="264"/>
      <c r="P2" s="264"/>
    </row>
    <row r="3" spans="1:33">
      <c r="G3" s="263"/>
      <c r="H3" s="263"/>
      <c r="I3" s="17">
        <v>0</v>
      </c>
      <c r="J3" s="18" t="s">
        <v>94</v>
      </c>
      <c r="K3" s="265"/>
      <c r="L3" s="265"/>
      <c r="M3" s="265"/>
      <c r="N3" s="265"/>
      <c r="O3" s="265"/>
      <c r="P3" s="265"/>
      <c r="AD3" s="267" t="s">
        <v>81</v>
      </c>
      <c r="AE3" s="267"/>
      <c r="AF3" s="267"/>
    </row>
    <row r="4" spans="1:33" s="245" customFormat="1" ht="124.2">
      <c r="A4" s="20" t="s">
        <v>0</v>
      </c>
      <c r="B4" s="20" t="s">
        <v>1</v>
      </c>
      <c r="C4" s="20" t="s">
        <v>2</v>
      </c>
      <c r="D4" s="20" t="s">
        <v>3</v>
      </c>
      <c r="E4" s="20" t="s">
        <v>4</v>
      </c>
      <c r="F4" s="20" t="s">
        <v>5</v>
      </c>
      <c r="G4" s="20" t="s">
        <v>6</v>
      </c>
      <c r="H4" s="20" t="s">
        <v>7</v>
      </c>
      <c r="I4" s="21" t="s">
        <v>8</v>
      </c>
      <c r="J4" s="20" t="s">
        <v>104</v>
      </c>
      <c r="K4" s="22" t="s">
        <v>9</v>
      </c>
      <c r="L4" s="22" t="s">
        <v>10</v>
      </c>
      <c r="M4" s="21" t="s">
        <v>108</v>
      </c>
      <c r="N4" s="20" t="s">
        <v>11</v>
      </c>
      <c r="O4" s="20" t="s">
        <v>12</v>
      </c>
      <c r="P4" s="20" t="s">
        <v>13</v>
      </c>
      <c r="Q4" s="23" t="s">
        <v>14</v>
      </c>
      <c r="R4" s="23" t="s">
        <v>15</v>
      </c>
      <c r="S4" s="23" t="s">
        <v>105</v>
      </c>
      <c r="T4" s="23" t="s">
        <v>106</v>
      </c>
      <c r="U4" s="20" t="s">
        <v>107</v>
      </c>
      <c r="V4" s="24" t="s">
        <v>16</v>
      </c>
      <c r="W4" s="24" t="s">
        <v>17</v>
      </c>
      <c r="X4" s="24" t="s">
        <v>18</v>
      </c>
      <c r="Y4" s="20" t="s">
        <v>19</v>
      </c>
      <c r="Z4" s="20" t="s">
        <v>20</v>
      </c>
      <c r="AA4" s="20" t="s">
        <v>53</v>
      </c>
      <c r="AB4" s="20" t="s">
        <v>54</v>
      </c>
      <c r="AC4" s="23" t="s">
        <v>96</v>
      </c>
      <c r="AD4" s="20" t="s">
        <v>84</v>
      </c>
      <c r="AE4" s="20" t="s">
        <v>82</v>
      </c>
      <c r="AF4" s="20" t="s">
        <v>83</v>
      </c>
      <c r="AG4" s="20" t="s">
        <v>95</v>
      </c>
    </row>
    <row r="5" spans="1:33">
      <c r="A5" s="16">
        <v>891780111</v>
      </c>
      <c r="B5" s="16" t="s">
        <v>55</v>
      </c>
      <c r="C5" s="14" t="s">
        <v>57</v>
      </c>
      <c r="D5" s="16" t="s">
        <v>61</v>
      </c>
      <c r="E5" s="65" t="s">
        <v>262</v>
      </c>
      <c r="F5" s="16" t="s">
        <v>62</v>
      </c>
      <c r="G5" s="6" t="s">
        <v>70</v>
      </c>
      <c r="H5" s="6" t="s">
        <v>74</v>
      </c>
      <c r="I5" s="9">
        <v>16000000</v>
      </c>
      <c r="J5" s="6"/>
      <c r="K5" s="7"/>
      <c r="L5" s="7"/>
      <c r="M5" s="27">
        <v>16000000</v>
      </c>
      <c r="N5" s="6">
        <v>1082961539</v>
      </c>
      <c r="O5" s="6" t="s">
        <v>260</v>
      </c>
      <c r="P5" s="6" t="s">
        <v>263</v>
      </c>
      <c r="Q5" s="8">
        <v>44945</v>
      </c>
      <c r="R5" s="8">
        <v>44945</v>
      </c>
      <c r="S5" s="8">
        <v>45107</v>
      </c>
      <c r="T5" s="8"/>
      <c r="U5" s="26"/>
      <c r="V5" s="66">
        <v>7000000</v>
      </c>
      <c r="W5" s="66">
        <v>9000000</v>
      </c>
      <c r="X5" s="67">
        <v>0.44</v>
      </c>
      <c r="Y5" s="6">
        <v>41947381</v>
      </c>
      <c r="Z5" s="6" t="s">
        <v>261</v>
      </c>
      <c r="AA5" s="6" t="s">
        <v>120</v>
      </c>
      <c r="AB5" s="6" t="s">
        <v>120</v>
      </c>
      <c r="AC5" s="8"/>
      <c r="AD5" s="15" t="s">
        <v>264</v>
      </c>
      <c r="AE5" s="15" t="s">
        <v>122</v>
      </c>
      <c r="AF5" s="15" t="s">
        <v>122</v>
      </c>
      <c r="AG5" s="15"/>
    </row>
    <row r="6" spans="1:33">
      <c r="A6" s="16">
        <v>891780111</v>
      </c>
      <c r="B6" s="16" t="s">
        <v>55</v>
      </c>
      <c r="C6" s="14" t="s">
        <v>57</v>
      </c>
      <c r="D6" s="16" t="s">
        <v>61</v>
      </c>
      <c r="E6" s="65" t="s">
        <v>265</v>
      </c>
      <c r="F6" s="16" t="s">
        <v>62</v>
      </c>
      <c r="G6" s="6" t="s">
        <v>70</v>
      </c>
      <c r="H6" s="6" t="s">
        <v>74</v>
      </c>
      <c r="I6" s="9">
        <v>20900000</v>
      </c>
      <c r="J6" s="6"/>
      <c r="K6" s="7"/>
      <c r="L6" s="7"/>
      <c r="M6" s="27">
        <v>20900000</v>
      </c>
      <c r="N6" s="6">
        <v>57291132</v>
      </c>
      <c r="O6" s="6" t="s">
        <v>266</v>
      </c>
      <c r="P6" s="6" t="s">
        <v>267</v>
      </c>
      <c r="Q6" s="8">
        <v>44950</v>
      </c>
      <c r="R6" s="8">
        <v>44950</v>
      </c>
      <c r="S6" s="8">
        <v>45107</v>
      </c>
      <c r="T6" s="8"/>
      <c r="U6" s="26"/>
      <c r="V6" s="66">
        <v>9500000</v>
      </c>
      <c r="W6" s="66">
        <v>11400000</v>
      </c>
      <c r="X6" s="67">
        <v>0.45</v>
      </c>
      <c r="Y6" s="6">
        <v>41947381</v>
      </c>
      <c r="Z6" s="6" t="s">
        <v>261</v>
      </c>
      <c r="AA6" s="6" t="s">
        <v>120</v>
      </c>
      <c r="AB6" s="6" t="s">
        <v>120</v>
      </c>
      <c r="AC6" s="8"/>
      <c r="AD6" s="15" t="s">
        <v>268</v>
      </c>
      <c r="AE6" s="15" t="s">
        <v>122</v>
      </c>
      <c r="AF6" s="15" t="s">
        <v>122</v>
      </c>
      <c r="AG6" s="15"/>
    </row>
    <row r="7" spans="1:33">
      <c r="A7" s="16">
        <v>891780111</v>
      </c>
      <c r="B7" s="16" t="s">
        <v>55</v>
      </c>
      <c r="C7" s="14" t="s">
        <v>57</v>
      </c>
      <c r="D7" s="16" t="s">
        <v>61</v>
      </c>
      <c r="E7" s="65" t="s">
        <v>269</v>
      </c>
      <c r="F7" s="16" t="s">
        <v>62</v>
      </c>
      <c r="G7" s="6" t="s">
        <v>70</v>
      </c>
      <c r="H7" s="6" t="s">
        <v>74</v>
      </c>
      <c r="I7" s="9">
        <v>20900000</v>
      </c>
      <c r="J7" s="6"/>
      <c r="K7" s="7"/>
      <c r="L7" s="7"/>
      <c r="M7" s="27">
        <v>20900000</v>
      </c>
      <c r="N7" s="6">
        <v>1083027929</v>
      </c>
      <c r="O7" s="6" t="s">
        <v>270</v>
      </c>
      <c r="P7" s="6" t="s">
        <v>271</v>
      </c>
      <c r="Q7" s="8">
        <v>44950</v>
      </c>
      <c r="R7" s="8">
        <v>44950</v>
      </c>
      <c r="S7" s="8">
        <v>45107</v>
      </c>
      <c r="T7" s="8"/>
      <c r="U7" s="26"/>
      <c r="V7" s="66">
        <v>11000000</v>
      </c>
      <c r="W7" s="66">
        <v>9900000</v>
      </c>
      <c r="X7" s="67">
        <v>0.53</v>
      </c>
      <c r="Y7" s="6">
        <v>41947381</v>
      </c>
      <c r="Z7" s="6" t="s">
        <v>261</v>
      </c>
      <c r="AA7" s="6" t="s">
        <v>120</v>
      </c>
      <c r="AB7" s="6" t="s">
        <v>120</v>
      </c>
      <c r="AC7" s="8"/>
      <c r="AD7" s="15" t="s">
        <v>272</v>
      </c>
      <c r="AE7" s="15" t="s">
        <v>122</v>
      </c>
      <c r="AF7" s="15" t="s">
        <v>122</v>
      </c>
      <c r="AG7" s="15"/>
    </row>
    <row r="8" spans="1:33">
      <c r="A8" s="16">
        <v>891780111</v>
      </c>
      <c r="B8" s="16" t="s">
        <v>55</v>
      </c>
      <c r="C8" s="14" t="s">
        <v>57</v>
      </c>
      <c r="D8" s="16" t="s">
        <v>61</v>
      </c>
      <c r="E8" s="65" t="s">
        <v>273</v>
      </c>
      <c r="F8" s="16" t="s">
        <v>62</v>
      </c>
      <c r="G8" s="6" t="s">
        <v>70</v>
      </c>
      <c r="H8" s="6" t="s">
        <v>74</v>
      </c>
      <c r="I8" s="9">
        <v>18150000</v>
      </c>
      <c r="J8" s="6"/>
      <c r="K8" s="7"/>
      <c r="L8" s="7"/>
      <c r="M8" s="27">
        <v>18150000</v>
      </c>
      <c r="N8" s="6">
        <v>1082986396</v>
      </c>
      <c r="O8" s="6" t="s">
        <v>274</v>
      </c>
      <c r="P8" s="6" t="s">
        <v>275</v>
      </c>
      <c r="Q8" s="8">
        <v>44950</v>
      </c>
      <c r="R8" s="8">
        <v>44950</v>
      </c>
      <c r="S8" s="8">
        <v>45107</v>
      </c>
      <c r="T8" s="8"/>
      <c r="U8" s="26"/>
      <c r="V8" s="66">
        <v>8250000</v>
      </c>
      <c r="W8" s="66">
        <v>9900000</v>
      </c>
      <c r="X8" s="67">
        <v>0.53</v>
      </c>
      <c r="Y8" s="6">
        <v>41947381</v>
      </c>
      <c r="Z8" s="6" t="s">
        <v>261</v>
      </c>
      <c r="AA8" s="6" t="s">
        <v>120</v>
      </c>
      <c r="AB8" s="6" t="s">
        <v>120</v>
      </c>
      <c r="AC8" s="8"/>
      <c r="AD8" s="15" t="s">
        <v>276</v>
      </c>
      <c r="AE8" s="15" t="s">
        <v>122</v>
      </c>
      <c r="AF8" s="15" t="s">
        <v>122</v>
      </c>
      <c r="AG8" s="15"/>
    </row>
    <row r="9" spans="1:33">
      <c r="A9" s="16">
        <v>891780111</v>
      </c>
      <c r="B9" s="16" t="s">
        <v>55</v>
      </c>
      <c r="C9" s="14" t="s">
        <v>57</v>
      </c>
      <c r="D9" s="16" t="s">
        <v>61</v>
      </c>
      <c r="E9" s="65" t="s">
        <v>277</v>
      </c>
      <c r="F9" s="16" t="s">
        <v>62</v>
      </c>
      <c r="G9" s="6" t="s">
        <v>70</v>
      </c>
      <c r="H9" s="6" t="s">
        <v>74</v>
      </c>
      <c r="I9" s="9">
        <v>5950000</v>
      </c>
      <c r="J9" s="6"/>
      <c r="K9" s="7"/>
      <c r="L9" s="7"/>
      <c r="M9" s="27">
        <v>5950000</v>
      </c>
      <c r="N9" s="6">
        <v>1083030443</v>
      </c>
      <c r="O9" s="6" t="s">
        <v>278</v>
      </c>
      <c r="P9" s="6" t="s">
        <v>279</v>
      </c>
      <c r="Q9" s="8">
        <v>44974</v>
      </c>
      <c r="R9" s="8">
        <v>44974</v>
      </c>
      <c r="S9" s="8">
        <v>45107</v>
      </c>
      <c r="T9" s="8"/>
      <c r="U9" s="26"/>
      <c r="V9" s="66">
        <v>2550000</v>
      </c>
      <c r="W9" s="66">
        <v>3400000</v>
      </c>
      <c r="X9" s="68">
        <v>0.43</v>
      </c>
      <c r="Y9" s="6">
        <v>41947381</v>
      </c>
      <c r="Z9" s="6" t="s">
        <v>261</v>
      </c>
      <c r="AA9" s="6" t="s">
        <v>120</v>
      </c>
      <c r="AB9" s="6" t="s">
        <v>120</v>
      </c>
      <c r="AC9" s="8"/>
      <c r="AD9" s="15" t="s">
        <v>280</v>
      </c>
      <c r="AE9" s="15" t="s">
        <v>122</v>
      </c>
      <c r="AF9" s="15" t="s">
        <v>122</v>
      </c>
      <c r="AG9" s="15"/>
    </row>
    <row r="10" spans="1:33">
      <c r="A10" s="16">
        <v>891780111</v>
      </c>
      <c r="B10" s="16" t="s">
        <v>55</v>
      </c>
      <c r="C10" s="14" t="s">
        <v>57</v>
      </c>
      <c r="D10" s="16" t="s">
        <v>61</v>
      </c>
      <c r="E10" s="65" t="s">
        <v>281</v>
      </c>
      <c r="F10" s="16" t="s">
        <v>62</v>
      </c>
      <c r="G10" s="6" t="s">
        <v>70</v>
      </c>
      <c r="H10" s="6" t="s">
        <v>80</v>
      </c>
      <c r="I10" s="9">
        <v>36342600</v>
      </c>
      <c r="J10" s="6"/>
      <c r="K10" s="7"/>
      <c r="L10" s="7"/>
      <c r="M10" s="27">
        <v>36342600</v>
      </c>
      <c r="N10" s="6">
        <v>8600024002</v>
      </c>
      <c r="O10" s="6" t="s">
        <v>282</v>
      </c>
      <c r="P10" s="6" t="s">
        <v>283</v>
      </c>
      <c r="Q10" s="8">
        <v>44958</v>
      </c>
      <c r="R10" s="8">
        <v>44958</v>
      </c>
      <c r="S10" s="8">
        <v>45323</v>
      </c>
      <c r="T10" s="8"/>
      <c r="U10" s="26"/>
      <c r="V10" s="66">
        <v>22919000</v>
      </c>
      <c r="W10" s="66">
        <v>13423600</v>
      </c>
      <c r="X10" s="68">
        <v>0.63</v>
      </c>
      <c r="Y10" s="6">
        <v>41947381</v>
      </c>
      <c r="Z10" s="6" t="s">
        <v>261</v>
      </c>
      <c r="AA10" s="6" t="s">
        <v>120</v>
      </c>
      <c r="AB10" s="6" t="s">
        <v>120</v>
      </c>
      <c r="AC10" s="8"/>
      <c r="AD10" s="15" t="s">
        <v>284</v>
      </c>
      <c r="AE10" s="15" t="s">
        <v>122</v>
      </c>
      <c r="AF10" s="15" t="s">
        <v>122</v>
      </c>
      <c r="AG10" s="15"/>
    </row>
    <row r="11" spans="1:33">
      <c r="A11" s="16">
        <v>891780111</v>
      </c>
      <c r="B11" s="16" t="s">
        <v>55</v>
      </c>
      <c r="C11" s="14" t="s">
        <v>57</v>
      </c>
      <c r="D11" s="16" t="s">
        <v>61</v>
      </c>
      <c r="E11" s="65" t="s">
        <v>285</v>
      </c>
      <c r="F11" s="16" t="s">
        <v>62</v>
      </c>
      <c r="G11" s="6" t="s">
        <v>70</v>
      </c>
      <c r="H11" s="6" t="s">
        <v>80</v>
      </c>
      <c r="I11" s="9">
        <v>15340000</v>
      </c>
      <c r="J11" s="6"/>
      <c r="K11" s="7"/>
      <c r="L11" s="7"/>
      <c r="M11" s="27">
        <v>15340000</v>
      </c>
      <c r="N11" s="6">
        <v>60385970</v>
      </c>
      <c r="O11" s="6" t="s">
        <v>286</v>
      </c>
      <c r="P11" s="6" t="s">
        <v>287</v>
      </c>
      <c r="Q11" s="8">
        <v>44971</v>
      </c>
      <c r="R11" s="8">
        <v>44971</v>
      </c>
      <c r="S11" s="8">
        <v>44985</v>
      </c>
      <c r="T11" s="8"/>
      <c r="U11" s="26"/>
      <c r="V11" s="66">
        <v>15340000</v>
      </c>
      <c r="W11" s="66">
        <v>15340000</v>
      </c>
      <c r="X11" s="68">
        <v>1</v>
      </c>
      <c r="Y11" s="6">
        <v>41947381</v>
      </c>
      <c r="Z11" s="6" t="s">
        <v>261</v>
      </c>
      <c r="AA11" s="6" t="s">
        <v>120</v>
      </c>
      <c r="AB11" s="6" t="s">
        <v>120</v>
      </c>
      <c r="AC11" s="8"/>
      <c r="AD11" s="15" t="s">
        <v>288</v>
      </c>
      <c r="AE11" s="15" t="s">
        <v>122</v>
      </c>
      <c r="AF11" s="15" t="s">
        <v>122</v>
      </c>
      <c r="AG11" s="15"/>
    </row>
    <row r="12" spans="1:33">
      <c r="A12" s="16">
        <v>891780111</v>
      </c>
      <c r="B12" s="16" t="s">
        <v>55</v>
      </c>
      <c r="C12" s="14" t="s">
        <v>57</v>
      </c>
      <c r="D12" s="16" t="s">
        <v>61</v>
      </c>
      <c r="E12" s="65" t="s">
        <v>289</v>
      </c>
      <c r="F12" s="16" t="s">
        <v>62</v>
      </c>
      <c r="G12" s="6" t="s">
        <v>70</v>
      </c>
      <c r="H12" s="6" t="s">
        <v>74</v>
      </c>
      <c r="I12" s="9">
        <v>57430189</v>
      </c>
      <c r="J12" s="6"/>
      <c r="K12" s="7"/>
      <c r="L12" s="7"/>
      <c r="M12" s="27">
        <v>57430189</v>
      </c>
      <c r="N12" s="6">
        <v>57430189</v>
      </c>
      <c r="O12" s="6" t="s">
        <v>290</v>
      </c>
      <c r="P12" s="6" t="s">
        <v>291</v>
      </c>
      <c r="Q12" s="8">
        <v>44966</v>
      </c>
      <c r="R12" s="8">
        <v>44966</v>
      </c>
      <c r="S12" s="8">
        <v>45107</v>
      </c>
      <c r="T12" s="8"/>
      <c r="U12" s="26"/>
      <c r="V12" s="66">
        <v>5000000</v>
      </c>
      <c r="W12" s="66">
        <v>7500000</v>
      </c>
      <c r="X12" s="68">
        <v>0.4</v>
      </c>
      <c r="Y12" s="6">
        <v>41947381</v>
      </c>
      <c r="Z12" s="6" t="s">
        <v>261</v>
      </c>
      <c r="AA12" s="6" t="s">
        <v>120</v>
      </c>
      <c r="AB12" s="6" t="s">
        <v>120</v>
      </c>
      <c r="AC12" s="8"/>
      <c r="AD12" s="15" t="s">
        <v>292</v>
      </c>
      <c r="AE12" s="15" t="s">
        <v>122</v>
      </c>
      <c r="AF12" s="15" t="s">
        <v>122</v>
      </c>
      <c r="AG12" s="15"/>
    </row>
    <row r="13" spans="1:33">
      <c r="A13" s="16">
        <v>891780111</v>
      </c>
      <c r="B13" s="16" t="s">
        <v>55</v>
      </c>
      <c r="C13" s="14" t="s">
        <v>57</v>
      </c>
      <c r="D13" s="16" t="s">
        <v>61</v>
      </c>
      <c r="E13" s="65" t="s">
        <v>293</v>
      </c>
      <c r="F13" s="16" t="s">
        <v>62</v>
      </c>
      <c r="G13" s="6" t="s">
        <v>70</v>
      </c>
      <c r="H13" s="6" t="s">
        <v>74</v>
      </c>
      <c r="I13" s="9">
        <v>12300000</v>
      </c>
      <c r="J13" s="6"/>
      <c r="K13" s="7"/>
      <c r="L13" s="7"/>
      <c r="M13" s="27">
        <v>12300000</v>
      </c>
      <c r="N13" s="6">
        <v>12540807</v>
      </c>
      <c r="O13" s="6" t="s">
        <v>294</v>
      </c>
      <c r="P13" s="6" t="s">
        <v>295</v>
      </c>
      <c r="Q13" s="8">
        <v>44966</v>
      </c>
      <c r="R13" s="8">
        <v>44966</v>
      </c>
      <c r="S13" s="8">
        <v>45107</v>
      </c>
      <c r="T13" s="8"/>
      <c r="U13" s="26"/>
      <c r="V13" s="66">
        <v>2500000</v>
      </c>
      <c r="W13" s="66">
        <v>10000000</v>
      </c>
      <c r="X13" s="68">
        <v>0.2</v>
      </c>
      <c r="Y13" s="6">
        <v>41947381</v>
      </c>
      <c r="Z13" s="6" t="s">
        <v>261</v>
      </c>
      <c r="AA13" s="6" t="s">
        <v>120</v>
      </c>
      <c r="AB13" s="6" t="s">
        <v>120</v>
      </c>
      <c r="AC13" s="8"/>
      <c r="AD13" s="51" t="s">
        <v>296</v>
      </c>
      <c r="AE13" s="15" t="s">
        <v>122</v>
      </c>
      <c r="AF13" s="15" t="s">
        <v>122</v>
      </c>
      <c r="AG13" s="15"/>
    </row>
    <row r="14" spans="1:33">
      <c r="A14" s="16">
        <v>891780111</v>
      </c>
      <c r="B14" s="16" t="s">
        <v>55</v>
      </c>
      <c r="C14" s="14" t="s">
        <v>57</v>
      </c>
      <c r="D14" s="16" t="s">
        <v>61</v>
      </c>
      <c r="E14" s="65" t="s">
        <v>297</v>
      </c>
      <c r="F14" s="16" t="s">
        <v>62</v>
      </c>
      <c r="G14" s="6" t="s">
        <v>70</v>
      </c>
      <c r="H14" s="6" t="s">
        <v>74</v>
      </c>
      <c r="I14" s="9">
        <v>12500000</v>
      </c>
      <c r="J14" s="6"/>
      <c r="K14" s="7"/>
      <c r="L14" s="7"/>
      <c r="M14" s="27">
        <v>12500000</v>
      </c>
      <c r="N14" s="6">
        <v>1082845936</v>
      </c>
      <c r="O14" s="6" t="s">
        <v>298</v>
      </c>
      <c r="P14" s="6" t="s">
        <v>299</v>
      </c>
      <c r="Q14" s="8">
        <v>44974</v>
      </c>
      <c r="R14" s="8">
        <v>44974</v>
      </c>
      <c r="S14" s="8">
        <v>45107</v>
      </c>
      <c r="T14" s="8"/>
      <c r="U14" s="26"/>
      <c r="V14" s="66">
        <v>5000000</v>
      </c>
      <c r="W14" s="66">
        <v>7500000</v>
      </c>
      <c r="X14" s="68">
        <v>0.4</v>
      </c>
      <c r="Y14" s="6">
        <v>41947381</v>
      </c>
      <c r="Z14" s="6" t="s">
        <v>261</v>
      </c>
      <c r="AA14" s="6" t="s">
        <v>120</v>
      </c>
      <c r="AB14" s="6" t="s">
        <v>120</v>
      </c>
      <c r="AC14" s="8"/>
      <c r="AD14" s="51" t="s">
        <v>300</v>
      </c>
      <c r="AE14" s="15" t="s">
        <v>122</v>
      </c>
      <c r="AF14" s="15" t="s">
        <v>122</v>
      </c>
      <c r="AG14" s="15"/>
    </row>
    <row r="15" spans="1:33">
      <c r="A15" s="16">
        <v>891780111</v>
      </c>
      <c r="B15" s="16" t="s">
        <v>55</v>
      </c>
      <c r="C15" s="14" t="s">
        <v>57</v>
      </c>
      <c r="D15" s="16" t="s">
        <v>61</v>
      </c>
      <c r="E15" s="65" t="s">
        <v>301</v>
      </c>
      <c r="F15" s="16" t="s">
        <v>62</v>
      </c>
      <c r="G15" s="6" t="s">
        <v>70</v>
      </c>
      <c r="H15" s="6" t="s">
        <v>74</v>
      </c>
      <c r="I15" s="9">
        <v>11700000</v>
      </c>
      <c r="J15" s="6"/>
      <c r="K15" s="7"/>
      <c r="L15" s="7"/>
      <c r="M15" s="27">
        <v>11700000</v>
      </c>
      <c r="N15" s="6">
        <v>1082951294</v>
      </c>
      <c r="O15" s="6" t="s">
        <v>302</v>
      </c>
      <c r="P15" s="6" t="s">
        <v>303</v>
      </c>
      <c r="Q15" s="8">
        <v>44978</v>
      </c>
      <c r="R15" s="8">
        <v>44978</v>
      </c>
      <c r="S15" s="8">
        <v>45107</v>
      </c>
      <c r="T15" s="8"/>
      <c r="U15" s="26"/>
      <c r="V15" s="66">
        <v>3900000</v>
      </c>
      <c r="W15" s="66">
        <v>10400000</v>
      </c>
      <c r="X15" s="68">
        <v>0.37</v>
      </c>
      <c r="Y15" s="6">
        <v>41947381</v>
      </c>
      <c r="Z15" s="6" t="s">
        <v>261</v>
      </c>
      <c r="AA15" s="6" t="s">
        <v>120</v>
      </c>
      <c r="AB15" s="6" t="s">
        <v>120</v>
      </c>
      <c r="AC15" s="8"/>
      <c r="AD15" s="51" t="s">
        <v>304</v>
      </c>
      <c r="AE15" s="15" t="s">
        <v>122</v>
      </c>
      <c r="AF15" s="15" t="s">
        <v>122</v>
      </c>
      <c r="AG15" s="15"/>
    </row>
    <row r="16" spans="1:33">
      <c r="A16" s="16">
        <v>891780111</v>
      </c>
      <c r="B16" s="16" t="s">
        <v>55</v>
      </c>
      <c r="C16" s="14" t="s">
        <v>57</v>
      </c>
      <c r="D16" s="16" t="s">
        <v>61</v>
      </c>
      <c r="E16" s="6" t="s">
        <v>305</v>
      </c>
      <c r="F16" s="16" t="s">
        <v>62</v>
      </c>
      <c r="G16" s="6" t="s">
        <v>70</v>
      </c>
      <c r="H16" s="6" t="s">
        <v>74</v>
      </c>
      <c r="I16" s="9">
        <v>3400000</v>
      </c>
      <c r="J16" s="6"/>
      <c r="K16" s="7"/>
      <c r="L16" s="7"/>
      <c r="M16" s="27">
        <v>3400000</v>
      </c>
      <c r="N16" s="6">
        <v>1037666977</v>
      </c>
      <c r="O16" s="6" t="s">
        <v>306</v>
      </c>
      <c r="P16" s="6" t="s">
        <v>307</v>
      </c>
      <c r="Q16" s="8">
        <v>44980</v>
      </c>
      <c r="R16" s="8">
        <v>45036</v>
      </c>
      <c r="S16" s="8">
        <v>45097</v>
      </c>
      <c r="T16" s="8"/>
      <c r="U16" s="26"/>
      <c r="V16" s="9">
        <v>0</v>
      </c>
      <c r="W16" s="9">
        <v>3400000</v>
      </c>
      <c r="X16" s="68">
        <v>0</v>
      </c>
      <c r="Y16" s="6">
        <v>41947381</v>
      </c>
      <c r="Z16" s="6" t="s">
        <v>261</v>
      </c>
      <c r="AA16" s="6" t="s">
        <v>120</v>
      </c>
      <c r="AB16" s="6" t="s">
        <v>120</v>
      </c>
      <c r="AC16" s="8"/>
      <c r="AD16" s="69" t="s">
        <v>308</v>
      </c>
      <c r="AE16" s="15" t="s">
        <v>309</v>
      </c>
      <c r="AF16" s="15" t="s">
        <v>122</v>
      </c>
      <c r="AG16" s="15"/>
    </row>
    <row r="17" spans="1:33">
      <c r="A17" s="10"/>
      <c r="B17" s="11"/>
      <c r="C17" s="10" t="s">
        <v>21</v>
      </c>
      <c r="D17" s="12"/>
      <c r="E17" s="11">
        <f>COUNTA(E5:E16)</f>
        <v>12</v>
      </c>
      <c r="F17" s="11"/>
      <c r="G17" s="11"/>
      <c r="H17" s="12"/>
      <c r="I17" s="13">
        <v>239912789</v>
      </c>
      <c r="J17" s="11">
        <v>1</v>
      </c>
      <c r="K17" s="13">
        <v>4500000</v>
      </c>
      <c r="L17" s="13">
        <v>0</v>
      </c>
      <c r="M17" s="13">
        <v>244412789</v>
      </c>
      <c r="N17" s="11"/>
      <c r="O17" s="11"/>
      <c r="P17" s="11"/>
      <c r="Q17" s="11"/>
      <c r="R17" s="11"/>
      <c r="S17" s="11"/>
      <c r="T17" s="11"/>
      <c r="U17" s="11">
        <v>2</v>
      </c>
      <c r="V17" s="13">
        <v>106459000</v>
      </c>
      <c r="W17" s="13">
        <v>111163600</v>
      </c>
      <c r="X17" s="11"/>
      <c r="Y17" s="11"/>
      <c r="Z17" s="11"/>
      <c r="AA17" s="11"/>
      <c r="AB17" s="11"/>
      <c r="AC17" s="11"/>
      <c r="AD17" s="11"/>
      <c r="AE17" s="11"/>
      <c r="AF17" s="11"/>
      <c r="AG17" s="11"/>
    </row>
  </sheetData>
  <mergeCells count="7">
    <mergeCell ref="G1:H1"/>
    <mergeCell ref="G2:H3"/>
    <mergeCell ref="K2:P3"/>
    <mergeCell ref="A1:D1"/>
    <mergeCell ref="AD3:AF3"/>
    <mergeCell ref="A2:C2"/>
    <mergeCell ref="D2:F2"/>
  </mergeCells>
  <hyperlinks>
    <hyperlink ref="AD16" r:id="rId1" xr:uid="{A248C910-F377-42A7-AB45-4A886102EBF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5582-5655-44A1-9543-AB9ED9A53435}">
  <dimension ref="A1:AG19"/>
  <sheetViews>
    <sheetView topLeftCell="A5" workbookViewId="0">
      <selection activeCell="A20" sqref="A20:XFD20"/>
    </sheetView>
  </sheetViews>
  <sheetFormatPr baseColWidth="10" defaultRowHeight="14.4"/>
  <cols>
    <col min="5" max="5" width="18.44140625" customWidth="1"/>
    <col min="9" max="9" width="19.88671875" customWidth="1"/>
    <col min="13" max="13" width="17" customWidth="1"/>
    <col min="22" max="22" width="16.21875" customWidth="1"/>
    <col min="23" max="23" width="17.77734375" customWidth="1"/>
  </cols>
  <sheetData>
    <row r="1" spans="1:33">
      <c r="A1" s="266" t="s">
        <v>85</v>
      </c>
      <c r="B1" s="266"/>
      <c r="C1" s="266"/>
      <c r="D1" s="266"/>
      <c r="E1" t="s">
        <v>43</v>
      </c>
      <c r="G1" s="261" t="s">
        <v>115</v>
      </c>
      <c r="H1" s="261"/>
      <c r="I1" s="25">
        <v>1160000</v>
      </c>
    </row>
    <row r="2" spans="1:33">
      <c r="A2" s="268" t="s">
        <v>22</v>
      </c>
      <c r="B2" s="268"/>
      <c r="C2" s="268"/>
      <c r="D2" s="269" t="s">
        <v>33</v>
      </c>
      <c r="E2" s="269"/>
      <c r="F2" s="269"/>
      <c r="G2" s="262" t="s">
        <v>101</v>
      </c>
      <c r="H2" s="262"/>
      <c r="I2" s="17">
        <v>42</v>
      </c>
      <c r="J2" s="18" t="s">
        <v>86</v>
      </c>
      <c r="K2" s="264" t="s">
        <v>89</v>
      </c>
      <c r="L2" s="264"/>
      <c r="M2" s="264"/>
      <c r="N2" s="264"/>
      <c r="O2" s="264"/>
      <c r="P2" s="264"/>
    </row>
    <row r="3" spans="1:33">
      <c r="G3" s="263"/>
      <c r="H3" s="263"/>
      <c r="I3" s="17">
        <v>48720000</v>
      </c>
      <c r="J3" s="18" t="s">
        <v>94</v>
      </c>
      <c r="K3" s="265"/>
      <c r="L3" s="265"/>
      <c r="M3" s="265"/>
      <c r="N3" s="265"/>
      <c r="O3" s="265"/>
      <c r="P3" s="265"/>
      <c r="AD3" s="267" t="s">
        <v>81</v>
      </c>
      <c r="AE3" s="267"/>
      <c r="AF3" s="267"/>
    </row>
    <row r="4" spans="1:33" s="245" customFormat="1" ht="124.2">
      <c r="A4" s="20" t="s">
        <v>0</v>
      </c>
      <c r="B4" s="20" t="s">
        <v>1</v>
      </c>
      <c r="C4" s="20" t="s">
        <v>2</v>
      </c>
      <c r="D4" s="20" t="s">
        <v>3</v>
      </c>
      <c r="E4" s="20" t="s">
        <v>4</v>
      </c>
      <c r="F4" s="20" t="s">
        <v>5</v>
      </c>
      <c r="G4" s="20" t="s">
        <v>6</v>
      </c>
      <c r="H4" s="20" t="s">
        <v>7</v>
      </c>
      <c r="I4" s="21" t="s">
        <v>8</v>
      </c>
      <c r="J4" s="20" t="s">
        <v>104</v>
      </c>
      <c r="K4" s="22" t="s">
        <v>9</v>
      </c>
      <c r="L4" s="22" t="s">
        <v>10</v>
      </c>
      <c r="M4" s="21" t="s">
        <v>108</v>
      </c>
      <c r="N4" s="20" t="s">
        <v>11</v>
      </c>
      <c r="O4" s="20" t="s">
        <v>12</v>
      </c>
      <c r="P4" s="20" t="s">
        <v>13</v>
      </c>
      <c r="Q4" s="23" t="s">
        <v>14</v>
      </c>
      <c r="R4" s="23" t="s">
        <v>15</v>
      </c>
      <c r="S4" s="23" t="s">
        <v>105</v>
      </c>
      <c r="T4" s="23" t="s">
        <v>106</v>
      </c>
      <c r="U4" s="20" t="s">
        <v>107</v>
      </c>
      <c r="V4" s="24" t="s">
        <v>16</v>
      </c>
      <c r="W4" s="24" t="s">
        <v>17</v>
      </c>
      <c r="X4" s="24" t="s">
        <v>18</v>
      </c>
      <c r="Y4" s="20" t="s">
        <v>19</v>
      </c>
      <c r="Z4" s="20" t="s">
        <v>20</v>
      </c>
      <c r="AA4" s="20" t="s">
        <v>53</v>
      </c>
      <c r="AB4" s="20" t="s">
        <v>54</v>
      </c>
      <c r="AC4" s="23" t="s">
        <v>96</v>
      </c>
      <c r="AD4" s="20" t="s">
        <v>84</v>
      </c>
      <c r="AE4" s="20" t="s">
        <v>82</v>
      </c>
      <c r="AF4" s="20" t="s">
        <v>83</v>
      </c>
      <c r="AG4" s="20" t="s">
        <v>95</v>
      </c>
    </row>
    <row r="5" spans="1:33">
      <c r="A5" s="16">
        <v>891780111</v>
      </c>
      <c r="B5" s="16" t="s">
        <v>55</v>
      </c>
      <c r="C5" s="14" t="s">
        <v>57</v>
      </c>
      <c r="D5" s="16" t="s">
        <v>61</v>
      </c>
      <c r="E5" s="6" t="s">
        <v>433</v>
      </c>
      <c r="F5" s="16" t="s">
        <v>62</v>
      </c>
      <c r="G5" s="6" t="s">
        <v>62</v>
      </c>
      <c r="H5" s="6" t="s">
        <v>74</v>
      </c>
      <c r="I5" s="9">
        <v>23100000</v>
      </c>
      <c r="J5" s="6">
        <v>0</v>
      </c>
      <c r="K5" s="7">
        <v>0</v>
      </c>
      <c r="L5" s="7">
        <v>0</v>
      </c>
      <c r="M5" s="27">
        <v>23100000</v>
      </c>
      <c r="N5" s="6">
        <v>85155728</v>
      </c>
      <c r="O5" s="6" t="s">
        <v>383</v>
      </c>
      <c r="P5" s="6" t="s">
        <v>384</v>
      </c>
      <c r="Q5" s="8">
        <v>44958</v>
      </c>
      <c r="R5" s="8">
        <v>44958</v>
      </c>
      <c r="S5" s="8">
        <v>45122</v>
      </c>
      <c r="T5" s="8"/>
      <c r="U5" s="26"/>
      <c r="V5" s="9">
        <v>12600000</v>
      </c>
      <c r="W5" s="9">
        <v>10500000</v>
      </c>
      <c r="X5" s="78">
        <v>0.83333333333333337</v>
      </c>
      <c r="Y5" s="6">
        <v>91156594</v>
      </c>
      <c r="Z5" s="6" t="s">
        <v>385</v>
      </c>
      <c r="AA5" s="6" t="s">
        <v>120</v>
      </c>
      <c r="AB5" s="6" t="s">
        <v>120</v>
      </c>
      <c r="AC5" s="8"/>
      <c r="AD5" s="77" t="s">
        <v>386</v>
      </c>
      <c r="AE5" s="15" t="s">
        <v>122</v>
      </c>
      <c r="AF5" s="15" t="s">
        <v>122</v>
      </c>
      <c r="AG5" s="15"/>
    </row>
    <row r="6" spans="1:33">
      <c r="A6" s="16">
        <v>891780111</v>
      </c>
      <c r="B6" s="16" t="s">
        <v>55</v>
      </c>
      <c r="C6" s="14" t="s">
        <v>57</v>
      </c>
      <c r="D6" s="16" t="s">
        <v>61</v>
      </c>
      <c r="E6" s="6" t="s">
        <v>434</v>
      </c>
      <c r="F6" s="16" t="s">
        <v>62</v>
      </c>
      <c r="G6" s="6" t="s">
        <v>62</v>
      </c>
      <c r="H6" s="6" t="s">
        <v>74</v>
      </c>
      <c r="I6" s="9">
        <v>20000000</v>
      </c>
      <c r="J6" s="6">
        <v>0</v>
      </c>
      <c r="K6" s="7">
        <v>0</v>
      </c>
      <c r="L6" s="7">
        <v>0</v>
      </c>
      <c r="M6" s="27">
        <v>20000000</v>
      </c>
      <c r="N6" s="6">
        <v>1082951300</v>
      </c>
      <c r="O6" s="6" t="s">
        <v>387</v>
      </c>
      <c r="P6" s="6" t="s">
        <v>388</v>
      </c>
      <c r="Q6" s="8">
        <v>44958</v>
      </c>
      <c r="R6" s="8">
        <v>44958</v>
      </c>
      <c r="S6" s="8">
        <v>45108</v>
      </c>
      <c r="T6" s="8"/>
      <c r="U6" s="26"/>
      <c r="V6" s="9">
        <v>12000000</v>
      </c>
      <c r="W6" s="9">
        <v>8000000</v>
      </c>
      <c r="X6" s="78">
        <v>0.66666666666666663</v>
      </c>
      <c r="Y6" s="6">
        <v>79732773</v>
      </c>
      <c r="Z6" s="6" t="s">
        <v>389</v>
      </c>
      <c r="AA6" s="6" t="s">
        <v>120</v>
      </c>
      <c r="AB6" s="6" t="s">
        <v>120</v>
      </c>
      <c r="AC6" s="8"/>
      <c r="AD6" s="77" t="s">
        <v>390</v>
      </c>
      <c r="AE6" s="15" t="s">
        <v>122</v>
      </c>
      <c r="AF6" s="15" t="s">
        <v>122</v>
      </c>
      <c r="AG6" s="15"/>
    </row>
    <row r="7" spans="1:33">
      <c r="A7" s="16">
        <v>891780111</v>
      </c>
      <c r="B7" s="16" t="s">
        <v>55</v>
      </c>
      <c r="C7" s="14" t="s">
        <v>57</v>
      </c>
      <c r="D7" s="16" t="s">
        <v>61</v>
      </c>
      <c r="E7" s="6" t="s">
        <v>435</v>
      </c>
      <c r="F7" s="16" t="s">
        <v>62</v>
      </c>
      <c r="G7" s="6" t="s">
        <v>62</v>
      </c>
      <c r="H7" s="6" t="s">
        <v>74</v>
      </c>
      <c r="I7" s="9">
        <v>14000000</v>
      </c>
      <c r="J7" s="6">
        <v>0</v>
      </c>
      <c r="K7" s="7">
        <v>0</v>
      </c>
      <c r="L7" s="7">
        <v>0</v>
      </c>
      <c r="M7" s="27">
        <v>14000000</v>
      </c>
      <c r="N7" s="6">
        <v>1082948298</v>
      </c>
      <c r="O7" s="6" t="s">
        <v>391</v>
      </c>
      <c r="P7" s="6" t="s">
        <v>392</v>
      </c>
      <c r="Q7" s="8">
        <v>44959</v>
      </c>
      <c r="R7" s="8">
        <v>44959</v>
      </c>
      <c r="S7" s="8">
        <v>45108</v>
      </c>
      <c r="T7" s="8"/>
      <c r="U7" s="26"/>
      <c r="V7" s="9">
        <v>8400000</v>
      </c>
      <c r="W7" s="9">
        <v>5600000</v>
      </c>
      <c r="X7" s="78">
        <v>0.66666666666666663</v>
      </c>
      <c r="Y7" s="6">
        <v>57427442</v>
      </c>
      <c r="Z7" s="6" t="s">
        <v>393</v>
      </c>
      <c r="AA7" s="6" t="s">
        <v>120</v>
      </c>
      <c r="AB7" s="6" t="s">
        <v>120</v>
      </c>
      <c r="AC7" s="8"/>
      <c r="AD7" s="77" t="s">
        <v>394</v>
      </c>
      <c r="AE7" s="15" t="s">
        <v>122</v>
      </c>
      <c r="AF7" s="15" t="s">
        <v>122</v>
      </c>
      <c r="AG7" s="15"/>
    </row>
    <row r="8" spans="1:33">
      <c r="A8" s="16">
        <v>891780111</v>
      </c>
      <c r="B8" s="16" t="s">
        <v>55</v>
      </c>
      <c r="C8" s="14" t="s">
        <v>57</v>
      </c>
      <c r="D8" s="16" t="s">
        <v>61</v>
      </c>
      <c r="E8" s="6" t="s">
        <v>436</v>
      </c>
      <c r="F8" s="16" t="s">
        <v>62</v>
      </c>
      <c r="G8" s="6" t="s">
        <v>62</v>
      </c>
      <c r="H8" s="6" t="s">
        <v>74</v>
      </c>
      <c r="I8" s="9">
        <v>14000000</v>
      </c>
      <c r="J8" s="6">
        <v>0</v>
      </c>
      <c r="K8" s="7">
        <v>0</v>
      </c>
      <c r="L8" s="7">
        <v>0</v>
      </c>
      <c r="M8" s="27">
        <v>14000000</v>
      </c>
      <c r="N8" s="6">
        <v>51839142</v>
      </c>
      <c r="O8" s="6" t="s">
        <v>395</v>
      </c>
      <c r="P8" s="6" t="s">
        <v>396</v>
      </c>
      <c r="Q8" s="8">
        <v>44959</v>
      </c>
      <c r="R8" s="8">
        <v>44959</v>
      </c>
      <c r="S8" s="8">
        <v>45108</v>
      </c>
      <c r="T8" s="8"/>
      <c r="U8" s="26"/>
      <c r="V8" s="9">
        <v>8400000</v>
      </c>
      <c r="W8" s="9">
        <v>5600000</v>
      </c>
      <c r="X8" s="78">
        <v>0.66666666666666663</v>
      </c>
      <c r="Y8" s="6">
        <v>79732773</v>
      </c>
      <c r="Z8" s="6" t="s">
        <v>389</v>
      </c>
      <c r="AA8" s="6" t="s">
        <v>120</v>
      </c>
      <c r="AB8" s="6" t="s">
        <v>120</v>
      </c>
      <c r="AC8" s="8"/>
      <c r="AD8" s="77" t="s">
        <v>397</v>
      </c>
      <c r="AE8" s="15" t="s">
        <v>122</v>
      </c>
      <c r="AF8" s="15" t="s">
        <v>122</v>
      </c>
      <c r="AG8" s="15"/>
    </row>
    <row r="9" spans="1:33">
      <c r="A9" s="16">
        <v>891780111</v>
      </c>
      <c r="B9" s="16" t="s">
        <v>55</v>
      </c>
      <c r="C9" s="14" t="s">
        <v>57</v>
      </c>
      <c r="D9" s="16" t="s">
        <v>61</v>
      </c>
      <c r="E9" s="6" t="s">
        <v>437</v>
      </c>
      <c r="F9" s="16" t="s">
        <v>62</v>
      </c>
      <c r="G9" s="6" t="s">
        <v>62</v>
      </c>
      <c r="H9" s="6" t="s">
        <v>74</v>
      </c>
      <c r="I9" s="9">
        <v>17400000</v>
      </c>
      <c r="J9" s="6">
        <v>0</v>
      </c>
      <c r="K9" s="7">
        <v>0</v>
      </c>
      <c r="L9" s="7">
        <v>0</v>
      </c>
      <c r="M9" s="27">
        <v>17400000</v>
      </c>
      <c r="N9" s="6">
        <v>1065657067</v>
      </c>
      <c r="O9" s="6" t="s">
        <v>398</v>
      </c>
      <c r="P9" s="6" t="s">
        <v>399</v>
      </c>
      <c r="Q9" s="8">
        <v>44959</v>
      </c>
      <c r="R9" s="8">
        <v>44959</v>
      </c>
      <c r="S9" s="8">
        <v>45108</v>
      </c>
      <c r="T9" s="8"/>
      <c r="U9" s="26"/>
      <c r="V9" s="9">
        <v>10440000</v>
      </c>
      <c r="W9" s="9">
        <v>6960000</v>
      </c>
      <c r="X9" s="78">
        <v>0.66666666666666663</v>
      </c>
      <c r="Y9" s="6">
        <v>1082863147</v>
      </c>
      <c r="Z9" s="6" t="s">
        <v>400</v>
      </c>
      <c r="AA9" s="6" t="s">
        <v>120</v>
      </c>
      <c r="AB9" s="6" t="s">
        <v>120</v>
      </c>
      <c r="AC9" s="8"/>
      <c r="AD9" s="77" t="s">
        <v>401</v>
      </c>
      <c r="AE9" s="15" t="s">
        <v>122</v>
      </c>
      <c r="AF9" s="15" t="s">
        <v>122</v>
      </c>
      <c r="AG9" s="15"/>
    </row>
    <row r="10" spans="1:33">
      <c r="A10" s="16">
        <v>891780111</v>
      </c>
      <c r="B10" s="16" t="s">
        <v>55</v>
      </c>
      <c r="C10" s="14" t="s">
        <v>57</v>
      </c>
      <c r="D10" s="16" t="s">
        <v>61</v>
      </c>
      <c r="E10" s="6" t="s">
        <v>438</v>
      </c>
      <c r="F10" s="16" t="s">
        <v>62</v>
      </c>
      <c r="G10" s="6" t="s">
        <v>62</v>
      </c>
      <c r="H10" s="6" t="s">
        <v>74</v>
      </c>
      <c r="I10" s="9">
        <v>14000000</v>
      </c>
      <c r="J10" s="6">
        <v>0</v>
      </c>
      <c r="K10" s="7">
        <v>0</v>
      </c>
      <c r="L10" s="7">
        <v>0</v>
      </c>
      <c r="M10" s="27">
        <v>14000000</v>
      </c>
      <c r="N10" s="6">
        <v>36724425</v>
      </c>
      <c r="O10" s="6" t="s">
        <v>402</v>
      </c>
      <c r="P10" s="6" t="s">
        <v>403</v>
      </c>
      <c r="Q10" s="8">
        <v>44959</v>
      </c>
      <c r="R10" s="8">
        <v>44959</v>
      </c>
      <c r="S10" s="8">
        <v>45108</v>
      </c>
      <c r="T10" s="8"/>
      <c r="U10" s="26"/>
      <c r="V10" s="9">
        <v>8400000</v>
      </c>
      <c r="W10" s="9">
        <v>5600000</v>
      </c>
      <c r="X10" s="78">
        <v>0.66666666666666663</v>
      </c>
      <c r="Y10" s="6">
        <v>12533448</v>
      </c>
      <c r="Z10" s="6" t="s">
        <v>404</v>
      </c>
      <c r="AA10" s="6" t="s">
        <v>120</v>
      </c>
      <c r="AB10" s="6" t="s">
        <v>120</v>
      </c>
      <c r="AC10" s="8"/>
      <c r="AD10" s="77" t="s">
        <v>405</v>
      </c>
      <c r="AE10" s="15" t="s">
        <v>122</v>
      </c>
      <c r="AF10" s="15" t="s">
        <v>122</v>
      </c>
      <c r="AG10" s="15"/>
    </row>
    <row r="11" spans="1:33">
      <c r="A11" s="16">
        <v>891780111</v>
      </c>
      <c r="B11" s="16" t="s">
        <v>55</v>
      </c>
      <c r="C11" s="14" t="s">
        <v>57</v>
      </c>
      <c r="D11" s="16" t="s">
        <v>61</v>
      </c>
      <c r="E11" s="6" t="s">
        <v>439</v>
      </c>
      <c r="F11" s="16" t="s">
        <v>62</v>
      </c>
      <c r="G11" s="6" t="s">
        <v>62</v>
      </c>
      <c r="H11" s="6" t="s">
        <v>74</v>
      </c>
      <c r="I11" s="9">
        <v>14000000</v>
      </c>
      <c r="J11" s="6">
        <v>0</v>
      </c>
      <c r="K11" s="7">
        <v>0</v>
      </c>
      <c r="L11" s="7">
        <v>0</v>
      </c>
      <c r="M11" s="27">
        <v>14000000</v>
      </c>
      <c r="N11" s="6">
        <v>84456404</v>
      </c>
      <c r="O11" s="6" t="s">
        <v>406</v>
      </c>
      <c r="P11" s="6" t="s">
        <v>407</v>
      </c>
      <c r="Q11" s="8">
        <v>44959</v>
      </c>
      <c r="R11" s="8">
        <v>44959</v>
      </c>
      <c r="S11" s="8">
        <v>45108</v>
      </c>
      <c r="T11" s="8"/>
      <c r="U11" s="26"/>
      <c r="V11" s="9">
        <v>8400000</v>
      </c>
      <c r="W11" s="9">
        <v>5600000</v>
      </c>
      <c r="X11" s="78">
        <v>0.66666666666666663</v>
      </c>
      <c r="Y11" s="6">
        <v>1083432808</v>
      </c>
      <c r="Z11" s="6" t="s">
        <v>408</v>
      </c>
      <c r="AA11" s="6" t="s">
        <v>120</v>
      </c>
      <c r="AB11" s="6" t="s">
        <v>120</v>
      </c>
      <c r="AC11" s="8"/>
      <c r="AD11" s="77" t="s">
        <v>409</v>
      </c>
      <c r="AE11" s="15" t="s">
        <v>122</v>
      </c>
      <c r="AF11" s="15" t="s">
        <v>122</v>
      </c>
      <c r="AG11" s="15"/>
    </row>
    <row r="12" spans="1:33">
      <c r="A12" s="16">
        <v>891780111</v>
      </c>
      <c r="B12" s="16" t="s">
        <v>55</v>
      </c>
      <c r="C12" s="14" t="s">
        <v>57</v>
      </c>
      <c r="D12" s="16" t="s">
        <v>61</v>
      </c>
      <c r="E12" s="6" t="s">
        <v>440</v>
      </c>
      <c r="F12" s="16" t="s">
        <v>62</v>
      </c>
      <c r="G12" s="6" t="s">
        <v>62</v>
      </c>
      <c r="H12" s="6" t="s">
        <v>74</v>
      </c>
      <c r="I12" s="9">
        <v>17400000</v>
      </c>
      <c r="J12" s="6">
        <v>0</v>
      </c>
      <c r="K12" s="7">
        <v>0</v>
      </c>
      <c r="L12" s="7">
        <v>0</v>
      </c>
      <c r="M12" s="27">
        <v>17400000</v>
      </c>
      <c r="N12" s="6">
        <v>84454604</v>
      </c>
      <c r="O12" s="6" t="s">
        <v>254</v>
      </c>
      <c r="P12" s="6" t="s">
        <v>410</v>
      </c>
      <c r="Q12" s="8">
        <v>44959</v>
      </c>
      <c r="R12" s="8">
        <v>44959</v>
      </c>
      <c r="S12" s="8">
        <v>45108</v>
      </c>
      <c r="T12" s="8"/>
      <c r="U12" s="26"/>
      <c r="V12" s="9">
        <v>10440000</v>
      </c>
      <c r="W12" s="9">
        <v>6960000</v>
      </c>
      <c r="X12" s="78">
        <v>0.66666666666666663</v>
      </c>
      <c r="Y12" s="6">
        <v>85475151</v>
      </c>
      <c r="Z12" s="6" t="s">
        <v>411</v>
      </c>
      <c r="AA12" s="6" t="s">
        <v>120</v>
      </c>
      <c r="AB12" s="6" t="s">
        <v>120</v>
      </c>
      <c r="AC12" s="8"/>
      <c r="AD12" s="77" t="s">
        <v>412</v>
      </c>
      <c r="AE12" s="15" t="s">
        <v>122</v>
      </c>
      <c r="AF12" s="15" t="s">
        <v>122</v>
      </c>
      <c r="AG12" s="15"/>
    </row>
    <row r="13" spans="1:33">
      <c r="A13" s="16">
        <v>891780111</v>
      </c>
      <c r="B13" s="16" t="s">
        <v>55</v>
      </c>
      <c r="C13" s="14" t="s">
        <v>57</v>
      </c>
      <c r="D13" s="16" t="s">
        <v>61</v>
      </c>
      <c r="E13" s="6" t="s">
        <v>441</v>
      </c>
      <c r="F13" s="16" t="s">
        <v>62</v>
      </c>
      <c r="G13" s="6" t="s">
        <v>62</v>
      </c>
      <c r="H13" s="6" t="s">
        <v>74</v>
      </c>
      <c r="I13" s="9">
        <v>14000000</v>
      </c>
      <c r="J13" s="6">
        <v>0</v>
      </c>
      <c r="K13" s="7">
        <v>0</v>
      </c>
      <c r="L13" s="7">
        <v>0</v>
      </c>
      <c r="M13" s="27">
        <v>14000000</v>
      </c>
      <c r="N13" s="6">
        <v>1049348815</v>
      </c>
      <c r="O13" s="6" t="s">
        <v>413</v>
      </c>
      <c r="P13" s="6" t="s">
        <v>414</v>
      </c>
      <c r="Q13" s="8">
        <v>44960</v>
      </c>
      <c r="R13" s="8">
        <v>44960</v>
      </c>
      <c r="S13" s="8">
        <v>45109</v>
      </c>
      <c r="T13" s="8"/>
      <c r="U13" s="26"/>
      <c r="V13" s="9">
        <v>8400000</v>
      </c>
      <c r="W13" s="9">
        <v>5600000</v>
      </c>
      <c r="X13" s="78">
        <v>0.66666666666666663</v>
      </c>
      <c r="Y13" s="6">
        <v>32770239</v>
      </c>
      <c r="Z13" s="6" t="s">
        <v>415</v>
      </c>
      <c r="AA13" s="6" t="s">
        <v>120</v>
      </c>
      <c r="AB13" s="6" t="s">
        <v>120</v>
      </c>
      <c r="AC13" s="8"/>
      <c r="AD13" s="77" t="s">
        <v>416</v>
      </c>
      <c r="AE13" s="15" t="s">
        <v>122</v>
      </c>
      <c r="AF13" s="15" t="s">
        <v>122</v>
      </c>
      <c r="AG13" s="15"/>
    </row>
    <row r="14" spans="1:33">
      <c r="A14" s="16">
        <v>891780111</v>
      </c>
      <c r="B14" s="16" t="s">
        <v>55</v>
      </c>
      <c r="C14" s="14" t="s">
        <v>57</v>
      </c>
      <c r="D14" s="16" t="s">
        <v>61</v>
      </c>
      <c r="E14" s="6" t="s">
        <v>442</v>
      </c>
      <c r="F14" s="16" t="s">
        <v>62</v>
      </c>
      <c r="G14" s="6" t="s">
        <v>62</v>
      </c>
      <c r="H14" s="6" t="s">
        <v>74</v>
      </c>
      <c r="I14" s="9">
        <v>9500000</v>
      </c>
      <c r="J14" s="6">
        <v>0</v>
      </c>
      <c r="K14" s="7">
        <v>0</v>
      </c>
      <c r="L14" s="7">
        <v>0</v>
      </c>
      <c r="M14" s="27">
        <v>9500000</v>
      </c>
      <c r="N14" s="6">
        <v>1083042706</v>
      </c>
      <c r="O14" s="6" t="s">
        <v>417</v>
      </c>
      <c r="P14" s="6" t="s">
        <v>418</v>
      </c>
      <c r="Q14" s="8">
        <v>44960</v>
      </c>
      <c r="R14" s="8">
        <v>44960</v>
      </c>
      <c r="S14" s="8">
        <v>45109</v>
      </c>
      <c r="T14" s="8"/>
      <c r="U14" s="26"/>
      <c r="V14" s="9">
        <v>5700000</v>
      </c>
      <c r="W14" s="9">
        <v>3800000</v>
      </c>
      <c r="X14" s="78">
        <v>0.66666666666666663</v>
      </c>
      <c r="Y14" s="6">
        <v>84450555</v>
      </c>
      <c r="Z14" s="6" t="s">
        <v>419</v>
      </c>
      <c r="AA14" s="6" t="s">
        <v>120</v>
      </c>
      <c r="AB14" s="6" t="s">
        <v>120</v>
      </c>
      <c r="AC14" s="8"/>
      <c r="AD14" s="77" t="s">
        <v>420</v>
      </c>
      <c r="AE14" s="15" t="s">
        <v>122</v>
      </c>
      <c r="AF14" s="15" t="s">
        <v>122</v>
      </c>
      <c r="AG14" s="15"/>
    </row>
    <row r="15" spans="1:33">
      <c r="A15" s="16">
        <v>891780111</v>
      </c>
      <c r="B15" s="16" t="s">
        <v>55</v>
      </c>
      <c r="C15" s="14" t="s">
        <v>58</v>
      </c>
      <c r="D15" s="16" t="s">
        <v>61</v>
      </c>
      <c r="E15" s="6" t="s">
        <v>443</v>
      </c>
      <c r="F15" s="16" t="s">
        <v>62</v>
      </c>
      <c r="G15" s="6" t="s">
        <v>62</v>
      </c>
      <c r="H15" s="6" t="s">
        <v>74</v>
      </c>
      <c r="I15" s="9">
        <v>9500000</v>
      </c>
      <c r="J15" s="6">
        <v>0</v>
      </c>
      <c r="K15" s="7">
        <v>0</v>
      </c>
      <c r="L15" s="7">
        <v>0</v>
      </c>
      <c r="M15" s="27">
        <v>9500000</v>
      </c>
      <c r="N15" s="6">
        <v>1083026159</v>
      </c>
      <c r="O15" s="6" t="s">
        <v>421</v>
      </c>
      <c r="P15" s="6" t="s">
        <v>422</v>
      </c>
      <c r="Q15" s="8">
        <v>44964</v>
      </c>
      <c r="R15" s="8">
        <v>44964</v>
      </c>
      <c r="S15" s="8">
        <v>45113</v>
      </c>
      <c r="T15" s="8"/>
      <c r="U15" s="26"/>
      <c r="V15" s="9">
        <v>5700000</v>
      </c>
      <c r="W15" s="9">
        <v>3800000</v>
      </c>
      <c r="X15" s="78">
        <v>0.66666666666666663</v>
      </c>
      <c r="Y15" s="6">
        <v>79732773</v>
      </c>
      <c r="Z15" s="6" t="s">
        <v>389</v>
      </c>
      <c r="AA15" s="6" t="s">
        <v>120</v>
      </c>
      <c r="AB15" s="6" t="s">
        <v>120</v>
      </c>
      <c r="AC15" s="8"/>
      <c r="AD15" s="77" t="s">
        <v>423</v>
      </c>
      <c r="AE15" s="15" t="s">
        <v>122</v>
      </c>
      <c r="AF15" s="15" t="s">
        <v>122</v>
      </c>
      <c r="AG15" s="15"/>
    </row>
    <row r="16" spans="1:33">
      <c r="A16" s="16">
        <v>891780111</v>
      </c>
      <c r="B16" s="16" t="s">
        <v>55</v>
      </c>
      <c r="C16" s="14" t="s">
        <v>58</v>
      </c>
      <c r="D16" s="16" t="s">
        <v>61</v>
      </c>
      <c r="E16" s="6" t="s">
        <v>444</v>
      </c>
      <c r="F16" s="16" t="s">
        <v>62</v>
      </c>
      <c r="G16" s="6" t="s">
        <v>62</v>
      </c>
      <c r="H16" s="6" t="s">
        <v>74</v>
      </c>
      <c r="I16" s="9">
        <v>14000000</v>
      </c>
      <c r="J16" s="6">
        <v>0</v>
      </c>
      <c r="K16" s="7">
        <v>0</v>
      </c>
      <c r="L16" s="7">
        <v>0</v>
      </c>
      <c r="M16" s="27">
        <v>14000000</v>
      </c>
      <c r="N16" s="6">
        <v>7632493</v>
      </c>
      <c r="O16" s="6" t="s">
        <v>424</v>
      </c>
      <c r="P16" s="6" t="s">
        <v>425</v>
      </c>
      <c r="Q16" s="8">
        <v>44965</v>
      </c>
      <c r="R16" s="8">
        <v>44965</v>
      </c>
      <c r="S16" s="8">
        <v>45114</v>
      </c>
      <c r="T16" s="8"/>
      <c r="U16" s="26"/>
      <c r="V16" s="9">
        <v>8400000</v>
      </c>
      <c r="W16" s="9">
        <v>5600000</v>
      </c>
      <c r="X16" s="78">
        <v>0.66666666666666663</v>
      </c>
      <c r="Y16" s="6">
        <v>1082863147</v>
      </c>
      <c r="Z16" s="6" t="s">
        <v>400</v>
      </c>
      <c r="AA16" s="6" t="s">
        <v>120</v>
      </c>
      <c r="AB16" s="6" t="s">
        <v>120</v>
      </c>
      <c r="AC16" s="8"/>
      <c r="AD16" s="77" t="s">
        <v>426</v>
      </c>
      <c r="AE16" s="15" t="s">
        <v>122</v>
      </c>
      <c r="AF16" s="15" t="s">
        <v>122</v>
      </c>
      <c r="AG16" s="15"/>
    </row>
    <row r="17" spans="1:33">
      <c r="A17" s="16">
        <v>891780111</v>
      </c>
      <c r="B17" s="16" t="s">
        <v>55</v>
      </c>
      <c r="C17" s="14" t="s">
        <v>58</v>
      </c>
      <c r="D17" s="16" t="s">
        <v>61</v>
      </c>
      <c r="E17" s="6" t="s">
        <v>445</v>
      </c>
      <c r="F17" s="16" t="s">
        <v>62</v>
      </c>
      <c r="G17" s="6" t="s">
        <v>62</v>
      </c>
      <c r="H17" s="6" t="s">
        <v>74</v>
      </c>
      <c r="I17" s="9">
        <v>9800000</v>
      </c>
      <c r="J17" s="6">
        <v>0</v>
      </c>
      <c r="K17" s="7">
        <v>0</v>
      </c>
      <c r="L17" s="7">
        <v>0</v>
      </c>
      <c r="M17" s="27">
        <v>9800000</v>
      </c>
      <c r="N17" s="6">
        <v>1151184718</v>
      </c>
      <c r="O17" s="6" t="s">
        <v>427</v>
      </c>
      <c r="P17" s="6" t="s">
        <v>428</v>
      </c>
      <c r="Q17" s="8">
        <v>44973</v>
      </c>
      <c r="R17" s="8">
        <v>44973</v>
      </c>
      <c r="S17" s="8">
        <v>45079</v>
      </c>
      <c r="T17" s="8"/>
      <c r="U17" s="26"/>
      <c r="V17" s="9">
        <v>7000000</v>
      </c>
      <c r="W17" s="9">
        <v>2800000</v>
      </c>
      <c r="X17" s="78">
        <v>0.4</v>
      </c>
      <c r="Y17" s="6">
        <v>85475151</v>
      </c>
      <c r="Z17" s="6" t="s">
        <v>411</v>
      </c>
      <c r="AA17" s="6" t="s">
        <v>120</v>
      </c>
      <c r="AB17" s="6" t="s">
        <v>120</v>
      </c>
      <c r="AC17" s="8"/>
      <c r="AD17" s="77" t="s">
        <v>429</v>
      </c>
      <c r="AE17" s="15" t="s">
        <v>122</v>
      </c>
      <c r="AF17" s="15" t="s">
        <v>122</v>
      </c>
      <c r="AG17" s="15"/>
    </row>
    <row r="18" spans="1:33">
      <c r="A18" s="16">
        <v>891780111</v>
      </c>
      <c r="B18" s="16" t="s">
        <v>55</v>
      </c>
      <c r="C18" s="14" t="s">
        <v>58</v>
      </c>
      <c r="D18" s="16" t="s">
        <v>61</v>
      </c>
      <c r="E18" s="6" t="s">
        <v>446</v>
      </c>
      <c r="F18" s="16" t="s">
        <v>62</v>
      </c>
      <c r="G18" s="6" t="s">
        <v>62</v>
      </c>
      <c r="H18" s="6" t="s">
        <v>80</v>
      </c>
      <c r="I18" s="9">
        <v>4158058.08</v>
      </c>
      <c r="J18" s="6">
        <v>0</v>
      </c>
      <c r="K18" s="7">
        <v>0</v>
      </c>
      <c r="L18" s="7">
        <v>0</v>
      </c>
      <c r="M18" s="27">
        <v>4158058.08</v>
      </c>
      <c r="N18" s="6">
        <v>900628948</v>
      </c>
      <c r="O18" s="6" t="s">
        <v>430</v>
      </c>
      <c r="P18" s="6" t="s">
        <v>431</v>
      </c>
      <c r="Q18" s="8">
        <v>44980</v>
      </c>
      <c r="R18" s="8">
        <v>44981</v>
      </c>
      <c r="S18" s="8">
        <v>44981</v>
      </c>
      <c r="T18" s="8"/>
      <c r="U18" s="26"/>
      <c r="V18" s="9">
        <v>4158058.08</v>
      </c>
      <c r="W18" s="9">
        <v>0</v>
      </c>
      <c r="X18" s="78">
        <v>0</v>
      </c>
      <c r="Y18" s="6">
        <v>1082863147</v>
      </c>
      <c r="Z18" s="6" t="s">
        <v>400</v>
      </c>
      <c r="AA18" s="6" t="s">
        <v>122</v>
      </c>
      <c r="AB18" s="6" t="s">
        <v>122</v>
      </c>
      <c r="AC18" s="8">
        <v>44980</v>
      </c>
      <c r="AD18" s="77" t="s">
        <v>432</v>
      </c>
      <c r="AE18" s="15" t="s">
        <v>122</v>
      </c>
      <c r="AF18" s="15" t="s">
        <v>185</v>
      </c>
      <c r="AG18" s="15"/>
    </row>
    <row r="19" spans="1:33">
      <c r="A19" s="10"/>
      <c r="B19" s="11"/>
      <c r="C19" s="10" t="s">
        <v>21</v>
      </c>
      <c r="D19" s="12"/>
      <c r="E19" s="11">
        <v>14</v>
      </c>
      <c r="F19" s="11"/>
      <c r="G19" s="11"/>
      <c r="H19" s="12"/>
      <c r="I19" s="13">
        <v>194858058.08000001</v>
      </c>
      <c r="J19" s="11">
        <v>14</v>
      </c>
      <c r="K19" s="13">
        <v>0</v>
      </c>
      <c r="L19" s="13">
        <v>0</v>
      </c>
      <c r="M19" s="13">
        <v>194858058.08000001</v>
      </c>
      <c r="N19" s="11"/>
      <c r="O19" s="11"/>
      <c r="P19" s="11"/>
      <c r="Q19" s="11"/>
      <c r="R19" s="11"/>
      <c r="S19" s="11"/>
      <c r="T19" s="11"/>
      <c r="U19" s="11">
        <v>0</v>
      </c>
      <c r="V19" s="13">
        <v>118438058.08</v>
      </c>
      <c r="W19" s="13">
        <v>76420000</v>
      </c>
      <c r="X19" s="11"/>
      <c r="Y19" s="11"/>
      <c r="Z19" s="11"/>
      <c r="AA19" s="11"/>
      <c r="AB19" s="11"/>
      <c r="AC19" s="11"/>
      <c r="AD19" s="11"/>
      <c r="AE19" s="11"/>
      <c r="AF19" s="11"/>
      <c r="AG19" s="11"/>
    </row>
  </sheetData>
  <mergeCells count="7">
    <mergeCell ref="G1:H1"/>
    <mergeCell ref="G2:H3"/>
    <mergeCell ref="K2:P3"/>
    <mergeCell ref="A1:D1"/>
    <mergeCell ref="AD3:AF3"/>
    <mergeCell ref="A2:C2"/>
    <mergeCell ref="D2:F2"/>
  </mergeCells>
  <hyperlinks>
    <hyperlink ref="AD5" r:id="rId1" xr:uid="{00000000-0004-0000-0000-000000000000}"/>
    <hyperlink ref="AD6" r:id="rId2" xr:uid="{00000000-0004-0000-0000-000001000000}"/>
    <hyperlink ref="AD7" r:id="rId3" xr:uid="{00000000-0004-0000-0000-000002000000}"/>
    <hyperlink ref="AD8" r:id="rId4" xr:uid="{00000000-0004-0000-0000-000003000000}"/>
    <hyperlink ref="AD9" r:id="rId5" xr:uid="{00000000-0004-0000-0000-000004000000}"/>
    <hyperlink ref="AD10" r:id="rId6" xr:uid="{00000000-0004-0000-0000-000005000000}"/>
    <hyperlink ref="AD11" r:id="rId7" xr:uid="{00000000-0004-0000-0000-000006000000}"/>
    <hyperlink ref="AD12" r:id="rId8" xr:uid="{00000000-0004-0000-0000-000007000000}"/>
    <hyperlink ref="AD13" r:id="rId9" xr:uid="{00000000-0004-0000-0000-000008000000}"/>
    <hyperlink ref="AD14" r:id="rId10" xr:uid="{00000000-0004-0000-0000-000009000000}"/>
    <hyperlink ref="AD15" r:id="rId11" xr:uid="{00000000-0004-0000-0000-00000A000000}"/>
    <hyperlink ref="AD16" r:id="rId12" xr:uid="{00000000-0004-0000-0000-00000B000000}"/>
    <hyperlink ref="AD17" r:id="rId13" xr:uid="{00000000-0004-0000-0000-00000C000000}"/>
    <hyperlink ref="AD18" r:id="rId14" xr:uid="{00000000-0004-0000-0000-00000D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BAD0-6225-4818-9794-5F8530CBE312}">
  <dimension ref="A1:AG43"/>
  <sheetViews>
    <sheetView topLeftCell="A29" workbookViewId="0">
      <selection activeCell="A44" sqref="A44:XFD44"/>
    </sheetView>
  </sheetViews>
  <sheetFormatPr baseColWidth="10" defaultRowHeight="14.4"/>
  <cols>
    <col min="5" max="5" width="24.33203125" customWidth="1"/>
    <col min="9" max="9" width="23.21875" style="108" customWidth="1"/>
    <col min="13" max="13" width="18.21875" customWidth="1"/>
    <col min="22" max="23" width="13.88671875" style="108" bestFit="1" customWidth="1"/>
    <col min="26" max="26" width="34.88671875" customWidth="1"/>
  </cols>
  <sheetData>
    <row r="1" spans="1:33">
      <c r="A1" s="266" t="s">
        <v>85</v>
      </c>
      <c r="B1" s="266"/>
      <c r="C1" s="266"/>
      <c r="D1" s="266"/>
      <c r="E1" t="s">
        <v>44</v>
      </c>
      <c r="G1" s="261" t="s">
        <v>115</v>
      </c>
      <c r="H1" s="261"/>
      <c r="I1" s="102">
        <v>1160000</v>
      </c>
      <c r="V1" s="109"/>
      <c r="W1" s="109"/>
    </row>
    <row r="2" spans="1:33">
      <c r="A2" s="268" t="s">
        <v>22</v>
      </c>
      <c r="B2" s="268"/>
      <c r="C2" s="268"/>
      <c r="D2" s="269" t="s">
        <v>29</v>
      </c>
      <c r="E2" s="269"/>
      <c r="F2" s="269"/>
      <c r="G2" s="270" t="s">
        <v>101</v>
      </c>
      <c r="H2" s="270"/>
      <c r="I2" s="103">
        <v>250</v>
      </c>
      <c r="J2" s="18" t="s">
        <v>86</v>
      </c>
      <c r="K2" s="271" t="s">
        <v>89</v>
      </c>
      <c r="L2" s="271"/>
      <c r="M2" s="271"/>
      <c r="N2" s="271"/>
      <c r="O2" s="271"/>
      <c r="P2" s="271"/>
      <c r="V2" s="109"/>
      <c r="W2" s="109"/>
    </row>
    <row r="3" spans="1:33">
      <c r="G3" s="270"/>
      <c r="H3" s="270"/>
      <c r="I3" s="103">
        <v>290000000</v>
      </c>
      <c r="J3" s="18" t="s">
        <v>94</v>
      </c>
      <c r="K3" s="271"/>
      <c r="L3" s="271"/>
      <c r="M3" s="271"/>
      <c r="N3" s="271"/>
      <c r="O3" s="271"/>
      <c r="P3" s="271"/>
      <c r="V3" s="109"/>
      <c r="W3" s="109"/>
      <c r="AD3" s="272" t="s">
        <v>81</v>
      </c>
      <c r="AE3" s="272"/>
      <c r="AF3" s="272"/>
    </row>
    <row r="4" spans="1:33" s="260" customFormat="1" ht="111.6" customHeight="1">
      <c r="A4" s="20" t="s">
        <v>0</v>
      </c>
      <c r="B4" s="20" t="s">
        <v>1</v>
      </c>
      <c r="C4" s="20" t="s">
        <v>2</v>
      </c>
      <c r="D4" s="20" t="s">
        <v>3</v>
      </c>
      <c r="E4" s="20" t="s">
        <v>4</v>
      </c>
      <c r="F4" s="20" t="s">
        <v>5</v>
      </c>
      <c r="G4" s="20" t="s">
        <v>6</v>
      </c>
      <c r="H4" s="20" t="s">
        <v>7</v>
      </c>
      <c r="I4" s="104" t="s">
        <v>8</v>
      </c>
      <c r="J4" s="20" t="s">
        <v>104</v>
      </c>
      <c r="K4" s="22" t="s">
        <v>9</v>
      </c>
      <c r="L4" s="22" t="s">
        <v>10</v>
      </c>
      <c r="M4" s="21" t="s">
        <v>108</v>
      </c>
      <c r="N4" s="20" t="s">
        <v>11</v>
      </c>
      <c r="O4" s="20" t="s">
        <v>12</v>
      </c>
      <c r="P4" s="20" t="s">
        <v>13</v>
      </c>
      <c r="Q4" s="23" t="s">
        <v>14</v>
      </c>
      <c r="R4" s="23" t="s">
        <v>15</v>
      </c>
      <c r="S4" s="23" t="s">
        <v>105</v>
      </c>
      <c r="T4" s="23" t="s">
        <v>106</v>
      </c>
      <c r="U4" s="20" t="s">
        <v>107</v>
      </c>
      <c r="V4" s="104" t="s">
        <v>16</v>
      </c>
      <c r="W4" s="104" t="s">
        <v>17</v>
      </c>
      <c r="X4" s="24" t="s">
        <v>18</v>
      </c>
      <c r="Y4" s="20" t="s">
        <v>19</v>
      </c>
      <c r="Z4" s="20" t="s">
        <v>20</v>
      </c>
      <c r="AA4" s="20" t="s">
        <v>53</v>
      </c>
      <c r="AB4" s="20" t="s">
        <v>54</v>
      </c>
      <c r="AC4" s="23" t="s">
        <v>96</v>
      </c>
      <c r="AD4" s="20" t="s">
        <v>84</v>
      </c>
      <c r="AE4" s="20" t="s">
        <v>82</v>
      </c>
      <c r="AF4" s="20" t="s">
        <v>83</v>
      </c>
      <c r="AG4" s="20" t="s">
        <v>95</v>
      </c>
    </row>
    <row r="5" spans="1:33" ht="13.8" customHeight="1">
      <c r="A5" s="87">
        <v>891780111</v>
      </c>
      <c r="B5" s="87" t="s">
        <v>55</v>
      </c>
      <c r="C5" s="88" t="s">
        <v>57</v>
      </c>
      <c r="D5" s="87" t="s">
        <v>61</v>
      </c>
      <c r="E5" s="86" t="s">
        <v>447</v>
      </c>
      <c r="F5" s="87" t="s">
        <v>62</v>
      </c>
      <c r="G5" s="89" t="s">
        <v>70</v>
      </c>
      <c r="H5" s="89" t="s">
        <v>74</v>
      </c>
      <c r="I5" s="105">
        <v>16600000</v>
      </c>
      <c r="J5" s="89"/>
      <c r="K5" s="90"/>
      <c r="L5" s="90"/>
      <c r="M5" s="91">
        <v>16600000</v>
      </c>
      <c r="N5" s="92">
        <v>1082879378</v>
      </c>
      <c r="O5" s="86" t="s">
        <v>448</v>
      </c>
      <c r="P5" s="93" t="s">
        <v>449</v>
      </c>
      <c r="Q5" s="94">
        <v>44952</v>
      </c>
      <c r="R5" s="94">
        <v>44952</v>
      </c>
      <c r="S5" s="94">
        <v>45107</v>
      </c>
      <c r="T5" s="95"/>
      <c r="U5" s="96"/>
      <c r="V5" s="105">
        <v>10800000</v>
      </c>
      <c r="W5" s="105">
        <v>5800000</v>
      </c>
      <c r="X5" s="97">
        <v>0.65</v>
      </c>
      <c r="Y5" s="98">
        <v>36564357</v>
      </c>
      <c r="Z5" s="99" t="s">
        <v>450</v>
      </c>
      <c r="AA5" s="89"/>
      <c r="AB5" s="89"/>
      <c r="AC5" s="95"/>
      <c r="AD5" s="100" t="s">
        <v>451</v>
      </c>
      <c r="AE5" s="101" t="s">
        <v>122</v>
      </c>
      <c r="AF5" s="101" t="s">
        <v>122</v>
      </c>
      <c r="AG5" s="101"/>
    </row>
    <row r="6" spans="1:33" ht="13.8" customHeight="1">
      <c r="A6" s="16">
        <v>891780111</v>
      </c>
      <c r="B6" s="16" t="s">
        <v>55</v>
      </c>
      <c r="C6" s="14" t="s">
        <v>57</v>
      </c>
      <c r="D6" s="16" t="s">
        <v>61</v>
      </c>
      <c r="E6" s="46" t="s">
        <v>452</v>
      </c>
      <c r="F6" s="16" t="s">
        <v>62</v>
      </c>
      <c r="G6" s="6" t="s">
        <v>70</v>
      </c>
      <c r="H6" s="6" t="s">
        <v>74</v>
      </c>
      <c r="I6" s="106">
        <v>11000000</v>
      </c>
      <c r="J6" s="6"/>
      <c r="K6" s="7"/>
      <c r="L6" s="7"/>
      <c r="M6" s="27">
        <v>11000000</v>
      </c>
      <c r="N6" s="82">
        <v>1004374583</v>
      </c>
      <c r="O6" s="46" t="s">
        <v>453</v>
      </c>
      <c r="P6" s="80" t="s">
        <v>454</v>
      </c>
      <c r="Q6" s="55">
        <v>44952</v>
      </c>
      <c r="R6" s="55">
        <v>44952</v>
      </c>
      <c r="S6" s="55">
        <v>45107</v>
      </c>
      <c r="T6" s="8"/>
      <c r="U6" s="26"/>
      <c r="V6" s="106">
        <v>7000000</v>
      </c>
      <c r="W6" s="106">
        <v>4000000</v>
      </c>
      <c r="X6" s="83">
        <v>0.64</v>
      </c>
      <c r="Y6" s="79">
        <v>36669977</v>
      </c>
      <c r="Z6" s="84" t="s">
        <v>455</v>
      </c>
      <c r="AA6" s="6"/>
      <c r="AB6" s="6"/>
      <c r="AC6" s="8"/>
      <c r="AD6" s="85" t="s">
        <v>456</v>
      </c>
      <c r="AE6" s="15" t="s">
        <v>122</v>
      </c>
      <c r="AF6" s="15" t="s">
        <v>122</v>
      </c>
      <c r="AG6" s="15"/>
    </row>
    <row r="7" spans="1:33" ht="13.8" customHeight="1">
      <c r="A7" s="16">
        <v>891780111</v>
      </c>
      <c r="B7" s="16" t="s">
        <v>55</v>
      </c>
      <c r="C7" s="14" t="s">
        <v>57</v>
      </c>
      <c r="D7" s="16" t="s">
        <v>61</v>
      </c>
      <c r="E7" s="46" t="s">
        <v>457</v>
      </c>
      <c r="F7" s="16" t="s">
        <v>62</v>
      </c>
      <c r="G7" s="6" t="s">
        <v>70</v>
      </c>
      <c r="H7" s="6" t="s">
        <v>74</v>
      </c>
      <c r="I7" s="106">
        <v>12600000</v>
      </c>
      <c r="J7" s="6"/>
      <c r="K7" s="7"/>
      <c r="L7" s="7"/>
      <c r="M7" s="27">
        <v>12600000</v>
      </c>
      <c r="N7" s="82">
        <v>39047317</v>
      </c>
      <c r="O7" s="46" t="s">
        <v>458</v>
      </c>
      <c r="P7" s="80" t="s">
        <v>459</v>
      </c>
      <c r="Q7" s="55">
        <v>44952</v>
      </c>
      <c r="R7" s="55">
        <v>44952</v>
      </c>
      <c r="S7" s="55">
        <v>45107</v>
      </c>
      <c r="T7" s="8"/>
      <c r="U7" s="26"/>
      <c r="V7" s="106">
        <v>8200000</v>
      </c>
      <c r="W7" s="106">
        <v>4400000</v>
      </c>
      <c r="X7" s="83">
        <v>0.65</v>
      </c>
      <c r="Y7" s="79">
        <v>7634903</v>
      </c>
      <c r="Z7" s="84" t="s">
        <v>460</v>
      </c>
      <c r="AA7" s="6"/>
      <c r="AB7" s="6"/>
      <c r="AC7" s="8"/>
      <c r="AD7" s="85" t="s">
        <v>461</v>
      </c>
      <c r="AE7" s="15" t="s">
        <v>122</v>
      </c>
      <c r="AF7" s="15" t="s">
        <v>122</v>
      </c>
      <c r="AG7" s="15"/>
    </row>
    <row r="8" spans="1:33" ht="13.8" customHeight="1">
      <c r="A8" s="16">
        <v>891780111</v>
      </c>
      <c r="B8" s="16" t="s">
        <v>55</v>
      </c>
      <c r="C8" s="14" t="s">
        <v>57</v>
      </c>
      <c r="D8" s="16" t="s">
        <v>61</v>
      </c>
      <c r="E8" s="46" t="s">
        <v>462</v>
      </c>
      <c r="F8" s="16" t="s">
        <v>62</v>
      </c>
      <c r="G8" s="6" t="s">
        <v>70</v>
      </c>
      <c r="H8" s="6" t="s">
        <v>74</v>
      </c>
      <c r="I8" s="106">
        <v>17200000</v>
      </c>
      <c r="J8" s="6"/>
      <c r="K8" s="7"/>
      <c r="L8" s="7"/>
      <c r="M8" s="27">
        <v>17200000</v>
      </c>
      <c r="N8" s="82">
        <v>85153904</v>
      </c>
      <c r="O8" s="46" t="s">
        <v>463</v>
      </c>
      <c r="P8" s="80" t="s">
        <v>464</v>
      </c>
      <c r="Q8" s="55">
        <v>44952</v>
      </c>
      <c r="R8" s="55">
        <v>44952</v>
      </c>
      <c r="S8" s="55">
        <v>45107</v>
      </c>
      <c r="T8" s="8"/>
      <c r="U8" s="26"/>
      <c r="V8" s="106">
        <v>11200000</v>
      </c>
      <c r="W8" s="106">
        <v>6000000</v>
      </c>
      <c r="X8" s="83">
        <v>0.65</v>
      </c>
      <c r="Y8" s="79">
        <v>36669725</v>
      </c>
      <c r="Z8" s="84" t="s">
        <v>465</v>
      </c>
      <c r="AA8" s="6"/>
      <c r="AB8" s="6"/>
      <c r="AC8" s="8"/>
      <c r="AD8" s="85" t="s">
        <v>466</v>
      </c>
      <c r="AE8" s="15" t="s">
        <v>122</v>
      </c>
      <c r="AF8" s="15" t="s">
        <v>122</v>
      </c>
      <c r="AG8" s="15"/>
    </row>
    <row r="9" spans="1:33" ht="13.8" customHeight="1">
      <c r="A9" s="16">
        <v>891780111</v>
      </c>
      <c r="B9" s="16" t="s">
        <v>55</v>
      </c>
      <c r="C9" s="14" t="s">
        <v>57</v>
      </c>
      <c r="D9" s="16" t="s">
        <v>61</v>
      </c>
      <c r="E9" s="46" t="s">
        <v>467</v>
      </c>
      <c r="F9" s="16" t="s">
        <v>62</v>
      </c>
      <c r="G9" s="6" t="s">
        <v>70</v>
      </c>
      <c r="H9" s="6" t="s">
        <v>74</v>
      </c>
      <c r="I9" s="106">
        <v>12600000</v>
      </c>
      <c r="J9" s="6"/>
      <c r="K9" s="7"/>
      <c r="L9" s="7"/>
      <c r="M9" s="27">
        <v>12600000</v>
      </c>
      <c r="N9" s="82">
        <v>1082858774</v>
      </c>
      <c r="O9" s="46" t="s">
        <v>468</v>
      </c>
      <c r="P9" s="80" t="s">
        <v>469</v>
      </c>
      <c r="Q9" s="55">
        <v>44952</v>
      </c>
      <c r="R9" s="55">
        <v>44952</v>
      </c>
      <c r="S9" s="55">
        <v>45107</v>
      </c>
      <c r="T9" s="8"/>
      <c r="U9" s="26"/>
      <c r="V9" s="106">
        <v>8200000</v>
      </c>
      <c r="W9" s="106">
        <v>4400000</v>
      </c>
      <c r="X9" s="83">
        <v>0.65</v>
      </c>
      <c r="Y9" s="79">
        <v>36564357</v>
      </c>
      <c r="Z9" s="84" t="s">
        <v>450</v>
      </c>
      <c r="AA9" s="6"/>
      <c r="AB9" s="6"/>
      <c r="AC9" s="8"/>
      <c r="AD9" s="85" t="s">
        <v>470</v>
      </c>
      <c r="AE9" s="15" t="s">
        <v>122</v>
      </c>
      <c r="AF9" s="15" t="s">
        <v>122</v>
      </c>
      <c r="AG9" s="15"/>
    </row>
    <row r="10" spans="1:33" ht="13.8" customHeight="1">
      <c r="A10" s="16">
        <v>891780111</v>
      </c>
      <c r="B10" s="16" t="s">
        <v>55</v>
      </c>
      <c r="C10" s="14" t="s">
        <v>57</v>
      </c>
      <c r="D10" s="16" t="s">
        <v>61</v>
      </c>
      <c r="E10" s="46" t="s">
        <v>471</v>
      </c>
      <c r="F10" s="16" t="s">
        <v>62</v>
      </c>
      <c r="G10" s="6" t="s">
        <v>70</v>
      </c>
      <c r="H10" s="6" t="s">
        <v>74</v>
      </c>
      <c r="I10" s="106">
        <v>10450000</v>
      </c>
      <c r="J10" s="6"/>
      <c r="K10" s="7"/>
      <c r="L10" s="7"/>
      <c r="M10" s="27">
        <v>10450000</v>
      </c>
      <c r="N10" s="82">
        <v>1221971911</v>
      </c>
      <c r="O10" s="46" t="s">
        <v>472</v>
      </c>
      <c r="P10" s="80" t="s">
        <v>473</v>
      </c>
      <c r="Q10" s="55">
        <v>44952</v>
      </c>
      <c r="R10" s="55">
        <v>44952</v>
      </c>
      <c r="S10" s="55">
        <v>45107</v>
      </c>
      <c r="T10" s="8"/>
      <c r="U10" s="26"/>
      <c r="V10" s="106">
        <v>6650000</v>
      </c>
      <c r="W10" s="106">
        <v>3800000</v>
      </c>
      <c r="X10" s="83">
        <v>0.64</v>
      </c>
      <c r="Y10" s="79">
        <v>1098669877</v>
      </c>
      <c r="Z10" s="84" t="s">
        <v>474</v>
      </c>
      <c r="AA10" s="6"/>
      <c r="AB10" s="6"/>
      <c r="AC10" s="8"/>
      <c r="AD10" s="85" t="s">
        <v>475</v>
      </c>
      <c r="AE10" s="15" t="s">
        <v>122</v>
      </c>
      <c r="AF10" s="15" t="s">
        <v>122</v>
      </c>
      <c r="AG10" s="15"/>
    </row>
    <row r="11" spans="1:33" ht="13.8" customHeight="1">
      <c r="A11" s="16">
        <v>891780111</v>
      </c>
      <c r="B11" s="16" t="s">
        <v>55</v>
      </c>
      <c r="C11" s="14" t="s">
        <v>57</v>
      </c>
      <c r="D11" s="16" t="s">
        <v>61</v>
      </c>
      <c r="E11" s="46" t="s">
        <v>476</v>
      </c>
      <c r="F11" s="16" t="s">
        <v>62</v>
      </c>
      <c r="G11" s="6" t="s">
        <v>70</v>
      </c>
      <c r="H11" s="6" t="s">
        <v>74</v>
      </c>
      <c r="I11" s="106">
        <v>15450000</v>
      </c>
      <c r="J11" s="6"/>
      <c r="K11" s="7"/>
      <c r="L11" s="7"/>
      <c r="M11" s="27">
        <v>15450000</v>
      </c>
      <c r="N11" s="82">
        <v>36669670</v>
      </c>
      <c r="O11" s="46" t="s">
        <v>477</v>
      </c>
      <c r="P11" s="80" t="s">
        <v>478</v>
      </c>
      <c r="Q11" s="55">
        <v>44952</v>
      </c>
      <c r="R11" s="55">
        <v>44952</v>
      </c>
      <c r="S11" s="55">
        <v>45107</v>
      </c>
      <c r="T11" s="8"/>
      <c r="U11" s="26"/>
      <c r="V11" s="106">
        <v>10050000</v>
      </c>
      <c r="W11" s="106">
        <v>5400000</v>
      </c>
      <c r="X11" s="83">
        <v>0.65</v>
      </c>
      <c r="Y11" s="79">
        <v>36669977</v>
      </c>
      <c r="Z11" s="84" t="s">
        <v>455</v>
      </c>
      <c r="AA11" s="6"/>
      <c r="AB11" s="6"/>
      <c r="AC11" s="8"/>
      <c r="AD11" s="85" t="s">
        <v>479</v>
      </c>
      <c r="AE11" s="15" t="s">
        <v>122</v>
      </c>
      <c r="AF11" s="15" t="s">
        <v>122</v>
      </c>
      <c r="AG11" s="15"/>
    </row>
    <row r="12" spans="1:33" ht="13.8" customHeight="1">
      <c r="A12" s="16">
        <v>891780111</v>
      </c>
      <c r="B12" s="16" t="s">
        <v>55</v>
      </c>
      <c r="C12" s="14" t="s">
        <v>57</v>
      </c>
      <c r="D12" s="16" t="s">
        <v>61</v>
      </c>
      <c r="E12" s="46" t="s">
        <v>480</v>
      </c>
      <c r="F12" s="16" t="s">
        <v>62</v>
      </c>
      <c r="G12" s="6" t="s">
        <v>70</v>
      </c>
      <c r="H12" s="6" t="s">
        <v>74</v>
      </c>
      <c r="I12" s="106">
        <v>3800000</v>
      </c>
      <c r="J12" s="6"/>
      <c r="K12" s="7"/>
      <c r="L12" s="7"/>
      <c r="M12" s="27">
        <v>3800000</v>
      </c>
      <c r="N12" s="82">
        <v>1082946321</v>
      </c>
      <c r="O12" s="46" t="s">
        <v>481</v>
      </c>
      <c r="P12" s="80" t="s">
        <v>482</v>
      </c>
      <c r="Q12" s="55">
        <v>44952</v>
      </c>
      <c r="R12" s="55">
        <v>44952</v>
      </c>
      <c r="S12" s="55">
        <v>45000</v>
      </c>
      <c r="T12" s="8"/>
      <c r="U12" s="26"/>
      <c r="V12" s="106">
        <v>3800000</v>
      </c>
      <c r="W12" s="106">
        <v>0</v>
      </c>
      <c r="X12" s="83">
        <v>1</v>
      </c>
      <c r="Y12" s="79">
        <v>1082943891</v>
      </c>
      <c r="Z12" s="84" t="s">
        <v>483</v>
      </c>
      <c r="AA12" s="6"/>
      <c r="AB12" s="6"/>
      <c r="AC12" s="8"/>
      <c r="AD12" s="85" t="s">
        <v>484</v>
      </c>
      <c r="AE12" s="15" t="s">
        <v>122</v>
      </c>
      <c r="AF12" s="15" t="s">
        <v>122</v>
      </c>
      <c r="AG12" s="15"/>
    </row>
    <row r="13" spans="1:33" ht="13.8" customHeight="1">
      <c r="A13" s="16">
        <v>891780111</v>
      </c>
      <c r="B13" s="16" t="s">
        <v>55</v>
      </c>
      <c r="C13" s="14" t="s">
        <v>57</v>
      </c>
      <c r="D13" s="16" t="s">
        <v>61</v>
      </c>
      <c r="E13" s="46" t="s">
        <v>485</v>
      </c>
      <c r="F13" s="16" t="s">
        <v>62</v>
      </c>
      <c r="G13" s="6" t="s">
        <v>70</v>
      </c>
      <c r="H13" s="6" t="s">
        <v>74</v>
      </c>
      <c r="I13" s="106">
        <v>16000000</v>
      </c>
      <c r="J13" s="6"/>
      <c r="K13" s="7"/>
      <c r="L13" s="7"/>
      <c r="M13" s="27">
        <v>16000000</v>
      </c>
      <c r="N13" s="82">
        <v>1082903530</v>
      </c>
      <c r="O13" s="46" t="s">
        <v>486</v>
      </c>
      <c r="P13" s="80" t="s">
        <v>487</v>
      </c>
      <c r="Q13" s="55">
        <v>44952</v>
      </c>
      <c r="R13" s="55">
        <v>44952</v>
      </c>
      <c r="S13" s="55">
        <v>45107</v>
      </c>
      <c r="T13" s="8"/>
      <c r="U13" s="26"/>
      <c r="V13" s="106">
        <v>10400000</v>
      </c>
      <c r="W13" s="106">
        <v>5600000</v>
      </c>
      <c r="X13" s="83">
        <v>0.65</v>
      </c>
      <c r="Y13" s="79">
        <v>36564357</v>
      </c>
      <c r="Z13" s="84" t="s">
        <v>450</v>
      </c>
      <c r="AA13" s="6"/>
      <c r="AB13" s="6"/>
      <c r="AC13" s="8"/>
      <c r="AD13" s="85" t="s">
        <v>488</v>
      </c>
      <c r="AE13" s="15" t="s">
        <v>122</v>
      </c>
      <c r="AF13" s="15" t="s">
        <v>122</v>
      </c>
      <c r="AG13" s="15"/>
    </row>
    <row r="14" spans="1:33" ht="13.8" customHeight="1">
      <c r="A14" s="16">
        <v>891780111</v>
      </c>
      <c r="B14" s="16" t="s">
        <v>55</v>
      </c>
      <c r="C14" s="14" t="s">
        <v>57</v>
      </c>
      <c r="D14" s="16" t="s">
        <v>61</v>
      </c>
      <c r="E14" s="46" t="s">
        <v>489</v>
      </c>
      <c r="F14" s="16" t="s">
        <v>62</v>
      </c>
      <c r="G14" s="6" t="s">
        <v>70</v>
      </c>
      <c r="H14" s="6" t="s">
        <v>74</v>
      </c>
      <c r="I14" s="106">
        <v>14300000</v>
      </c>
      <c r="J14" s="6"/>
      <c r="K14" s="7"/>
      <c r="L14" s="7"/>
      <c r="M14" s="27">
        <v>14300000</v>
      </c>
      <c r="N14" s="82">
        <v>1082916730</v>
      </c>
      <c r="O14" s="46" t="s">
        <v>490</v>
      </c>
      <c r="P14" s="80" t="s">
        <v>491</v>
      </c>
      <c r="Q14" s="55">
        <v>44952</v>
      </c>
      <c r="R14" s="55">
        <v>44952</v>
      </c>
      <c r="S14" s="55">
        <v>45107</v>
      </c>
      <c r="T14" s="8"/>
      <c r="U14" s="26"/>
      <c r="V14" s="106">
        <v>9300000</v>
      </c>
      <c r="W14" s="106">
        <v>5000000</v>
      </c>
      <c r="X14" s="83">
        <v>0.65</v>
      </c>
      <c r="Y14" s="79">
        <v>1082900194</v>
      </c>
      <c r="Z14" s="84" t="s">
        <v>492</v>
      </c>
      <c r="AA14" s="6"/>
      <c r="AB14" s="6"/>
      <c r="AC14" s="8"/>
      <c r="AD14" s="85" t="s">
        <v>493</v>
      </c>
      <c r="AE14" s="15" t="s">
        <v>122</v>
      </c>
      <c r="AF14" s="15" t="s">
        <v>122</v>
      </c>
      <c r="AG14" s="15"/>
    </row>
    <row r="15" spans="1:33" ht="13.8" customHeight="1">
      <c r="A15" s="16">
        <v>891780111</v>
      </c>
      <c r="B15" s="16" t="s">
        <v>55</v>
      </c>
      <c r="C15" s="14" t="s">
        <v>57</v>
      </c>
      <c r="D15" s="16" t="s">
        <v>61</v>
      </c>
      <c r="E15" s="46" t="s">
        <v>494</v>
      </c>
      <c r="F15" s="16" t="s">
        <v>62</v>
      </c>
      <c r="G15" s="6" t="s">
        <v>70</v>
      </c>
      <c r="H15" s="6" t="s">
        <v>74</v>
      </c>
      <c r="I15" s="106">
        <v>10450000</v>
      </c>
      <c r="J15" s="6"/>
      <c r="K15" s="7"/>
      <c r="L15" s="7"/>
      <c r="M15" s="27">
        <v>10450000</v>
      </c>
      <c r="N15" s="82">
        <v>1082956756</v>
      </c>
      <c r="O15" s="46" t="s">
        <v>495</v>
      </c>
      <c r="P15" s="80" t="s">
        <v>496</v>
      </c>
      <c r="Q15" s="55">
        <v>44952</v>
      </c>
      <c r="R15" s="55">
        <v>44952</v>
      </c>
      <c r="S15" s="55">
        <v>45107</v>
      </c>
      <c r="T15" s="8"/>
      <c r="U15" s="26"/>
      <c r="V15" s="106">
        <v>6650000</v>
      </c>
      <c r="W15" s="106">
        <v>3800000</v>
      </c>
      <c r="X15" s="83">
        <v>0.64</v>
      </c>
      <c r="Y15" s="79">
        <v>1082900194</v>
      </c>
      <c r="Z15" s="84" t="s">
        <v>492</v>
      </c>
      <c r="AA15" s="6"/>
      <c r="AB15" s="6"/>
      <c r="AC15" s="8"/>
      <c r="AD15" s="85" t="s">
        <v>497</v>
      </c>
      <c r="AE15" s="15" t="s">
        <v>122</v>
      </c>
      <c r="AF15" s="15" t="s">
        <v>122</v>
      </c>
      <c r="AG15" s="15"/>
    </row>
    <row r="16" spans="1:33" ht="13.8" customHeight="1">
      <c r="A16" s="16">
        <v>891780111</v>
      </c>
      <c r="B16" s="16" t="s">
        <v>55</v>
      </c>
      <c r="C16" s="14" t="s">
        <v>57</v>
      </c>
      <c r="D16" s="16" t="s">
        <v>61</v>
      </c>
      <c r="E16" s="46" t="s">
        <v>498</v>
      </c>
      <c r="F16" s="16" t="s">
        <v>62</v>
      </c>
      <c r="G16" s="6" t="s">
        <v>70</v>
      </c>
      <c r="H16" s="6" t="s">
        <v>74</v>
      </c>
      <c r="I16" s="106">
        <v>10450000</v>
      </c>
      <c r="J16" s="6"/>
      <c r="K16" s="7"/>
      <c r="L16" s="7"/>
      <c r="M16" s="27">
        <v>10450000</v>
      </c>
      <c r="N16" s="82">
        <v>1083040456</v>
      </c>
      <c r="O16" s="46" t="s">
        <v>499</v>
      </c>
      <c r="P16" s="80" t="s">
        <v>500</v>
      </c>
      <c r="Q16" s="55">
        <v>44952</v>
      </c>
      <c r="R16" s="55">
        <v>44952</v>
      </c>
      <c r="S16" s="55">
        <v>45107</v>
      </c>
      <c r="T16" s="8"/>
      <c r="U16" s="26"/>
      <c r="V16" s="106">
        <v>6650000</v>
      </c>
      <c r="W16" s="106">
        <v>3800000</v>
      </c>
      <c r="X16" s="83">
        <v>0.64</v>
      </c>
      <c r="Y16" s="79">
        <v>12561250</v>
      </c>
      <c r="Z16" s="84" t="s">
        <v>501</v>
      </c>
      <c r="AA16" s="6"/>
      <c r="AB16" s="6"/>
      <c r="AC16" s="8"/>
      <c r="AD16" s="85" t="s">
        <v>502</v>
      </c>
      <c r="AE16" s="15" t="s">
        <v>122</v>
      </c>
      <c r="AF16" s="15" t="s">
        <v>122</v>
      </c>
      <c r="AG16" s="15"/>
    </row>
    <row r="17" spans="1:33" ht="13.8" customHeight="1">
      <c r="A17" s="16">
        <v>891780111</v>
      </c>
      <c r="B17" s="16" t="s">
        <v>55</v>
      </c>
      <c r="C17" s="14" t="s">
        <v>57</v>
      </c>
      <c r="D17" s="16" t="s">
        <v>61</v>
      </c>
      <c r="E17" s="46" t="s">
        <v>503</v>
      </c>
      <c r="F17" s="16" t="s">
        <v>62</v>
      </c>
      <c r="G17" s="6" t="s">
        <v>70</v>
      </c>
      <c r="H17" s="6" t="s">
        <v>74</v>
      </c>
      <c r="I17" s="106">
        <v>13750000</v>
      </c>
      <c r="J17" s="6"/>
      <c r="K17" s="7"/>
      <c r="L17" s="7"/>
      <c r="M17" s="27">
        <v>13750000</v>
      </c>
      <c r="N17" s="82">
        <v>26767399</v>
      </c>
      <c r="O17" s="46" t="s">
        <v>504</v>
      </c>
      <c r="P17" s="80" t="s">
        <v>505</v>
      </c>
      <c r="Q17" s="55">
        <v>44952</v>
      </c>
      <c r="R17" s="55">
        <v>44952</v>
      </c>
      <c r="S17" s="55">
        <v>45107</v>
      </c>
      <c r="T17" s="8"/>
      <c r="U17" s="26"/>
      <c r="V17" s="106">
        <v>8750000</v>
      </c>
      <c r="W17" s="106">
        <v>5000000</v>
      </c>
      <c r="X17" s="83">
        <v>0.64</v>
      </c>
      <c r="Y17" s="79">
        <v>1082943891</v>
      </c>
      <c r="Z17" s="84" t="s">
        <v>483</v>
      </c>
      <c r="AA17" s="6"/>
      <c r="AB17" s="6"/>
      <c r="AC17" s="8"/>
      <c r="AD17" s="85" t="s">
        <v>506</v>
      </c>
      <c r="AE17" s="15" t="s">
        <v>122</v>
      </c>
      <c r="AF17" s="15" t="s">
        <v>122</v>
      </c>
      <c r="AG17" s="15"/>
    </row>
    <row r="18" spans="1:33" ht="13.8" customHeight="1">
      <c r="A18" s="16">
        <v>891780111</v>
      </c>
      <c r="B18" s="16" t="s">
        <v>55</v>
      </c>
      <c r="C18" s="14" t="s">
        <v>57</v>
      </c>
      <c r="D18" s="16" t="s">
        <v>61</v>
      </c>
      <c r="E18" s="46" t="s">
        <v>507</v>
      </c>
      <c r="F18" s="16" t="s">
        <v>62</v>
      </c>
      <c r="G18" s="6" t="s">
        <v>70</v>
      </c>
      <c r="H18" s="6" t="s">
        <v>74</v>
      </c>
      <c r="I18" s="106">
        <v>12100000</v>
      </c>
      <c r="J18" s="6"/>
      <c r="K18" s="7"/>
      <c r="L18" s="7"/>
      <c r="M18" s="27">
        <v>12100000</v>
      </c>
      <c r="N18" s="82">
        <v>1082891717</v>
      </c>
      <c r="O18" s="46" t="s">
        <v>508</v>
      </c>
      <c r="P18" s="80" t="s">
        <v>509</v>
      </c>
      <c r="Q18" s="55">
        <v>44952</v>
      </c>
      <c r="R18" s="55">
        <v>44952</v>
      </c>
      <c r="S18" s="55">
        <v>45107</v>
      </c>
      <c r="T18" s="8"/>
      <c r="U18" s="26"/>
      <c r="V18" s="106">
        <v>7700000</v>
      </c>
      <c r="W18" s="106">
        <v>4400000</v>
      </c>
      <c r="X18" s="83">
        <v>0.64</v>
      </c>
      <c r="Y18" s="79">
        <v>1098669877</v>
      </c>
      <c r="Z18" s="84" t="s">
        <v>474</v>
      </c>
      <c r="AA18" s="6"/>
      <c r="AB18" s="6"/>
      <c r="AC18" s="8"/>
      <c r="AD18" s="85" t="s">
        <v>510</v>
      </c>
      <c r="AE18" s="15" t="s">
        <v>122</v>
      </c>
      <c r="AF18" s="15" t="s">
        <v>122</v>
      </c>
      <c r="AG18" s="15"/>
    </row>
    <row r="19" spans="1:33" ht="13.8" customHeight="1">
      <c r="A19" s="16">
        <v>891780111</v>
      </c>
      <c r="B19" s="16" t="s">
        <v>55</v>
      </c>
      <c r="C19" s="14" t="s">
        <v>57</v>
      </c>
      <c r="D19" s="16" t="s">
        <v>61</v>
      </c>
      <c r="E19" s="46" t="s">
        <v>511</v>
      </c>
      <c r="F19" s="16" t="s">
        <v>62</v>
      </c>
      <c r="G19" s="6" t="s">
        <v>70</v>
      </c>
      <c r="H19" s="6" t="s">
        <v>74</v>
      </c>
      <c r="I19" s="106">
        <v>14300000</v>
      </c>
      <c r="J19" s="6"/>
      <c r="K19" s="7"/>
      <c r="L19" s="7"/>
      <c r="M19" s="27">
        <v>14300000</v>
      </c>
      <c r="N19" s="82">
        <v>1082886783</v>
      </c>
      <c r="O19" s="46" t="s">
        <v>512</v>
      </c>
      <c r="P19" s="80" t="s">
        <v>513</v>
      </c>
      <c r="Q19" s="55">
        <v>44952</v>
      </c>
      <c r="R19" s="55">
        <v>44952</v>
      </c>
      <c r="S19" s="55">
        <v>45107</v>
      </c>
      <c r="T19" s="8"/>
      <c r="U19" s="26"/>
      <c r="V19" s="106">
        <v>9300000</v>
      </c>
      <c r="W19" s="106">
        <v>5000000</v>
      </c>
      <c r="X19" s="83">
        <v>0.65</v>
      </c>
      <c r="Y19" s="79">
        <v>7634903</v>
      </c>
      <c r="Z19" s="84" t="s">
        <v>460</v>
      </c>
      <c r="AA19" s="6"/>
      <c r="AB19" s="6"/>
      <c r="AC19" s="8"/>
      <c r="AD19" s="85" t="s">
        <v>514</v>
      </c>
      <c r="AE19" s="15" t="s">
        <v>122</v>
      </c>
      <c r="AF19" s="15" t="s">
        <v>122</v>
      </c>
      <c r="AG19" s="15"/>
    </row>
    <row r="20" spans="1:33" ht="13.8" customHeight="1">
      <c r="A20" s="16">
        <v>891780111</v>
      </c>
      <c r="B20" s="16" t="s">
        <v>55</v>
      </c>
      <c r="C20" s="14" t="s">
        <v>57</v>
      </c>
      <c r="D20" s="16" t="s">
        <v>61</v>
      </c>
      <c r="E20" s="46" t="s">
        <v>515</v>
      </c>
      <c r="F20" s="16" t="s">
        <v>62</v>
      </c>
      <c r="G20" s="6" t="s">
        <v>70</v>
      </c>
      <c r="H20" s="6" t="s">
        <v>74</v>
      </c>
      <c r="I20" s="106">
        <v>12600000</v>
      </c>
      <c r="J20" s="6"/>
      <c r="K20" s="7"/>
      <c r="L20" s="7"/>
      <c r="M20" s="27">
        <v>12600000</v>
      </c>
      <c r="N20" s="82">
        <v>1082981040</v>
      </c>
      <c r="O20" s="46" t="s">
        <v>516</v>
      </c>
      <c r="P20" s="80" t="s">
        <v>517</v>
      </c>
      <c r="Q20" s="55">
        <v>44952</v>
      </c>
      <c r="R20" s="55">
        <v>44952</v>
      </c>
      <c r="S20" s="55">
        <v>45107</v>
      </c>
      <c r="T20" s="8"/>
      <c r="U20" s="26"/>
      <c r="V20" s="106">
        <v>6300000</v>
      </c>
      <c r="W20" s="106">
        <v>6300000</v>
      </c>
      <c r="X20" s="83">
        <v>0.5</v>
      </c>
      <c r="Y20" s="79">
        <v>36564357</v>
      </c>
      <c r="Z20" s="84" t="s">
        <v>450</v>
      </c>
      <c r="AA20" s="6"/>
      <c r="AB20" s="6"/>
      <c r="AC20" s="8"/>
      <c r="AD20" s="85" t="s">
        <v>518</v>
      </c>
      <c r="AE20" s="15" t="s">
        <v>122</v>
      </c>
      <c r="AF20" s="15" t="s">
        <v>122</v>
      </c>
      <c r="AG20" s="15"/>
    </row>
    <row r="21" spans="1:33" ht="13.8" customHeight="1">
      <c r="A21" s="16">
        <v>891780111</v>
      </c>
      <c r="B21" s="16" t="s">
        <v>55</v>
      </c>
      <c r="C21" s="14" t="s">
        <v>57</v>
      </c>
      <c r="D21" s="16" t="s">
        <v>61</v>
      </c>
      <c r="E21" s="46" t="s">
        <v>519</v>
      </c>
      <c r="F21" s="16" t="s">
        <v>62</v>
      </c>
      <c r="G21" s="6" t="s">
        <v>70</v>
      </c>
      <c r="H21" s="6" t="s">
        <v>74</v>
      </c>
      <c r="I21" s="106">
        <v>14300000</v>
      </c>
      <c r="J21" s="6"/>
      <c r="K21" s="7"/>
      <c r="L21" s="7"/>
      <c r="M21" s="27">
        <v>14300000</v>
      </c>
      <c r="N21" s="82">
        <v>36667157</v>
      </c>
      <c r="O21" s="46" t="s">
        <v>520</v>
      </c>
      <c r="P21" s="80" t="s">
        <v>521</v>
      </c>
      <c r="Q21" s="55">
        <v>44952</v>
      </c>
      <c r="R21" s="55">
        <v>44952</v>
      </c>
      <c r="S21" s="55">
        <v>45107</v>
      </c>
      <c r="T21" s="8"/>
      <c r="U21" s="26"/>
      <c r="V21" s="106">
        <v>9300000</v>
      </c>
      <c r="W21" s="106">
        <v>5000000</v>
      </c>
      <c r="X21" s="83">
        <v>0.65</v>
      </c>
      <c r="Y21" s="79">
        <v>1082900194</v>
      </c>
      <c r="Z21" s="84" t="s">
        <v>492</v>
      </c>
      <c r="AA21" s="6"/>
      <c r="AB21" s="6"/>
      <c r="AC21" s="8"/>
      <c r="AD21" s="85" t="s">
        <v>522</v>
      </c>
      <c r="AE21" s="15" t="s">
        <v>122</v>
      </c>
      <c r="AF21" s="15" t="s">
        <v>122</v>
      </c>
      <c r="AG21" s="15"/>
    </row>
    <row r="22" spans="1:33" ht="13.8" customHeight="1">
      <c r="A22" s="16">
        <v>891780111</v>
      </c>
      <c r="B22" s="16" t="s">
        <v>55</v>
      </c>
      <c r="C22" s="14" t="s">
        <v>57</v>
      </c>
      <c r="D22" s="16" t="s">
        <v>61</v>
      </c>
      <c r="E22" s="46" t="s">
        <v>523</v>
      </c>
      <c r="F22" s="16" t="s">
        <v>62</v>
      </c>
      <c r="G22" s="6" t="s">
        <v>70</v>
      </c>
      <c r="H22" s="6" t="s">
        <v>74</v>
      </c>
      <c r="I22" s="106">
        <v>12100000</v>
      </c>
      <c r="J22" s="6"/>
      <c r="K22" s="7"/>
      <c r="L22" s="7"/>
      <c r="M22" s="27">
        <v>12100000</v>
      </c>
      <c r="N22" s="82">
        <v>1083041701</v>
      </c>
      <c r="O22" s="46" t="s">
        <v>524</v>
      </c>
      <c r="P22" s="80" t="s">
        <v>525</v>
      </c>
      <c r="Q22" s="55">
        <v>44952</v>
      </c>
      <c r="R22" s="55">
        <v>44952</v>
      </c>
      <c r="S22" s="55">
        <v>45107</v>
      </c>
      <c r="T22" s="8"/>
      <c r="U22" s="26"/>
      <c r="V22" s="106">
        <v>8400000</v>
      </c>
      <c r="W22" s="106">
        <v>3700000</v>
      </c>
      <c r="X22" s="83">
        <v>0.69</v>
      </c>
      <c r="Y22" s="79">
        <v>12561250</v>
      </c>
      <c r="Z22" s="84" t="s">
        <v>501</v>
      </c>
      <c r="AA22" s="6"/>
      <c r="AB22" s="6"/>
      <c r="AC22" s="8"/>
      <c r="AD22" s="85" t="s">
        <v>526</v>
      </c>
      <c r="AE22" s="15" t="s">
        <v>122</v>
      </c>
      <c r="AF22" s="15" t="s">
        <v>122</v>
      </c>
      <c r="AG22" s="15"/>
    </row>
    <row r="23" spans="1:33" ht="13.8" customHeight="1">
      <c r="A23" s="16">
        <v>891780111</v>
      </c>
      <c r="B23" s="16" t="s">
        <v>55</v>
      </c>
      <c r="C23" s="14" t="s">
        <v>57</v>
      </c>
      <c r="D23" s="16" t="s">
        <v>61</v>
      </c>
      <c r="E23" s="46" t="s">
        <v>527</v>
      </c>
      <c r="F23" s="16" t="s">
        <v>62</v>
      </c>
      <c r="G23" s="6" t="s">
        <v>70</v>
      </c>
      <c r="H23" s="6" t="s">
        <v>74</v>
      </c>
      <c r="I23" s="106">
        <v>12100000</v>
      </c>
      <c r="J23" s="6"/>
      <c r="K23" s="7"/>
      <c r="L23" s="7"/>
      <c r="M23" s="27">
        <v>12100000</v>
      </c>
      <c r="N23" s="82">
        <v>57464026</v>
      </c>
      <c r="O23" s="46" t="s">
        <v>528</v>
      </c>
      <c r="P23" s="80" t="s">
        <v>529</v>
      </c>
      <c r="Q23" s="55">
        <v>44953</v>
      </c>
      <c r="R23" s="55">
        <v>44953</v>
      </c>
      <c r="S23" s="55">
        <v>45107</v>
      </c>
      <c r="T23" s="8"/>
      <c r="U23" s="26"/>
      <c r="V23" s="106">
        <v>7700000</v>
      </c>
      <c r="W23" s="106">
        <v>4400000</v>
      </c>
      <c r="X23" s="83">
        <v>0.64</v>
      </c>
      <c r="Y23" s="79">
        <v>1045725304</v>
      </c>
      <c r="Z23" s="84" t="s">
        <v>530</v>
      </c>
      <c r="AA23" s="6"/>
      <c r="AB23" s="6"/>
      <c r="AC23" s="8"/>
      <c r="AD23" s="85" t="s">
        <v>531</v>
      </c>
      <c r="AE23" s="15" t="s">
        <v>122</v>
      </c>
      <c r="AF23" s="15" t="s">
        <v>122</v>
      </c>
      <c r="AG23" s="15"/>
    </row>
    <row r="24" spans="1:33" ht="13.8" customHeight="1">
      <c r="A24" s="16">
        <v>891780111</v>
      </c>
      <c r="B24" s="16" t="s">
        <v>55</v>
      </c>
      <c r="C24" s="14" t="s">
        <v>57</v>
      </c>
      <c r="D24" s="16" t="s">
        <v>61</v>
      </c>
      <c r="E24" s="46" t="s">
        <v>532</v>
      </c>
      <c r="F24" s="16" t="s">
        <v>62</v>
      </c>
      <c r="G24" s="6" t="s">
        <v>70</v>
      </c>
      <c r="H24" s="6" t="s">
        <v>74</v>
      </c>
      <c r="I24" s="106">
        <v>11000000</v>
      </c>
      <c r="J24" s="6"/>
      <c r="K24" s="7"/>
      <c r="L24" s="7"/>
      <c r="M24" s="27">
        <v>11000000</v>
      </c>
      <c r="N24" s="82">
        <v>57433908</v>
      </c>
      <c r="O24" s="46" t="s">
        <v>533</v>
      </c>
      <c r="P24" s="80" t="s">
        <v>534</v>
      </c>
      <c r="Q24" s="55">
        <v>44953</v>
      </c>
      <c r="R24" s="55">
        <v>44953</v>
      </c>
      <c r="S24" s="55">
        <v>45107</v>
      </c>
      <c r="T24" s="8"/>
      <c r="U24" s="26"/>
      <c r="V24" s="106">
        <v>7000000</v>
      </c>
      <c r="W24" s="106">
        <v>4000000</v>
      </c>
      <c r="X24" s="83">
        <v>0.64</v>
      </c>
      <c r="Y24" s="79">
        <v>7634885</v>
      </c>
      <c r="Z24" s="84" t="s">
        <v>535</v>
      </c>
      <c r="AA24" s="6"/>
      <c r="AB24" s="6"/>
      <c r="AC24" s="8"/>
      <c r="AD24" s="85" t="s">
        <v>536</v>
      </c>
      <c r="AE24" s="15" t="s">
        <v>122</v>
      </c>
      <c r="AF24" s="15" t="s">
        <v>122</v>
      </c>
      <c r="AG24" s="15"/>
    </row>
    <row r="25" spans="1:33" ht="13.8" customHeight="1">
      <c r="A25" s="16">
        <v>891780111</v>
      </c>
      <c r="B25" s="16" t="s">
        <v>55</v>
      </c>
      <c r="C25" s="14" t="s">
        <v>57</v>
      </c>
      <c r="D25" s="16" t="s">
        <v>61</v>
      </c>
      <c r="E25" s="46" t="s">
        <v>537</v>
      </c>
      <c r="F25" s="16" t="s">
        <v>62</v>
      </c>
      <c r="G25" s="6" t="s">
        <v>70</v>
      </c>
      <c r="H25" s="6" t="s">
        <v>74</v>
      </c>
      <c r="I25" s="106">
        <v>11550000</v>
      </c>
      <c r="J25" s="6"/>
      <c r="K25" s="7"/>
      <c r="L25" s="7"/>
      <c r="M25" s="27">
        <v>11550000</v>
      </c>
      <c r="N25" s="82">
        <v>57423259</v>
      </c>
      <c r="O25" s="46" t="s">
        <v>538</v>
      </c>
      <c r="P25" s="80" t="s">
        <v>539</v>
      </c>
      <c r="Q25" s="55">
        <v>44957</v>
      </c>
      <c r="R25" s="55">
        <v>44957</v>
      </c>
      <c r="S25" s="55">
        <v>45107</v>
      </c>
      <c r="T25" s="8"/>
      <c r="U25" s="26"/>
      <c r="V25" s="106">
        <v>6930000</v>
      </c>
      <c r="W25" s="106">
        <v>4620000</v>
      </c>
      <c r="X25" s="83">
        <v>0.6</v>
      </c>
      <c r="Y25" s="79">
        <v>1098669877</v>
      </c>
      <c r="Z25" s="84" t="s">
        <v>474</v>
      </c>
      <c r="AA25" s="6"/>
      <c r="AB25" s="6"/>
      <c r="AC25" s="8"/>
      <c r="AD25" s="85" t="s">
        <v>540</v>
      </c>
      <c r="AE25" s="15" t="s">
        <v>122</v>
      </c>
      <c r="AF25" s="15" t="s">
        <v>122</v>
      </c>
      <c r="AG25" s="15"/>
    </row>
    <row r="26" spans="1:33" ht="13.8" customHeight="1">
      <c r="A26" s="16">
        <v>891780111</v>
      </c>
      <c r="B26" s="16" t="s">
        <v>55</v>
      </c>
      <c r="C26" s="14" t="s">
        <v>57</v>
      </c>
      <c r="D26" s="16" t="s">
        <v>61</v>
      </c>
      <c r="E26" s="46" t="s">
        <v>541</v>
      </c>
      <c r="F26" s="16" t="s">
        <v>62</v>
      </c>
      <c r="G26" s="6" t="s">
        <v>70</v>
      </c>
      <c r="H26" s="6" t="s">
        <v>74</v>
      </c>
      <c r="I26" s="106">
        <v>11000000</v>
      </c>
      <c r="J26" s="6"/>
      <c r="K26" s="7"/>
      <c r="L26" s="7"/>
      <c r="M26" s="27">
        <v>11000000</v>
      </c>
      <c r="N26" s="82">
        <v>57450652</v>
      </c>
      <c r="O26" s="46" t="s">
        <v>542</v>
      </c>
      <c r="P26" s="80" t="s">
        <v>543</v>
      </c>
      <c r="Q26" s="55">
        <v>44960</v>
      </c>
      <c r="R26" s="55">
        <v>44960</v>
      </c>
      <c r="S26" s="55">
        <v>45107</v>
      </c>
      <c r="T26" s="8"/>
      <c r="U26" s="26"/>
      <c r="V26" s="106">
        <v>6600000</v>
      </c>
      <c r="W26" s="106">
        <v>4400000</v>
      </c>
      <c r="X26" s="83">
        <v>0.6</v>
      </c>
      <c r="Y26" s="79">
        <v>1082943891</v>
      </c>
      <c r="Z26" s="84" t="s">
        <v>483</v>
      </c>
      <c r="AA26" s="6"/>
      <c r="AB26" s="6"/>
      <c r="AC26" s="8"/>
      <c r="AD26" s="85" t="s">
        <v>544</v>
      </c>
      <c r="AE26" s="15" t="s">
        <v>122</v>
      </c>
      <c r="AF26" s="15" t="s">
        <v>122</v>
      </c>
      <c r="AG26" s="15"/>
    </row>
    <row r="27" spans="1:33" ht="13.8" customHeight="1">
      <c r="A27" s="16">
        <v>891780111</v>
      </c>
      <c r="B27" s="16" t="s">
        <v>55</v>
      </c>
      <c r="C27" s="14" t="s">
        <v>57</v>
      </c>
      <c r="D27" s="16" t="s">
        <v>61</v>
      </c>
      <c r="E27" s="46" t="s">
        <v>545</v>
      </c>
      <c r="F27" s="16" t="s">
        <v>62</v>
      </c>
      <c r="G27" s="6" t="s">
        <v>70</v>
      </c>
      <c r="H27" s="6" t="s">
        <v>74</v>
      </c>
      <c r="I27" s="106">
        <v>9500000</v>
      </c>
      <c r="J27" s="6"/>
      <c r="K27" s="7"/>
      <c r="L27" s="7"/>
      <c r="M27" s="27">
        <v>9500000</v>
      </c>
      <c r="N27" s="82">
        <v>1085040743</v>
      </c>
      <c r="O27" s="46" t="s">
        <v>546</v>
      </c>
      <c r="P27" s="80" t="s">
        <v>547</v>
      </c>
      <c r="Q27" s="55">
        <v>44963</v>
      </c>
      <c r="R27" s="55">
        <v>44963</v>
      </c>
      <c r="S27" s="55">
        <v>45107</v>
      </c>
      <c r="T27" s="8"/>
      <c r="U27" s="26"/>
      <c r="V27" s="106">
        <v>5700000</v>
      </c>
      <c r="W27" s="106">
        <v>3800000</v>
      </c>
      <c r="X27" s="83">
        <v>0.6</v>
      </c>
      <c r="Y27" s="79">
        <v>1082943891</v>
      </c>
      <c r="Z27" s="84" t="s">
        <v>483</v>
      </c>
      <c r="AA27" s="6"/>
      <c r="AB27" s="6"/>
      <c r="AC27" s="8"/>
      <c r="AD27" s="85" t="s">
        <v>548</v>
      </c>
      <c r="AE27" s="15" t="s">
        <v>122</v>
      </c>
      <c r="AF27" s="15" t="s">
        <v>122</v>
      </c>
      <c r="AG27" s="15"/>
    </row>
    <row r="28" spans="1:33" ht="13.8" customHeight="1">
      <c r="A28" s="16">
        <v>891780111</v>
      </c>
      <c r="B28" s="16" t="s">
        <v>55</v>
      </c>
      <c r="C28" s="14" t="s">
        <v>57</v>
      </c>
      <c r="D28" s="16" t="s">
        <v>61</v>
      </c>
      <c r="E28" s="46" t="s">
        <v>549</v>
      </c>
      <c r="F28" s="16" t="s">
        <v>62</v>
      </c>
      <c r="G28" s="6" t="s">
        <v>70</v>
      </c>
      <c r="H28" s="6" t="s">
        <v>74</v>
      </c>
      <c r="I28" s="106">
        <v>10500000</v>
      </c>
      <c r="J28" s="6"/>
      <c r="K28" s="7"/>
      <c r="L28" s="7"/>
      <c r="M28" s="27">
        <v>10500000</v>
      </c>
      <c r="N28" s="82">
        <v>85150568</v>
      </c>
      <c r="O28" s="46" t="s">
        <v>550</v>
      </c>
      <c r="P28" s="80" t="s">
        <v>551</v>
      </c>
      <c r="Q28" s="55">
        <v>44963</v>
      </c>
      <c r="R28" s="55">
        <v>44963</v>
      </c>
      <c r="S28" s="55">
        <v>45107</v>
      </c>
      <c r="T28" s="8"/>
      <c r="U28" s="26"/>
      <c r="V28" s="106">
        <v>6300000</v>
      </c>
      <c r="W28" s="106">
        <v>4200000</v>
      </c>
      <c r="X28" s="83">
        <v>0.6</v>
      </c>
      <c r="Y28" s="79">
        <v>84457116</v>
      </c>
      <c r="Z28" s="84" t="s">
        <v>552</v>
      </c>
      <c r="AA28" s="6"/>
      <c r="AB28" s="6"/>
      <c r="AC28" s="8"/>
      <c r="AD28" s="85" t="s">
        <v>553</v>
      </c>
      <c r="AE28" s="15" t="s">
        <v>122</v>
      </c>
      <c r="AF28" s="15" t="s">
        <v>122</v>
      </c>
      <c r="AG28" s="15"/>
    </row>
    <row r="29" spans="1:33" ht="13.8" customHeight="1">
      <c r="A29" s="16">
        <v>891780111</v>
      </c>
      <c r="B29" s="16" t="s">
        <v>55</v>
      </c>
      <c r="C29" s="14" t="s">
        <v>57</v>
      </c>
      <c r="D29" s="16" t="s">
        <v>61</v>
      </c>
      <c r="E29" s="46" t="s">
        <v>554</v>
      </c>
      <c r="F29" s="16" t="s">
        <v>62</v>
      </c>
      <c r="G29" s="6" t="s">
        <v>70</v>
      </c>
      <c r="H29" s="6" t="s">
        <v>74</v>
      </c>
      <c r="I29" s="106">
        <v>10000000</v>
      </c>
      <c r="J29" s="6"/>
      <c r="K29" s="7"/>
      <c r="L29" s="7"/>
      <c r="M29" s="27">
        <v>10000000</v>
      </c>
      <c r="N29" s="82">
        <v>85450968</v>
      </c>
      <c r="O29" s="46" t="s">
        <v>555</v>
      </c>
      <c r="P29" s="80" t="s">
        <v>556</v>
      </c>
      <c r="Q29" s="55">
        <v>44963</v>
      </c>
      <c r="R29" s="55">
        <v>44963</v>
      </c>
      <c r="S29" s="55">
        <v>45107</v>
      </c>
      <c r="T29" s="8"/>
      <c r="U29" s="26"/>
      <c r="V29" s="106">
        <v>6000000</v>
      </c>
      <c r="W29" s="106">
        <v>4000000</v>
      </c>
      <c r="X29" s="83">
        <v>0.6</v>
      </c>
      <c r="Y29" s="79">
        <v>36669977</v>
      </c>
      <c r="Z29" s="84" t="s">
        <v>455</v>
      </c>
      <c r="AA29" s="6"/>
      <c r="AB29" s="6"/>
      <c r="AC29" s="8"/>
      <c r="AD29" s="85" t="s">
        <v>557</v>
      </c>
      <c r="AE29" s="15" t="s">
        <v>122</v>
      </c>
      <c r="AF29" s="15" t="s">
        <v>122</v>
      </c>
      <c r="AG29" s="15"/>
    </row>
    <row r="30" spans="1:33" ht="13.8" customHeight="1">
      <c r="A30" s="16">
        <v>891780111</v>
      </c>
      <c r="B30" s="16" t="s">
        <v>55</v>
      </c>
      <c r="C30" s="14" t="s">
        <v>57</v>
      </c>
      <c r="D30" s="16" t="s">
        <v>61</v>
      </c>
      <c r="E30" s="46" t="s">
        <v>558</v>
      </c>
      <c r="F30" s="16" t="s">
        <v>62</v>
      </c>
      <c r="G30" s="6" t="s">
        <v>70</v>
      </c>
      <c r="H30" s="6" t="s">
        <v>74</v>
      </c>
      <c r="I30" s="106">
        <v>10000000</v>
      </c>
      <c r="J30" s="6"/>
      <c r="K30" s="7"/>
      <c r="L30" s="7"/>
      <c r="M30" s="27">
        <v>10000000</v>
      </c>
      <c r="N30" s="82">
        <v>1083569978</v>
      </c>
      <c r="O30" s="46" t="s">
        <v>559</v>
      </c>
      <c r="P30" s="80" t="s">
        <v>560</v>
      </c>
      <c r="Q30" s="55">
        <v>44963</v>
      </c>
      <c r="R30" s="55">
        <v>44963</v>
      </c>
      <c r="S30" s="55">
        <v>45107</v>
      </c>
      <c r="T30" s="8"/>
      <c r="U30" s="26"/>
      <c r="V30" s="106">
        <v>6000000</v>
      </c>
      <c r="W30" s="106">
        <v>4000000</v>
      </c>
      <c r="X30" s="83">
        <v>0.6</v>
      </c>
      <c r="Y30" s="79">
        <v>1082900194</v>
      </c>
      <c r="Z30" s="84" t="s">
        <v>492</v>
      </c>
      <c r="AA30" s="6"/>
      <c r="AB30" s="6"/>
      <c r="AC30" s="8"/>
      <c r="AD30" s="85" t="s">
        <v>561</v>
      </c>
      <c r="AE30" s="15" t="s">
        <v>122</v>
      </c>
      <c r="AF30" s="15" t="s">
        <v>122</v>
      </c>
      <c r="AG30" s="15"/>
    </row>
    <row r="31" spans="1:33" ht="13.8" customHeight="1">
      <c r="A31" s="16">
        <v>891780111</v>
      </c>
      <c r="B31" s="16" t="s">
        <v>55</v>
      </c>
      <c r="C31" s="14" t="s">
        <v>57</v>
      </c>
      <c r="D31" s="16" t="s">
        <v>61</v>
      </c>
      <c r="E31" s="46" t="s">
        <v>562</v>
      </c>
      <c r="F31" s="16" t="s">
        <v>62</v>
      </c>
      <c r="G31" s="6" t="s">
        <v>70</v>
      </c>
      <c r="H31" s="6" t="s">
        <v>74</v>
      </c>
      <c r="I31" s="106">
        <v>3150000</v>
      </c>
      <c r="J31" s="6"/>
      <c r="K31" s="7"/>
      <c r="L31" s="7"/>
      <c r="M31" s="27">
        <v>3150000</v>
      </c>
      <c r="N31" s="82">
        <v>39049110</v>
      </c>
      <c r="O31" s="46" t="s">
        <v>563</v>
      </c>
      <c r="P31" s="80" t="s">
        <v>564</v>
      </c>
      <c r="Q31" s="55">
        <v>44963</v>
      </c>
      <c r="R31" s="55">
        <v>44963</v>
      </c>
      <c r="S31" s="55">
        <v>45000</v>
      </c>
      <c r="T31" s="8"/>
      <c r="U31" s="26"/>
      <c r="V31" s="106">
        <v>3150000</v>
      </c>
      <c r="W31" s="106">
        <v>0</v>
      </c>
      <c r="X31" s="83">
        <v>1</v>
      </c>
      <c r="Y31" s="79">
        <v>1045725304</v>
      </c>
      <c r="Z31" s="84" t="s">
        <v>530</v>
      </c>
      <c r="AA31" s="6"/>
      <c r="AB31" s="6"/>
      <c r="AC31" s="8"/>
      <c r="AD31" s="85" t="s">
        <v>565</v>
      </c>
      <c r="AE31" s="15" t="s">
        <v>122</v>
      </c>
      <c r="AF31" s="15" t="s">
        <v>122</v>
      </c>
      <c r="AG31" s="15"/>
    </row>
    <row r="32" spans="1:33" ht="13.8" customHeight="1">
      <c r="A32" s="16">
        <v>891780111</v>
      </c>
      <c r="B32" s="16" t="s">
        <v>55</v>
      </c>
      <c r="C32" s="14" t="s">
        <v>57</v>
      </c>
      <c r="D32" s="16" t="s">
        <v>61</v>
      </c>
      <c r="E32" s="46" t="s">
        <v>566</v>
      </c>
      <c r="F32" s="16" t="s">
        <v>62</v>
      </c>
      <c r="G32" s="6" t="s">
        <v>70</v>
      </c>
      <c r="H32" s="6" t="s">
        <v>74</v>
      </c>
      <c r="I32" s="106">
        <v>11500000</v>
      </c>
      <c r="J32" s="6"/>
      <c r="K32" s="7"/>
      <c r="L32" s="7"/>
      <c r="M32" s="27">
        <v>11500000</v>
      </c>
      <c r="N32" s="82">
        <v>1082846537</v>
      </c>
      <c r="O32" s="46" t="s">
        <v>567</v>
      </c>
      <c r="P32" s="80" t="s">
        <v>568</v>
      </c>
      <c r="Q32" s="55">
        <v>44964</v>
      </c>
      <c r="R32" s="55">
        <v>44964</v>
      </c>
      <c r="S32" s="55">
        <v>45107</v>
      </c>
      <c r="T32" s="8"/>
      <c r="U32" s="26"/>
      <c r="V32" s="106">
        <v>6900000</v>
      </c>
      <c r="W32" s="106">
        <v>4600000</v>
      </c>
      <c r="X32" s="83">
        <v>0.6</v>
      </c>
      <c r="Y32" s="79">
        <v>84457116</v>
      </c>
      <c r="Z32" s="84" t="s">
        <v>552</v>
      </c>
      <c r="AA32" s="6"/>
      <c r="AB32" s="6"/>
      <c r="AC32" s="8"/>
      <c r="AD32" s="85" t="s">
        <v>569</v>
      </c>
      <c r="AE32" s="15" t="s">
        <v>122</v>
      </c>
      <c r="AF32" s="15" t="s">
        <v>122</v>
      </c>
      <c r="AG32" s="15"/>
    </row>
    <row r="33" spans="1:33" ht="13.8" customHeight="1">
      <c r="A33" s="16">
        <v>891780111</v>
      </c>
      <c r="B33" s="16" t="s">
        <v>55</v>
      </c>
      <c r="C33" s="14" t="s">
        <v>57</v>
      </c>
      <c r="D33" s="16" t="s">
        <v>61</v>
      </c>
      <c r="E33" s="46" t="s">
        <v>570</v>
      </c>
      <c r="F33" s="16" t="s">
        <v>62</v>
      </c>
      <c r="G33" s="6" t="s">
        <v>70</v>
      </c>
      <c r="H33" s="6" t="s">
        <v>74</v>
      </c>
      <c r="I33" s="106">
        <v>15500000</v>
      </c>
      <c r="J33" s="6"/>
      <c r="K33" s="7"/>
      <c r="L33" s="7"/>
      <c r="M33" s="27">
        <v>15500000</v>
      </c>
      <c r="N33" s="82">
        <v>85466955</v>
      </c>
      <c r="O33" s="46" t="s">
        <v>571</v>
      </c>
      <c r="P33" s="80" t="s">
        <v>572</v>
      </c>
      <c r="Q33" s="55">
        <v>44965</v>
      </c>
      <c r="R33" s="55">
        <v>44965</v>
      </c>
      <c r="S33" s="55">
        <v>45107</v>
      </c>
      <c r="T33" s="8"/>
      <c r="U33" s="26"/>
      <c r="V33" s="106">
        <v>9300000</v>
      </c>
      <c r="W33" s="106">
        <v>6200000</v>
      </c>
      <c r="X33" s="83">
        <v>0.6</v>
      </c>
      <c r="Y33" s="79">
        <v>7634903</v>
      </c>
      <c r="Z33" s="84" t="s">
        <v>460</v>
      </c>
      <c r="AA33" s="6"/>
      <c r="AB33" s="6"/>
      <c r="AC33" s="8"/>
      <c r="AD33" s="85" t="s">
        <v>573</v>
      </c>
      <c r="AE33" s="15" t="s">
        <v>122</v>
      </c>
      <c r="AF33" s="15" t="s">
        <v>122</v>
      </c>
      <c r="AG33" s="15"/>
    </row>
    <row r="34" spans="1:33" ht="13.8" customHeight="1">
      <c r="A34" s="16">
        <v>891780111</v>
      </c>
      <c r="B34" s="16" t="s">
        <v>55</v>
      </c>
      <c r="C34" s="14" t="s">
        <v>57</v>
      </c>
      <c r="D34" s="16" t="s">
        <v>61</v>
      </c>
      <c r="E34" s="46" t="s">
        <v>574</v>
      </c>
      <c r="F34" s="16" t="s">
        <v>62</v>
      </c>
      <c r="G34" s="6" t="s">
        <v>70</v>
      </c>
      <c r="H34" s="6" t="s">
        <v>74</v>
      </c>
      <c r="I34" s="106">
        <v>13500000</v>
      </c>
      <c r="J34" s="6"/>
      <c r="K34" s="7"/>
      <c r="L34" s="7"/>
      <c r="M34" s="27">
        <v>13500000</v>
      </c>
      <c r="N34" s="82">
        <v>36552616</v>
      </c>
      <c r="O34" s="46" t="s">
        <v>575</v>
      </c>
      <c r="P34" s="80" t="s">
        <v>576</v>
      </c>
      <c r="Q34" s="55">
        <v>44967</v>
      </c>
      <c r="R34" s="55">
        <v>44967</v>
      </c>
      <c r="S34" s="55">
        <v>45107</v>
      </c>
      <c r="T34" s="8"/>
      <c r="U34" s="26"/>
      <c r="V34" s="106">
        <v>8100000</v>
      </c>
      <c r="W34" s="106">
        <v>5400000</v>
      </c>
      <c r="X34" s="83">
        <v>0.6</v>
      </c>
      <c r="Y34" s="79">
        <v>1045725304</v>
      </c>
      <c r="Z34" s="84" t="s">
        <v>530</v>
      </c>
      <c r="AA34" s="6"/>
      <c r="AB34" s="6"/>
      <c r="AC34" s="8"/>
      <c r="AD34" s="85" t="s">
        <v>577</v>
      </c>
      <c r="AE34" s="15" t="s">
        <v>122</v>
      </c>
      <c r="AF34" s="15" t="s">
        <v>122</v>
      </c>
      <c r="AG34" s="15"/>
    </row>
    <row r="35" spans="1:33" ht="13.8" customHeight="1">
      <c r="A35" s="16">
        <v>891780111</v>
      </c>
      <c r="B35" s="16" t="s">
        <v>55</v>
      </c>
      <c r="C35" s="14" t="s">
        <v>57</v>
      </c>
      <c r="D35" s="16" t="s">
        <v>61</v>
      </c>
      <c r="E35" s="46" t="s">
        <v>578</v>
      </c>
      <c r="F35" s="16" t="s">
        <v>62</v>
      </c>
      <c r="G35" s="6" t="s">
        <v>70</v>
      </c>
      <c r="H35" s="6" t="s">
        <v>74</v>
      </c>
      <c r="I35" s="106">
        <v>12500000</v>
      </c>
      <c r="J35" s="6"/>
      <c r="K35" s="7"/>
      <c r="L35" s="7"/>
      <c r="M35" s="27">
        <v>12500000</v>
      </c>
      <c r="N35" s="82">
        <v>1129567153</v>
      </c>
      <c r="O35" s="46" t="s">
        <v>579</v>
      </c>
      <c r="P35" s="80" t="s">
        <v>580</v>
      </c>
      <c r="Q35" s="55">
        <v>44967</v>
      </c>
      <c r="R35" s="55">
        <v>44967</v>
      </c>
      <c r="S35" s="55">
        <v>45107</v>
      </c>
      <c r="T35" s="8"/>
      <c r="U35" s="26"/>
      <c r="V35" s="106">
        <v>5000000</v>
      </c>
      <c r="W35" s="106">
        <v>7500000</v>
      </c>
      <c r="X35" s="83">
        <v>0.4</v>
      </c>
      <c r="Y35" s="79">
        <v>7634903</v>
      </c>
      <c r="Z35" s="84" t="s">
        <v>460</v>
      </c>
      <c r="AA35" s="6"/>
      <c r="AB35" s="6"/>
      <c r="AC35" s="8"/>
      <c r="AD35" s="85" t="s">
        <v>581</v>
      </c>
      <c r="AE35" s="15" t="s">
        <v>122</v>
      </c>
      <c r="AF35" s="15" t="s">
        <v>122</v>
      </c>
      <c r="AG35" s="15"/>
    </row>
    <row r="36" spans="1:33" ht="13.8" customHeight="1">
      <c r="A36" s="16">
        <v>891780111</v>
      </c>
      <c r="B36" s="16" t="s">
        <v>55</v>
      </c>
      <c r="C36" s="14" t="s">
        <v>57</v>
      </c>
      <c r="D36" s="16" t="s">
        <v>61</v>
      </c>
      <c r="E36" s="46" t="s">
        <v>582</v>
      </c>
      <c r="F36" s="16" t="s">
        <v>62</v>
      </c>
      <c r="G36" s="6" t="s">
        <v>70</v>
      </c>
      <c r="H36" s="6" t="s">
        <v>74</v>
      </c>
      <c r="I36" s="106">
        <v>13000000</v>
      </c>
      <c r="J36" s="6"/>
      <c r="K36" s="7"/>
      <c r="L36" s="7"/>
      <c r="M36" s="27">
        <v>13000000</v>
      </c>
      <c r="N36" s="82">
        <v>32738180</v>
      </c>
      <c r="O36" s="46" t="s">
        <v>583</v>
      </c>
      <c r="P36" s="80" t="s">
        <v>584</v>
      </c>
      <c r="Q36" s="55">
        <v>44967</v>
      </c>
      <c r="R36" s="55">
        <v>44967</v>
      </c>
      <c r="S36" s="55">
        <v>45107</v>
      </c>
      <c r="T36" s="8"/>
      <c r="U36" s="26"/>
      <c r="V36" s="106">
        <v>7800000</v>
      </c>
      <c r="W36" s="106">
        <v>5200000</v>
      </c>
      <c r="X36" s="83">
        <v>0.6</v>
      </c>
      <c r="Y36" s="79">
        <v>36669725</v>
      </c>
      <c r="Z36" s="84" t="s">
        <v>465</v>
      </c>
      <c r="AA36" s="6"/>
      <c r="AB36" s="6"/>
      <c r="AC36" s="8"/>
      <c r="AD36" s="85" t="s">
        <v>585</v>
      </c>
      <c r="AE36" s="15" t="s">
        <v>122</v>
      </c>
      <c r="AF36" s="15" t="s">
        <v>122</v>
      </c>
      <c r="AG36" s="15"/>
    </row>
    <row r="37" spans="1:33" ht="13.8" customHeight="1">
      <c r="A37" s="16">
        <v>891780111</v>
      </c>
      <c r="B37" s="16" t="s">
        <v>55</v>
      </c>
      <c r="C37" s="14" t="s">
        <v>57</v>
      </c>
      <c r="D37" s="16" t="s">
        <v>61</v>
      </c>
      <c r="E37" s="46" t="s">
        <v>586</v>
      </c>
      <c r="F37" s="16" t="s">
        <v>62</v>
      </c>
      <c r="G37" s="6" t="s">
        <v>70</v>
      </c>
      <c r="H37" s="6" t="s">
        <v>74</v>
      </c>
      <c r="I37" s="106">
        <v>11208000</v>
      </c>
      <c r="J37" s="6"/>
      <c r="K37" s="7"/>
      <c r="L37" s="7"/>
      <c r="M37" s="27">
        <v>11208000</v>
      </c>
      <c r="N37" s="82">
        <v>79695021</v>
      </c>
      <c r="O37" s="46" t="s">
        <v>587</v>
      </c>
      <c r="P37" s="80" t="s">
        <v>588</v>
      </c>
      <c r="Q37" s="55">
        <v>44970</v>
      </c>
      <c r="R37" s="55">
        <v>44970</v>
      </c>
      <c r="S37" s="55">
        <v>45107</v>
      </c>
      <c r="T37" s="8"/>
      <c r="U37" s="26"/>
      <c r="V37" s="106">
        <v>6408000</v>
      </c>
      <c r="W37" s="106">
        <v>4800000</v>
      </c>
      <c r="X37" s="83">
        <v>0.56999999999999995</v>
      </c>
      <c r="Y37" s="79">
        <v>36669725</v>
      </c>
      <c r="Z37" s="84" t="s">
        <v>465</v>
      </c>
      <c r="AA37" s="6"/>
      <c r="AB37" s="6"/>
      <c r="AC37" s="8"/>
      <c r="AD37" s="85" t="s">
        <v>589</v>
      </c>
      <c r="AE37" s="15" t="s">
        <v>122</v>
      </c>
      <c r="AF37" s="15" t="s">
        <v>122</v>
      </c>
      <c r="AG37" s="15"/>
    </row>
    <row r="38" spans="1:33" ht="13.8" customHeight="1">
      <c r="A38" s="16">
        <v>891780111</v>
      </c>
      <c r="B38" s="16" t="s">
        <v>55</v>
      </c>
      <c r="C38" s="14" t="s">
        <v>57</v>
      </c>
      <c r="D38" s="16" t="s">
        <v>61</v>
      </c>
      <c r="E38" s="46" t="s">
        <v>590</v>
      </c>
      <c r="F38" s="16" t="s">
        <v>62</v>
      </c>
      <c r="G38" s="6" t="s">
        <v>70</v>
      </c>
      <c r="H38" s="6" t="s">
        <v>74</v>
      </c>
      <c r="I38" s="106">
        <v>7600000</v>
      </c>
      <c r="J38" s="6"/>
      <c r="K38" s="7"/>
      <c r="L38" s="7"/>
      <c r="M38" s="27">
        <v>7600000</v>
      </c>
      <c r="N38" s="82">
        <v>36720593</v>
      </c>
      <c r="O38" s="46" t="s">
        <v>591</v>
      </c>
      <c r="P38" s="80" t="s">
        <v>592</v>
      </c>
      <c r="Q38" s="55">
        <v>44988</v>
      </c>
      <c r="R38" s="55">
        <v>44988</v>
      </c>
      <c r="S38" s="55">
        <v>45107</v>
      </c>
      <c r="T38" s="8"/>
      <c r="U38" s="26"/>
      <c r="V38" s="106">
        <v>3800000</v>
      </c>
      <c r="W38" s="106">
        <v>3800000</v>
      </c>
      <c r="X38" s="83">
        <v>0.5</v>
      </c>
      <c r="Y38" s="79">
        <v>12561250</v>
      </c>
      <c r="Z38" s="84" t="s">
        <v>501</v>
      </c>
      <c r="AA38" s="6"/>
      <c r="AB38" s="6"/>
      <c r="AC38" s="8"/>
      <c r="AD38" s="85" t="s">
        <v>593</v>
      </c>
      <c r="AE38" s="15" t="s">
        <v>122</v>
      </c>
      <c r="AF38" s="15" t="s">
        <v>122</v>
      </c>
      <c r="AG38" s="15"/>
    </row>
    <row r="39" spans="1:33" ht="13.8" customHeight="1">
      <c r="A39" s="16">
        <v>891780111</v>
      </c>
      <c r="B39" s="16" t="s">
        <v>55</v>
      </c>
      <c r="C39" s="14" t="s">
        <v>57</v>
      </c>
      <c r="D39" s="16" t="s">
        <v>61</v>
      </c>
      <c r="E39" s="46" t="s">
        <v>594</v>
      </c>
      <c r="F39" s="16" t="s">
        <v>62</v>
      </c>
      <c r="G39" s="6" t="s">
        <v>70</v>
      </c>
      <c r="H39" s="6" t="s">
        <v>74</v>
      </c>
      <c r="I39" s="106">
        <v>7600000</v>
      </c>
      <c r="J39" s="6"/>
      <c r="K39" s="7"/>
      <c r="L39" s="7"/>
      <c r="M39" s="27">
        <v>7600000</v>
      </c>
      <c r="N39" s="82">
        <v>57461340</v>
      </c>
      <c r="O39" s="46" t="s">
        <v>595</v>
      </c>
      <c r="P39" s="80" t="s">
        <v>596</v>
      </c>
      <c r="Q39" s="55">
        <v>44991</v>
      </c>
      <c r="R39" s="55">
        <v>44991</v>
      </c>
      <c r="S39" s="55">
        <v>45107</v>
      </c>
      <c r="T39" s="8"/>
      <c r="U39" s="26"/>
      <c r="V39" s="106"/>
      <c r="W39" s="106">
        <v>7600000</v>
      </c>
      <c r="X39" s="83">
        <v>0</v>
      </c>
      <c r="Y39" s="79">
        <v>12561250</v>
      </c>
      <c r="Z39" s="84" t="s">
        <v>501</v>
      </c>
      <c r="AA39" s="6"/>
      <c r="AB39" s="6"/>
      <c r="AC39" s="8"/>
      <c r="AD39" s="85" t="s">
        <v>597</v>
      </c>
      <c r="AE39" s="15" t="s">
        <v>122</v>
      </c>
      <c r="AF39" s="15" t="s">
        <v>122</v>
      </c>
      <c r="AG39" s="15"/>
    </row>
    <row r="40" spans="1:33" ht="13.8" customHeight="1">
      <c r="A40" s="16">
        <v>891780111</v>
      </c>
      <c r="B40" s="16" t="s">
        <v>55</v>
      </c>
      <c r="C40" s="14" t="s">
        <v>57</v>
      </c>
      <c r="D40" s="16" t="s">
        <v>61</v>
      </c>
      <c r="E40" s="46" t="s">
        <v>598</v>
      </c>
      <c r="F40" s="16" t="s">
        <v>62</v>
      </c>
      <c r="G40" s="6" t="s">
        <v>70</v>
      </c>
      <c r="H40" s="6" t="s">
        <v>74</v>
      </c>
      <c r="I40" s="106">
        <v>7600000</v>
      </c>
      <c r="J40" s="6"/>
      <c r="K40" s="7"/>
      <c r="L40" s="7"/>
      <c r="M40" s="27">
        <v>7600000</v>
      </c>
      <c r="N40" s="82">
        <v>73127805</v>
      </c>
      <c r="O40" s="46" t="s">
        <v>599</v>
      </c>
      <c r="P40" s="80" t="s">
        <v>600</v>
      </c>
      <c r="Q40" s="55">
        <v>44998</v>
      </c>
      <c r="R40" s="55">
        <v>44998</v>
      </c>
      <c r="S40" s="55">
        <v>45107</v>
      </c>
      <c r="T40" s="8"/>
      <c r="U40" s="26"/>
      <c r="V40" s="106">
        <v>3800000</v>
      </c>
      <c r="W40" s="106">
        <v>3800000</v>
      </c>
      <c r="X40" s="83">
        <v>0.5</v>
      </c>
      <c r="Y40" s="79">
        <v>1082943891</v>
      </c>
      <c r="Z40" s="84" t="s">
        <v>483</v>
      </c>
      <c r="AA40" s="6"/>
      <c r="AB40" s="6"/>
      <c r="AC40" s="8"/>
      <c r="AD40" s="85" t="s">
        <v>601</v>
      </c>
      <c r="AE40" s="15" t="s">
        <v>122</v>
      </c>
      <c r="AF40" s="15" t="s">
        <v>122</v>
      </c>
      <c r="AG40" s="15"/>
    </row>
    <row r="41" spans="1:33" ht="13.8" customHeight="1">
      <c r="A41" s="16">
        <v>891780111</v>
      </c>
      <c r="B41" s="16" t="s">
        <v>55</v>
      </c>
      <c r="C41" s="14" t="s">
        <v>57</v>
      </c>
      <c r="D41" s="16" t="s">
        <v>61</v>
      </c>
      <c r="E41" s="46" t="s">
        <v>602</v>
      </c>
      <c r="F41" s="16" t="s">
        <v>62</v>
      </c>
      <c r="G41" s="6" t="s">
        <v>70</v>
      </c>
      <c r="H41" s="6" t="s">
        <v>74</v>
      </c>
      <c r="I41" s="106">
        <v>4250000</v>
      </c>
      <c r="J41" s="6"/>
      <c r="K41" s="7"/>
      <c r="L41" s="7"/>
      <c r="M41" s="27">
        <v>4250000</v>
      </c>
      <c r="N41" s="82">
        <v>1085175395</v>
      </c>
      <c r="O41" s="46" t="s">
        <v>603</v>
      </c>
      <c r="P41" s="80" t="s">
        <v>604</v>
      </c>
      <c r="Q41" s="55">
        <v>45002</v>
      </c>
      <c r="R41" s="55">
        <v>45002</v>
      </c>
      <c r="S41" s="55">
        <v>45077</v>
      </c>
      <c r="T41" s="8"/>
      <c r="U41" s="26"/>
      <c r="V41" s="106">
        <v>2550000</v>
      </c>
      <c r="W41" s="106">
        <v>1700000</v>
      </c>
      <c r="X41" s="83">
        <v>0.6</v>
      </c>
      <c r="Y41" s="79">
        <v>36669977</v>
      </c>
      <c r="Z41" s="84" t="s">
        <v>455</v>
      </c>
      <c r="AA41" s="6"/>
      <c r="AB41" s="6"/>
      <c r="AC41" s="8"/>
      <c r="AD41" s="85" t="s">
        <v>605</v>
      </c>
      <c r="AE41" s="15" t="s">
        <v>122</v>
      </c>
      <c r="AF41" s="15" t="s">
        <v>122</v>
      </c>
      <c r="AG41" s="15"/>
    </row>
    <row r="42" spans="1:33" ht="13.8" customHeight="1">
      <c r="A42" s="16" t="s">
        <v>606</v>
      </c>
      <c r="B42" s="16" t="s">
        <v>55</v>
      </c>
      <c r="C42" s="14" t="s">
        <v>57</v>
      </c>
      <c r="D42" s="16" t="s">
        <v>61</v>
      </c>
      <c r="E42" s="46" t="s">
        <v>607</v>
      </c>
      <c r="F42" s="16" t="s">
        <v>62</v>
      </c>
      <c r="G42" s="6" t="s">
        <v>70</v>
      </c>
      <c r="H42" s="6" t="s">
        <v>74</v>
      </c>
      <c r="I42" s="106">
        <v>2700000</v>
      </c>
      <c r="J42" s="6"/>
      <c r="K42" s="7"/>
      <c r="L42" s="7"/>
      <c r="M42" s="27">
        <v>2700000</v>
      </c>
      <c r="N42" s="82">
        <v>1004346785</v>
      </c>
      <c r="O42" s="46" t="s">
        <v>608</v>
      </c>
      <c r="P42" s="80" t="s">
        <v>609</v>
      </c>
      <c r="Q42" s="55">
        <v>45007</v>
      </c>
      <c r="R42" s="55">
        <v>45007</v>
      </c>
      <c r="S42" s="55">
        <v>45046</v>
      </c>
      <c r="T42" s="8"/>
      <c r="U42" s="26"/>
      <c r="V42" s="106">
        <v>2700000</v>
      </c>
      <c r="W42" s="106">
        <v>0</v>
      </c>
      <c r="X42" s="83">
        <v>1</v>
      </c>
      <c r="Y42" s="79">
        <v>7634903</v>
      </c>
      <c r="Z42" s="84" t="s">
        <v>460</v>
      </c>
      <c r="AA42" s="6"/>
      <c r="AB42" s="6"/>
      <c r="AC42" s="8"/>
      <c r="AD42" s="85" t="s">
        <v>610</v>
      </c>
      <c r="AE42" s="15" t="s">
        <v>122</v>
      </c>
      <c r="AF42" s="15" t="s">
        <v>122</v>
      </c>
      <c r="AG42" s="15"/>
    </row>
    <row r="43" spans="1:33">
      <c r="A43" s="10"/>
      <c r="B43" s="11"/>
      <c r="C43" s="10" t="s">
        <v>21</v>
      </c>
      <c r="D43" s="12"/>
      <c r="E43" s="11">
        <f>COUNTA(E5:E42)</f>
        <v>38</v>
      </c>
      <c r="F43" s="11"/>
      <c r="G43" s="11"/>
      <c r="H43" s="12"/>
      <c r="I43" s="107">
        <v>425808000</v>
      </c>
      <c r="J43" s="11">
        <v>0</v>
      </c>
      <c r="K43" s="13">
        <v>0</v>
      </c>
      <c r="L43" s="13">
        <v>0</v>
      </c>
      <c r="M43" s="13">
        <v>425808000</v>
      </c>
      <c r="N43" s="11"/>
      <c r="O43" s="11"/>
      <c r="P43" s="81"/>
      <c r="Q43" s="11"/>
      <c r="R43" s="11"/>
      <c r="S43" s="11"/>
      <c r="T43" s="11"/>
      <c r="U43" s="11">
        <v>0</v>
      </c>
      <c r="V43" s="107">
        <v>257688000</v>
      </c>
      <c r="W43" s="107">
        <v>165420000</v>
      </c>
      <c r="X43" s="11"/>
      <c r="Y43" s="11"/>
      <c r="Z43" s="11"/>
      <c r="AA43" s="11"/>
      <c r="AB43" s="11"/>
      <c r="AC43" s="11"/>
      <c r="AD43" s="11"/>
      <c r="AE43" s="11"/>
      <c r="AF43" s="11"/>
      <c r="AG43" s="11"/>
    </row>
  </sheetData>
  <mergeCells count="7">
    <mergeCell ref="G1:H1"/>
    <mergeCell ref="G2:H3"/>
    <mergeCell ref="K2:P3"/>
    <mergeCell ref="A1:D1"/>
    <mergeCell ref="AD3:AF3"/>
    <mergeCell ref="A2:C2"/>
    <mergeCell ref="D2:F2"/>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EC9E-3929-4829-A0FD-7E434ADADB55}">
  <dimension ref="A1:AG44"/>
  <sheetViews>
    <sheetView topLeftCell="A27" workbookViewId="0">
      <selection activeCell="A45" sqref="A45:XFD45"/>
    </sheetView>
  </sheetViews>
  <sheetFormatPr baseColWidth="10" defaultRowHeight="14.4"/>
  <cols>
    <col min="3" max="3" width="14.109375" customWidth="1"/>
    <col min="5" max="5" width="19.5546875" customWidth="1"/>
    <col min="9" max="9" width="17.77734375" customWidth="1"/>
    <col min="13" max="13" width="17.5546875" customWidth="1"/>
  </cols>
  <sheetData>
    <row r="1" spans="1:33">
      <c r="A1" s="266" t="s">
        <v>85</v>
      </c>
      <c r="B1" s="266"/>
      <c r="C1" s="266"/>
      <c r="D1" s="266"/>
      <c r="E1" t="s">
        <v>43</v>
      </c>
      <c r="G1" s="261" t="s">
        <v>115</v>
      </c>
      <c r="H1" s="261"/>
      <c r="I1" s="25">
        <v>1160000</v>
      </c>
    </row>
    <row r="2" spans="1:33">
      <c r="A2" s="268" t="s">
        <v>22</v>
      </c>
      <c r="B2" s="268"/>
      <c r="C2" s="268"/>
      <c r="D2" s="269" t="s">
        <v>30</v>
      </c>
      <c r="E2" s="269"/>
      <c r="F2" s="269"/>
      <c r="G2" s="262" t="s">
        <v>101</v>
      </c>
      <c r="H2" s="262"/>
      <c r="I2" s="17">
        <v>42</v>
      </c>
      <c r="J2" s="18" t="s">
        <v>86</v>
      </c>
      <c r="K2" s="264" t="s">
        <v>89</v>
      </c>
      <c r="L2" s="264"/>
      <c r="M2" s="264"/>
      <c r="N2" s="264"/>
      <c r="O2" s="264"/>
      <c r="P2" s="264"/>
    </row>
    <row r="3" spans="1:33">
      <c r="G3" s="263"/>
      <c r="H3" s="263"/>
      <c r="I3" s="17">
        <v>48720000</v>
      </c>
      <c r="J3" s="18" t="s">
        <v>94</v>
      </c>
      <c r="K3" s="265"/>
      <c r="L3" s="265"/>
      <c r="M3" s="265"/>
      <c r="N3" s="265"/>
      <c r="O3" s="265"/>
      <c r="P3" s="265"/>
      <c r="AD3" s="267" t="s">
        <v>81</v>
      </c>
      <c r="AE3" s="267"/>
      <c r="AF3" s="267"/>
    </row>
    <row r="4" spans="1:33" s="245" customFormat="1" ht="124.2">
      <c r="A4" s="20" t="s">
        <v>0</v>
      </c>
      <c r="B4" s="20" t="s">
        <v>1</v>
      </c>
      <c r="C4" s="20" t="s">
        <v>2</v>
      </c>
      <c r="D4" s="20" t="s">
        <v>3</v>
      </c>
      <c r="E4" s="20" t="s">
        <v>4</v>
      </c>
      <c r="F4" s="20" t="s">
        <v>5</v>
      </c>
      <c r="G4" s="20" t="s">
        <v>6</v>
      </c>
      <c r="H4" s="20" t="s">
        <v>7</v>
      </c>
      <c r="I4" s="21" t="s">
        <v>8</v>
      </c>
      <c r="J4" s="20" t="s">
        <v>104</v>
      </c>
      <c r="K4" s="22" t="s">
        <v>9</v>
      </c>
      <c r="L4" s="22" t="s">
        <v>10</v>
      </c>
      <c r="M4" s="21" t="s">
        <v>108</v>
      </c>
      <c r="N4" s="20" t="s">
        <v>11</v>
      </c>
      <c r="O4" s="20" t="s">
        <v>12</v>
      </c>
      <c r="P4" s="20" t="s">
        <v>13</v>
      </c>
      <c r="Q4" s="23" t="s">
        <v>14</v>
      </c>
      <c r="R4" s="23" t="s">
        <v>15</v>
      </c>
      <c r="S4" s="23" t="s">
        <v>105</v>
      </c>
      <c r="T4" s="23" t="s">
        <v>106</v>
      </c>
      <c r="U4" s="20" t="s">
        <v>107</v>
      </c>
      <c r="V4" s="24" t="s">
        <v>16</v>
      </c>
      <c r="W4" s="24" t="s">
        <v>17</v>
      </c>
      <c r="X4" s="24" t="s">
        <v>18</v>
      </c>
      <c r="Y4" s="20" t="s">
        <v>19</v>
      </c>
      <c r="Z4" s="20" t="s">
        <v>20</v>
      </c>
      <c r="AA4" s="20" t="s">
        <v>53</v>
      </c>
      <c r="AB4" s="20" t="s">
        <v>54</v>
      </c>
      <c r="AC4" s="23" t="s">
        <v>96</v>
      </c>
      <c r="AD4" s="20" t="s">
        <v>84</v>
      </c>
      <c r="AE4" s="20" t="s">
        <v>82</v>
      </c>
      <c r="AF4" s="20" t="s">
        <v>83</v>
      </c>
      <c r="AG4" s="20" t="s">
        <v>95</v>
      </c>
    </row>
    <row r="5" spans="1:33">
      <c r="A5" s="126">
        <v>891780111</v>
      </c>
      <c r="B5" s="126" t="s">
        <v>55</v>
      </c>
      <c r="C5" s="51" t="s">
        <v>57</v>
      </c>
      <c r="D5" s="126" t="s">
        <v>61</v>
      </c>
      <c r="E5" s="115" t="s">
        <v>721</v>
      </c>
      <c r="F5" s="126" t="s">
        <v>62</v>
      </c>
      <c r="G5" s="51" t="s">
        <v>62</v>
      </c>
      <c r="H5" s="51" t="s">
        <v>74</v>
      </c>
      <c r="I5" s="116">
        <v>9000000</v>
      </c>
      <c r="J5" s="127"/>
      <c r="K5" s="128"/>
      <c r="L5" s="128"/>
      <c r="M5" s="129">
        <v>9000000</v>
      </c>
      <c r="N5" s="114">
        <v>1082845810</v>
      </c>
      <c r="O5" s="114" t="s">
        <v>611</v>
      </c>
      <c r="P5" s="114" t="s">
        <v>612</v>
      </c>
      <c r="Q5" s="117">
        <v>44952</v>
      </c>
      <c r="R5" s="117">
        <v>44958</v>
      </c>
      <c r="S5" s="117">
        <v>45009</v>
      </c>
      <c r="T5" s="112"/>
      <c r="U5" s="133"/>
      <c r="V5" s="119">
        <v>9000000</v>
      </c>
      <c r="W5" s="119">
        <v>0</v>
      </c>
      <c r="X5" s="120">
        <v>1</v>
      </c>
      <c r="Y5" s="118">
        <v>57426458</v>
      </c>
      <c r="Z5" s="121" t="s">
        <v>613</v>
      </c>
      <c r="AA5" s="131" t="s">
        <v>120</v>
      </c>
      <c r="AB5" s="131" t="s">
        <v>120</v>
      </c>
      <c r="AC5" s="112"/>
      <c r="AD5" s="113" t="s">
        <v>614</v>
      </c>
      <c r="AE5" s="51" t="s">
        <v>122</v>
      </c>
      <c r="AF5" s="51" t="s">
        <v>122</v>
      </c>
      <c r="AG5" s="51"/>
    </row>
    <row r="6" spans="1:33">
      <c r="A6" s="126">
        <v>891780111</v>
      </c>
      <c r="B6" s="126" t="s">
        <v>55</v>
      </c>
      <c r="C6" s="51" t="s">
        <v>57</v>
      </c>
      <c r="D6" s="126" t="s">
        <v>61</v>
      </c>
      <c r="E6" s="115" t="s">
        <v>722</v>
      </c>
      <c r="F6" s="126" t="s">
        <v>62</v>
      </c>
      <c r="G6" s="51" t="s">
        <v>62</v>
      </c>
      <c r="H6" s="51" t="s">
        <v>74</v>
      </c>
      <c r="I6" s="116">
        <v>9250000</v>
      </c>
      <c r="J6" s="127"/>
      <c r="K6" s="128"/>
      <c r="L6" s="128"/>
      <c r="M6" s="129">
        <v>9250000</v>
      </c>
      <c r="N6" s="114">
        <v>57442105</v>
      </c>
      <c r="O6" s="114" t="s">
        <v>615</v>
      </c>
      <c r="P6" s="114" t="s">
        <v>616</v>
      </c>
      <c r="Q6" s="117">
        <v>44952</v>
      </c>
      <c r="R6" s="117">
        <v>44958</v>
      </c>
      <c r="S6" s="117">
        <v>45015</v>
      </c>
      <c r="T6" s="112"/>
      <c r="U6" s="130"/>
      <c r="V6" s="119">
        <v>9250000</v>
      </c>
      <c r="W6" s="119">
        <v>0</v>
      </c>
      <c r="X6" s="120">
        <v>1</v>
      </c>
      <c r="Y6" s="118">
        <v>57426458</v>
      </c>
      <c r="Z6" s="121" t="s">
        <v>613</v>
      </c>
      <c r="AA6" s="131" t="s">
        <v>120</v>
      </c>
      <c r="AB6" s="131" t="s">
        <v>120</v>
      </c>
      <c r="AC6" s="112"/>
      <c r="AD6" s="113" t="s">
        <v>617</v>
      </c>
      <c r="AE6" s="51" t="s">
        <v>122</v>
      </c>
      <c r="AF6" s="51" t="s">
        <v>122</v>
      </c>
      <c r="AG6" s="51"/>
    </row>
    <row r="7" spans="1:33">
      <c r="A7" s="126">
        <v>891780111</v>
      </c>
      <c r="B7" s="126" t="s">
        <v>55</v>
      </c>
      <c r="C7" s="51" t="s">
        <v>57</v>
      </c>
      <c r="D7" s="126" t="s">
        <v>61</v>
      </c>
      <c r="E7" s="115" t="s">
        <v>723</v>
      </c>
      <c r="F7" s="126" t="s">
        <v>62</v>
      </c>
      <c r="G7" s="51" t="s">
        <v>62</v>
      </c>
      <c r="H7" s="51" t="s">
        <v>74</v>
      </c>
      <c r="I7" s="116">
        <v>7700000</v>
      </c>
      <c r="J7" s="127"/>
      <c r="K7" s="128"/>
      <c r="L7" s="128"/>
      <c r="M7" s="129">
        <v>7700000</v>
      </c>
      <c r="N7" s="114">
        <v>36549178</v>
      </c>
      <c r="O7" s="114" t="s">
        <v>618</v>
      </c>
      <c r="P7" s="114" t="s">
        <v>619</v>
      </c>
      <c r="Q7" s="117">
        <v>44952</v>
      </c>
      <c r="R7" s="117">
        <v>44958</v>
      </c>
      <c r="S7" s="117">
        <v>45046</v>
      </c>
      <c r="T7" s="112"/>
      <c r="U7" s="132"/>
      <c r="V7" s="119">
        <v>7700000</v>
      </c>
      <c r="W7" s="119">
        <v>0</v>
      </c>
      <c r="X7" s="120">
        <v>1</v>
      </c>
      <c r="Y7" s="118">
        <v>57426458</v>
      </c>
      <c r="Z7" s="121" t="s">
        <v>613</v>
      </c>
      <c r="AA7" s="131" t="s">
        <v>120</v>
      </c>
      <c r="AB7" s="131" t="s">
        <v>120</v>
      </c>
      <c r="AC7" s="112"/>
      <c r="AD7" s="113" t="s">
        <v>620</v>
      </c>
      <c r="AE7" s="51" t="s">
        <v>122</v>
      </c>
      <c r="AF7" s="51" t="s">
        <v>122</v>
      </c>
      <c r="AG7" s="51"/>
    </row>
    <row r="8" spans="1:33">
      <c r="A8" s="126">
        <v>891780111</v>
      </c>
      <c r="B8" s="126" t="s">
        <v>55</v>
      </c>
      <c r="C8" s="51" t="s">
        <v>57</v>
      </c>
      <c r="D8" s="126" t="s">
        <v>61</v>
      </c>
      <c r="E8" s="115" t="s">
        <v>724</v>
      </c>
      <c r="F8" s="126" t="s">
        <v>62</v>
      </c>
      <c r="G8" s="51" t="s">
        <v>62</v>
      </c>
      <c r="H8" s="51" t="s">
        <v>74</v>
      </c>
      <c r="I8" s="116">
        <v>7700000</v>
      </c>
      <c r="J8" s="127"/>
      <c r="K8" s="128"/>
      <c r="L8" s="128"/>
      <c r="M8" s="129">
        <v>7700000</v>
      </c>
      <c r="N8" s="114">
        <v>36669007</v>
      </c>
      <c r="O8" s="114" t="s">
        <v>621</v>
      </c>
      <c r="P8" s="114" t="s">
        <v>622</v>
      </c>
      <c r="Q8" s="117">
        <v>44952</v>
      </c>
      <c r="R8" s="117">
        <v>44958</v>
      </c>
      <c r="S8" s="117">
        <v>45046</v>
      </c>
      <c r="T8" s="112"/>
      <c r="U8" s="130"/>
      <c r="V8" s="119">
        <v>7700000</v>
      </c>
      <c r="W8" s="119">
        <v>0</v>
      </c>
      <c r="X8" s="120">
        <v>1</v>
      </c>
      <c r="Y8" s="118">
        <v>57426458</v>
      </c>
      <c r="Z8" s="121" t="s">
        <v>613</v>
      </c>
      <c r="AA8" s="131" t="s">
        <v>120</v>
      </c>
      <c r="AB8" s="131" t="s">
        <v>120</v>
      </c>
      <c r="AC8" s="112"/>
      <c r="AD8" s="113" t="s">
        <v>623</v>
      </c>
      <c r="AE8" s="51" t="s">
        <v>122</v>
      </c>
      <c r="AF8" s="51" t="s">
        <v>122</v>
      </c>
      <c r="AG8" s="51"/>
    </row>
    <row r="9" spans="1:33">
      <c r="A9" s="126">
        <v>891780111</v>
      </c>
      <c r="B9" s="126" t="s">
        <v>55</v>
      </c>
      <c r="C9" s="51" t="s">
        <v>57</v>
      </c>
      <c r="D9" s="126" t="s">
        <v>61</v>
      </c>
      <c r="E9" s="115" t="s">
        <v>725</v>
      </c>
      <c r="F9" s="126" t="s">
        <v>62</v>
      </c>
      <c r="G9" s="51" t="s">
        <v>62</v>
      </c>
      <c r="H9" s="51" t="s">
        <v>74</v>
      </c>
      <c r="I9" s="116">
        <v>9250000</v>
      </c>
      <c r="J9" s="127"/>
      <c r="K9" s="128"/>
      <c r="L9" s="128"/>
      <c r="M9" s="129">
        <v>9250000</v>
      </c>
      <c r="N9" s="114">
        <v>80865227</v>
      </c>
      <c r="O9" s="114" t="s">
        <v>624</v>
      </c>
      <c r="P9" s="114" t="s">
        <v>625</v>
      </c>
      <c r="Q9" s="117">
        <v>44952</v>
      </c>
      <c r="R9" s="117">
        <v>44958</v>
      </c>
      <c r="S9" s="117">
        <v>45015</v>
      </c>
      <c r="T9" s="112"/>
      <c r="U9" s="130"/>
      <c r="V9" s="119">
        <v>9250000</v>
      </c>
      <c r="W9" s="119">
        <v>0</v>
      </c>
      <c r="X9" s="120">
        <v>1</v>
      </c>
      <c r="Y9" s="118">
        <v>57426458</v>
      </c>
      <c r="Z9" s="121" t="s">
        <v>613</v>
      </c>
      <c r="AA9" s="131" t="s">
        <v>120</v>
      </c>
      <c r="AB9" s="131" t="s">
        <v>120</v>
      </c>
      <c r="AC9" s="112"/>
      <c r="AD9" s="113" t="s">
        <v>626</v>
      </c>
      <c r="AE9" s="51" t="s">
        <v>122</v>
      </c>
      <c r="AF9" s="51" t="s">
        <v>122</v>
      </c>
      <c r="AG9" s="51"/>
    </row>
    <row r="10" spans="1:33">
      <c r="A10" s="126">
        <v>891780111</v>
      </c>
      <c r="B10" s="126" t="s">
        <v>55</v>
      </c>
      <c r="C10" s="51" t="s">
        <v>57</v>
      </c>
      <c r="D10" s="126" t="s">
        <v>61</v>
      </c>
      <c r="E10" s="115" t="s">
        <v>726</v>
      </c>
      <c r="F10" s="126" t="s">
        <v>62</v>
      </c>
      <c r="G10" s="51" t="s">
        <v>62</v>
      </c>
      <c r="H10" s="51" t="s">
        <v>74</v>
      </c>
      <c r="I10" s="116">
        <v>8000000</v>
      </c>
      <c r="J10" s="127"/>
      <c r="K10" s="128"/>
      <c r="L10" s="128"/>
      <c r="M10" s="129">
        <v>8000000</v>
      </c>
      <c r="N10" s="114">
        <v>84454604</v>
      </c>
      <c r="O10" s="114" t="s">
        <v>254</v>
      </c>
      <c r="P10" s="114" t="s">
        <v>627</v>
      </c>
      <c r="Q10" s="117">
        <v>44953</v>
      </c>
      <c r="R10" s="117">
        <v>44958</v>
      </c>
      <c r="S10" s="117">
        <v>45015</v>
      </c>
      <c r="T10" s="112"/>
      <c r="U10" s="130"/>
      <c r="V10" s="119">
        <v>8000000</v>
      </c>
      <c r="W10" s="119">
        <v>0</v>
      </c>
      <c r="X10" s="120">
        <v>1</v>
      </c>
      <c r="Y10" s="118">
        <v>57426458</v>
      </c>
      <c r="Z10" s="121" t="s">
        <v>613</v>
      </c>
      <c r="AA10" s="131" t="s">
        <v>120</v>
      </c>
      <c r="AB10" s="131" t="s">
        <v>120</v>
      </c>
      <c r="AC10" s="112"/>
      <c r="AD10" s="113" t="s">
        <v>628</v>
      </c>
      <c r="AE10" s="51" t="s">
        <v>122</v>
      </c>
      <c r="AF10" s="51" t="s">
        <v>122</v>
      </c>
      <c r="AG10" s="51"/>
    </row>
    <row r="11" spans="1:33">
      <c r="A11" s="126">
        <v>891780111</v>
      </c>
      <c r="B11" s="126" t="s">
        <v>55</v>
      </c>
      <c r="C11" s="51" t="s">
        <v>57</v>
      </c>
      <c r="D11" s="126" t="s">
        <v>61</v>
      </c>
      <c r="E11" s="115" t="s">
        <v>727</v>
      </c>
      <c r="F11" s="126" t="s">
        <v>62</v>
      </c>
      <c r="G11" s="51" t="s">
        <v>62</v>
      </c>
      <c r="H11" s="51" t="s">
        <v>74</v>
      </c>
      <c r="I11" s="116">
        <v>12800000</v>
      </c>
      <c r="J11" s="127"/>
      <c r="K11" s="128"/>
      <c r="L11" s="128"/>
      <c r="M11" s="129">
        <v>12800000</v>
      </c>
      <c r="N11" s="114">
        <v>1082961155</v>
      </c>
      <c r="O11" s="114" t="s">
        <v>629</v>
      </c>
      <c r="P11" s="114" t="s">
        <v>630</v>
      </c>
      <c r="Q11" s="117">
        <v>44956</v>
      </c>
      <c r="R11" s="117">
        <v>44958</v>
      </c>
      <c r="S11" s="117">
        <v>45076</v>
      </c>
      <c r="T11" s="112"/>
      <c r="U11" s="130"/>
      <c r="V11" s="119">
        <v>9600000</v>
      </c>
      <c r="W11" s="119">
        <v>3200000</v>
      </c>
      <c r="X11" s="120">
        <v>0.75</v>
      </c>
      <c r="Y11" s="118">
        <v>57290542</v>
      </c>
      <c r="Z11" s="121" t="s">
        <v>224</v>
      </c>
      <c r="AA11" s="131" t="s">
        <v>120</v>
      </c>
      <c r="AB11" s="131" t="s">
        <v>120</v>
      </c>
      <c r="AC11" s="112"/>
      <c r="AD11" s="113" t="s">
        <v>631</v>
      </c>
      <c r="AE11" s="51" t="s">
        <v>122</v>
      </c>
      <c r="AF11" s="51" t="s">
        <v>122</v>
      </c>
      <c r="AG11" s="51"/>
    </row>
    <row r="12" spans="1:33">
      <c r="A12" s="126">
        <v>891780111</v>
      </c>
      <c r="B12" s="126" t="s">
        <v>55</v>
      </c>
      <c r="C12" s="51" t="s">
        <v>57</v>
      </c>
      <c r="D12" s="126" t="s">
        <v>61</v>
      </c>
      <c r="E12" s="115" t="s">
        <v>728</v>
      </c>
      <c r="F12" s="126" t="s">
        <v>62</v>
      </c>
      <c r="G12" s="51" t="s">
        <v>62</v>
      </c>
      <c r="H12" s="51" t="s">
        <v>74</v>
      </c>
      <c r="I12" s="116">
        <v>14400000</v>
      </c>
      <c r="J12" s="127"/>
      <c r="K12" s="128"/>
      <c r="L12" s="128"/>
      <c r="M12" s="129">
        <v>14400000</v>
      </c>
      <c r="N12" s="114">
        <v>1082867858</v>
      </c>
      <c r="O12" s="114" t="s">
        <v>632</v>
      </c>
      <c r="P12" s="114" t="s">
        <v>633</v>
      </c>
      <c r="Q12" s="117">
        <v>44953</v>
      </c>
      <c r="R12" s="117">
        <v>44958</v>
      </c>
      <c r="S12" s="117">
        <v>45076</v>
      </c>
      <c r="T12" s="112"/>
      <c r="U12" s="130"/>
      <c r="V12" s="119">
        <v>11200000</v>
      </c>
      <c r="W12" s="119">
        <v>3200000</v>
      </c>
      <c r="X12" s="120">
        <v>0.77780000000000005</v>
      </c>
      <c r="Y12" s="118">
        <v>41947381</v>
      </c>
      <c r="Z12" s="121" t="s">
        <v>634</v>
      </c>
      <c r="AA12" s="131" t="s">
        <v>120</v>
      </c>
      <c r="AB12" s="131" t="s">
        <v>120</v>
      </c>
      <c r="AC12" s="112"/>
      <c r="AD12" s="113" t="s">
        <v>631</v>
      </c>
      <c r="AE12" s="51" t="s">
        <v>122</v>
      </c>
      <c r="AF12" s="51" t="s">
        <v>122</v>
      </c>
      <c r="AG12" s="51"/>
    </row>
    <row r="13" spans="1:33">
      <c r="A13" s="126">
        <v>891780111</v>
      </c>
      <c r="B13" s="126" t="s">
        <v>55</v>
      </c>
      <c r="C13" s="51" t="s">
        <v>57</v>
      </c>
      <c r="D13" s="126" t="s">
        <v>61</v>
      </c>
      <c r="E13" s="115" t="s">
        <v>729</v>
      </c>
      <c r="F13" s="126" t="s">
        <v>62</v>
      </c>
      <c r="G13" s="51" t="s">
        <v>62</v>
      </c>
      <c r="H13" s="51" t="s">
        <v>74</v>
      </c>
      <c r="I13" s="116">
        <v>7700000</v>
      </c>
      <c r="J13" s="127"/>
      <c r="K13" s="128"/>
      <c r="L13" s="128"/>
      <c r="M13" s="129">
        <v>7700000</v>
      </c>
      <c r="N13" s="114">
        <v>57434888</v>
      </c>
      <c r="O13" s="114" t="s">
        <v>635</v>
      </c>
      <c r="P13" s="114" t="s">
        <v>636</v>
      </c>
      <c r="Q13" s="117">
        <v>44953</v>
      </c>
      <c r="R13" s="117">
        <v>44958</v>
      </c>
      <c r="S13" s="117">
        <v>45046</v>
      </c>
      <c r="T13" s="112"/>
      <c r="U13" s="130"/>
      <c r="V13" s="119">
        <v>7700000</v>
      </c>
      <c r="W13" s="119">
        <v>0</v>
      </c>
      <c r="X13" s="120">
        <v>1</v>
      </c>
      <c r="Y13" s="118">
        <v>57426458</v>
      </c>
      <c r="Z13" s="121" t="s">
        <v>613</v>
      </c>
      <c r="AA13" s="131" t="s">
        <v>120</v>
      </c>
      <c r="AB13" s="131" t="s">
        <v>120</v>
      </c>
      <c r="AC13" s="112"/>
      <c r="AD13" s="113" t="s">
        <v>637</v>
      </c>
      <c r="AE13" s="51" t="s">
        <v>122</v>
      </c>
      <c r="AF13" s="51" t="s">
        <v>122</v>
      </c>
      <c r="AG13" s="51"/>
    </row>
    <row r="14" spans="1:33">
      <c r="A14" s="126">
        <v>891780111</v>
      </c>
      <c r="B14" s="126" t="s">
        <v>55</v>
      </c>
      <c r="C14" s="51" t="s">
        <v>57</v>
      </c>
      <c r="D14" s="126" t="s">
        <v>61</v>
      </c>
      <c r="E14" s="115" t="s">
        <v>730</v>
      </c>
      <c r="F14" s="126" t="s">
        <v>62</v>
      </c>
      <c r="G14" s="51" t="s">
        <v>62</v>
      </c>
      <c r="H14" s="51" t="s">
        <v>74</v>
      </c>
      <c r="I14" s="116">
        <v>5600000</v>
      </c>
      <c r="J14" s="127"/>
      <c r="K14" s="128"/>
      <c r="L14" s="128"/>
      <c r="M14" s="129">
        <v>5600000</v>
      </c>
      <c r="N14" s="114">
        <v>57441136</v>
      </c>
      <c r="O14" s="114" t="s">
        <v>638</v>
      </c>
      <c r="P14" s="114" t="s">
        <v>639</v>
      </c>
      <c r="Q14" s="117">
        <v>44953</v>
      </c>
      <c r="R14" s="117">
        <v>44958</v>
      </c>
      <c r="S14" s="117">
        <v>45015</v>
      </c>
      <c r="T14" s="112"/>
      <c r="U14" s="130"/>
      <c r="V14" s="119">
        <v>5600000</v>
      </c>
      <c r="W14" s="119">
        <v>0</v>
      </c>
      <c r="X14" s="120">
        <v>1</v>
      </c>
      <c r="Y14" s="118">
        <v>12539351</v>
      </c>
      <c r="Z14" s="121" t="s">
        <v>640</v>
      </c>
      <c r="AA14" s="131" t="s">
        <v>120</v>
      </c>
      <c r="AB14" s="131" t="s">
        <v>120</v>
      </c>
      <c r="AC14" s="112"/>
      <c r="AD14" s="113" t="s">
        <v>641</v>
      </c>
      <c r="AE14" s="51" t="s">
        <v>122</v>
      </c>
      <c r="AF14" s="51" t="s">
        <v>122</v>
      </c>
      <c r="AG14" s="51"/>
    </row>
    <row r="15" spans="1:33">
      <c r="A15" s="126">
        <v>891780111</v>
      </c>
      <c r="B15" s="126" t="s">
        <v>55</v>
      </c>
      <c r="C15" s="51" t="s">
        <v>57</v>
      </c>
      <c r="D15" s="126" t="s">
        <v>61</v>
      </c>
      <c r="E15" s="115" t="s">
        <v>731</v>
      </c>
      <c r="F15" s="126" t="s">
        <v>62</v>
      </c>
      <c r="G15" s="51" t="s">
        <v>62</v>
      </c>
      <c r="H15" s="51" t="s">
        <v>74</v>
      </c>
      <c r="I15" s="116">
        <v>7500000</v>
      </c>
      <c r="J15" s="127"/>
      <c r="K15" s="128"/>
      <c r="L15" s="128"/>
      <c r="M15" s="129">
        <v>7500000</v>
      </c>
      <c r="N15" s="114">
        <v>57437563</v>
      </c>
      <c r="O15" s="114" t="s">
        <v>642</v>
      </c>
      <c r="P15" s="114" t="s">
        <v>643</v>
      </c>
      <c r="Q15" s="117">
        <v>44953</v>
      </c>
      <c r="R15" s="117">
        <v>44958</v>
      </c>
      <c r="S15" s="117">
        <v>45015</v>
      </c>
      <c r="T15" s="112"/>
      <c r="U15" s="130"/>
      <c r="V15" s="119">
        <v>7500000</v>
      </c>
      <c r="W15" s="119">
        <v>0</v>
      </c>
      <c r="X15" s="120">
        <v>1</v>
      </c>
      <c r="Y15" s="118">
        <v>57426458</v>
      </c>
      <c r="Z15" s="121" t="s">
        <v>613</v>
      </c>
      <c r="AA15" s="131" t="s">
        <v>120</v>
      </c>
      <c r="AB15" s="131" t="s">
        <v>120</v>
      </c>
      <c r="AC15" s="112"/>
      <c r="AD15" s="113" t="s">
        <v>644</v>
      </c>
      <c r="AE15" s="51" t="s">
        <v>122</v>
      </c>
      <c r="AF15" s="51" t="s">
        <v>122</v>
      </c>
      <c r="AG15" s="51"/>
    </row>
    <row r="16" spans="1:33">
      <c r="A16" s="126">
        <v>891780111</v>
      </c>
      <c r="B16" s="126" t="s">
        <v>55</v>
      </c>
      <c r="C16" s="51" t="s">
        <v>57</v>
      </c>
      <c r="D16" s="126" t="s">
        <v>61</v>
      </c>
      <c r="E16" s="115" t="s">
        <v>732</v>
      </c>
      <c r="F16" s="126" t="s">
        <v>62</v>
      </c>
      <c r="G16" s="51" t="s">
        <v>62</v>
      </c>
      <c r="H16" s="51" t="s">
        <v>74</v>
      </c>
      <c r="I16" s="116">
        <v>14400000</v>
      </c>
      <c r="J16" s="127"/>
      <c r="K16" s="128"/>
      <c r="L16" s="128"/>
      <c r="M16" s="129">
        <v>14400000</v>
      </c>
      <c r="N16" s="114">
        <v>1082991569</v>
      </c>
      <c r="O16" s="114" t="s">
        <v>645</v>
      </c>
      <c r="P16" s="114" t="s">
        <v>646</v>
      </c>
      <c r="Q16" s="117">
        <v>44953</v>
      </c>
      <c r="R16" s="117">
        <v>44958</v>
      </c>
      <c r="S16" s="117">
        <v>45076</v>
      </c>
      <c r="T16" s="112"/>
      <c r="U16" s="130"/>
      <c r="V16" s="119">
        <v>11200000</v>
      </c>
      <c r="W16" s="119">
        <v>3200000</v>
      </c>
      <c r="X16" s="120">
        <v>0.78</v>
      </c>
      <c r="Y16" s="118">
        <v>12550726</v>
      </c>
      <c r="Z16" s="121" t="s">
        <v>647</v>
      </c>
      <c r="AA16" s="131" t="s">
        <v>120</v>
      </c>
      <c r="AB16" s="131" t="s">
        <v>120</v>
      </c>
      <c r="AC16" s="112"/>
      <c r="AD16" s="113" t="s">
        <v>648</v>
      </c>
      <c r="AE16" s="51" t="s">
        <v>122</v>
      </c>
      <c r="AF16" s="51" t="s">
        <v>122</v>
      </c>
      <c r="AG16" s="51"/>
    </row>
    <row r="17" spans="1:33">
      <c r="A17" s="126">
        <v>891780111</v>
      </c>
      <c r="B17" s="126" t="s">
        <v>55</v>
      </c>
      <c r="C17" s="51" t="s">
        <v>57</v>
      </c>
      <c r="D17" s="126" t="s">
        <v>61</v>
      </c>
      <c r="E17" s="115" t="s">
        <v>733</v>
      </c>
      <c r="F17" s="126" t="s">
        <v>62</v>
      </c>
      <c r="G17" s="51" t="s">
        <v>62</v>
      </c>
      <c r="H17" s="51" t="s">
        <v>74</v>
      </c>
      <c r="I17" s="116">
        <v>7400000</v>
      </c>
      <c r="J17" s="127"/>
      <c r="K17" s="128"/>
      <c r="L17" s="128"/>
      <c r="M17" s="129">
        <v>7400000</v>
      </c>
      <c r="N17" s="114">
        <v>57443718</v>
      </c>
      <c r="O17" s="114" t="s">
        <v>649</v>
      </c>
      <c r="P17" s="114" t="s">
        <v>650</v>
      </c>
      <c r="Q17" s="117">
        <v>44953</v>
      </c>
      <c r="R17" s="117">
        <v>44958</v>
      </c>
      <c r="S17" s="117">
        <v>45015</v>
      </c>
      <c r="T17" s="112"/>
      <c r="U17" s="130"/>
      <c r="V17" s="119">
        <v>7400000</v>
      </c>
      <c r="W17" s="119">
        <v>0</v>
      </c>
      <c r="X17" s="120">
        <v>1</v>
      </c>
      <c r="Y17" s="118">
        <v>57426458</v>
      </c>
      <c r="Z17" s="121" t="s">
        <v>613</v>
      </c>
      <c r="AA17" s="131" t="s">
        <v>120</v>
      </c>
      <c r="AB17" s="131" t="s">
        <v>120</v>
      </c>
      <c r="AC17" s="112"/>
      <c r="AD17" s="113" t="s">
        <v>651</v>
      </c>
      <c r="AE17" s="51" t="s">
        <v>122</v>
      </c>
      <c r="AF17" s="51" t="s">
        <v>122</v>
      </c>
      <c r="AG17" s="51"/>
    </row>
    <row r="18" spans="1:33">
      <c r="A18" s="126">
        <v>891780111</v>
      </c>
      <c r="B18" s="126" t="s">
        <v>55</v>
      </c>
      <c r="C18" s="51" t="s">
        <v>57</v>
      </c>
      <c r="D18" s="126" t="s">
        <v>61</v>
      </c>
      <c r="E18" s="115" t="s">
        <v>734</v>
      </c>
      <c r="F18" s="126" t="s">
        <v>62</v>
      </c>
      <c r="G18" s="51" t="s">
        <v>62</v>
      </c>
      <c r="H18" s="51" t="s">
        <v>74</v>
      </c>
      <c r="I18" s="116">
        <v>14400000</v>
      </c>
      <c r="J18" s="127"/>
      <c r="K18" s="128"/>
      <c r="L18" s="128"/>
      <c r="M18" s="129">
        <v>14400000</v>
      </c>
      <c r="N18" s="114">
        <v>1082989749</v>
      </c>
      <c r="O18" s="114" t="s">
        <v>652</v>
      </c>
      <c r="P18" s="114" t="s">
        <v>653</v>
      </c>
      <c r="Q18" s="117">
        <v>44953</v>
      </c>
      <c r="R18" s="117">
        <v>44958</v>
      </c>
      <c r="S18" s="117">
        <v>45076</v>
      </c>
      <c r="T18" s="112"/>
      <c r="U18" s="130"/>
      <c r="V18" s="119">
        <v>10800000</v>
      </c>
      <c r="W18" s="119">
        <v>3600000</v>
      </c>
      <c r="X18" s="120">
        <v>0.75</v>
      </c>
      <c r="Y18" s="118">
        <v>41947381</v>
      </c>
      <c r="Z18" s="121" t="s">
        <v>634</v>
      </c>
      <c r="AA18" s="131" t="s">
        <v>120</v>
      </c>
      <c r="AB18" s="131" t="s">
        <v>120</v>
      </c>
      <c r="AC18" s="112"/>
      <c r="AD18" s="113" t="s">
        <v>654</v>
      </c>
      <c r="AE18" s="51" t="s">
        <v>122</v>
      </c>
      <c r="AF18" s="51" t="s">
        <v>122</v>
      </c>
      <c r="AG18" s="51"/>
    </row>
    <row r="19" spans="1:33">
      <c r="A19" s="126">
        <v>891780111</v>
      </c>
      <c r="B19" s="126" t="s">
        <v>55</v>
      </c>
      <c r="C19" s="51" t="s">
        <v>57</v>
      </c>
      <c r="D19" s="126" t="s">
        <v>61</v>
      </c>
      <c r="E19" s="115" t="s">
        <v>735</v>
      </c>
      <c r="F19" s="126" t="s">
        <v>62</v>
      </c>
      <c r="G19" s="51" t="s">
        <v>62</v>
      </c>
      <c r="H19" s="51" t="s">
        <v>74</v>
      </c>
      <c r="I19" s="116">
        <v>7000000</v>
      </c>
      <c r="J19" s="127"/>
      <c r="K19" s="128"/>
      <c r="L19" s="128"/>
      <c r="M19" s="129">
        <v>7000000</v>
      </c>
      <c r="N19" s="114">
        <v>1082929016</v>
      </c>
      <c r="O19" s="114" t="s">
        <v>655</v>
      </c>
      <c r="P19" s="114" t="s">
        <v>656</v>
      </c>
      <c r="Q19" s="117">
        <v>44960</v>
      </c>
      <c r="R19" s="117">
        <v>44960</v>
      </c>
      <c r="S19" s="117">
        <v>45046</v>
      </c>
      <c r="T19" s="112"/>
      <c r="U19" s="130"/>
      <c r="V19" s="119">
        <v>7000000</v>
      </c>
      <c r="W19" s="119">
        <v>0</v>
      </c>
      <c r="X19" s="120">
        <v>1</v>
      </c>
      <c r="Y19" s="118">
        <v>57426458</v>
      </c>
      <c r="Z19" s="121" t="s">
        <v>613</v>
      </c>
      <c r="AA19" s="131" t="s">
        <v>120</v>
      </c>
      <c r="AB19" s="131" t="s">
        <v>120</v>
      </c>
      <c r="AC19" s="112"/>
      <c r="AD19" s="113" t="s">
        <v>657</v>
      </c>
      <c r="AE19" s="51" t="s">
        <v>122</v>
      </c>
      <c r="AF19" s="51" t="s">
        <v>122</v>
      </c>
      <c r="AG19" s="51"/>
    </row>
    <row r="20" spans="1:33">
      <c r="A20" s="126">
        <v>891780111</v>
      </c>
      <c r="B20" s="126" t="s">
        <v>55</v>
      </c>
      <c r="C20" s="51" t="s">
        <v>57</v>
      </c>
      <c r="D20" s="126" t="s">
        <v>61</v>
      </c>
      <c r="E20" s="115" t="s">
        <v>736</v>
      </c>
      <c r="F20" s="126" t="s">
        <v>62</v>
      </c>
      <c r="G20" s="51" t="s">
        <v>62</v>
      </c>
      <c r="H20" s="51" t="s">
        <v>74</v>
      </c>
      <c r="I20" s="116">
        <v>12800000</v>
      </c>
      <c r="J20" s="127"/>
      <c r="K20" s="128"/>
      <c r="L20" s="128"/>
      <c r="M20" s="129">
        <v>12800000</v>
      </c>
      <c r="N20" s="114">
        <v>1082905242</v>
      </c>
      <c r="O20" s="114" t="s">
        <v>658</v>
      </c>
      <c r="P20" s="114" t="s">
        <v>659</v>
      </c>
      <c r="Q20" s="117">
        <v>44956</v>
      </c>
      <c r="R20" s="117">
        <v>44958</v>
      </c>
      <c r="S20" s="117">
        <v>45076</v>
      </c>
      <c r="T20" s="112"/>
      <c r="U20" s="130"/>
      <c r="V20" s="119">
        <v>9600000</v>
      </c>
      <c r="W20" s="119">
        <v>3200000</v>
      </c>
      <c r="X20" s="120">
        <v>0.75</v>
      </c>
      <c r="Y20" s="118">
        <v>12550726</v>
      </c>
      <c r="Z20" s="121" t="s">
        <v>647</v>
      </c>
      <c r="AA20" s="131" t="s">
        <v>120</v>
      </c>
      <c r="AB20" s="131" t="s">
        <v>120</v>
      </c>
      <c r="AC20" s="112"/>
      <c r="AD20" s="113" t="s">
        <v>660</v>
      </c>
      <c r="AE20" s="51" t="s">
        <v>122</v>
      </c>
      <c r="AF20" s="51" t="s">
        <v>122</v>
      </c>
      <c r="AG20" s="51"/>
    </row>
    <row r="21" spans="1:33">
      <c r="A21" s="126">
        <v>891780111</v>
      </c>
      <c r="B21" s="126" t="s">
        <v>55</v>
      </c>
      <c r="C21" s="51" t="s">
        <v>57</v>
      </c>
      <c r="D21" s="126" t="s">
        <v>61</v>
      </c>
      <c r="E21" s="115" t="s">
        <v>737</v>
      </c>
      <c r="F21" s="126" t="s">
        <v>62</v>
      </c>
      <c r="G21" s="51" t="s">
        <v>62</v>
      </c>
      <c r="H21" s="51" t="s">
        <v>74</v>
      </c>
      <c r="I21" s="116">
        <v>6400000</v>
      </c>
      <c r="J21" s="127"/>
      <c r="K21" s="128"/>
      <c r="L21" s="128"/>
      <c r="M21" s="129">
        <v>6400000</v>
      </c>
      <c r="N21" s="114">
        <v>36722117</v>
      </c>
      <c r="O21" s="114" t="s">
        <v>661</v>
      </c>
      <c r="P21" s="114" t="s">
        <v>662</v>
      </c>
      <c r="Q21" s="117">
        <v>44956</v>
      </c>
      <c r="R21" s="117">
        <v>44958</v>
      </c>
      <c r="S21" s="117">
        <v>45015</v>
      </c>
      <c r="T21" s="112"/>
      <c r="U21" s="130"/>
      <c r="V21" s="119">
        <v>6400000</v>
      </c>
      <c r="W21" s="119">
        <v>0</v>
      </c>
      <c r="X21" s="120">
        <v>1</v>
      </c>
      <c r="Y21" s="118">
        <v>41947381</v>
      </c>
      <c r="Z21" s="121" t="s">
        <v>634</v>
      </c>
      <c r="AA21" s="131" t="s">
        <v>120</v>
      </c>
      <c r="AB21" s="131" t="s">
        <v>120</v>
      </c>
      <c r="AC21" s="112"/>
      <c r="AD21" s="113" t="s">
        <v>663</v>
      </c>
      <c r="AE21" s="51" t="s">
        <v>122</v>
      </c>
      <c r="AF21" s="51" t="s">
        <v>122</v>
      </c>
      <c r="AG21" s="51"/>
    </row>
    <row r="22" spans="1:33">
      <c r="A22" s="126">
        <v>891780111</v>
      </c>
      <c r="B22" s="126" t="s">
        <v>55</v>
      </c>
      <c r="C22" s="51" t="s">
        <v>57</v>
      </c>
      <c r="D22" s="126" t="s">
        <v>61</v>
      </c>
      <c r="E22" s="115" t="s">
        <v>738</v>
      </c>
      <c r="F22" s="126" t="s">
        <v>62</v>
      </c>
      <c r="G22" s="51" t="s">
        <v>62</v>
      </c>
      <c r="H22" s="51" t="s">
        <v>74</v>
      </c>
      <c r="I22" s="116">
        <v>4575000</v>
      </c>
      <c r="J22" s="127"/>
      <c r="K22" s="128"/>
      <c r="L22" s="128"/>
      <c r="M22" s="129">
        <v>4575000</v>
      </c>
      <c r="N22" s="114">
        <v>1091678444</v>
      </c>
      <c r="O22" s="114" t="s">
        <v>664</v>
      </c>
      <c r="P22" s="114" t="s">
        <v>665</v>
      </c>
      <c r="Q22" s="117">
        <v>44960</v>
      </c>
      <c r="R22" s="117">
        <v>44960</v>
      </c>
      <c r="S22" s="117">
        <v>45008</v>
      </c>
      <c r="T22" s="112"/>
      <c r="U22" s="130"/>
      <c r="V22" s="119">
        <v>4575000</v>
      </c>
      <c r="W22" s="119">
        <v>0</v>
      </c>
      <c r="X22" s="120">
        <v>1</v>
      </c>
      <c r="Y22" s="118">
        <v>36720411</v>
      </c>
      <c r="Z22" s="121" t="s">
        <v>666</v>
      </c>
      <c r="AA22" s="131" t="s">
        <v>120</v>
      </c>
      <c r="AB22" s="131" t="s">
        <v>120</v>
      </c>
      <c r="AC22" s="112"/>
      <c r="AD22" s="113" t="s">
        <v>667</v>
      </c>
      <c r="AE22" s="51" t="s">
        <v>122</v>
      </c>
      <c r="AF22" s="51" t="s">
        <v>122</v>
      </c>
      <c r="AG22" s="51"/>
    </row>
    <row r="23" spans="1:33">
      <c r="A23" s="126">
        <v>891780111</v>
      </c>
      <c r="B23" s="126" t="s">
        <v>55</v>
      </c>
      <c r="C23" s="51" t="s">
        <v>57</v>
      </c>
      <c r="D23" s="126" t="s">
        <v>61</v>
      </c>
      <c r="E23" s="115" t="s">
        <v>739</v>
      </c>
      <c r="F23" s="126" t="s">
        <v>62</v>
      </c>
      <c r="G23" s="51" t="s">
        <v>62</v>
      </c>
      <c r="H23" s="51" t="s">
        <v>74</v>
      </c>
      <c r="I23" s="116">
        <v>4575000</v>
      </c>
      <c r="J23" s="127"/>
      <c r="K23" s="128"/>
      <c r="L23" s="128"/>
      <c r="M23" s="129">
        <v>4575000</v>
      </c>
      <c r="N23" s="114">
        <v>84455243</v>
      </c>
      <c r="O23" s="114" t="s">
        <v>668</v>
      </c>
      <c r="P23" s="114" t="s">
        <v>669</v>
      </c>
      <c r="Q23" s="117">
        <v>44960</v>
      </c>
      <c r="R23" s="117">
        <v>44960</v>
      </c>
      <c r="S23" s="117">
        <v>45008</v>
      </c>
      <c r="T23" s="112"/>
      <c r="U23" s="130"/>
      <c r="V23" s="119">
        <v>4575000</v>
      </c>
      <c r="W23" s="119">
        <v>0</v>
      </c>
      <c r="X23" s="120">
        <v>1</v>
      </c>
      <c r="Y23" s="118">
        <v>36720411</v>
      </c>
      <c r="Z23" s="121" t="s">
        <v>666</v>
      </c>
      <c r="AA23" s="131" t="s">
        <v>120</v>
      </c>
      <c r="AB23" s="131" t="s">
        <v>120</v>
      </c>
      <c r="AC23" s="112"/>
      <c r="AD23" s="113" t="s">
        <v>670</v>
      </c>
      <c r="AE23" s="51" t="s">
        <v>122</v>
      </c>
      <c r="AF23" s="51" t="s">
        <v>122</v>
      </c>
      <c r="AG23" s="51"/>
    </row>
    <row r="24" spans="1:33">
      <c r="A24" s="126">
        <v>891780111</v>
      </c>
      <c r="B24" s="126" t="s">
        <v>55</v>
      </c>
      <c r="C24" s="51" t="s">
        <v>57</v>
      </c>
      <c r="D24" s="126" t="s">
        <v>61</v>
      </c>
      <c r="E24" s="115" t="s">
        <v>740</v>
      </c>
      <c r="F24" s="126" t="s">
        <v>62</v>
      </c>
      <c r="G24" s="51" t="s">
        <v>62</v>
      </c>
      <c r="H24" s="51" t="s">
        <v>74</v>
      </c>
      <c r="I24" s="116">
        <v>6000000</v>
      </c>
      <c r="J24" s="127"/>
      <c r="K24" s="128"/>
      <c r="L24" s="128"/>
      <c r="M24" s="129">
        <v>6000000</v>
      </c>
      <c r="N24" s="114">
        <v>57170631</v>
      </c>
      <c r="O24" s="114" t="s">
        <v>671</v>
      </c>
      <c r="P24" s="114" t="s">
        <v>643</v>
      </c>
      <c r="Q24" s="117">
        <v>44963</v>
      </c>
      <c r="R24" s="117">
        <v>44964</v>
      </c>
      <c r="S24" s="117">
        <v>45015</v>
      </c>
      <c r="T24" s="112"/>
      <c r="U24" s="130"/>
      <c r="V24" s="119">
        <v>6000000</v>
      </c>
      <c r="W24" s="119">
        <v>0</v>
      </c>
      <c r="X24" s="120">
        <v>1</v>
      </c>
      <c r="Y24" s="118">
        <v>57426458</v>
      </c>
      <c r="Z24" s="121" t="s">
        <v>613</v>
      </c>
      <c r="AA24" s="131" t="s">
        <v>120</v>
      </c>
      <c r="AB24" s="131" t="s">
        <v>120</v>
      </c>
      <c r="AC24" s="112"/>
      <c r="AD24" s="113" t="s">
        <v>620</v>
      </c>
      <c r="AE24" s="51" t="s">
        <v>122</v>
      </c>
      <c r="AF24" s="51" t="s">
        <v>122</v>
      </c>
      <c r="AG24" s="51"/>
    </row>
    <row r="25" spans="1:33">
      <c r="A25" s="126">
        <v>891780111</v>
      </c>
      <c r="B25" s="126" t="s">
        <v>55</v>
      </c>
      <c r="C25" s="51" t="s">
        <v>57</v>
      </c>
      <c r="D25" s="126" t="s">
        <v>61</v>
      </c>
      <c r="E25" s="115" t="s">
        <v>741</v>
      </c>
      <c r="F25" s="126" t="s">
        <v>62</v>
      </c>
      <c r="G25" s="51" t="s">
        <v>62</v>
      </c>
      <c r="H25" s="51" t="s">
        <v>74</v>
      </c>
      <c r="I25" s="116">
        <v>5429939</v>
      </c>
      <c r="J25" s="127"/>
      <c r="K25" s="128"/>
      <c r="L25" s="128"/>
      <c r="M25" s="129">
        <v>5429939</v>
      </c>
      <c r="N25" s="114">
        <v>1082947568</v>
      </c>
      <c r="O25" s="114" t="s">
        <v>672</v>
      </c>
      <c r="P25" s="114" t="s">
        <v>673</v>
      </c>
      <c r="Q25" s="117">
        <v>44966</v>
      </c>
      <c r="R25" s="117">
        <v>44966</v>
      </c>
      <c r="S25" s="117">
        <v>45015</v>
      </c>
      <c r="T25" s="112"/>
      <c r="U25" s="130"/>
      <c r="V25" s="119">
        <v>5429939</v>
      </c>
      <c r="W25" s="119">
        <v>0</v>
      </c>
      <c r="X25" s="120">
        <v>1</v>
      </c>
      <c r="Y25" s="118">
        <v>57426458</v>
      </c>
      <c r="Z25" s="121" t="s">
        <v>613</v>
      </c>
      <c r="AA25" s="131" t="s">
        <v>120</v>
      </c>
      <c r="AB25" s="131" t="s">
        <v>120</v>
      </c>
      <c r="AC25" s="112"/>
      <c r="AD25" s="113" t="s">
        <v>674</v>
      </c>
      <c r="AE25" s="51" t="s">
        <v>122</v>
      </c>
      <c r="AF25" s="51" t="s">
        <v>122</v>
      </c>
      <c r="AG25" s="51"/>
    </row>
    <row r="26" spans="1:33">
      <c r="A26" s="126">
        <v>891780111</v>
      </c>
      <c r="B26" s="126" t="s">
        <v>55</v>
      </c>
      <c r="C26" s="51" t="s">
        <v>57</v>
      </c>
      <c r="D26" s="126" t="s">
        <v>61</v>
      </c>
      <c r="E26" s="115" t="s">
        <v>742</v>
      </c>
      <c r="F26" s="126" t="s">
        <v>62</v>
      </c>
      <c r="G26" s="51" t="s">
        <v>62</v>
      </c>
      <c r="H26" s="51" t="s">
        <v>74</v>
      </c>
      <c r="I26" s="116">
        <v>5800000</v>
      </c>
      <c r="J26" s="127"/>
      <c r="K26" s="128"/>
      <c r="L26" s="128"/>
      <c r="M26" s="129">
        <v>5800000</v>
      </c>
      <c r="N26" s="114">
        <v>57299658</v>
      </c>
      <c r="O26" s="114" t="s">
        <v>675</v>
      </c>
      <c r="P26" s="114" t="s">
        <v>676</v>
      </c>
      <c r="Q26" s="117">
        <v>44967</v>
      </c>
      <c r="R26" s="117">
        <v>44967</v>
      </c>
      <c r="S26" s="117">
        <v>45015</v>
      </c>
      <c r="T26" s="112"/>
      <c r="U26" s="130"/>
      <c r="V26" s="119">
        <v>5800000</v>
      </c>
      <c r="W26" s="119">
        <v>0</v>
      </c>
      <c r="X26" s="120">
        <v>1</v>
      </c>
      <c r="Y26" s="118">
        <v>12550726</v>
      </c>
      <c r="Z26" s="121" t="s">
        <v>647</v>
      </c>
      <c r="AA26" s="131" t="s">
        <v>120</v>
      </c>
      <c r="AB26" s="131" t="s">
        <v>120</v>
      </c>
      <c r="AC26" s="112"/>
      <c r="AD26" s="113" t="s">
        <v>677</v>
      </c>
      <c r="AE26" s="51" t="s">
        <v>122</v>
      </c>
      <c r="AF26" s="51" t="s">
        <v>122</v>
      </c>
      <c r="AG26" s="51"/>
    </row>
    <row r="27" spans="1:33">
      <c r="A27" s="126">
        <v>891780111</v>
      </c>
      <c r="B27" s="126" t="s">
        <v>55</v>
      </c>
      <c r="C27" s="51" t="s">
        <v>57</v>
      </c>
      <c r="D27" s="126" t="s">
        <v>61</v>
      </c>
      <c r="E27" s="115" t="s">
        <v>743</v>
      </c>
      <c r="F27" s="126" t="s">
        <v>62</v>
      </c>
      <c r="G27" s="51" t="s">
        <v>62</v>
      </c>
      <c r="H27" s="51" t="s">
        <v>74</v>
      </c>
      <c r="I27" s="116">
        <v>6000000</v>
      </c>
      <c r="J27" s="127"/>
      <c r="K27" s="128"/>
      <c r="L27" s="128"/>
      <c r="M27" s="129">
        <v>6000000</v>
      </c>
      <c r="N27" s="114">
        <v>1082970864</v>
      </c>
      <c r="O27" s="114" t="s">
        <v>678</v>
      </c>
      <c r="P27" s="114" t="s">
        <v>679</v>
      </c>
      <c r="Q27" s="117">
        <v>44967</v>
      </c>
      <c r="R27" s="117">
        <v>44967</v>
      </c>
      <c r="S27" s="117">
        <v>45046</v>
      </c>
      <c r="T27" s="112"/>
      <c r="U27" s="130"/>
      <c r="V27" s="119">
        <v>6000000</v>
      </c>
      <c r="W27" s="119">
        <v>0</v>
      </c>
      <c r="X27" s="120">
        <v>1</v>
      </c>
      <c r="Y27" s="118">
        <v>57426458</v>
      </c>
      <c r="Z27" s="121" t="s">
        <v>613</v>
      </c>
      <c r="AA27" s="131" t="s">
        <v>120</v>
      </c>
      <c r="AB27" s="131" t="s">
        <v>120</v>
      </c>
      <c r="AC27" s="112"/>
      <c r="AD27" s="113" t="s">
        <v>680</v>
      </c>
      <c r="AE27" s="51" t="s">
        <v>122</v>
      </c>
      <c r="AF27" s="51" t="s">
        <v>122</v>
      </c>
      <c r="AG27" s="51"/>
    </row>
    <row r="28" spans="1:33">
      <c r="A28" s="126">
        <v>891780111</v>
      </c>
      <c r="B28" s="126" t="s">
        <v>55</v>
      </c>
      <c r="C28" s="51" t="s">
        <v>57</v>
      </c>
      <c r="D28" s="126" t="s">
        <v>61</v>
      </c>
      <c r="E28" s="115" t="s">
        <v>744</v>
      </c>
      <c r="F28" s="126" t="s">
        <v>62</v>
      </c>
      <c r="G28" s="51" t="s">
        <v>62</v>
      </c>
      <c r="H28" s="51" t="s">
        <v>74</v>
      </c>
      <c r="I28" s="116">
        <v>6000000</v>
      </c>
      <c r="J28" s="127"/>
      <c r="K28" s="128"/>
      <c r="L28" s="128"/>
      <c r="M28" s="129">
        <v>6000000</v>
      </c>
      <c r="N28" s="114">
        <v>63502474</v>
      </c>
      <c r="O28" s="114" t="s">
        <v>681</v>
      </c>
      <c r="P28" s="114" t="s">
        <v>682</v>
      </c>
      <c r="Q28" s="117">
        <v>44967</v>
      </c>
      <c r="R28" s="117">
        <v>44970</v>
      </c>
      <c r="S28" s="117">
        <v>45046</v>
      </c>
      <c r="T28" s="112"/>
      <c r="U28" s="130"/>
      <c r="V28" s="119">
        <v>6000000</v>
      </c>
      <c r="W28" s="119">
        <v>0</v>
      </c>
      <c r="X28" s="120">
        <v>1</v>
      </c>
      <c r="Y28" s="118">
        <v>36720411</v>
      </c>
      <c r="Z28" s="121" t="s">
        <v>666</v>
      </c>
      <c r="AA28" s="131" t="s">
        <v>120</v>
      </c>
      <c r="AB28" s="131" t="s">
        <v>120</v>
      </c>
      <c r="AC28" s="112"/>
      <c r="AD28" s="113" t="s">
        <v>683</v>
      </c>
      <c r="AE28" s="51" t="s">
        <v>122</v>
      </c>
      <c r="AF28" s="51" t="s">
        <v>122</v>
      </c>
      <c r="AG28" s="51"/>
    </row>
    <row r="29" spans="1:33">
      <c r="A29" s="126">
        <v>891780111</v>
      </c>
      <c r="B29" s="126" t="s">
        <v>55</v>
      </c>
      <c r="C29" s="51" t="s">
        <v>57</v>
      </c>
      <c r="D29" s="126" t="s">
        <v>61</v>
      </c>
      <c r="E29" s="115" t="s">
        <v>745</v>
      </c>
      <c r="F29" s="126" t="s">
        <v>62</v>
      </c>
      <c r="G29" s="51" t="s">
        <v>62</v>
      </c>
      <c r="H29" s="51" t="s">
        <v>74</v>
      </c>
      <c r="I29" s="116">
        <v>5600000</v>
      </c>
      <c r="J29" s="127"/>
      <c r="K29" s="128"/>
      <c r="L29" s="128"/>
      <c r="M29" s="129">
        <v>5600000</v>
      </c>
      <c r="N29" s="114">
        <v>57444127</v>
      </c>
      <c r="O29" s="114" t="s">
        <v>684</v>
      </c>
      <c r="P29" s="114" t="s">
        <v>685</v>
      </c>
      <c r="Q29" s="117">
        <v>44967</v>
      </c>
      <c r="R29" s="117">
        <v>44970</v>
      </c>
      <c r="S29" s="117">
        <v>45015</v>
      </c>
      <c r="T29" s="112"/>
      <c r="U29" s="130"/>
      <c r="V29" s="119">
        <v>2800000</v>
      </c>
      <c r="W29" s="119">
        <v>2800000</v>
      </c>
      <c r="X29" s="120">
        <v>0.5</v>
      </c>
      <c r="Y29" s="118">
        <v>41947381</v>
      </c>
      <c r="Z29" s="121" t="s">
        <v>634</v>
      </c>
      <c r="AA29" s="131" t="s">
        <v>120</v>
      </c>
      <c r="AB29" s="131" t="s">
        <v>120</v>
      </c>
      <c r="AC29" s="112"/>
      <c r="AD29" s="113" t="s">
        <v>686</v>
      </c>
      <c r="AE29" s="51" t="s">
        <v>122</v>
      </c>
      <c r="AF29" s="51" t="s">
        <v>122</v>
      </c>
      <c r="AG29" s="51"/>
    </row>
    <row r="30" spans="1:33">
      <c r="A30" s="126">
        <v>891780111</v>
      </c>
      <c r="B30" s="126" t="s">
        <v>55</v>
      </c>
      <c r="C30" s="51" t="s">
        <v>57</v>
      </c>
      <c r="D30" s="126" t="s">
        <v>61</v>
      </c>
      <c r="E30" s="115" t="s">
        <v>746</v>
      </c>
      <c r="F30" s="126" t="s">
        <v>62</v>
      </c>
      <c r="G30" s="51" t="s">
        <v>62</v>
      </c>
      <c r="H30" s="51" t="s">
        <v>74</v>
      </c>
      <c r="I30" s="116">
        <v>21560000</v>
      </c>
      <c r="J30" s="127"/>
      <c r="K30" s="128"/>
      <c r="L30" s="128"/>
      <c r="M30" s="129">
        <v>21560000</v>
      </c>
      <c r="N30" s="114">
        <v>36722507</v>
      </c>
      <c r="O30" s="114" t="s">
        <v>687</v>
      </c>
      <c r="P30" s="114" t="s">
        <v>688</v>
      </c>
      <c r="Q30" s="117">
        <v>44971</v>
      </c>
      <c r="R30" s="117">
        <v>44971</v>
      </c>
      <c r="S30" s="117">
        <v>45290</v>
      </c>
      <c r="T30" s="112"/>
      <c r="U30" s="130"/>
      <c r="V30" s="119">
        <v>3919998</v>
      </c>
      <c r="W30" s="119">
        <v>17640002</v>
      </c>
      <c r="X30" s="120">
        <v>0.18</v>
      </c>
      <c r="Y30" s="118">
        <v>36720411</v>
      </c>
      <c r="Z30" s="121" t="s">
        <v>666</v>
      </c>
      <c r="AA30" s="131" t="s">
        <v>120</v>
      </c>
      <c r="AB30" s="131" t="s">
        <v>120</v>
      </c>
      <c r="AC30" s="112"/>
      <c r="AD30" s="113" t="s">
        <v>689</v>
      </c>
      <c r="AE30" s="51" t="s">
        <v>122</v>
      </c>
      <c r="AF30" s="51" t="s">
        <v>122</v>
      </c>
      <c r="AG30" s="51"/>
    </row>
    <row r="31" spans="1:33">
      <c r="A31" s="126">
        <v>891780111</v>
      </c>
      <c r="B31" s="126" t="s">
        <v>55</v>
      </c>
      <c r="C31" s="51" t="s">
        <v>57</v>
      </c>
      <c r="D31" s="126" t="s">
        <v>61</v>
      </c>
      <c r="E31" s="115" t="s">
        <v>747</v>
      </c>
      <c r="F31" s="126" t="s">
        <v>62</v>
      </c>
      <c r="G31" s="51" t="s">
        <v>62</v>
      </c>
      <c r="H31" s="51" t="s">
        <v>74</v>
      </c>
      <c r="I31" s="116">
        <v>5400000</v>
      </c>
      <c r="J31" s="127"/>
      <c r="K31" s="128"/>
      <c r="L31" s="128"/>
      <c r="M31" s="129">
        <v>5400000</v>
      </c>
      <c r="N31" s="114">
        <v>1083020130</v>
      </c>
      <c r="O31" s="114" t="s">
        <v>690</v>
      </c>
      <c r="P31" s="114" t="s">
        <v>691</v>
      </c>
      <c r="Q31" s="117">
        <v>44984</v>
      </c>
      <c r="R31" s="117">
        <v>44986</v>
      </c>
      <c r="S31" s="117">
        <v>45040</v>
      </c>
      <c r="T31" s="112"/>
      <c r="U31" s="130"/>
      <c r="V31" s="119">
        <v>5400000</v>
      </c>
      <c r="W31" s="119">
        <v>0</v>
      </c>
      <c r="X31" s="120">
        <v>1</v>
      </c>
      <c r="Y31" s="118">
        <v>36720411</v>
      </c>
      <c r="Z31" s="121" t="s">
        <v>666</v>
      </c>
      <c r="AA31" s="131" t="s">
        <v>120</v>
      </c>
      <c r="AB31" s="131" t="s">
        <v>120</v>
      </c>
      <c r="AC31" s="112"/>
      <c r="AD31" s="113" t="s">
        <v>692</v>
      </c>
      <c r="AE31" s="51" t="s">
        <v>122</v>
      </c>
      <c r="AF31" s="51" t="s">
        <v>122</v>
      </c>
      <c r="AG31" s="51"/>
    </row>
    <row r="32" spans="1:33">
      <c r="A32" s="126">
        <v>891780111</v>
      </c>
      <c r="B32" s="126" t="s">
        <v>55</v>
      </c>
      <c r="C32" s="51" t="s">
        <v>57</v>
      </c>
      <c r="D32" s="126" t="s">
        <v>61</v>
      </c>
      <c r="E32" s="115" t="s">
        <v>748</v>
      </c>
      <c r="F32" s="126" t="s">
        <v>62</v>
      </c>
      <c r="G32" s="51" t="s">
        <v>62</v>
      </c>
      <c r="H32" s="51" t="s">
        <v>74</v>
      </c>
      <c r="I32" s="116">
        <v>47500000</v>
      </c>
      <c r="J32" s="127"/>
      <c r="K32" s="128"/>
      <c r="L32" s="128"/>
      <c r="M32" s="129">
        <v>47500000</v>
      </c>
      <c r="N32" s="114">
        <v>36726367</v>
      </c>
      <c r="O32" s="114" t="s">
        <v>693</v>
      </c>
      <c r="P32" s="114" t="s">
        <v>694</v>
      </c>
      <c r="Q32" s="117">
        <v>44984</v>
      </c>
      <c r="R32" s="117">
        <v>44986</v>
      </c>
      <c r="S32" s="117">
        <v>45245</v>
      </c>
      <c r="T32" s="112"/>
      <c r="U32" s="130"/>
      <c r="V32" s="119">
        <v>15000000</v>
      </c>
      <c r="W32" s="119">
        <v>32500000</v>
      </c>
      <c r="X32" s="120">
        <v>0.32</v>
      </c>
      <c r="Y32" s="118">
        <v>85472735</v>
      </c>
      <c r="Z32" s="121" t="s">
        <v>695</v>
      </c>
      <c r="AA32" s="131" t="s">
        <v>120</v>
      </c>
      <c r="AB32" s="131" t="s">
        <v>120</v>
      </c>
      <c r="AC32" s="112"/>
      <c r="AD32" s="113" t="s">
        <v>696</v>
      </c>
      <c r="AE32" s="51" t="s">
        <v>122</v>
      </c>
      <c r="AF32" s="51" t="s">
        <v>122</v>
      </c>
      <c r="AG32" s="51"/>
    </row>
    <row r="33" spans="1:33">
      <c r="A33" s="126">
        <v>891780111</v>
      </c>
      <c r="B33" s="126" t="s">
        <v>55</v>
      </c>
      <c r="C33" s="51" t="s">
        <v>57</v>
      </c>
      <c r="D33" s="126" t="s">
        <v>61</v>
      </c>
      <c r="E33" s="115" t="s">
        <v>749</v>
      </c>
      <c r="F33" s="126" t="s">
        <v>62</v>
      </c>
      <c r="G33" s="51" t="s">
        <v>62</v>
      </c>
      <c r="H33" s="51" t="s">
        <v>74</v>
      </c>
      <c r="I33" s="116">
        <v>10000000</v>
      </c>
      <c r="J33" s="127"/>
      <c r="K33" s="128"/>
      <c r="L33" s="128"/>
      <c r="M33" s="129">
        <v>10000000</v>
      </c>
      <c r="N33" s="114">
        <v>9010943529</v>
      </c>
      <c r="O33" s="114" t="s">
        <v>697</v>
      </c>
      <c r="P33" s="114" t="s">
        <v>698</v>
      </c>
      <c r="Q33" s="117">
        <v>44988</v>
      </c>
      <c r="R33" s="117">
        <v>44988</v>
      </c>
      <c r="S33" s="117">
        <v>45104</v>
      </c>
      <c r="T33" s="112"/>
      <c r="U33" s="130"/>
      <c r="V33" s="119">
        <v>0</v>
      </c>
      <c r="W33" s="119">
        <v>10000000</v>
      </c>
      <c r="X33" s="120">
        <v>0</v>
      </c>
      <c r="Y33" s="118">
        <v>57426458</v>
      </c>
      <c r="Z33" s="121" t="s">
        <v>613</v>
      </c>
      <c r="AA33" s="131" t="s">
        <v>120</v>
      </c>
      <c r="AB33" s="131" t="s">
        <v>120</v>
      </c>
      <c r="AC33" s="112"/>
      <c r="AD33" s="113" t="s">
        <v>699</v>
      </c>
      <c r="AE33" s="51" t="s">
        <v>122</v>
      </c>
      <c r="AF33" s="51" t="s">
        <v>185</v>
      </c>
      <c r="AG33" s="51"/>
    </row>
    <row r="34" spans="1:33">
      <c r="A34" s="126">
        <v>891780111</v>
      </c>
      <c r="B34" s="126" t="s">
        <v>55</v>
      </c>
      <c r="C34" s="51" t="s">
        <v>57</v>
      </c>
      <c r="D34" s="126" t="s">
        <v>61</v>
      </c>
      <c r="E34" s="115" t="s">
        <v>750</v>
      </c>
      <c r="F34" s="126" t="s">
        <v>62</v>
      </c>
      <c r="G34" s="51" t="s">
        <v>62</v>
      </c>
      <c r="H34" s="51" t="s">
        <v>74</v>
      </c>
      <c r="I34" s="116">
        <v>10000000</v>
      </c>
      <c r="J34" s="127"/>
      <c r="K34" s="128"/>
      <c r="L34" s="128"/>
      <c r="M34" s="129">
        <v>10000000</v>
      </c>
      <c r="N34" s="114">
        <v>901238253</v>
      </c>
      <c r="O34" s="114" t="s">
        <v>700</v>
      </c>
      <c r="P34" s="114" t="s">
        <v>701</v>
      </c>
      <c r="Q34" s="117">
        <v>44988</v>
      </c>
      <c r="R34" s="117">
        <v>44988</v>
      </c>
      <c r="S34" s="117">
        <v>45104</v>
      </c>
      <c r="T34" s="112"/>
      <c r="U34" s="130"/>
      <c r="V34" s="119">
        <v>0</v>
      </c>
      <c r="W34" s="119">
        <v>10000000</v>
      </c>
      <c r="X34" s="120">
        <v>0</v>
      </c>
      <c r="Y34" s="118">
        <v>57426458</v>
      </c>
      <c r="Z34" s="121" t="s">
        <v>613</v>
      </c>
      <c r="AA34" s="131" t="s">
        <v>120</v>
      </c>
      <c r="AB34" s="131" t="s">
        <v>120</v>
      </c>
      <c r="AC34" s="112"/>
      <c r="AD34" s="113" t="s">
        <v>702</v>
      </c>
      <c r="AE34" s="51" t="s">
        <v>122</v>
      </c>
      <c r="AF34" s="51" t="s">
        <v>185</v>
      </c>
      <c r="AG34" s="51"/>
    </row>
    <row r="35" spans="1:33">
      <c r="A35" s="126">
        <v>891780111</v>
      </c>
      <c r="B35" s="126" t="s">
        <v>55</v>
      </c>
      <c r="C35" s="51" t="s">
        <v>57</v>
      </c>
      <c r="D35" s="126" t="s">
        <v>61</v>
      </c>
      <c r="E35" s="115" t="s">
        <v>751</v>
      </c>
      <c r="F35" s="126" t="s">
        <v>62</v>
      </c>
      <c r="G35" s="51" t="s">
        <v>62</v>
      </c>
      <c r="H35" s="51" t="s">
        <v>74</v>
      </c>
      <c r="I35" s="116">
        <v>42245000</v>
      </c>
      <c r="J35" s="127"/>
      <c r="K35" s="128"/>
      <c r="L35" s="128"/>
      <c r="M35" s="129">
        <v>42245000</v>
      </c>
      <c r="N35" s="114">
        <v>900929739</v>
      </c>
      <c r="O35" s="114" t="s">
        <v>193</v>
      </c>
      <c r="P35" s="114" t="s">
        <v>703</v>
      </c>
      <c r="Q35" s="117">
        <v>45000</v>
      </c>
      <c r="R35" s="117">
        <v>45000</v>
      </c>
      <c r="S35" s="117">
        <v>45228</v>
      </c>
      <c r="T35" s="112"/>
      <c r="U35" s="130"/>
      <c r="V35" s="119">
        <v>0</v>
      </c>
      <c r="W35" s="119">
        <v>42245000</v>
      </c>
      <c r="X35" s="120">
        <v>0</v>
      </c>
      <c r="Y35" s="118">
        <v>57426458</v>
      </c>
      <c r="Z35" s="121" t="s">
        <v>613</v>
      </c>
      <c r="AA35" s="131" t="s">
        <v>120</v>
      </c>
      <c r="AB35" s="131" t="s">
        <v>120</v>
      </c>
      <c r="AC35" s="112"/>
      <c r="AD35" s="113" t="s">
        <v>704</v>
      </c>
      <c r="AE35" s="51" t="s">
        <v>122</v>
      </c>
      <c r="AF35" s="51" t="s">
        <v>185</v>
      </c>
      <c r="AG35" s="51"/>
    </row>
    <row r="36" spans="1:33">
      <c r="A36" s="126">
        <v>891780111</v>
      </c>
      <c r="B36" s="126" t="s">
        <v>55</v>
      </c>
      <c r="C36" s="51" t="s">
        <v>57</v>
      </c>
      <c r="D36" s="126" t="s">
        <v>61</v>
      </c>
      <c r="E36" s="115" t="s">
        <v>752</v>
      </c>
      <c r="F36" s="126" t="s">
        <v>62</v>
      </c>
      <c r="G36" s="51" t="s">
        <v>62</v>
      </c>
      <c r="H36" s="51" t="s">
        <v>74</v>
      </c>
      <c r="I36" s="116">
        <v>15000000</v>
      </c>
      <c r="J36" s="127"/>
      <c r="K36" s="128"/>
      <c r="L36" s="128"/>
      <c r="M36" s="129">
        <v>15000000</v>
      </c>
      <c r="N36" s="114">
        <v>1082845810</v>
      </c>
      <c r="O36" s="114" t="s">
        <v>611</v>
      </c>
      <c r="P36" s="114" t="s">
        <v>705</v>
      </c>
      <c r="Q36" s="117">
        <v>45042</v>
      </c>
      <c r="R36" s="117">
        <v>45042</v>
      </c>
      <c r="S36" s="117">
        <v>45107</v>
      </c>
      <c r="T36" s="112"/>
      <c r="U36" s="130"/>
      <c r="V36" s="119">
        <v>0</v>
      </c>
      <c r="W36" s="119">
        <v>15000000</v>
      </c>
      <c r="X36" s="120">
        <v>0</v>
      </c>
      <c r="Y36" s="118">
        <v>57426458</v>
      </c>
      <c r="Z36" s="121" t="s">
        <v>613</v>
      </c>
      <c r="AA36" s="131" t="s">
        <v>120</v>
      </c>
      <c r="AB36" s="131" t="s">
        <v>120</v>
      </c>
      <c r="AC36" s="112"/>
      <c r="AD36" s="113" t="s">
        <v>706</v>
      </c>
      <c r="AE36" s="51" t="s">
        <v>122</v>
      </c>
      <c r="AF36" s="51" t="s">
        <v>122</v>
      </c>
      <c r="AG36" s="51"/>
    </row>
    <row r="37" spans="1:33">
      <c r="A37" s="126">
        <v>891780111</v>
      </c>
      <c r="B37" s="126" t="s">
        <v>55</v>
      </c>
      <c r="C37" s="51" t="s">
        <v>57</v>
      </c>
      <c r="D37" s="126" t="s">
        <v>61</v>
      </c>
      <c r="E37" s="115" t="s">
        <v>753</v>
      </c>
      <c r="F37" s="126" t="s">
        <v>62</v>
      </c>
      <c r="G37" s="51" t="s">
        <v>62</v>
      </c>
      <c r="H37" s="51" t="s">
        <v>74</v>
      </c>
      <c r="I37" s="116">
        <v>11100000</v>
      </c>
      <c r="J37" s="127"/>
      <c r="K37" s="128"/>
      <c r="L37" s="128"/>
      <c r="M37" s="129">
        <v>11100000</v>
      </c>
      <c r="N37" s="114">
        <v>57442105</v>
      </c>
      <c r="O37" s="114" t="s">
        <v>615</v>
      </c>
      <c r="P37" s="114" t="s">
        <v>707</v>
      </c>
      <c r="Q37" s="117">
        <v>45042</v>
      </c>
      <c r="R37" s="117">
        <v>45042</v>
      </c>
      <c r="S37" s="117">
        <v>45107</v>
      </c>
      <c r="T37" s="112"/>
      <c r="U37" s="130"/>
      <c r="V37" s="119">
        <v>0</v>
      </c>
      <c r="W37" s="119">
        <v>11100000</v>
      </c>
      <c r="X37" s="120">
        <v>0</v>
      </c>
      <c r="Y37" s="118">
        <v>57426459</v>
      </c>
      <c r="Z37" s="121" t="s">
        <v>613</v>
      </c>
      <c r="AA37" s="131" t="s">
        <v>120</v>
      </c>
      <c r="AB37" s="131" t="s">
        <v>120</v>
      </c>
      <c r="AC37" s="112"/>
      <c r="AD37" s="113" t="s">
        <v>708</v>
      </c>
      <c r="AE37" s="51" t="s">
        <v>122</v>
      </c>
      <c r="AF37" s="51" t="s">
        <v>122</v>
      </c>
      <c r="AG37" s="51"/>
    </row>
    <row r="38" spans="1:33">
      <c r="A38" s="126">
        <v>891780111</v>
      </c>
      <c r="B38" s="126" t="s">
        <v>55</v>
      </c>
      <c r="C38" s="51" t="s">
        <v>57</v>
      </c>
      <c r="D38" s="126" t="s">
        <v>61</v>
      </c>
      <c r="E38" s="115" t="s">
        <v>754</v>
      </c>
      <c r="F38" s="126" t="s">
        <v>62</v>
      </c>
      <c r="G38" s="51" t="s">
        <v>62</v>
      </c>
      <c r="H38" s="51" t="s">
        <v>74</v>
      </c>
      <c r="I38" s="116">
        <v>11100000</v>
      </c>
      <c r="J38" s="127"/>
      <c r="K38" s="128"/>
      <c r="L38" s="128"/>
      <c r="M38" s="129">
        <v>11100000</v>
      </c>
      <c r="N38" s="114">
        <v>80865227</v>
      </c>
      <c r="O38" s="114" t="s">
        <v>624</v>
      </c>
      <c r="P38" s="114" t="s">
        <v>709</v>
      </c>
      <c r="Q38" s="117">
        <v>45042</v>
      </c>
      <c r="R38" s="117">
        <v>45042</v>
      </c>
      <c r="S38" s="117">
        <v>45107</v>
      </c>
      <c r="T38" s="112"/>
      <c r="U38" s="130"/>
      <c r="V38" s="119">
        <v>0</v>
      </c>
      <c r="W38" s="119">
        <v>11100000</v>
      </c>
      <c r="X38" s="120">
        <v>0</v>
      </c>
      <c r="Y38" s="118">
        <v>37331294</v>
      </c>
      <c r="Z38" s="121" t="s">
        <v>710</v>
      </c>
      <c r="AA38" s="131" t="s">
        <v>120</v>
      </c>
      <c r="AB38" s="131" t="s">
        <v>120</v>
      </c>
      <c r="AC38" s="112"/>
      <c r="AD38" s="113" t="s">
        <v>711</v>
      </c>
      <c r="AE38" s="51" t="s">
        <v>122</v>
      </c>
      <c r="AF38" s="51" t="s">
        <v>122</v>
      </c>
      <c r="AG38" s="51"/>
    </row>
    <row r="39" spans="1:33">
      <c r="A39" s="126">
        <v>891780111</v>
      </c>
      <c r="B39" s="126" t="s">
        <v>55</v>
      </c>
      <c r="C39" s="51" t="s">
        <v>57</v>
      </c>
      <c r="D39" s="126" t="s">
        <v>61</v>
      </c>
      <c r="E39" s="115" t="s">
        <v>755</v>
      </c>
      <c r="F39" s="126" t="s">
        <v>62</v>
      </c>
      <c r="G39" s="51" t="s">
        <v>62</v>
      </c>
      <c r="H39" s="51" t="s">
        <v>74</v>
      </c>
      <c r="I39" s="116">
        <v>11100000</v>
      </c>
      <c r="J39" s="127"/>
      <c r="K39" s="128"/>
      <c r="L39" s="128"/>
      <c r="M39" s="129">
        <v>11100000</v>
      </c>
      <c r="N39" s="114">
        <v>57170631</v>
      </c>
      <c r="O39" s="114" t="s">
        <v>671</v>
      </c>
      <c r="P39" s="114" t="s">
        <v>643</v>
      </c>
      <c r="Q39" s="117">
        <v>45042</v>
      </c>
      <c r="R39" s="117">
        <v>45042</v>
      </c>
      <c r="S39" s="117">
        <v>45107</v>
      </c>
      <c r="T39" s="112"/>
      <c r="U39" s="130"/>
      <c r="V39" s="119">
        <v>0</v>
      </c>
      <c r="W39" s="119">
        <v>11100000</v>
      </c>
      <c r="X39" s="120">
        <v>0</v>
      </c>
      <c r="Y39" s="118">
        <v>57426458</v>
      </c>
      <c r="Z39" s="121" t="s">
        <v>613</v>
      </c>
      <c r="AA39" s="131" t="s">
        <v>120</v>
      </c>
      <c r="AB39" s="131" t="s">
        <v>120</v>
      </c>
      <c r="AC39" s="112"/>
      <c r="AD39" s="113" t="s">
        <v>712</v>
      </c>
      <c r="AE39" s="51" t="s">
        <v>122</v>
      </c>
      <c r="AF39" s="51" t="s">
        <v>122</v>
      </c>
      <c r="AG39" s="51"/>
    </row>
    <row r="40" spans="1:33">
      <c r="A40" s="126">
        <v>891780111</v>
      </c>
      <c r="B40" s="126" t="s">
        <v>55</v>
      </c>
      <c r="C40" s="51" t="s">
        <v>57</v>
      </c>
      <c r="D40" s="126" t="s">
        <v>61</v>
      </c>
      <c r="E40" s="115" t="s">
        <v>756</v>
      </c>
      <c r="F40" s="126" t="s">
        <v>62</v>
      </c>
      <c r="G40" s="51" t="s">
        <v>62</v>
      </c>
      <c r="H40" s="51" t="s">
        <v>74</v>
      </c>
      <c r="I40" s="116">
        <v>11100000</v>
      </c>
      <c r="J40" s="127"/>
      <c r="K40" s="128"/>
      <c r="L40" s="128"/>
      <c r="M40" s="129">
        <v>11100000</v>
      </c>
      <c r="N40" s="114">
        <v>57443718</v>
      </c>
      <c r="O40" s="114" t="s">
        <v>649</v>
      </c>
      <c r="P40" s="114" t="s">
        <v>713</v>
      </c>
      <c r="Q40" s="117">
        <v>45043</v>
      </c>
      <c r="R40" s="117">
        <v>45043</v>
      </c>
      <c r="S40" s="117">
        <v>45107</v>
      </c>
      <c r="T40" s="112"/>
      <c r="U40" s="130"/>
      <c r="V40" s="119">
        <v>0</v>
      </c>
      <c r="W40" s="119">
        <v>11100000</v>
      </c>
      <c r="X40" s="120">
        <v>0</v>
      </c>
      <c r="Y40" s="118">
        <v>57426458</v>
      </c>
      <c r="Z40" s="121" t="s">
        <v>613</v>
      </c>
      <c r="AA40" s="131" t="s">
        <v>120</v>
      </c>
      <c r="AB40" s="131" t="s">
        <v>120</v>
      </c>
      <c r="AC40" s="112"/>
      <c r="AD40" s="113" t="s">
        <v>714</v>
      </c>
      <c r="AE40" s="51" t="s">
        <v>122</v>
      </c>
      <c r="AF40" s="51" t="s">
        <v>122</v>
      </c>
      <c r="AG40" s="51"/>
    </row>
    <row r="41" spans="1:33">
      <c r="A41" s="126">
        <v>891780111</v>
      </c>
      <c r="B41" s="126" t="s">
        <v>55</v>
      </c>
      <c r="C41" s="51" t="s">
        <v>57</v>
      </c>
      <c r="D41" s="126" t="s">
        <v>61</v>
      </c>
      <c r="E41" s="115" t="s">
        <v>757</v>
      </c>
      <c r="F41" s="126" t="s">
        <v>62</v>
      </c>
      <c r="G41" s="51" t="s">
        <v>62</v>
      </c>
      <c r="H41" s="51" t="s">
        <v>74</v>
      </c>
      <c r="I41" s="116">
        <v>9600000</v>
      </c>
      <c r="J41" s="127"/>
      <c r="K41" s="128"/>
      <c r="L41" s="128"/>
      <c r="M41" s="129">
        <v>9600000</v>
      </c>
      <c r="N41" s="114">
        <v>1091678444</v>
      </c>
      <c r="O41" s="114" t="s">
        <v>664</v>
      </c>
      <c r="P41" s="114" t="s">
        <v>715</v>
      </c>
      <c r="Q41" s="117">
        <v>45044</v>
      </c>
      <c r="R41" s="117">
        <v>45044</v>
      </c>
      <c r="S41" s="117">
        <v>45107</v>
      </c>
      <c r="T41" s="112"/>
      <c r="U41" s="130"/>
      <c r="V41" s="119">
        <v>0</v>
      </c>
      <c r="W41" s="119">
        <v>9600000</v>
      </c>
      <c r="X41" s="120">
        <v>0</v>
      </c>
      <c r="Y41" s="118">
        <v>32770239</v>
      </c>
      <c r="Z41" s="121" t="s">
        <v>415</v>
      </c>
      <c r="AA41" s="131" t="s">
        <v>120</v>
      </c>
      <c r="AB41" s="131" t="s">
        <v>120</v>
      </c>
      <c r="AC41" s="112"/>
      <c r="AD41" s="113" t="s">
        <v>716</v>
      </c>
      <c r="AE41" s="51" t="s">
        <v>122</v>
      </c>
      <c r="AF41" s="51" t="s">
        <v>122</v>
      </c>
      <c r="AG41" s="51"/>
    </row>
    <row r="42" spans="1:33">
      <c r="A42" s="126">
        <v>891780111</v>
      </c>
      <c r="B42" s="126" t="s">
        <v>55</v>
      </c>
      <c r="C42" s="51" t="s">
        <v>57</v>
      </c>
      <c r="D42" s="126" t="s">
        <v>61</v>
      </c>
      <c r="E42" s="115" t="s">
        <v>758</v>
      </c>
      <c r="F42" s="126" t="s">
        <v>62</v>
      </c>
      <c r="G42" s="51" t="s">
        <v>62</v>
      </c>
      <c r="H42" s="51" t="s">
        <v>74</v>
      </c>
      <c r="I42" s="116">
        <v>9600000</v>
      </c>
      <c r="J42" s="127"/>
      <c r="K42" s="128"/>
      <c r="L42" s="128"/>
      <c r="M42" s="129">
        <v>9600000</v>
      </c>
      <c r="N42" s="114">
        <v>84455243</v>
      </c>
      <c r="O42" s="114" t="s">
        <v>668</v>
      </c>
      <c r="P42" s="114" t="s">
        <v>717</v>
      </c>
      <c r="Q42" s="117">
        <v>45044</v>
      </c>
      <c r="R42" s="117">
        <v>45044</v>
      </c>
      <c r="S42" s="117">
        <v>45107</v>
      </c>
      <c r="T42" s="112"/>
      <c r="U42" s="130"/>
      <c r="V42" s="119">
        <v>0</v>
      </c>
      <c r="W42" s="119">
        <v>9600000</v>
      </c>
      <c r="X42" s="120">
        <v>0</v>
      </c>
      <c r="Y42" s="118">
        <v>12550726</v>
      </c>
      <c r="Z42" s="121" t="s">
        <v>647</v>
      </c>
      <c r="AA42" s="131" t="s">
        <v>120</v>
      </c>
      <c r="AB42" s="131" t="s">
        <v>120</v>
      </c>
      <c r="AC42" s="112"/>
      <c r="AD42" s="113" t="s">
        <v>718</v>
      </c>
      <c r="AE42" s="51" t="s">
        <v>122</v>
      </c>
      <c r="AF42" s="51" t="s">
        <v>122</v>
      </c>
      <c r="AG42" s="51"/>
    </row>
    <row r="43" spans="1:33">
      <c r="A43" s="126">
        <v>891780111</v>
      </c>
      <c r="B43" s="126" t="s">
        <v>55</v>
      </c>
      <c r="C43" s="51" t="s">
        <v>57</v>
      </c>
      <c r="D43" s="126" t="s">
        <v>61</v>
      </c>
      <c r="E43" s="115" t="s">
        <v>759</v>
      </c>
      <c r="F43" s="126" t="s">
        <v>62</v>
      </c>
      <c r="G43" s="51" t="s">
        <v>62</v>
      </c>
      <c r="H43" s="51" t="s">
        <v>74</v>
      </c>
      <c r="I43" s="116">
        <v>8400000</v>
      </c>
      <c r="J43" s="127"/>
      <c r="K43" s="128"/>
      <c r="L43" s="128"/>
      <c r="M43" s="129">
        <v>8400000</v>
      </c>
      <c r="N43" s="114">
        <v>1082947568</v>
      </c>
      <c r="O43" s="114" t="s">
        <v>672</v>
      </c>
      <c r="P43" s="114" t="s">
        <v>719</v>
      </c>
      <c r="Q43" s="117">
        <v>45044</v>
      </c>
      <c r="R43" s="117">
        <v>45044</v>
      </c>
      <c r="S43" s="117">
        <v>45107</v>
      </c>
      <c r="T43" s="112"/>
      <c r="U43" s="130"/>
      <c r="V43" s="119">
        <v>0</v>
      </c>
      <c r="W43" s="119">
        <v>8400000</v>
      </c>
      <c r="X43" s="120">
        <v>0</v>
      </c>
      <c r="Y43" s="118">
        <v>37331294</v>
      </c>
      <c r="Z43" s="121" t="s">
        <v>710</v>
      </c>
      <c r="AA43" s="131" t="s">
        <v>120</v>
      </c>
      <c r="AB43" s="131" t="s">
        <v>120</v>
      </c>
      <c r="AC43" s="112"/>
      <c r="AD43" s="113" t="s">
        <v>720</v>
      </c>
      <c r="AE43" s="51" t="s">
        <v>122</v>
      </c>
      <c r="AF43" s="51" t="s">
        <v>122</v>
      </c>
      <c r="AG43" s="51"/>
    </row>
    <row r="44" spans="1:33">
      <c r="A44" s="122"/>
      <c r="B44" s="123"/>
      <c r="C44" s="122" t="s">
        <v>21</v>
      </c>
      <c r="D44" s="124"/>
      <c r="E44" s="123">
        <f>COUNTA(E5:E43)</f>
        <v>39</v>
      </c>
      <c r="F44" s="123"/>
      <c r="G44" s="123"/>
      <c r="H44" s="124"/>
      <c r="I44" s="111">
        <v>428984939</v>
      </c>
      <c r="J44" s="123">
        <v>0</v>
      </c>
      <c r="K44" s="111">
        <v>0</v>
      </c>
      <c r="L44" s="111">
        <v>0</v>
      </c>
      <c r="M44" s="111">
        <v>428984939</v>
      </c>
      <c r="N44" s="123"/>
      <c r="O44" s="123"/>
      <c r="P44" s="123"/>
      <c r="Q44" s="123"/>
      <c r="R44" s="123"/>
      <c r="S44" s="123"/>
      <c r="T44" s="123"/>
      <c r="U44" s="123">
        <v>0</v>
      </c>
      <c r="V44" s="111">
        <v>210399937</v>
      </c>
      <c r="W44" s="111">
        <v>218585002</v>
      </c>
      <c r="X44" s="123"/>
      <c r="Y44" s="123"/>
      <c r="Z44" s="123"/>
      <c r="AA44" s="123"/>
      <c r="AB44" s="123"/>
      <c r="AC44" s="123"/>
      <c r="AD44" s="123"/>
      <c r="AE44" s="123"/>
      <c r="AF44" s="123"/>
      <c r="AG44" s="123"/>
    </row>
  </sheetData>
  <mergeCells count="7">
    <mergeCell ref="G1:H1"/>
    <mergeCell ref="G2:H3"/>
    <mergeCell ref="K2:P3"/>
    <mergeCell ref="A1:D1"/>
    <mergeCell ref="AD3:AF3"/>
    <mergeCell ref="A2:C2"/>
    <mergeCell ref="D2:F2"/>
  </mergeCells>
  <hyperlinks>
    <hyperlink ref="AD5" r:id="rId1" xr:uid="{00000000-0004-0000-0000-000000000000}"/>
    <hyperlink ref="AD6" r:id="rId2" xr:uid="{00000000-0004-0000-0000-000001000000}"/>
    <hyperlink ref="AD8" r:id="rId3" xr:uid="{00000000-0004-0000-0000-000002000000}"/>
    <hyperlink ref="AD11" r:id="rId4" xr:uid="{00000000-0004-0000-0000-000003000000}"/>
    <hyperlink ref="AD12" r:id="rId5" xr:uid="{00000000-0004-0000-0000-000004000000}"/>
    <hyperlink ref="AD20" r:id="rId6" xr:uid="{00000000-0004-0000-0000-000005000000}"/>
    <hyperlink ref="AD25" r:id="rId7" xr:uid="{00000000-0004-0000-0000-000006000000}"/>
    <hyperlink ref="AD29" r:id="rId8" xr:uid="{00000000-0004-0000-0000-000007000000}"/>
    <hyperlink ref="AD9" r:id="rId9" xr:uid="{00000000-0004-0000-0000-000008000000}"/>
    <hyperlink ref="AD14" r:id="rId10" xr:uid="{00000000-0004-0000-0000-000009000000}"/>
    <hyperlink ref="AD32" r:id="rId11" xr:uid="{00000000-0004-0000-0000-00000A000000}"/>
    <hyperlink ref="AD33" r:id="rId12" xr:uid="{00000000-0004-0000-0000-00000B000000}"/>
    <hyperlink ref="AD34" r:id="rId13" xr:uid="{00000000-0004-0000-0000-00000C000000}"/>
    <hyperlink ref="AD35" r:id="rId14" xr:uid="{00000000-0004-0000-0000-00000D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622D2-713C-4DE1-8451-BD781ED5F28B}">
  <dimension ref="A1:AG9"/>
  <sheetViews>
    <sheetView workbookViewId="0">
      <selection activeCell="A10" sqref="A10:XFD10"/>
    </sheetView>
  </sheetViews>
  <sheetFormatPr baseColWidth="10" defaultRowHeight="14.4"/>
  <cols>
    <col min="5" max="5" width="21.44140625" customWidth="1"/>
    <col min="9" max="9" width="18.6640625" customWidth="1"/>
    <col min="11" max="11" width="16.6640625" customWidth="1"/>
    <col min="13" max="13" width="16.88671875" customWidth="1"/>
  </cols>
  <sheetData>
    <row r="1" spans="1:33">
      <c r="A1" s="266" t="s">
        <v>85</v>
      </c>
      <c r="B1" s="266"/>
      <c r="C1" s="266"/>
      <c r="D1" s="266"/>
      <c r="E1" t="s">
        <v>44</v>
      </c>
      <c r="G1" s="261" t="s">
        <v>115</v>
      </c>
      <c r="H1" s="261"/>
      <c r="I1" s="25">
        <v>1160000</v>
      </c>
    </row>
    <row r="2" spans="1:33">
      <c r="A2" s="268" t="s">
        <v>22</v>
      </c>
      <c r="B2" s="268"/>
      <c r="C2" s="268"/>
      <c r="D2" s="269" t="s">
        <v>26</v>
      </c>
      <c r="E2" s="269"/>
      <c r="F2" s="269"/>
      <c r="G2" s="262" t="s">
        <v>101</v>
      </c>
      <c r="H2" s="262"/>
      <c r="I2" s="17">
        <v>250</v>
      </c>
      <c r="J2" s="18" t="s">
        <v>86</v>
      </c>
      <c r="K2" s="264" t="s">
        <v>89</v>
      </c>
      <c r="L2" s="264"/>
      <c r="M2" s="264"/>
      <c r="N2" s="264"/>
      <c r="O2" s="264"/>
      <c r="P2" s="264"/>
    </row>
    <row r="3" spans="1:33">
      <c r="G3" s="263"/>
      <c r="H3" s="263"/>
      <c r="I3" s="17">
        <v>290000000</v>
      </c>
      <c r="J3" s="18" t="s">
        <v>94</v>
      </c>
      <c r="K3" s="265"/>
      <c r="L3" s="265"/>
      <c r="M3" s="265"/>
      <c r="N3" s="265"/>
      <c r="O3" s="265"/>
      <c r="P3" s="265"/>
      <c r="W3" s="134"/>
      <c r="AD3" s="267" t="s">
        <v>81</v>
      </c>
      <c r="AE3" s="267"/>
      <c r="AF3" s="267"/>
    </row>
    <row r="4" spans="1:33" s="245" customFormat="1" ht="124.2">
      <c r="A4" s="20" t="s">
        <v>0</v>
      </c>
      <c r="B4" s="20" t="s">
        <v>1</v>
      </c>
      <c r="C4" s="20" t="s">
        <v>2</v>
      </c>
      <c r="D4" s="20" t="s">
        <v>3</v>
      </c>
      <c r="E4" s="20" t="s">
        <v>4</v>
      </c>
      <c r="F4" s="20" t="s">
        <v>5</v>
      </c>
      <c r="G4" s="20" t="s">
        <v>6</v>
      </c>
      <c r="H4" s="20" t="s">
        <v>7</v>
      </c>
      <c r="I4" s="21" t="s">
        <v>8</v>
      </c>
      <c r="J4" s="20" t="s">
        <v>104</v>
      </c>
      <c r="K4" s="22" t="s">
        <v>9</v>
      </c>
      <c r="L4" s="22" t="s">
        <v>10</v>
      </c>
      <c r="M4" s="21" t="s">
        <v>108</v>
      </c>
      <c r="N4" s="20" t="s">
        <v>11</v>
      </c>
      <c r="O4" s="20" t="s">
        <v>12</v>
      </c>
      <c r="P4" s="20" t="s">
        <v>13</v>
      </c>
      <c r="Q4" s="23" t="s">
        <v>14</v>
      </c>
      <c r="R4" s="23" t="s">
        <v>15</v>
      </c>
      <c r="S4" s="23" t="s">
        <v>105</v>
      </c>
      <c r="T4" s="23" t="s">
        <v>106</v>
      </c>
      <c r="U4" s="20" t="s">
        <v>107</v>
      </c>
      <c r="V4" s="24" t="s">
        <v>16</v>
      </c>
      <c r="W4" s="24" t="s">
        <v>17</v>
      </c>
      <c r="X4" s="24" t="s">
        <v>18</v>
      </c>
      <c r="Y4" s="20" t="s">
        <v>19</v>
      </c>
      <c r="Z4" s="20" t="s">
        <v>20</v>
      </c>
      <c r="AA4" s="20" t="s">
        <v>53</v>
      </c>
      <c r="AB4" s="20" t="s">
        <v>54</v>
      </c>
      <c r="AC4" s="23" t="s">
        <v>96</v>
      </c>
      <c r="AD4" s="20" t="s">
        <v>84</v>
      </c>
      <c r="AE4" s="20" t="s">
        <v>82</v>
      </c>
      <c r="AF4" s="20" t="s">
        <v>83</v>
      </c>
      <c r="AG4" s="20" t="s">
        <v>95</v>
      </c>
    </row>
    <row r="5" spans="1:33">
      <c r="A5" s="16">
        <v>891780111</v>
      </c>
      <c r="B5" s="16" t="s">
        <v>55</v>
      </c>
      <c r="C5" s="14" t="s">
        <v>57</v>
      </c>
      <c r="D5" s="16" t="s">
        <v>61</v>
      </c>
      <c r="E5" s="6" t="s">
        <v>776</v>
      </c>
      <c r="F5" s="16" t="s">
        <v>62</v>
      </c>
      <c r="G5" s="6" t="s">
        <v>64</v>
      </c>
      <c r="H5" s="6" t="s">
        <v>74</v>
      </c>
      <c r="I5" s="9">
        <v>15000000</v>
      </c>
      <c r="J5" s="6">
        <v>1</v>
      </c>
      <c r="K5" s="7">
        <v>7500000</v>
      </c>
      <c r="L5" s="7">
        <v>0</v>
      </c>
      <c r="M5" s="27">
        <v>22500000</v>
      </c>
      <c r="N5" s="6">
        <v>901094352</v>
      </c>
      <c r="O5" s="6" t="s">
        <v>697</v>
      </c>
      <c r="P5" s="6" t="s">
        <v>760</v>
      </c>
      <c r="Q5" s="8" t="s">
        <v>761</v>
      </c>
      <c r="R5" s="8" t="s">
        <v>762</v>
      </c>
      <c r="S5" s="8">
        <v>45291</v>
      </c>
      <c r="T5" s="8"/>
      <c r="U5" s="26"/>
      <c r="V5" s="9">
        <v>6366640</v>
      </c>
      <c r="W5" s="9">
        <v>16133360</v>
      </c>
      <c r="X5" s="78">
        <v>0.28000000000000003</v>
      </c>
      <c r="Y5" s="6">
        <v>36718996</v>
      </c>
      <c r="Z5" s="6" t="s">
        <v>763</v>
      </c>
      <c r="AA5" s="6" t="s">
        <v>120</v>
      </c>
      <c r="AB5" s="6" t="s">
        <v>120</v>
      </c>
      <c r="AC5" s="8"/>
      <c r="AD5" s="15" t="s">
        <v>764</v>
      </c>
      <c r="AE5" s="15" t="s">
        <v>122</v>
      </c>
      <c r="AF5" s="15" t="s">
        <v>185</v>
      </c>
      <c r="AG5" s="15"/>
    </row>
    <row r="6" spans="1:33">
      <c r="A6" s="16">
        <v>891780111</v>
      </c>
      <c r="B6" s="16" t="s">
        <v>55</v>
      </c>
      <c r="C6" s="14" t="s">
        <v>57</v>
      </c>
      <c r="D6" s="16" t="s">
        <v>61</v>
      </c>
      <c r="E6" s="6" t="s">
        <v>777</v>
      </c>
      <c r="F6" s="16" t="s">
        <v>62</v>
      </c>
      <c r="G6" s="6" t="s">
        <v>64</v>
      </c>
      <c r="H6" s="6" t="s">
        <v>74</v>
      </c>
      <c r="I6" s="9">
        <v>5000000</v>
      </c>
      <c r="J6" s="6">
        <v>1</v>
      </c>
      <c r="K6" s="7">
        <v>2500000</v>
      </c>
      <c r="L6" s="7">
        <v>0</v>
      </c>
      <c r="M6" s="27">
        <v>7500000</v>
      </c>
      <c r="N6" s="6">
        <v>9009297397</v>
      </c>
      <c r="O6" s="6" t="s">
        <v>765</v>
      </c>
      <c r="P6" s="6" t="s">
        <v>760</v>
      </c>
      <c r="Q6" s="8" t="s">
        <v>766</v>
      </c>
      <c r="R6" s="8" t="s">
        <v>767</v>
      </c>
      <c r="S6" s="8">
        <v>45291</v>
      </c>
      <c r="T6" s="8"/>
      <c r="U6" s="26"/>
      <c r="V6" s="9">
        <v>0</v>
      </c>
      <c r="W6" s="9">
        <v>7500000</v>
      </c>
      <c r="X6" s="78">
        <v>0</v>
      </c>
      <c r="Y6" s="6">
        <v>36718996</v>
      </c>
      <c r="Z6" s="6" t="s">
        <v>763</v>
      </c>
      <c r="AA6" s="6" t="s">
        <v>120</v>
      </c>
      <c r="AB6" s="6" t="s">
        <v>120</v>
      </c>
      <c r="AC6" s="8"/>
      <c r="AD6" s="15" t="s">
        <v>768</v>
      </c>
      <c r="AE6" s="15" t="s">
        <v>122</v>
      </c>
      <c r="AF6" s="15" t="s">
        <v>185</v>
      </c>
      <c r="AG6" s="15"/>
    </row>
    <row r="7" spans="1:33">
      <c r="A7" s="16">
        <v>891780111</v>
      </c>
      <c r="B7" s="16" t="s">
        <v>55</v>
      </c>
      <c r="C7" s="14" t="s">
        <v>57</v>
      </c>
      <c r="D7" s="16" t="s">
        <v>61</v>
      </c>
      <c r="E7" s="6" t="s">
        <v>778</v>
      </c>
      <c r="F7" s="16" t="s">
        <v>62</v>
      </c>
      <c r="G7" s="6" t="s">
        <v>64</v>
      </c>
      <c r="H7" s="6" t="s">
        <v>74</v>
      </c>
      <c r="I7" s="9">
        <v>19850000</v>
      </c>
      <c r="J7" s="6"/>
      <c r="K7" s="7"/>
      <c r="L7" s="7"/>
      <c r="M7" s="27">
        <v>19850000</v>
      </c>
      <c r="N7" s="6">
        <v>79418273</v>
      </c>
      <c r="O7" s="6" t="s">
        <v>769</v>
      </c>
      <c r="P7" s="6" t="s">
        <v>770</v>
      </c>
      <c r="Q7" s="8">
        <v>45034</v>
      </c>
      <c r="R7" s="8">
        <v>45037</v>
      </c>
      <c r="S7" s="8">
        <v>45098</v>
      </c>
      <c r="T7" s="8"/>
      <c r="U7" s="26"/>
      <c r="V7" s="9">
        <v>0</v>
      </c>
      <c r="W7" s="9">
        <v>19850000</v>
      </c>
      <c r="X7" s="78">
        <v>0</v>
      </c>
      <c r="Y7" s="6">
        <v>36564011</v>
      </c>
      <c r="Z7" s="6" t="s">
        <v>771</v>
      </c>
      <c r="AA7" s="6" t="s">
        <v>120</v>
      </c>
      <c r="AB7" s="6" t="s">
        <v>120</v>
      </c>
      <c r="AC7" s="8"/>
      <c r="AD7" s="15" t="s">
        <v>772</v>
      </c>
      <c r="AE7" s="15" t="s">
        <v>122</v>
      </c>
      <c r="AF7" s="15" t="s">
        <v>185</v>
      </c>
      <c r="AG7" s="15"/>
    </row>
    <row r="8" spans="1:33">
      <c r="A8" s="16">
        <v>891780111</v>
      </c>
      <c r="B8" s="16" t="s">
        <v>55</v>
      </c>
      <c r="C8" s="14" t="s">
        <v>57</v>
      </c>
      <c r="D8" s="16" t="s">
        <v>61</v>
      </c>
      <c r="E8" s="6" t="s">
        <v>779</v>
      </c>
      <c r="F8" s="16" t="s">
        <v>62</v>
      </c>
      <c r="G8" s="6" t="s">
        <v>64</v>
      </c>
      <c r="H8" s="6" t="s">
        <v>74</v>
      </c>
      <c r="I8" s="9">
        <v>12000000</v>
      </c>
      <c r="J8" s="6"/>
      <c r="K8" s="7"/>
      <c r="L8" s="7"/>
      <c r="M8" s="27">
        <v>12000000</v>
      </c>
      <c r="N8" s="6">
        <v>819003765</v>
      </c>
      <c r="O8" s="6" t="s">
        <v>773</v>
      </c>
      <c r="P8" s="6" t="s">
        <v>774</v>
      </c>
      <c r="Q8" s="8">
        <v>45034</v>
      </c>
      <c r="R8" s="8">
        <v>45035</v>
      </c>
      <c r="S8" s="8">
        <v>45291</v>
      </c>
      <c r="T8" s="8"/>
      <c r="U8" s="26"/>
      <c r="V8" s="9">
        <v>0</v>
      </c>
      <c r="W8" s="9">
        <v>12000000</v>
      </c>
      <c r="X8" s="78">
        <v>0</v>
      </c>
      <c r="Y8" s="6">
        <v>36718996</v>
      </c>
      <c r="Z8" s="6" t="s">
        <v>763</v>
      </c>
      <c r="AA8" s="6" t="s">
        <v>120</v>
      </c>
      <c r="AB8" s="6" t="s">
        <v>120</v>
      </c>
      <c r="AC8" s="8"/>
      <c r="AD8" s="15" t="s">
        <v>775</v>
      </c>
      <c r="AE8" s="15" t="s">
        <v>122</v>
      </c>
      <c r="AF8" s="15" t="s">
        <v>185</v>
      </c>
      <c r="AG8" s="15"/>
    </row>
    <row r="9" spans="1:33">
      <c r="A9" s="10"/>
      <c r="B9" s="11"/>
      <c r="C9" s="10" t="s">
        <v>21</v>
      </c>
      <c r="D9" s="12"/>
      <c r="E9" s="11">
        <v>4</v>
      </c>
      <c r="F9" s="11"/>
      <c r="G9" s="11"/>
      <c r="H9" s="12"/>
      <c r="I9" s="13">
        <v>51850000</v>
      </c>
      <c r="J9" s="11">
        <v>2</v>
      </c>
      <c r="K9" s="13">
        <v>10000000</v>
      </c>
      <c r="L9" s="13">
        <v>0</v>
      </c>
      <c r="M9" s="13">
        <v>61850000</v>
      </c>
      <c r="N9" s="11"/>
      <c r="O9" s="11"/>
      <c r="P9" s="11"/>
      <c r="Q9" s="11"/>
      <c r="R9" s="11"/>
      <c r="S9" s="11"/>
      <c r="T9" s="11"/>
      <c r="U9" s="11">
        <v>0</v>
      </c>
      <c r="V9" s="13">
        <v>6366640</v>
      </c>
      <c r="W9" s="13">
        <v>55483360</v>
      </c>
      <c r="X9" s="11"/>
      <c r="Y9" s="11"/>
      <c r="Z9" s="11"/>
      <c r="AA9" s="11"/>
      <c r="AB9" s="11"/>
      <c r="AC9" s="11"/>
      <c r="AD9" s="11"/>
      <c r="AE9" s="11"/>
      <c r="AF9" s="11"/>
      <c r="AG9" s="11"/>
    </row>
  </sheetData>
  <mergeCells count="7">
    <mergeCell ref="G1:H1"/>
    <mergeCell ref="G2:H3"/>
    <mergeCell ref="K2:P3"/>
    <mergeCell ref="A1:D1"/>
    <mergeCell ref="AD3:AF3"/>
    <mergeCell ref="A2:C2"/>
    <mergeCell ref="D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6</vt:i4>
      </vt:variant>
    </vt:vector>
  </HeadingPairs>
  <TitlesOfParts>
    <vt:vector size="21" baseType="lpstr">
      <vt:lpstr>FEE</vt:lpstr>
      <vt:lpstr>FHU</vt:lpstr>
      <vt:lpstr>FCB</vt:lpstr>
      <vt:lpstr>FCE</vt:lpstr>
      <vt:lpstr>FCS</vt:lpstr>
      <vt:lpstr>FIN</vt:lpstr>
      <vt:lpstr>CREO</vt:lpstr>
      <vt:lpstr>CPF</vt:lpstr>
      <vt:lpstr>VAC</vt:lpstr>
      <vt:lpstr>VIN</vt:lpstr>
      <vt:lpstr>VEX</vt:lpstr>
      <vt:lpstr>VAD-CONT</vt:lpstr>
      <vt:lpstr>VAD-ADM</vt:lpstr>
      <vt:lpstr>DAD</vt:lpstr>
      <vt:lpstr>Datos</vt:lpstr>
      <vt:lpstr>cortea</vt:lpstr>
      <vt:lpstr>Delegatarios</vt:lpstr>
      <vt:lpstr>modalidad</vt:lpstr>
      <vt:lpstr>Periodosausteridad</vt:lpstr>
      <vt:lpstr>rubro</vt:lpstr>
      <vt:lpstr>tipologia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unimagdalena</dc:creator>
  <cp:lastModifiedBy>LAINA</cp:lastModifiedBy>
  <dcterms:created xsi:type="dcterms:W3CDTF">2022-11-11T14:59:08Z</dcterms:created>
  <dcterms:modified xsi:type="dcterms:W3CDTF">2023-05-08T16:42:54Z</dcterms:modified>
</cp:coreProperties>
</file>