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HOGAR\Pictures\PLATAFORMAS\1. PROCESOS CONTRACTUALES\2024\2. REPORTES PUBLICACIÓN\"/>
    </mc:Choice>
  </mc:AlternateContent>
  <xr:revisionPtr revIDLastSave="0" documentId="13_ncr:1_{734219AA-57F6-4526-B8F3-74FDAFD1813C}" xr6:coauthVersionLast="47" xr6:coauthVersionMax="47" xr10:uidLastSave="{00000000-0000-0000-0000-000000000000}"/>
  <bookViews>
    <workbookView xWindow="-120" yWindow="-120" windowWidth="20730" windowHeight="11040" firstSheet="5" activeTab="12" xr2:uid="{4E96DA3B-FFA3-4B6B-B917-A72BCB372033}"/>
  </bookViews>
  <sheets>
    <sheet name="1.CPF" sheetId="11" r:id="rId1"/>
    <sheet name="2.CREO" sheetId="5" r:id="rId2"/>
    <sheet name="3.DAD" sheetId="7" r:id="rId3"/>
    <sheet name="4. FCB" sheetId="4" r:id="rId4"/>
    <sheet name="5.FCE" sheetId="10" r:id="rId5"/>
    <sheet name="6. FCS" sheetId="2" r:id="rId6"/>
    <sheet name="7. FEE" sheetId="3" r:id="rId7"/>
    <sheet name="8.FHU" sheetId="9" r:id="rId8"/>
    <sheet name="9.FIN" sheetId="14" r:id="rId9"/>
    <sheet name="10.VAC" sheetId="13" r:id="rId10"/>
    <sheet name="11.VAD ADM." sheetId="8" r:id="rId11"/>
    <sheet name="12. VAD. CONT" sheetId="12" r:id="rId12"/>
    <sheet name="13.VEX" sheetId="1" r:id="rId13"/>
    <sheet name="14. VIN" sheetId="6" r:id="rId14"/>
  </sheets>
  <externalReferences>
    <externalReference r:id="rId15"/>
    <externalReference r:id="rId16"/>
    <externalReference r:id="rId17"/>
    <externalReference r:id="rId18"/>
    <externalReference r:id="rId19"/>
  </externalReferences>
  <definedNames>
    <definedName name="_xlnm._FilterDatabase" localSheetId="0" hidden="1">'1.CPF'!$A$7:$BT$33</definedName>
    <definedName name="_xlnm._FilterDatabase" localSheetId="9" hidden="1">'10.VAC'!$A$7:$BT$7</definedName>
    <definedName name="_xlnm._FilterDatabase" localSheetId="10" hidden="1">'11.VAD ADM.'!$A$7:$BT$88</definedName>
    <definedName name="_xlnm._FilterDatabase" localSheetId="11" hidden="1">'12. VAD. CONT'!$A$7:$BT$609</definedName>
    <definedName name="_xlnm._FilterDatabase" localSheetId="12" hidden="1">'13.VEX'!$A$7:$BT$52</definedName>
    <definedName name="_xlnm._FilterDatabase" localSheetId="13" hidden="1">'14. VIN'!$A$7:$BT$119</definedName>
    <definedName name="_xlnm._FilterDatabase" localSheetId="1" hidden="1">'2.CREO'!$A$7:$BT$45</definedName>
    <definedName name="_xlnm._FilterDatabase" localSheetId="2" hidden="1">'3.DAD'!$A$7:$BT$52</definedName>
    <definedName name="_xlnm._FilterDatabase" localSheetId="3" hidden="1">'4. FCB'!$A$7:$BT$7</definedName>
    <definedName name="_xlnm._FilterDatabase" localSheetId="4" hidden="1">'5.FCE'!$A$7:$BT$25</definedName>
    <definedName name="_xlnm._FilterDatabase" localSheetId="5" hidden="1">'6. FCS'!$A$7:$BT$16</definedName>
    <definedName name="_xlnm._FilterDatabase" localSheetId="6" hidden="1">'7. FEE'!$A$7:$BT$26</definedName>
    <definedName name="_xlnm._FilterDatabase" localSheetId="7" hidden="1">'8.FHU'!$A$7:$BT$17</definedName>
    <definedName name="_xlnm._FilterDatabase" localSheetId="8" hidden="1">'9.FIN'!$A$7:$BT$7</definedName>
    <definedName name="cortea" localSheetId="0">[1]Datos!$C$2:$C$14</definedName>
    <definedName name="cortea" localSheetId="9">[2]Datos!$C$2:$C$14</definedName>
    <definedName name="cortea" localSheetId="10">[1]Datos!$C$2:$C$14</definedName>
    <definedName name="cortea" localSheetId="11">[3]Datos!$C$2:$C$14</definedName>
    <definedName name="cortea" localSheetId="13">[1]Datos!$C$2:$C$14</definedName>
    <definedName name="cortea" localSheetId="1">[1]Datos!$C$2:$C$14</definedName>
    <definedName name="cortea" localSheetId="2">[1]Datos!$C$2:$C$14</definedName>
    <definedName name="cortea" localSheetId="3">[4]Datos!$C$2:$C$14</definedName>
    <definedName name="cortea" localSheetId="4">[1]Datos!$C$2:$C$14</definedName>
    <definedName name="cortea" localSheetId="5">[1]Datos!$C$2:$C$14</definedName>
    <definedName name="cortea" localSheetId="6">[1]Datos!$C$2:$C$14</definedName>
    <definedName name="cortea" localSheetId="7">[1]Datos!$C$2:$C$14</definedName>
    <definedName name="cortea" localSheetId="8">[1]Datos!$C$2:$C$14</definedName>
    <definedName name="cortea">[5]Datos!$C$2:$C$14</definedName>
    <definedName name="Delegatarios" localSheetId="0">[1]Datos!$B$2:$B$17</definedName>
    <definedName name="Delegatarios" localSheetId="9">[2]Datos!$B$2:$B$17</definedName>
    <definedName name="Delegatarios" localSheetId="10">[1]Datos!$B$2:$B$17</definedName>
    <definedName name="Delegatarios" localSheetId="11">[3]Datos!$B$2:$B$17</definedName>
    <definedName name="Delegatarios" localSheetId="13">[1]Datos!$B$2:$B$17</definedName>
    <definedName name="Delegatarios" localSheetId="1">[1]Datos!$B$2:$B$17</definedName>
    <definedName name="Delegatarios" localSheetId="2">[1]Datos!$B$2:$B$17</definedName>
    <definedName name="Delegatarios" localSheetId="3">[4]Datos!$B$2:$B$17</definedName>
    <definedName name="Delegatarios" localSheetId="4">[1]Datos!$B$2:$B$17</definedName>
    <definedName name="Delegatarios" localSheetId="5">[1]Datos!$B$2:$B$17</definedName>
    <definedName name="Delegatarios" localSheetId="6">[1]Datos!$B$2:$B$17</definedName>
    <definedName name="Delegatarios" localSheetId="7">[1]Datos!$B$2:$B$17</definedName>
    <definedName name="Delegatarios" localSheetId="8">[1]Datos!$B$2:$B$17</definedName>
    <definedName name="Delegatarios">[5]Datos!$B$2:$B$17</definedName>
    <definedName name="modalidad" localSheetId="0">[1]Datos!$E$2:$E$9</definedName>
    <definedName name="modalidad" localSheetId="9">[2]Datos!$E$2:$E$9</definedName>
    <definedName name="modalidad" localSheetId="10">[1]Datos!$E$2:$E$9</definedName>
    <definedName name="modalidad" localSheetId="11">[3]Datos!$E$2:$E$9</definedName>
    <definedName name="modalidad" localSheetId="13">[1]Datos!$E$2:$E$9</definedName>
    <definedName name="modalidad" localSheetId="1">[1]Datos!$E$2:$E$9</definedName>
    <definedName name="modalidad" localSheetId="2">[1]Datos!$E$2:$E$9</definedName>
    <definedName name="modalidad" localSheetId="3">[4]Datos!$E$2:$E$9</definedName>
    <definedName name="modalidad" localSheetId="4">[1]Datos!$E$2:$E$9</definedName>
    <definedName name="modalidad" localSheetId="5">[1]Datos!$E$2:$E$9</definedName>
    <definedName name="modalidad" localSheetId="6">[1]Datos!$E$2:$E$9</definedName>
    <definedName name="modalidad" localSheetId="7">[1]Datos!$E$2:$E$9</definedName>
    <definedName name="modalidad" localSheetId="8">[1]Datos!$E$2:$E$9</definedName>
    <definedName name="modalidad">[5]Datos!$E$2:$E$9</definedName>
    <definedName name="rubro" localSheetId="0">[1]Datos!$D$2:$D$6</definedName>
    <definedName name="rubro" localSheetId="9">[2]Datos!$D$2:$D$6</definedName>
    <definedName name="rubro" localSheetId="10">[1]Datos!$D$2:$D$6</definedName>
    <definedName name="rubro" localSheetId="11">[3]Datos!$D$2:$D$6</definedName>
    <definedName name="rubro" localSheetId="13">[1]Datos!$D$2:$D$6</definedName>
    <definedName name="rubro" localSheetId="1">[1]Datos!$D$2:$D$6</definedName>
    <definedName name="rubro" localSheetId="2">[1]Datos!$D$2:$D$6</definedName>
    <definedName name="rubro" localSheetId="3">[4]Datos!$D$2:$D$6</definedName>
    <definedName name="rubro" localSheetId="4">[1]Datos!$D$2:$D$6</definedName>
    <definedName name="rubro" localSheetId="5">[1]Datos!$D$2:$D$6</definedName>
    <definedName name="rubro" localSheetId="6">[1]Datos!$D$2:$D$6</definedName>
    <definedName name="rubro" localSheetId="7">[1]Datos!$D$2:$D$6</definedName>
    <definedName name="rubro" localSheetId="8">[1]Datos!$D$2:$D$6</definedName>
    <definedName name="rubro">[5]Datos!$D$2:$D$6</definedName>
    <definedName name="tipologia" localSheetId="0">[1]Datos!$F$2:$F$10</definedName>
    <definedName name="tipologia" localSheetId="9">[2]Datos!$F$2:$F$10</definedName>
    <definedName name="tipologia" localSheetId="10">[1]Datos!$F$2:$F$10</definedName>
    <definedName name="tipologia" localSheetId="11">[3]Datos!$F$2:$F$10</definedName>
    <definedName name="tipologia" localSheetId="13">[1]Datos!$F$2:$F$10</definedName>
    <definedName name="tipologia" localSheetId="1">[1]Datos!$F$2:$F$10</definedName>
    <definedName name="tipologia" localSheetId="2">[1]Datos!$F$2:$F$10</definedName>
    <definedName name="tipologia" localSheetId="3">[4]Datos!$F$2:$F$10</definedName>
    <definedName name="tipologia" localSheetId="4">[1]Datos!$F$2:$F$10</definedName>
    <definedName name="tipologia" localSheetId="5">[1]Datos!$F$2:$F$10</definedName>
    <definedName name="tipologia" localSheetId="6">[1]Datos!$F$2:$F$10</definedName>
    <definedName name="tipologia" localSheetId="7">[1]Datos!$F$2:$F$10</definedName>
    <definedName name="tipologia" localSheetId="8">[1]Datos!$F$2:$F$10</definedName>
    <definedName name="tipologia">[5]Datos!$F$2:$F$10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20" i="6" l="1"/>
  <c r="AT52" i="1"/>
  <c r="AP52" i="1"/>
  <c r="AP609" i="12"/>
  <c r="AP88" i="8"/>
  <c r="AP10" i="13"/>
  <c r="AP15" i="14"/>
  <c r="AP17" i="9"/>
  <c r="AP26" i="3"/>
  <c r="AP16" i="2"/>
  <c r="AP25" i="10"/>
  <c r="AP10" i="4"/>
  <c r="AP52" i="7"/>
  <c r="AP45" i="5"/>
  <c r="E45" i="5"/>
  <c r="AP33" i="11"/>
  <c r="K33" i="11"/>
  <c r="E33" i="11"/>
  <c r="E15" i="14" l="1"/>
  <c r="J5" i="14" l="1"/>
  <c r="AA8" i="14"/>
  <c r="AF8" i="14"/>
  <c r="AM8" i="14"/>
  <c r="AN8" i="14"/>
  <c r="AV8" i="14" s="1"/>
  <c r="AU8" i="14"/>
  <c r="AA9" i="14"/>
  <c r="AF9" i="14"/>
  <c r="AM9" i="14"/>
  <c r="AN9" i="14"/>
  <c r="AV9" i="14" s="1"/>
  <c r="AA10" i="14"/>
  <c r="AF10" i="14"/>
  <c r="AM10" i="14"/>
  <c r="AN10" i="14"/>
  <c r="AV10" i="14" s="1"/>
  <c r="AU10" i="14"/>
  <c r="AA11" i="14"/>
  <c r="AF11" i="14"/>
  <c r="AM11" i="14"/>
  <c r="AN11" i="14"/>
  <c r="AV11" i="14" s="1"/>
  <c r="AA12" i="14"/>
  <c r="AF12" i="14"/>
  <c r="AM12" i="14"/>
  <c r="AN12" i="14"/>
  <c r="AV12" i="14" s="1"/>
  <c r="AU12" i="14"/>
  <c r="AA13" i="14"/>
  <c r="AF13" i="14"/>
  <c r="AM13" i="14"/>
  <c r="AN13" i="14"/>
  <c r="AV13" i="14" s="1"/>
  <c r="AA14" i="14"/>
  <c r="AF14" i="14"/>
  <c r="AM14" i="14"/>
  <c r="AN14" i="14"/>
  <c r="AV14" i="14" s="1"/>
  <c r="AU14" i="14"/>
  <c r="K15" i="14"/>
  <c r="AB15" i="14"/>
  <c r="AC15" i="14"/>
  <c r="AD15" i="14"/>
  <c r="AG15" i="14"/>
  <c r="AH15" i="14"/>
  <c r="AJ15" i="14"/>
  <c r="AR15" i="14"/>
  <c r="AT15" i="14"/>
  <c r="AF15" i="14" l="1"/>
  <c r="AN15" i="14"/>
  <c r="AU9" i="14"/>
  <c r="AU11" i="14"/>
  <c r="AU13" i="14"/>
  <c r="J5" i="13"/>
  <c r="AA8" i="13"/>
  <c r="AF8" i="13"/>
  <c r="AM8" i="13"/>
  <c r="AN8" i="13"/>
  <c r="AV8" i="13" s="1"/>
  <c r="AU8" i="13"/>
  <c r="AU10" i="13" s="1"/>
  <c r="AA9" i="13"/>
  <c r="AF9" i="13"/>
  <c r="AM9" i="13"/>
  <c r="AN9" i="13"/>
  <c r="AV9" i="13" s="1"/>
  <c r="AU9" i="13"/>
  <c r="E10" i="13"/>
  <c r="K10" i="13"/>
  <c r="AB10" i="13"/>
  <c r="AC10" i="13"/>
  <c r="AD10" i="13"/>
  <c r="AG10" i="13"/>
  <c r="AH10" i="13"/>
  <c r="AJ10" i="13"/>
  <c r="AR10" i="13"/>
  <c r="AT10" i="13"/>
  <c r="AN10" i="13" l="1"/>
  <c r="AU15" i="14"/>
  <c r="AF10" i="13"/>
  <c r="J5" i="12"/>
  <c r="AA8" i="12"/>
  <c r="AF8" i="12"/>
  <c r="AM8" i="12"/>
  <c r="AN8" i="12"/>
  <c r="AV8" i="12" s="1"/>
  <c r="AA9" i="12"/>
  <c r="AF9" i="12"/>
  <c r="AM9" i="12"/>
  <c r="AN9" i="12"/>
  <c r="AV9" i="12" s="1"/>
  <c r="AA10" i="12"/>
  <c r="AF10" i="12"/>
  <c r="AM10" i="12"/>
  <c r="AN10" i="12"/>
  <c r="AV10" i="12" s="1"/>
  <c r="AA11" i="12"/>
  <c r="AF11" i="12"/>
  <c r="AM11" i="12"/>
  <c r="AN11" i="12"/>
  <c r="AV11" i="12" s="1"/>
  <c r="AA12" i="12"/>
  <c r="AF12" i="12"/>
  <c r="AM12" i="12"/>
  <c r="AN12" i="12"/>
  <c r="AA13" i="12"/>
  <c r="AF13" i="12"/>
  <c r="AM13" i="12"/>
  <c r="AN13" i="12"/>
  <c r="AV13" i="12" s="1"/>
  <c r="AA14" i="12"/>
  <c r="AF14" i="12"/>
  <c r="AM14" i="12"/>
  <c r="AN14" i="12"/>
  <c r="AA15" i="12"/>
  <c r="AF15" i="12"/>
  <c r="AM15" i="12"/>
  <c r="AN15" i="12"/>
  <c r="AV15" i="12" s="1"/>
  <c r="AA16" i="12"/>
  <c r="AF16" i="12"/>
  <c r="AM16" i="12"/>
  <c r="AN16" i="12"/>
  <c r="AV16" i="12" s="1"/>
  <c r="AA17" i="12"/>
  <c r="AF17" i="12"/>
  <c r="AM17" i="12"/>
  <c r="AN17" i="12"/>
  <c r="AA18" i="12"/>
  <c r="AF18" i="12"/>
  <c r="AM18" i="12"/>
  <c r="AN18" i="12"/>
  <c r="AV18" i="12" s="1"/>
  <c r="AA19" i="12"/>
  <c r="AF19" i="12"/>
  <c r="AM19" i="12"/>
  <c r="AN19" i="12"/>
  <c r="AV19" i="12" s="1"/>
  <c r="AA20" i="12"/>
  <c r="AF20" i="12"/>
  <c r="AM20" i="12"/>
  <c r="AN20" i="12"/>
  <c r="AV20" i="12" s="1"/>
  <c r="AA21" i="12"/>
  <c r="AF21" i="12"/>
  <c r="AM21" i="12"/>
  <c r="AN21" i="12"/>
  <c r="AA22" i="12"/>
  <c r="AF22" i="12"/>
  <c r="AM22" i="12"/>
  <c r="AN22" i="12"/>
  <c r="AV22" i="12" s="1"/>
  <c r="AA23" i="12"/>
  <c r="AF23" i="12"/>
  <c r="AM23" i="12"/>
  <c r="AN23" i="12"/>
  <c r="AV23" i="12" s="1"/>
  <c r="AA24" i="12"/>
  <c r="AF24" i="12"/>
  <c r="AM24" i="12"/>
  <c r="AN24" i="12"/>
  <c r="AV24" i="12" s="1"/>
  <c r="AA25" i="12"/>
  <c r="AF25" i="12"/>
  <c r="AM25" i="12"/>
  <c r="AN25" i="12"/>
  <c r="AV25" i="12" s="1"/>
  <c r="AA26" i="12"/>
  <c r="AF26" i="12"/>
  <c r="AM26" i="12"/>
  <c r="AN26" i="12"/>
  <c r="AV26" i="12" s="1"/>
  <c r="AA27" i="12"/>
  <c r="AF27" i="12"/>
  <c r="AM27" i="12"/>
  <c r="AN27" i="12"/>
  <c r="AV27" i="12" s="1"/>
  <c r="AA28" i="12"/>
  <c r="AF28" i="12"/>
  <c r="AM28" i="12"/>
  <c r="AN28" i="12"/>
  <c r="AA29" i="12"/>
  <c r="AF29" i="12"/>
  <c r="AM29" i="12"/>
  <c r="AN29" i="12"/>
  <c r="AV29" i="12" s="1"/>
  <c r="AA30" i="12"/>
  <c r="AF30" i="12"/>
  <c r="AM30" i="12"/>
  <c r="AN30" i="12"/>
  <c r="AV30" i="12" s="1"/>
  <c r="AA31" i="12"/>
  <c r="AF31" i="12"/>
  <c r="AM31" i="12"/>
  <c r="AN31" i="12"/>
  <c r="AV31" i="12" s="1"/>
  <c r="AA32" i="12"/>
  <c r="AF32" i="12"/>
  <c r="AM32" i="12"/>
  <c r="AN32" i="12"/>
  <c r="AV32" i="12" s="1"/>
  <c r="AA33" i="12"/>
  <c r="AF33" i="12"/>
  <c r="AM33" i="12"/>
  <c r="AN33" i="12"/>
  <c r="AA34" i="12"/>
  <c r="AF34" i="12"/>
  <c r="AM34" i="12"/>
  <c r="AN34" i="12"/>
  <c r="AV34" i="12" s="1"/>
  <c r="AA35" i="12"/>
  <c r="AF35" i="12"/>
  <c r="AM35" i="12"/>
  <c r="AN35" i="12"/>
  <c r="AV35" i="12" s="1"/>
  <c r="AA36" i="12"/>
  <c r="AF36" i="12"/>
  <c r="AM36" i="12"/>
  <c r="AN36" i="12"/>
  <c r="AA37" i="12"/>
  <c r="AF37" i="12"/>
  <c r="AM37" i="12"/>
  <c r="AN37" i="12"/>
  <c r="AV37" i="12" s="1"/>
  <c r="AA38" i="12"/>
  <c r="AF38" i="12"/>
  <c r="AM38" i="12"/>
  <c r="AN38" i="12"/>
  <c r="AA39" i="12"/>
  <c r="AF39" i="12"/>
  <c r="AM39" i="12"/>
  <c r="AN39" i="12"/>
  <c r="AV39" i="12" s="1"/>
  <c r="AA40" i="12"/>
  <c r="AF40" i="12"/>
  <c r="AM40" i="12"/>
  <c r="AN40" i="12"/>
  <c r="AA41" i="12"/>
  <c r="AF41" i="12"/>
  <c r="AM41" i="12"/>
  <c r="AN41" i="12"/>
  <c r="AA42" i="12"/>
  <c r="AF42" i="12"/>
  <c r="AM42" i="12"/>
  <c r="AN42" i="12"/>
  <c r="AV42" i="12" s="1"/>
  <c r="AA43" i="12"/>
  <c r="AF43" i="12"/>
  <c r="AM43" i="12"/>
  <c r="AN43" i="12"/>
  <c r="AV43" i="12" s="1"/>
  <c r="AA44" i="12"/>
  <c r="AF44" i="12"/>
  <c r="AM44" i="12"/>
  <c r="AN44" i="12"/>
  <c r="AA45" i="12"/>
  <c r="AF45" i="12"/>
  <c r="AM45" i="12"/>
  <c r="AN45" i="12"/>
  <c r="AV45" i="12" s="1"/>
  <c r="AA46" i="12"/>
  <c r="AF46" i="12"/>
  <c r="AM46" i="12"/>
  <c r="AN46" i="12"/>
  <c r="AA47" i="12"/>
  <c r="AF47" i="12"/>
  <c r="AM47" i="12"/>
  <c r="AN47" i="12"/>
  <c r="AV47" i="12" s="1"/>
  <c r="AU47" i="12"/>
  <c r="AA48" i="12"/>
  <c r="AF48" i="12"/>
  <c r="AM48" i="12"/>
  <c r="AN48" i="12"/>
  <c r="AA49" i="12"/>
  <c r="AF49" i="12"/>
  <c r="AM49" i="12"/>
  <c r="AN49" i="12"/>
  <c r="AV49" i="12" s="1"/>
  <c r="AA50" i="12"/>
  <c r="AF50" i="12"/>
  <c r="AM50" i="12"/>
  <c r="AN50" i="12"/>
  <c r="AV50" i="12" s="1"/>
  <c r="AA51" i="12"/>
  <c r="AF51" i="12"/>
  <c r="AM51" i="12"/>
  <c r="AN51" i="12"/>
  <c r="AA52" i="12"/>
  <c r="AF52" i="12"/>
  <c r="AM52" i="12"/>
  <c r="AN52" i="12"/>
  <c r="AA53" i="12"/>
  <c r="AF53" i="12"/>
  <c r="AM53" i="12"/>
  <c r="AN53" i="12"/>
  <c r="AV53" i="12" s="1"/>
  <c r="AA54" i="12"/>
  <c r="AF54" i="12"/>
  <c r="AM54" i="12"/>
  <c r="AN54" i="12"/>
  <c r="AV54" i="12" s="1"/>
  <c r="AA55" i="12"/>
  <c r="AF55" i="12"/>
  <c r="AM55" i="12"/>
  <c r="AN55" i="12"/>
  <c r="AV55" i="12" s="1"/>
  <c r="AA56" i="12"/>
  <c r="AF56" i="12"/>
  <c r="AM56" i="12"/>
  <c r="AN56" i="12"/>
  <c r="AA57" i="12"/>
  <c r="AF57" i="12"/>
  <c r="AM57" i="12"/>
  <c r="AN57" i="12"/>
  <c r="AV57" i="12" s="1"/>
  <c r="AU57" i="12"/>
  <c r="AA58" i="12"/>
  <c r="AF58" i="12"/>
  <c r="AM58" i="12"/>
  <c r="AN58" i="12"/>
  <c r="AV58" i="12" s="1"/>
  <c r="AA59" i="12"/>
  <c r="AF59" i="12"/>
  <c r="AM59" i="12"/>
  <c r="AN59" i="12"/>
  <c r="AV59" i="12" s="1"/>
  <c r="AA60" i="12"/>
  <c r="AF60" i="12"/>
  <c r="AM60" i="12"/>
  <c r="AN60" i="12"/>
  <c r="AV60" i="12" s="1"/>
  <c r="AA61" i="12"/>
  <c r="AF61" i="12"/>
  <c r="AM61" i="12"/>
  <c r="AN61" i="12"/>
  <c r="AV61" i="12" s="1"/>
  <c r="AA62" i="12"/>
  <c r="AF62" i="12"/>
  <c r="AM62" i="12"/>
  <c r="AN62" i="12"/>
  <c r="AA63" i="12"/>
  <c r="AF63" i="12"/>
  <c r="AM63" i="12"/>
  <c r="AN63" i="12"/>
  <c r="AV63" i="12" s="1"/>
  <c r="AA64" i="12"/>
  <c r="AF64" i="12"/>
  <c r="AM64" i="12"/>
  <c r="AN64" i="12"/>
  <c r="AV64" i="12" s="1"/>
  <c r="AA65" i="12"/>
  <c r="AF65" i="12"/>
  <c r="AM65" i="12"/>
  <c r="AN65" i="12"/>
  <c r="AA66" i="12"/>
  <c r="AF66" i="12"/>
  <c r="AM66" i="12"/>
  <c r="AN66" i="12"/>
  <c r="AV66" i="12" s="1"/>
  <c r="AA67" i="12"/>
  <c r="AF67" i="12"/>
  <c r="AM67" i="12"/>
  <c r="AN67" i="12"/>
  <c r="AV67" i="12" s="1"/>
  <c r="AA68" i="12"/>
  <c r="AF68" i="12"/>
  <c r="AM68" i="12"/>
  <c r="AN68" i="12"/>
  <c r="AV68" i="12" s="1"/>
  <c r="AA69" i="12"/>
  <c r="AF69" i="12"/>
  <c r="AM69" i="12"/>
  <c r="AN69" i="12"/>
  <c r="AA70" i="12"/>
  <c r="AF70" i="12"/>
  <c r="AM70" i="12"/>
  <c r="AN70" i="12"/>
  <c r="AV70" i="12" s="1"/>
  <c r="AA71" i="12"/>
  <c r="AF71" i="12"/>
  <c r="AM71" i="12"/>
  <c r="AN71" i="12"/>
  <c r="AV71" i="12" s="1"/>
  <c r="AA72" i="12"/>
  <c r="AF72" i="12"/>
  <c r="AM72" i="12"/>
  <c r="AN72" i="12"/>
  <c r="AA73" i="12"/>
  <c r="AF73" i="12"/>
  <c r="AM73" i="12"/>
  <c r="AN73" i="12"/>
  <c r="AV73" i="12" s="1"/>
  <c r="AA74" i="12"/>
  <c r="AF74" i="12"/>
  <c r="AM74" i="12"/>
  <c r="AN74" i="12"/>
  <c r="AA75" i="12"/>
  <c r="AF75" i="12"/>
  <c r="AM75" i="12"/>
  <c r="AN75" i="12"/>
  <c r="AV75" i="12" s="1"/>
  <c r="AA76" i="12"/>
  <c r="AF76" i="12"/>
  <c r="AM76" i="12"/>
  <c r="AN76" i="12"/>
  <c r="AV76" i="12" s="1"/>
  <c r="AA77" i="12"/>
  <c r="AF77" i="12"/>
  <c r="AM77" i="12"/>
  <c r="AN77" i="12"/>
  <c r="AA78" i="12"/>
  <c r="AF78" i="12"/>
  <c r="AM78" i="12"/>
  <c r="AN78" i="12"/>
  <c r="AA79" i="12"/>
  <c r="AF79" i="12"/>
  <c r="AM79" i="12"/>
  <c r="AN79" i="12"/>
  <c r="AV79" i="12" s="1"/>
  <c r="AA80" i="12"/>
  <c r="AF80" i="12"/>
  <c r="AM80" i="12"/>
  <c r="AN80" i="12"/>
  <c r="AV80" i="12" s="1"/>
  <c r="AA81" i="12"/>
  <c r="AF81" i="12"/>
  <c r="AM81" i="12"/>
  <c r="AN81" i="12"/>
  <c r="AV81" i="12" s="1"/>
  <c r="AA82" i="12"/>
  <c r="AF82" i="12"/>
  <c r="AM82" i="12"/>
  <c r="AN82" i="12"/>
  <c r="AA83" i="12"/>
  <c r="AF83" i="12"/>
  <c r="AM83" i="12"/>
  <c r="AN83" i="12"/>
  <c r="AA84" i="12"/>
  <c r="AF84" i="12"/>
  <c r="AM84" i="12"/>
  <c r="AN84" i="12"/>
  <c r="AV84" i="12" s="1"/>
  <c r="AA85" i="12"/>
  <c r="AF85" i="12"/>
  <c r="AM85" i="12"/>
  <c r="AN85" i="12"/>
  <c r="AV85" i="12" s="1"/>
  <c r="AA86" i="12"/>
  <c r="AF86" i="12"/>
  <c r="AM86" i="12"/>
  <c r="AN86" i="12"/>
  <c r="AV86" i="12" s="1"/>
  <c r="AA87" i="12"/>
  <c r="AF87" i="12"/>
  <c r="AM87" i="12"/>
  <c r="AN87" i="12"/>
  <c r="AA88" i="12"/>
  <c r="AF88" i="12"/>
  <c r="AM88" i="12"/>
  <c r="AN88" i="12"/>
  <c r="AV88" i="12" s="1"/>
  <c r="AA89" i="12"/>
  <c r="AF89" i="12"/>
  <c r="AM89" i="12"/>
  <c r="AN89" i="12"/>
  <c r="AV89" i="12" s="1"/>
  <c r="AA90" i="12"/>
  <c r="AF90" i="12"/>
  <c r="AM90" i="12"/>
  <c r="AN90" i="12"/>
  <c r="AA91" i="12"/>
  <c r="AF91" i="12"/>
  <c r="AM91" i="12"/>
  <c r="AN91" i="12"/>
  <c r="AV91" i="12" s="1"/>
  <c r="AA92" i="12"/>
  <c r="AF92" i="12"/>
  <c r="AM92" i="12"/>
  <c r="AN92" i="12"/>
  <c r="AA93" i="12"/>
  <c r="AF93" i="12"/>
  <c r="AM93" i="12"/>
  <c r="AN93" i="12"/>
  <c r="AA94" i="12"/>
  <c r="AF94" i="12"/>
  <c r="AM94" i="12"/>
  <c r="AN94" i="12"/>
  <c r="AA95" i="12"/>
  <c r="AF95" i="12"/>
  <c r="AM95" i="12"/>
  <c r="AN95" i="12"/>
  <c r="AV95" i="12" s="1"/>
  <c r="AA96" i="12"/>
  <c r="AF96" i="12"/>
  <c r="AM96" i="12"/>
  <c r="AN96" i="12"/>
  <c r="AV96" i="12" s="1"/>
  <c r="AA97" i="12"/>
  <c r="AF97" i="12"/>
  <c r="AM97" i="12"/>
  <c r="AN97" i="12"/>
  <c r="AA98" i="12"/>
  <c r="AF98" i="12"/>
  <c r="AM98" i="12"/>
  <c r="AN98" i="12"/>
  <c r="AA99" i="12"/>
  <c r="AF99" i="12"/>
  <c r="AM99" i="12"/>
  <c r="AN99" i="12"/>
  <c r="AV99" i="12" s="1"/>
  <c r="AA100" i="12"/>
  <c r="AF100" i="12"/>
  <c r="AM100" i="12"/>
  <c r="AN100" i="12"/>
  <c r="AA101" i="12"/>
  <c r="AF101" i="12"/>
  <c r="AM101" i="12"/>
  <c r="AN101" i="12"/>
  <c r="AA102" i="12"/>
  <c r="AF102" i="12"/>
  <c r="AM102" i="12"/>
  <c r="AN102" i="12"/>
  <c r="AV102" i="12" s="1"/>
  <c r="AA103" i="12"/>
  <c r="AF103" i="12"/>
  <c r="AM103" i="12"/>
  <c r="AN103" i="12"/>
  <c r="AV103" i="12" s="1"/>
  <c r="AA104" i="12"/>
  <c r="AF104" i="12"/>
  <c r="AM104" i="12"/>
  <c r="AN104" i="12"/>
  <c r="AV104" i="12" s="1"/>
  <c r="AA105" i="12"/>
  <c r="AF105" i="12"/>
  <c r="AM105" i="12"/>
  <c r="AN105" i="12"/>
  <c r="AA106" i="12"/>
  <c r="AF106" i="12"/>
  <c r="AM106" i="12"/>
  <c r="AN106" i="12"/>
  <c r="AA107" i="12"/>
  <c r="AF107" i="12"/>
  <c r="AM107" i="12"/>
  <c r="AN107" i="12"/>
  <c r="AV107" i="12" s="1"/>
  <c r="AA108" i="12"/>
  <c r="AF108" i="12"/>
  <c r="AM108" i="12"/>
  <c r="AN108" i="12"/>
  <c r="AV108" i="12" s="1"/>
  <c r="AU108" i="12"/>
  <c r="AA109" i="12"/>
  <c r="AF109" i="12"/>
  <c r="AM109" i="12"/>
  <c r="AN109" i="12"/>
  <c r="AV109" i="12" s="1"/>
  <c r="AA110" i="12"/>
  <c r="AF110" i="12"/>
  <c r="AM110" i="12"/>
  <c r="AN110" i="12"/>
  <c r="AV110" i="12" s="1"/>
  <c r="AA111" i="12"/>
  <c r="AF111" i="12"/>
  <c r="AM111" i="12"/>
  <c r="AN111" i="12"/>
  <c r="AV111" i="12" s="1"/>
  <c r="AA112" i="12"/>
  <c r="AF112" i="12"/>
  <c r="AM112" i="12"/>
  <c r="AN112" i="12"/>
  <c r="AA113" i="12"/>
  <c r="AF113" i="12"/>
  <c r="AM113" i="12"/>
  <c r="AN113" i="12"/>
  <c r="AV113" i="12" s="1"/>
  <c r="AA114" i="12"/>
  <c r="AF114" i="12"/>
  <c r="AM114" i="12"/>
  <c r="AN114" i="12"/>
  <c r="AV114" i="12" s="1"/>
  <c r="AA115" i="12"/>
  <c r="AF115" i="12"/>
  <c r="AM115" i="12"/>
  <c r="AN115" i="12"/>
  <c r="AV115" i="12" s="1"/>
  <c r="AA116" i="12"/>
  <c r="AF116" i="12"/>
  <c r="AM116" i="12"/>
  <c r="AN116" i="12"/>
  <c r="AV116" i="12" s="1"/>
  <c r="AA117" i="12"/>
  <c r="AF117" i="12"/>
  <c r="AM117" i="12"/>
  <c r="AN117" i="12"/>
  <c r="AV117" i="12" s="1"/>
  <c r="AA118" i="12"/>
  <c r="AF118" i="12"/>
  <c r="AM118" i="12"/>
  <c r="AN118" i="12"/>
  <c r="AA119" i="12"/>
  <c r="AF119" i="12"/>
  <c r="AM119" i="12"/>
  <c r="AN119" i="12"/>
  <c r="AA120" i="12"/>
  <c r="AF120" i="12"/>
  <c r="AM120" i="12"/>
  <c r="AN120" i="12"/>
  <c r="AV120" i="12" s="1"/>
  <c r="AA121" i="12"/>
  <c r="AF121" i="12"/>
  <c r="AM121" i="12"/>
  <c r="AN121" i="12"/>
  <c r="AV121" i="12" s="1"/>
  <c r="AA122" i="12"/>
  <c r="AF122" i="12"/>
  <c r="AM122" i="12"/>
  <c r="AN122" i="12"/>
  <c r="AV122" i="12" s="1"/>
  <c r="AA123" i="12"/>
  <c r="AF123" i="12"/>
  <c r="AM123" i="12"/>
  <c r="AN123" i="12"/>
  <c r="AV123" i="12" s="1"/>
  <c r="AA124" i="12"/>
  <c r="AF124" i="12"/>
  <c r="AM124" i="12"/>
  <c r="AN124" i="12"/>
  <c r="AA125" i="12"/>
  <c r="AF125" i="12"/>
  <c r="AM125" i="12"/>
  <c r="AN125" i="12"/>
  <c r="AV125" i="12" s="1"/>
  <c r="AA126" i="12"/>
  <c r="AF126" i="12"/>
  <c r="AM126" i="12"/>
  <c r="AN126" i="12"/>
  <c r="AV126" i="12" s="1"/>
  <c r="AA127" i="12"/>
  <c r="AF127" i="12"/>
  <c r="AM127" i="12"/>
  <c r="AN127" i="12"/>
  <c r="AV127" i="12" s="1"/>
  <c r="AA128" i="12"/>
  <c r="AF128" i="12"/>
  <c r="AM128" i="12"/>
  <c r="AN128" i="12"/>
  <c r="AV128" i="12" s="1"/>
  <c r="AA129" i="12"/>
  <c r="AF129" i="12"/>
  <c r="AM129" i="12"/>
  <c r="AN129" i="12"/>
  <c r="AV129" i="12" s="1"/>
  <c r="AA130" i="12"/>
  <c r="AF130" i="12"/>
  <c r="AM130" i="12"/>
  <c r="AN130" i="12"/>
  <c r="AA131" i="12"/>
  <c r="AF131" i="12"/>
  <c r="AM131" i="12"/>
  <c r="AN131" i="12"/>
  <c r="AV131" i="12" s="1"/>
  <c r="AA132" i="12"/>
  <c r="AF132" i="12"/>
  <c r="AM132" i="12"/>
  <c r="AN132" i="12"/>
  <c r="AV132" i="12" s="1"/>
  <c r="AA133" i="12"/>
  <c r="AF133" i="12"/>
  <c r="AM133" i="12"/>
  <c r="AN133" i="12"/>
  <c r="AV133" i="12" s="1"/>
  <c r="AA134" i="12"/>
  <c r="AF134" i="12"/>
  <c r="AM134" i="12"/>
  <c r="AN134" i="12"/>
  <c r="AV134" i="12" s="1"/>
  <c r="AA135" i="12"/>
  <c r="AF135" i="12"/>
  <c r="AM135" i="12"/>
  <c r="AN135" i="12"/>
  <c r="AV135" i="12" s="1"/>
  <c r="AA136" i="12"/>
  <c r="AF136" i="12"/>
  <c r="AM136" i="12"/>
  <c r="AN136" i="12"/>
  <c r="AA137" i="12"/>
  <c r="AF137" i="12"/>
  <c r="AM137" i="12"/>
  <c r="AN137" i="12"/>
  <c r="AV137" i="12" s="1"/>
  <c r="AA138" i="12"/>
  <c r="AF138" i="12"/>
  <c r="AM138" i="12"/>
  <c r="AN138" i="12"/>
  <c r="AV138" i="12" s="1"/>
  <c r="AA139" i="12"/>
  <c r="AF139" i="12"/>
  <c r="AM139" i="12"/>
  <c r="AN139" i="12"/>
  <c r="AV139" i="12" s="1"/>
  <c r="AA140" i="12"/>
  <c r="AF140" i="12"/>
  <c r="AM140" i="12"/>
  <c r="AN140" i="12"/>
  <c r="AV140" i="12" s="1"/>
  <c r="AA141" i="12"/>
  <c r="AF141" i="12"/>
  <c r="AM141" i="12"/>
  <c r="AN141" i="12"/>
  <c r="AA142" i="12"/>
  <c r="AF142" i="12"/>
  <c r="AM142" i="12"/>
  <c r="AN142" i="12"/>
  <c r="AA143" i="12"/>
  <c r="AF143" i="12"/>
  <c r="AM143" i="12"/>
  <c r="AN143" i="12"/>
  <c r="AV143" i="12" s="1"/>
  <c r="AA144" i="12"/>
  <c r="AF144" i="12"/>
  <c r="AM144" i="12"/>
  <c r="AN144" i="12"/>
  <c r="AV144" i="12" s="1"/>
  <c r="AA145" i="12"/>
  <c r="AF145" i="12"/>
  <c r="AM145" i="12"/>
  <c r="AN145" i="12"/>
  <c r="AV145" i="12" s="1"/>
  <c r="AA146" i="12"/>
  <c r="AF146" i="12"/>
  <c r="AM146" i="12"/>
  <c r="AN146" i="12"/>
  <c r="AV146" i="12" s="1"/>
  <c r="AA147" i="12"/>
  <c r="AF147" i="12"/>
  <c r="AM147" i="12"/>
  <c r="AN147" i="12"/>
  <c r="AV147" i="12" s="1"/>
  <c r="AA148" i="12"/>
  <c r="AF148" i="12"/>
  <c r="AM148" i="12"/>
  <c r="AN148" i="12"/>
  <c r="AA149" i="12"/>
  <c r="AF149" i="12"/>
  <c r="AM149" i="12"/>
  <c r="AN149" i="12"/>
  <c r="AV149" i="12" s="1"/>
  <c r="AA150" i="12"/>
  <c r="AF150" i="12"/>
  <c r="AM150" i="12"/>
  <c r="AN150" i="12"/>
  <c r="AV150" i="12" s="1"/>
  <c r="AA151" i="12"/>
  <c r="AF151" i="12"/>
  <c r="AM151" i="12"/>
  <c r="AN151" i="12"/>
  <c r="AA152" i="12"/>
  <c r="AF152" i="12"/>
  <c r="AM152" i="12"/>
  <c r="AN152" i="12"/>
  <c r="AV152" i="12" s="1"/>
  <c r="AA153" i="12"/>
  <c r="AF153" i="12"/>
  <c r="AM153" i="12"/>
  <c r="AN153" i="12"/>
  <c r="AV153" i="12" s="1"/>
  <c r="AA154" i="12"/>
  <c r="AF154" i="12"/>
  <c r="AM154" i="12"/>
  <c r="AN154" i="12"/>
  <c r="AA155" i="12"/>
  <c r="AF155" i="12"/>
  <c r="AM155" i="12"/>
  <c r="AN155" i="12"/>
  <c r="AV155" i="12" s="1"/>
  <c r="AA156" i="12"/>
  <c r="AF156" i="12"/>
  <c r="AM156" i="12"/>
  <c r="AN156" i="12"/>
  <c r="AV156" i="12" s="1"/>
  <c r="AA157" i="12"/>
  <c r="AF157" i="12"/>
  <c r="AM157" i="12"/>
  <c r="AN157" i="12"/>
  <c r="AV157" i="12" s="1"/>
  <c r="AA158" i="12"/>
  <c r="AF158" i="12"/>
  <c r="AM158" i="12"/>
  <c r="AN158" i="12"/>
  <c r="AV158" i="12" s="1"/>
  <c r="AA159" i="12"/>
  <c r="AF159" i="12"/>
  <c r="AM159" i="12"/>
  <c r="AN159" i="12"/>
  <c r="AV159" i="12" s="1"/>
  <c r="AA160" i="12"/>
  <c r="AF160" i="12"/>
  <c r="AM160" i="12"/>
  <c r="AN160" i="12"/>
  <c r="AA161" i="12"/>
  <c r="AF161" i="12"/>
  <c r="AM161" i="12"/>
  <c r="AN161" i="12"/>
  <c r="AV161" i="12" s="1"/>
  <c r="AA162" i="12"/>
  <c r="AF162" i="12"/>
  <c r="AM162" i="12"/>
  <c r="AN162" i="12"/>
  <c r="AV162" i="12" s="1"/>
  <c r="AA163" i="12"/>
  <c r="AF163" i="12"/>
  <c r="AM163" i="12"/>
  <c r="AN163" i="12"/>
  <c r="AV163" i="12" s="1"/>
  <c r="AA164" i="12"/>
  <c r="AF164" i="12"/>
  <c r="AM164" i="12"/>
  <c r="AN164" i="12"/>
  <c r="AV164" i="12" s="1"/>
  <c r="AA165" i="12"/>
  <c r="AF165" i="12"/>
  <c r="AM165" i="12"/>
  <c r="AN165" i="12"/>
  <c r="AU165" i="12" s="1"/>
  <c r="AA166" i="12"/>
  <c r="AF166" i="12"/>
  <c r="AM166" i="12"/>
  <c r="AN166" i="12"/>
  <c r="AV166" i="12" s="1"/>
  <c r="AA167" i="12"/>
  <c r="AF167" i="12"/>
  <c r="AM167" i="12"/>
  <c r="AN167" i="12"/>
  <c r="AV167" i="12" s="1"/>
  <c r="AA168" i="12"/>
  <c r="AF168" i="12"/>
  <c r="AM168" i="12"/>
  <c r="AN168" i="12"/>
  <c r="AV168" i="12" s="1"/>
  <c r="AA169" i="12"/>
  <c r="AF169" i="12"/>
  <c r="AM169" i="12"/>
  <c r="AN169" i="12"/>
  <c r="AV169" i="12" s="1"/>
  <c r="AA170" i="12"/>
  <c r="AF170" i="12"/>
  <c r="AM170" i="12"/>
  <c r="AN170" i="12"/>
  <c r="AA171" i="12"/>
  <c r="AF171" i="12"/>
  <c r="AM171" i="12"/>
  <c r="AN171" i="12"/>
  <c r="AV171" i="12" s="1"/>
  <c r="AA172" i="12"/>
  <c r="AF172" i="12"/>
  <c r="AM172" i="12"/>
  <c r="AN172" i="12"/>
  <c r="AU172" i="12" s="1"/>
  <c r="AA173" i="12"/>
  <c r="AF173" i="12"/>
  <c r="AM173" i="12"/>
  <c r="AN173" i="12"/>
  <c r="AU173" i="12" s="1"/>
  <c r="AA174" i="12"/>
  <c r="AF174" i="12"/>
  <c r="AM174" i="12"/>
  <c r="AN174" i="12"/>
  <c r="AU174" i="12" s="1"/>
  <c r="AA175" i="12"/>
  <c r="AF175" i="12"/>
  <c r="AM175" i="12"/>
  <c r="AN175" i="12"/>
  <c r="AU175" i="12" s="1"/>
  <c r="AA176" i="12"/>
  <c r="AF176" i="12"/>
  <c r="AM176" i="12"/>
  <c r="AN176" i="12"/>
  <c r="AU176" i="12" s="1"/>
  <c r="AA177" i="12"/>
  <c r="AF177" i="12"/>
  <c r="AM177" i="12"/>
  <c r="AN177" i="12"/>
  <c r="AU177" i="12" s="1"/>
  <c r="AA178" i="12"/>
  <c r="AF178" i="12"/>
  <c r="AM178" i="12"/>
  <c r="AN178" i="12"/>
  <c r="AA179" i="12"/>
  <c r="AF179" i="12"/>
  <c r="AM179" i="12"/>
  <c r="AN179" i="12"/>
  <c r="AU179" i="12" s="1"/>
  <c r="AA180" i="12"/>
  <c r="AF180" i="12"/>
  <c r="AM180" i="12"/>
  <c r="AN180" i="12"/>
  <c r="AU180" i="12" s="1"/>
  <c r="AA181" i="12"/>
  <c r="AF181" i="12"/>
  <c r="AM181" i="12"/>
  <c r="AN181" i="12"/>
  <c r="AU181" i="12" s="1"/>
  <c r="AA182" i="12"/>
  <c r="AF182" i="12"/>
  <c r="AM182" i="12"/>
  <c r="AN182" i="12"/>
  <c r="AA183" i="12"/>
  <c r="AF183" i="12"/>
  <c r="AM183" i="12"/>
  <c r="AN183" i="12"/>
  <c r="AU183" i="12" s="1"/>
  <c r="AA184" i="12"/>
  <c r="AF184" i="12"/>
  <c r="AM184" i="12"/>
  <c r="AN184" i="12"/>
  <c r="AU184" i="12" s="1"/>
  <c r="AA185" i="12"/>
  <c r="AF185" i="12"/>
  <c r="AM185" i="12"/>
  <c r="AN185" i="12"/>
  <c r="AU185" i="12" s="1"/>
  <c r="AA186" i="12"/>
  <c r="AF186" i="12"/>
  <c r="AM186" i="12"/>
  <c r="AN186" i="12"/>
  <c r="AA187" i="12"/>
  <c r="AF187" i="12"/>
  <c r="AM187" i="12"/>
  <c r="AN187" i="12"/>
  <c r="AU187" i="12" s="1"/>
  <c r="AA188" i="12"/>
  <c r="AF188" i="12"/>
  <c r="AM188" i="12"/>
  <c r="AN188" i="12"/>
  <c r="AU188" i="12" s="1"/>
  <c r="AA189" i="12"/>
  <c r="AF189" i="12"/>
  <c r="AM189" i="12"/>
  <c r="AN189" i="12"/>
  <c r="AU189" i="12" s="1"/>
  <c r="AA190" i="12"/>
  <c r="AF190" i="12"/>
  <c r="AM190" i="12"/>
  <c r="AN190" i="12"/>
  <c r="AA191" i="12"/>
  <c r="AF191" i="12"/>
  <c r="AM191" i="12"/>
  <c r="AN191" i="12"/>
  <c r="AU191" i="12" s="1"/>
  <c r="AA192" i="12"/>
  <c r="AF192" i="12"/>
  <c r="AM192" i="12"/>
  <c r="AN192" i="12"/>
  <c r="AU192" i="12" s="1"/>
  <c r="AA193" i="12"/>
  <c r="AF193" i="12"/>
  <c r="AM193" i="12"/>
  <c r="AN193" i="12"/>
  <c r="AU193" i="12" s="1"/>
  <c r="AA194" i="12"/>
  <c r="AF194" i="12"/>
  <c r="AM194" i="12"/>
  <c r="AN194" i="12"/>
  <c r="AU194" i="12" s="1"/>
  <c r="AA195" i="12"/>
  <c r="AF195" i="12"/>
  <c r="AM195" i="12"/>
  <c r="AN195" i="12"/>
  <c r="AU195" i="12" s="1"/>
  <c r="AA196" i="12"/>
  <c r="AF196" i="12"/>
  <c r="AM196" i="12"/>
  <c r="AN196" i="12"/>
  <c r="AU196" i="12" s="1"/>
  <c r="AV196" i="12"/>
  <c r="AA197" i="12"/>
  <c r="AF197" i="12"/>
  <c r="AM197" i="12"/>
  <c r="AN197" i="12"/>
  <c r="AU197" i="12" s="1"/>
  <c r="AA198" i="12"/>
  <c r="AF198" i="12"/>
  <c r="AM198" i="12"/>
  <c r="AN198" i="12"/>
  <c r="AU198" i="12" s="1"/>
  <c r="AA199" i="12"/>
  <c r="AF199" i="12"/>
  <c r="AM199" i="12"/>
  <c r="AN199" i="12"/>
  <c r="AU199" i="12" s="1"/>
  <c r="AA200" i="12"/>
  <c r="AF200" i="12"/>
  <c r="AM200" i="12"/>
  <c r="AN200" i="12"/>
  <c r="AU200" i="12" s="1"/>
  <c r="AA201" i="12"/>
  <c r="AF201" i="12"/>
  <c r="AM201" i="12"/>
  <c r="AN201" i="12"/>
  <c r="AU201" i="12" s="1"/>
  <c r="AA202" i="12"/>
  <c r="AF202" i="12"/>
  <c r="AM202" i="12"/>
  <c r="AN202" i="12"/>
  <c r="AA203" i="12"/>
  <c r="AF203" i="12"/>
  <c r="AM203" i="12"/>
  <c r="AN203" i="12"/>
  <c r="AU203" i="12" s="1"/>
  <c r="AA204" i="12"/>
  <c r="AF204" i="12"/>
  <c r="AM204" i="12"/>
  <c r="AN204" i="12"/>
  <c r="AU204" i="12" s="1"/>
  <c r="AA205" i="12"/>
  <c r="AF205" i="12"/>
  <c r="AM205" i="12"/>
  <c r="AN205" i="12"/>
  <c r="AU205" i="12" s="1"/>
  <c r="AA206" i="12"/>
  <c r="AF206" i="12"/>
  <c r="AM206" i="12"/>
  <c r="AN206" i="12"/>
  <c r="AA207" i="12"/>
  <c r="AF207" i="12"/>
  <c r="AM207" i="12"/>
  <c r="AN207" i="12"/>
  <c r="AU207" i="12" s="1"/>
  <c r="AA208" i="12"/>
  <c r="AF208" i="12"/>
  <c r="AM208" i="12"/>
  <c r="AN208" i="12"/>
  <c r="AU208" i="12" s="1"/>
  <c r="AA209" i="12"/>
  <c r="AF209" i="12"/>
  <c r="AM209" i="12"/>
  <c r="AN209" i="12"/>
  <c r="AU209" i="12" s="1"/>
  <c r="AA210" i="12"/>
  <c r="AF210" i="12"/>
  <c r="AM210" i="12"/>
  <c r="AN210" i="12"/>
  <c r="AU210" i="12" s="1"/>
  <c r="AA211" i="12"/>
  <c r="AF211" i="12"/>
  <c r="AM211" i="12"/>
  <c r="AN211" i="12"/>
  <c r="AU211" i="12" s="1"/>
  <c r="AA212" i="12"/>
  <c r="AF212" i="12"/>
  <c r="AM212" i="12"/>
  <c r="AN212" i="12"/>
  <c r="AU212" i="12" s="1"/>
  <c r="AA213" i="12"/>
  <c r="AF213" i="12"/>
  <c r="AM213" i="12"/>
  <c r="AN213" i="12"/>
  <c r="AU213" i="12" s="1"/>
  <c r="AA214" i="12"/>
  <c r="AF214" i="12"/>
  <c r="AM214" i="12"/>
  <c r="AN214" i="12"/>
  <c r="AU214" i="12" s="1"/>
  <c r="AA215" i="12"/>
  <c r="AF215" i="12"/>
  <c r="AM215" i="12"/>
  <c r="AN215" i="12"/>
  <c r="AU215" i="12" s="1"/>
  <c r="AA216" i="12"/>
  <c r="AF216" i="12"/>
  <c r="AM216" i="12"/>
  <c r="AN216" i="12"/>
  <c r="AU216" i="12" s="1"/>
  <c r="AA217" i="12"/>
  <c r="AF217" i="12"/>
  <c r="AM217" i="12"/>
  <c r="AN217" i="12"/>
  <c r="AA218" i="12"/>
  <c r="AF218" i="12"/>
  <c r="AM218" i="12"/>
  <c r="AN218" i="12"/>
  <c r="AU218" i="12" s="1"/>
  <c r="AA219" i="12"/>
  <c r="AF219" i="12"/>
  <c r="AM219" i="12"/>
  <c r="AN219" i="12"/>
  <c r="AU219" i="12" s="1"/>
  <c r="AA220" i="12"/>
  <c r="AF220" i="12"/>
  <c r="AM220" i="12"/>
  <c r="AN220" i="12"/>
  <c r="AU220" i="12" s="1"/>
  <c r="AA221" i="12"/>
  <c r="AF221" i="12"/>
  <c r="AM221" i="12"/>
  <c r="AN221" i="12"/>
  <c r="AU221" i="12" s="1"/>
  <c r="AA222" i="12"/>
  <c r="AF222" i="12"/>
  <c r="AM222" i="12"/>
  <c r="AN222" i="12"/>
  <c r="AU222" i="12" s="1"/>
  <c r="AA223" i="12"/>
  <c r="AF223" i="12"/>
  <c r="AM223" i="12"/>
  <c r="AN223" i="12"/>
  <c r="AU223" i="12" s="1"/>
  <c r="AA224" i="12"/>
  <c r="AF224" i="12"/>
  <c r="AM224" i="12"/>
  <c r="AN224" i="12"/>
  <c r="AU224" i="12" s="1"/>
  <c r="AA225" i="12"/>
  <c r="AF225" i="12"/>
  <c r="AM225" i="12"/>
  <c r="AN225" i="12"/>
  <c r="AU225" i="12" s="1"/>
  <c r="AA226" i="12"/>
  <c r="AF226" i="12"/>
  <c r="AM226" i="12"/>
  <c r="AN226" i="12"/>
  <c r="AA227" i="12"/>
  <c r="AF227" i="12"/>
  <c r="AM227" i="12"/>
  <c r="AN227" i="12"/>
  <c r="AA228" i="12"/>
  <c r="AF228" i="12"/>
  <c r="AM228" i="12"/>
  <c r="AN228" i="12"/>
  <c r="AU228" i="12" s="1"/>
  <c r="AA229" i="12"/>
  <c r="AF229" i="12"/>
  <c r="AM229" i="12"/>
  <c r="AN229" i="12"/>
  <c r="AU229" i="12" s="1"/>
  <c r="AA230" i="12"/>
  <c r="AF230" i="12"/>
  <c r="AM230" i="12"/>
  <c r="AN230" i="12"/>
  <c r="AU230" i="12" s="1"/>
  <c r="AA231" i="12"/>
  <c r="AF231" i="12"/>
  <c r="AM231" i="12"/>
  <c r="AN231" i="12"/>
  <c r="AU231" i="12" s="1"/>
  <c r="AA232" i="12"/>
  <c r="AF232" i="12"/>
  <c r="AM232" i="12"/>
  <c r="AN232" i="12"/>
  <c r="AA233" i="12"/>
  <c r="AF233" i="12"/>
  <c r="AM233" i="12"/>
  <c r="AN233" i="12"/>
  <c r="AU233" i="12" s="1"/>
  <c r="AA234" i="12"/>
  <c r="AF234" i="12"/>
  <c r="AM234" i="12"/>
  <c r="AN234" i="12"/>
  <c r="AU234" i="12" s="1"/>
  <c r="AA235" i="12"/>
  <c r="AF235" i="12"/>
  <c r="AM235" i="12"/>
  <c r="AN235" i="12"/>
  <c r="AU235" i="12" s="1"/>
  <c r="AA236" i="12"/>
  <c r="AF236" i="12"/>
  <c r="AM236" i="12"/>
  <c r="AN236" i="12"/>
  <c r="AA237" i="12"/>
  <c r="AF237" i="12"/>
  <c r="AM237" i="12"/>
  <c r="AN237" i="12"/>
  <c r="AU237" i="12" s="1"/>
  <c r="AA238" i="12"/>
  <c r="AF238" i="12"/>
  <c r="AM238" i="12"/>
  <c r="AN238" i="12"/>
  <c r="AU238" i="12" s="1"/>
  <c r="AA239" i="12"/>
  <c r="AF239" i="12"/>
  <c r="AM239" i="12"/>
  <c r="AN239" i="12"/>
  <c r="AU239" i="12" s="1"/>
  <c r="AA240" i="12"/>
  <c r="AF240" i="12"/>
  <c r="AM240" i="12"/>
  <c r="AN240" i="12"/>
  <c r="AU240" i="12" s="1"/>
  <c r="AA241" i="12"/>
  <c r="AF241" i="12"/>
  <c r="AM241" i="12"/>
  <c r="AN241" i="12"/>
  <c r="AU241" i="12" s="1"/>
  <c r="AA242" i="12"/>
  <c r="AF242" i="12"/>
  <c r="AM242" i="12"/>
  <c r="AN242" i="12"/>
  <c r="AU242" i="12" s="1"/>
  <c r="AA243" i="12"/>
  <c r="AF243" i="12"/>
  <c r="AM243" i="12"/>
  <c r="AN243" i="12"/>
  <c r="AU243" i="12" s="1"/>
  <c r="AA244" i="12"/>
  <c r="AF244" i="12"/>
  <c r="AM244" i="12"/>
  <c r="AN244" i="12"/>
  <c r="AA245" i="12"/>
  <c r="AF245" i="12"/>
  <c r="AM245" i="12"/>
  <c r="AN245" i="12"/>
  <c r="AU245" i="12" s="1"/>
  <c r="AA246" i="12"/>
  <c r="AF246" i="12"/>
  <c r="AM246" i="12"/>
  <c r="AN246" i="12"/>
  <c r="AA247" i="12"/>
  <c r="AF247" i="12"/>
  <c r="AM247" i="12"/>
  <c r="AN247" i="12"/>
  <c r="AU247" i="12" s="1"/>
  <c r="AA248" i="12"/>
  <c r="AF248" i="12"/>
  <c r="AM248" i="12"/>
  <c r="AN248" i="12"/>
  <c r="AU248" i="12" s="1"/>
  <c r="AA249" i="12"/>
  <c r="AF249" i="12"/>
  <c r="AM249" i="12"/>
  <c r="AN249" i="12"/>
  <c r="AU249" i="12" s="1"/>
  <c r="AA250" i="12"/>
  <c r="AF250" i="12"/>
  <c r="AM250" i="12"/>
  <c r="AN250" i="12"/>
  <c r="AU250" i="12" s="1"/>
  <c r="AA251" i="12"/>
  <c r="AF251" i="12"/>
  <c r="AM251" i="12"/>
  <c r="AN251" i="12"/>
  <c r="AU251" i="12" s="1"/>
  <c r="AA252" i="12"/>
  <c r="AF252" i="12"/>
  <c r="AM252" i="12"/>
  <c r="AN252" i="12"/>
  <c r="AU252" i="12" s="1"/>
  <c r="AA253" i="12"/>
  <c r="AF253" i="12"/>
  <c r="AM253" i="12"/>
  <c r="AN253" i="12"/>
  <c r="AU253" i="12" s="1"/>
  <c r="AA254" i="12"/>
  <c r="AF254" i="12"/>
  <c r="AM254" i="12"/>
  <c r="AN254" i="12"/>
  <c r="AU254" i="12" s="1"/>
  <c r="AA255" i="12"/>
  <c r="AF255" i="12"/>
  <c r="AM255" i="12"/>
  <c r="AN255" i="12"/>
  <c r="AU255" i="12" s="1"/>
  <c r="AA256" i="12"/>
  <c r="AF256" i="12"/>
  <c r="AM256" i="12"/>
  <c r="AN256" i="12"/>
  <c r="AU256" i="12" s="1"/>
  <c r="AA257" i="12"/>
  <c r="AF257" i="12"/>
  <c r="AM257" i="12"/>
  <c r="AN257" i="12"/>
  <c r="AU257" i="12" s="1"/>
  <c r="AA258" i="12"/>
  <c r="AF258" i="12"/>
  <c r="AM258" i="12"/>
  <c r="AN258" i="12"/>
  <c r="AU258" i="12" s="1"/>
  <c r="AA259" i="12"/>
  <c r="AF259" i="12"/>
  <c r="AM259" i="12"/>
  <c r="AN259" i="12"/>
  <c r="AU259" i="12" s="1"/>
  <c r="AA260" i="12"/>
  <c r="AF260" i="12"/>
  <c r="AM260" i="12"/>
  <c r="AN260" i="12"/>
  <c r="AU260" i="12" s="1"/>
  <c r="AA261" i="12"/>
  <c r="AF261" i="12"/>
  <c r="AM261" i="12"/>
  <c r="AN261" i="12"/>
  <c r="AA262" i="12"/>
  <c r="AF262" i="12"/>
  <c r="AM262" i="12"/>
  <c r="AN262" i="12"/>
  <c r="AU262" i="12" s="1"/>
  <c r="AA263" i="12"/>
  <c r="AF263" i="12"/>
  <c r="AM263" i="12"/>
  <c r="AN263" i="12"/>
  <c r="AA264" i="12"/>
  <c r="AF264" i="12"/>
  <c r="AM264" i="12"/>
  <c r="AN264" i="12"/>
  <c r="AU264" i="12" s="1"/>
  <c r="AA265" i="12"/>
  <c r="AF265" i="12"/>
  <c r="AM265" i="12"/>
  <c r="AN265" i="12"/>
  <c r="AU265" i="12" s="1"/>
  <c r="AA266" i="12"/>
  <c r="AF266" i="12"/>
  <c r="AM266" i="12"/>
  <c r="AN266" i="12"/>
  <c r="AU266" i="12" s="1"/>
  <c r="AA267" i="12"/>
  <c r="AF267" i="12"/>
  <c r="AM267" i="12"/>
  <c r="AN267" i="12"/>
  <c r="AU267" i="12" s="1"/>
  <c r="AA268" i="12"/>
  <c r="AF268" i="12"/>
  <c r="AM268" i="12"/>
  <c r="AN268" i="12"/>
  <c r="AA269" i="12"/>
  <c r="AF269" i="12"/>
  <c r="AM269" i="12"/>
  <c r="AN269" i="12"/>
  <c r="AU269" i="12" s="1"/>
  <c r="AA270" i="12"/>
  <c r="AF270" i="12"/>
  <c r="AM270" i="12"/>
  <c r="AN270" i="12"/>
  <c r="AU270" i="12" s="1"/>
  <c r="AA271" i="12"/>
  <c r="AF271" i="12"/>
  <c r="AM271" i="12"/>
  <c r="AN271" i="12"/>
  <c r="AU271" i="12" s="1"/>
  <c r="AA272" i="12"/>
  <c r="AF272" i="12"/>
  <c r="AM272" i="12"/>
  <c r="AN272" i="12"/>
  <c r="AA273" i="12"/>
  <c r="AF273" i="12"/>
  <c r="AM273" i="12"/>
  <c r="AN273" i="12"/>
  <c r="AU273" i="12" s="1"/>
  <c r="AA274" i="12"/>
  <c r="AF274" i="12"/>
  <c r="AM274" i="12"/>
  <c r="AN274" i="12"/>
  <c r="AU274" i="12" s="1"/>
  <c r="AA275" i="12"/>
  <c r="AF275" i="12"/>
  <c r="AM275" i="12"/>
  <c r="AN275" i="12"/>
  <c r="AU275" i="12" s="1"/>
  <c r="AA276" i="12"/>
  <c r="AF276" i="12"/>
  <c r="AM276" i="12"/>
  <c r="AN276" i="12"/>
  <c r="AU276" i="12" s="1"/>
  <c r="AA277" i="12"/>
  <c r="AF277" i="12"/>
  <c r="AM277" i="12"/>
  <c r="AN277" i="12"/>
  <c r="AU277" i="12" s="1"/>
  <c r="AA278" i="12"/>
  <c r="AF278" i="12"/>
  <c r="AM278" i="12"/>
  <c r="AN278" i="12"/>
  <c r="AA279" i="12"/>
  <c r="AF279" i="12"/>
  <c r="AM279" i="12"/>
  <c r="AN279" i="12"/>
  <c r="AU279" i="12" s="1"/>
  <c r="AA280" i="12"/>
  <c r="AF280" i="12"/>
  <c r="AM280" i="12"/>
  <c r="AN280" i="12"/>
  <c r="AA281" i="12"/>
  <c r="AF281" i="12"/>
  <c r="AM281" i="12"/>
  <c r="AN281" i="12"/>
  <c r="AU281" i="12" s="1"/>
  <c r="AA282" i="12"/>
  <c r="AF282" i="12"/>
  <c r="AM282" i="12"/>
  <c r="AN282" i="12"/>
  <c r="AU282" i="12" s="1"/>
  <c r="AA283" i="12"/>
  <c r="AF283" i="12"/>
  <c r="AM283" i="12"/>
  <c r="AN283" i="12"/>
  <c r="AU283" i="12" s="1"/>
  <c r="AA284" i="12"/>
  <c r="AF284" i="12"/>
  <c r="AM284" i="12"/>
  <c r="AN284" i="12"/>
  <c r="AU284" i="12" s="1"/>
  <c r="AA285" i="12"/>
  <c r="AF285" i="12"/>
  <c r="AM285" i="12"/>
  <c r="AN285" i="12"/>
  <c r="AU285" i="12" s="1"/>
  <c r="AA286" i="12"/>
  <c r="AF286" i="12"/>
  <c r="AM286" i="12"/>
  <c r="AN286" i="12"/>
  <c r="AA287" i="12"/>
  <c r="AF287" i="12"/>
  <c r="AM287" i="12"/>
  <c r="AN287" i="12"/>
  <c r="AA288" i="12"/>
  <c r="AF288" i="12"/>
  <c r="AM288" i="12"/>
  <c r="AN288" i="12"/>
  <c r="AU288" i="12" s="1"/>
  <c r="AA289" i="12"/>
  <c r="AF289" i="12"/>
  <c r="AM289" i="12"/>
  <c r="AN289" i="12"/>
  <c r="AU289" i="12" s="1"/>
  <c r="AA290" i="12"/>
  <c r="AF290" i="12"/>
  <c r="AM290" i="12"/>
  <c r="AN290" i="12"/>
  <c r="AA291" i="12"/>
  <c r="AF291" i="12"/>
  <c r="AM291" i="12"/>
  <c r="AN291" i="12"/>
  <c r="AU291" i="12" s="1"/>
  <c r="AA292" i="12"/>
  <c r="AF292" i="12"/>
  <c r="AM292" i="12"/>
  <c r="AN292" i="12"/>
  <c r="AU292" i="12" s="1"/>
  <c r="AA293" i="12"/>
  <c r="AF293" i="12"/>
  <c r="AM293" i="12"/>
  <c r="AN293" i="12"/>
  <c r="AU293" i="12" s="1"/>
  <c r="AA294" i="12"/>
  <c r="AF294" i="12"/>
  <c r="AM294" i="12"/>
  <c r="AN294" i="12"/>
  <c r="AU294" i="12" s="1"/>
  <c r="AA295" i="12"/>
  <c r="AF295" i="12"/>
  <c r="AM295" i="12"/>
  <c r="AN295" i="12"/>
  <c r="AU295" i="12" s="1"/>
  <c r="AA296" i="12"/>
  <c r="AF296" i="12"/>
  <c r="AM296" i="12"/>
  <c r="AN296" i="12"/>
  <c r="AU296" i="12" s="1"/>
  <c r="AA297" i="12"/>
  <c r="AF297" i="12"/>
  <c r="AM297" i="12"/>
  <c r="AN297" i="12"/>
  <c r="AA298" i="12"/>
  <c r="AF298" i="12"/>
  <c r="AM298" i="12"/>
  <c r="AN298" i="12"/>
  <c r="AU298" i="12" s="1"/>
  <c r="AA299" i="12"/>
  <c r="AF299" i="12"/>
  <c r="AM299" i="12"/>
  <c r="AN299" i="12"/>
  <c r="AA300" i="12"/>
  <c r="AF300" i="12"/>
  <c r="AM300" i="12"/>
  <c r="AN300" i="12"/>
  <c r="AU300" i="12" s="1"/>
  <c r="AA301" i="12"/>
  <c r="AF301" i="12"/>
  <c r="AM301" i="12"/>
  <c r="AN301" i="12"/>
  <c r="AU301" i="12" s="1"/>
  <c r="AA302" i="12"/>
  <c r="AF302" i="12"/>
  <c r="AM302" i="12"/>
  <c r="AN302" i="12"/>
  <c r="AU302" i="12" s="1"/>
  <c r="AA303" i="12"/>
  <c r="AF303" i="12"/>
  <c r="AM303" i="12"/>
  <c r="AN303" i="12"/>
  <c r="AU303" i="12" s="1"/>
  <c r="AA304" i="12"/>
  <c r="AF304" i="12"/>
  <c r="AM304" i="12"/>
  <c r="AN304" i="12"/>
  <c r="AA305" i="12"/>
  <c r="AF305" i="12"/>
  <c r="AM305" i="12"/>
  <c r="AN305" i="12"/>
  <c r="AU305" i="12" s="1"/>
  <c r="AA306" i="12"/>
  <c r="AF306" i="12"/>
  <c r="AM306" i="12"/>
  <c r="AN306" i="12"/>
  <c r="AU306" i="12" s="1"/>
  <c r="AA307" i="12"/>
  <c r="AF307" i="12"/>
  <c r="AM307" i="12"/>
  <c r="AN307" i="12"/>
  <c r="AU307" i="12" s="1"/>
  <c r="AA308" i="12"/>
  <c r="AF308" i="12"/>
  <c r="AM308" i="12"/>
  <c r="AN308" i="12"/>
  <c r="AA309" i="12"/>
  <c r="AF309" i="12"/>
  <c r="AM309" i="12"/>
  <c r="AN309" i="12"/>
  <c r="AU309" i="12" s="1"/>
  <c r="AV309" i="12"/>
  <c r="AA310" i="12"/>
  <c r="AF310" i="12"/>
  <c r="AM310" i="12"/>
  <c r="AN310" i="12"/>
  <c r="AU310" i="12" s="1"/>
  <c r="AA311" i="12"/>
  <c r="AF311" i="12"/>
  <c r="AM311" i="12"/>
  <c r="AN311" i="12"/>
  <c r="AU311" i="12" s="1"/>
  <c r="AA312" i="12"/>
  <c r="AF312" i="12"/>
  <c r="AM312" i="12"/>
  <c r="AN312" i="12"/>
  <c r="AU312" i="12" s="1"/>
  <c r="AA313" i="12"/>
  <c r="AF313" i="12"/>
  <c r="AM313" i="12"/>
  <c r="AN313" i="12"/>
  <c r="AA314" i="12"/>
  <c r="AF314" i="12"/>
  <c r="AM314" i="12"/>
  <c r="AN314" i="12"/>
  <c r="AU314" i="12" s="1"/>
  <c r="AA315" i="12"/>
  <c r="AF315" i="12"/>
  <c r="AM315" i="12"/>
  <c r="AN315" i="12"/>
  <c r="AU315" i="12" s="1"/>
  <c r="AA316" i="12"/>
  <c r="AF316" i="12"/>
  <c r="AM316" i="12"/>
  <c r="AN316" i="12"/>
  <c r="AU316" i="12" s="1"/>
  <c r="AA317" i="12"/>
  <c r="AF317" i="12"/>
  <c r="AM317" i="12"/>
  <c r="AN317" i="12"/>
  <c r="AU317" i="12" s="1"/>
  <c r="AA318" i="12"/>
  <c r="AF318" i="12"/>
  <c r="AM318" i="12"/>
  <c r="AN318" i="12"/>
  <c r="AU318" i="12" s="1"/>
  <c r="AA319" i="12"/>
  <c r="AF319" i="12"/>
  <c r="AM319" i="12"/>
  <c r="AN319" i="12"/>
  <c r="AU319" i="12" s="1"/>
  <c r="AA320" i="12"/>
  <c r="AF320" i="12"/>
  <c r="AM320" i="12"/>
  <c r="AN320" i="12"/>
  <c r="AU320" i="12" s="1"/>
  <c r="AA321" i="12"/>
  <c r="AF321" i="12"/>
  <c r="AM321" i="12"/>
  <c r="AN321" i="12"/>
  <c r="AU321" i="12" s="1"/>
  <c r="AA322" i="12"/>
  <c r="AF322" i="12"/>
  <c r="AM322" i="12"/>
  <c r="AN322" i="12"/>
  <c r="AU322" i="12" s="1"/>
  <c r="AA323" i="12"/>
  <c r="AF323" i="12"/>
  <c r="AM323" i="12"/>
  <c r="AN323" i="12"/>
  <c r="AU323" i="12" s="1"/>
  <c r="AA324" i="12"/>
  <c r="AF324" i="12"/>
  <c r="AM324" i="12"/>
  <c r="AN324" i="12"/>
  <c r="AU324" i="12" s="1"/>
  <c r="AA325" i="12"/>
  <c r="AF325" i="12"/>
  <c r="AM325" i="12"/>
  <c r="AN325" i="12"/>
  <c r="AU325" i="12" s="1"/>
  <c r="AA326" i="12"/>
  <c r="AF326" i="12"/>
  <c r="AM326" i="12"/>
  <c r="AN326" i="12"/>
  <c r="AU326" i="12" s="1"/>
  <c r="AA327" i="12"/>
  <c r="AF327" i="12"/>
  <c r="AM327" i="12"/>
  <c r="AN327" i="12"/>
  <c r="AU327" i="12" s="1"/>
  <c r="AA328" i="12"/>
  <c r="AF328" i="12"/>
  <c r="AM328" i="12"/>
  <c r="AN328" i="12"/>
  <c r="AU328" i="12" s="1"/>
  <c r="AV328" i="12"/>
  <c r="AA329" i="12"/>
  <c r="AF329" i="12"/>
  <c r="AM329" i="12"/>
  <c r="AN329" i="12"/>
  <c r="AU329" i="12" s="1"/>
  <c r="AA330" i="12"/>
  <c r="AF330" i="12"/>
  <c r="AM330" i="12"/>
  <c r="AN330" i="12"/>
  <c r="AU330" i="12" s="1"/>
  <c r="AA331" i="12"/>
  <c r="AF331" i="12"/>
  <c r="AM331" i="12"/>
  <c r="AN331" i="12"/>
  <c r="AU331" i="12" s="1"/>
  <c r="AA332" i="12"/>
  <c r="AF332" i="12"/>
  <c r="AM332" i="12"/>
  <c r="AN332" i="12"/>
  <c r="AU332" i="12" s="1"/>
  <c r="AA333" i="12"/>
  <c r="AF333" i="12"/>
  <c r="AM333" i="12"/>
  <c r="AN333" i="12"/>
  <c r="AA334" i="12"/>
  <c r="AF334" i="12"/>
  <c r="AM334" i="12"/>
  <c r="AN334" i="12"/>
  <c r="AV334" i="12" s="1"/>
  <c r="AA335" i="12"/>
  <c r="AF335" i="12"/>
  <c r="AM335" i="12"/>
  <c r="AN335" i="12"/>
  <c r="AV335" i="12" s="1"/>
  <c r="AU335" i="12"/>
  <c r="AA336" i="12"/>
  <c r="AF336" i="12"/>
  <c r="AM336" i="12"/>
  <c r="AN336" i="12"/>
  <c r="AV336" i="12" s="1"/>
  <c r="AA337" i="12"/>
  <c r="AF337" i="12"/>
  <c r="AM337" i="12"/>
  <c r="AN337" i="12"/>
  <c r="AV337" i="12" s="1"/>
  <c r="AU337" i="12"/>
  <c r="AA338" i="12"/>
  <c r="AF338" i="12"/>
  <c r="AM338" i="12"/>
  <c r="AN338" i="12"/>
  <c r="AA339" i="12"/>
  <c r="AF339" i="12"/>
  <c r="AM339" i="12"/>
  <c r="AN339" i="12"/>
  <c r="AV339" i="12" s="1"/>
  <c r="AA340" i="12"/>
  <c r="AF340" i="12"/>
  <c r="AM340" i="12"/>
  <c r="AN340" i="12"/>
  <c r="AA341" i="12"/>
  <c r="AF341" i="12"/>
  <c r="AM341" i="12"/>
  <c r="AN341" i="12"/>
  <c r="AV341" i="12" s="1"/>
  <c r="AA342" i="12"/>
  <c r="AF342" i="12"/>
  <c r="AM342" i="12"/>
  <c r="AN342" i="12"/>
  <c r="AV342" i="12" s="1"/>
  <c r="AA343" i="12"/>
  <c r="AF343" i="12"/>
  <c r="AM343" i="12"/>
  <c r="AN343" i="12"/>
  <c r="AV343" i="12" s="1"/>
  <c r="AA344" i="12"/>
  <c r="AF344" i="12"/>
  <c r="AM344" i="12"/>
  <c r="AN344" i="12"/>
  <c r="AA345" i="12"/>
  <c r="AF345" i="12"/>
  <c r="AM345" i="12"/>
  <c r="AN345" i="12"/>
  <c r="AV345" i="12" s="1"/>
  <c r="AA346" i="12"/>
  <c r="AF346" i="12"/>
  <c r="AM346" i="12"/>
  <c r="AN346" i="12"/>
  <c r="AA347" i="12"/>
  <c r="AF347" i="12"/>
  <c r="AM347" i="12"/>
  <c r="AN347" i="12"/>
  <c r="AV347" i="12" s="1"/>
  <c r="AA348" i="12"/>
  <c r="AF348" i="12"/>
  <c r="AM348" i="12"/>
  <c r="AN348" i="12"/>
  <c r="AV348" i="12" s="1"/>
  <c r="AA349" i="12"/>
  <c r="AF349" i="12"/>
  <c r="AM349" i="12"/>
  <c r="AN349" i="12"/>
  <c r="AV349" i="12" s="1"/>
  <c r="AA350" i="12"/>
  <c r="AF350" i="12"/>
  <c r="AM350" i="12"/>
  <c r="AN350" i="12"/>
  <c r="AV350" i="12" s="1"/>
  <c r="AA351" i="12"/>
  <c r="AF351" i="12"/>
  <c r="AM351" i="12"/>
  <c r="AN351" i="12"/>
  <c r="AV351" i="12" s="1"/>
  <c r="AA352" i="12"/>
  <c r="AF352" i="12"/>
  <c r="AM352" i="12"/>
  <c r="AN352" i="12"/>
  <c r="AA353" i="12"/>
  <c r="AF353" i="12"/>
  <c r="AM353" i="12"/>
  <c r="AN353" i="12"/>
  <c r="AV353" i="12" s="1"/>
  <c r="AA354" i="12"/>
  <c r="AF354" i="12"/>
  <c r="AM354" i="12"/>
  <c r="AN354" i="12"/>
  <c r="AV354" i="12" s="1"/>
  <c r="AA355" i="12"/>
  <c r="AF355" i="12"/>
  <c r="AM355" i="12"/>
  <c r="AN355" i="12"/>
  <c r="AA356" i="12"/>
  <c r="AF356" i="12"/>
  <c r="AM356" i="12"/>
  <c r="AN356" i="12"/>
  <c r="AV356" i="12" s="1"/>
  <c r="AU356" i="12"/>
  <c r="AA357" i="12"/>
  <c r="AF357" i="12"/>
  <c r="AM357" i="12"/>
  <c r="AN357" i="12"/>
  <c r="AV357" i="12" s="1"/>
  <c r="AA358" i="12"/>
  <c r="AF358" i="12"/>
  <c r="AM358" i="12"/>
  <c r="AN358" i="12"/>
  <c r="AV358" i="12" s="1"/>
  <c r="AA359" i="12"/>
  <c r="AF359" i="12"/>
  <c r="AM359" i="12"/>
  <c r="AN359" i="12"/>
  <c r="AV359" i="12" s="1"/>
  <c r="AA360" i="12"/>
  <c r="AF360" i="12"/>
  <c r="AM360" i="12"/>
  <c r="AN360" i="12"/>
  <c r="AV360" i="12" s="1"/>
  <c r="AA361" i="12"/>
  <c r="AF361" i="12"/>
  <c r="AM361" i="12"/>
  <c r="AN361" i="12"/>
  <c r="AV361" i="12" s="1"/>
  <c r="AA362" i="12"/>
  <c r="AF362" i="12"/>
  <c r="AM362" i="12"/>
  <c r="AN362" i="12"/>
  <c r="AV362" i="12" s="1"/>
  <c r="AA363" i="12"/>
  <c r="AF363" i="12"/>
  <c r="AM363" i="12"/>
  <c r="AN363" i="12"/>
  <c r="AV363" i="12" s="1"/>
  <c r="AA364" i="12"/>
  <c r="AF364" i="12"/>
  <c r="AM364" i="12"/>
  <c r="AN364" i="12"/>
  <c r="AV364" i="12" s="1"/>
  <c r="AA365" i="12"/>
  <c r="AF365" i="12"/>
  <c r="AM365" i="12"/>
  <c r="AN365" i="12"/>
  <c r="AA366" i="12"/>
  <c r="AF366" i="12"/>
  <c r="AM366" i="12"/>
  <c r="AN366" i="12"/>
  <c r="AV366" i="12" s="1"/>
  <c r="AA367" i="12"/>
  <c r="AF367" i="12"/>
  <c r="AM367" i="12"/>
  <c r="AN367" i="12"/>
  <c r="AA368" i="12"/>
  <c r="AF368" i="12"/>
  <c r="AM368" i="12"/>
  <c r="AN368" i="12"/>
  <c r="AV368" i="12" s="1"/>
  <c r="AA369" i="12"/>
  <c r="AF369" i="12"/>
  <c r="AM369" i="12"/>
  <c r="AN369" i="12"/>
  <c r="AV369" i="12" s="1"/>
  <c r="AA370" i="12"/>
  <c r="AF370" i="12"/>
  <c r="AM370" i="12"/>
  <c r="AN370" i="12"/>
  <c r="AV370" i="12" s="1"/>
  <c r="AA371" i="12"/>
  <c r="AF371" i="12"/>
  <c r="AM371" i="12"/>
  <c r="AN371" i="12"/>
  <c r="AA372" i="12"/>
  <c r="AF372" i="12"/>
  <c r="AM372" i="12"/>
  <c r="AN372" i="12"/>
  <c r="AV372" i="12" s="1"/>
  <c r="AA373" i="12"/>
  <c r="AF373" i="12"/>
  <c r="AM373" i="12"/>
  <c r="AN373" i="12"/>
  <c r="AA374" i="12"/>
  <c r="AF374" i="12"/>
  <c r="AM374" i="12"/>
  <c r="AN374" i="12"/>
  <c r="AV374" i="12" s="1"/>
  <c r="AA375" i="12"/>
  <c r="AF375" i="12"/>
  <c r="AM375" i="12"/>
  <c r="AN375" i="12"/>
  <c r="AV375" i="12" s="1"/>
  <c r="AA376" i="12"/>
  <c r="AF376" i="12"/>
  <c r="AM376" i="12"/>
  <c r="AN376" i="12"/>
  <c r="AV376" i="12" s="1"/>
  <c r="AU376" i="12"/>
  <c r="AA377" i="12"/>
  <c r="AF377" i="12"/>
  <c r="AM377" i="12"/>
  <c r="AN377" i="12"/>
  <c r="AV377" i="12" s="1"/>
  <c r="AA378" i="12"/>
  <c r="AF378" i="12"/>
  <c r="AM378" i="12"/>
  <c r="AN378" i="12"/>
  <c r="AV378" i="12" s="1"/>
  <c r="AA379" i="12"/>
  <c r="AF379" i="12"/>
  <c r="AM379" i="12"/>
  <c r="AN379" i="12"/>
  <c r="AA380" i="12"/>
  <c r="AF380" i="12"/>
  <c r="AM380" i="12"/>
  <c r="AN380" i="12"/>
  <c r="AV380" i="12" s="1"/>
  <c r="AA381" i="12"/>
  <c r="AF381" i="12"/>
  <c r="AM381" i="12"/>
  <c r="AN381" i="12"/>
  <c r="AV381" i="12" s="1"/>
  <c r="AA382" i="12"/>
  <c r="AF382" i="12"/>
  <c r="AM382" i="12"/>
  <c r="AN382" i="12"/>
  <c r="AV382" i="12" s="1"/>
  <c r="AA383" i="12"/>
  <c r="AF383" i="12"/>
  <c r="AM383" i="12"/>
  <c r="AN383" i="12"/>
  <c r="AV383" i="12" s="1"/>
  <c r="AA384" i="12"/>
  <c r="AF384" i="12"/>
  <c r="AM384" i="12"/>
  <c r="AN384" i="12"/>
  <c r="AV384" i="12" s="1"/>
  <c r="AA385" i="12"/>
  <c r="AF385" i="12"/>
  <c r="AM385" i="12"/>
  <c r="AN385" i="12"/>
  <c r="AV385" i="12" s="1"/>
  <c r="AA386" i="12"/>
  <c r="AF386" i="12"/>
  <c r="AM386" i="12"/>
  <c r="AN386" i="12"/>
  <c r="AV386" i="12" s="1"/>
  <c r="AA387" i="12"/>
  <c r="AF387" i="12"/>
  <c r="AM387" i="12"/>
  <c r="AN387" i="12"/>
  <c r="AV387" i="12" s="1"/>
  <c r="AA388" i="12"/>
  <c r="AF388" i="12"/>
  <c r="AM388" i="12"/>
  <c r="AN388" i="12"/>
  <c r="AV388" i="12" s="1"/>
  <c r="AU388" i="12"/>
  <c r="AA389" i="12"/>
  <c r="AF389" i="12"/>
  <c r="AM389" i="12"/>
  <c r="AN389" i="12"/>
  <c r="AV389" i="12" s="1"/>
  <c r="AA390" i="12"/>
  <c r="AF390" i="12"/>
  <c r="AM390" i="12"/>
  <c r="AN390" i="12"/>
  <c r="AV390" i="12" s="1"/>
  <c r="AA391" i="12"/>
  <c r="AF391" i="12"/>
  <c r="AM391" i="12"/>
  <c r="AN391" i="12"/>
  <c r="AV391" i="12" s="1"/>
  <c r="AA392" i="12"/>
  <c r="AF392" i="12"/>
  <c r="AM392" i="12"/>
  <c r="AN392" i="12"/>
  <c r="AA393" i="12"/>
  <c r="AF393" i="12"/>
  <c r="AM393" i="12"/>
  <c r="AN393" i="12"/>
  <c r="AV393" i="12" s="1"/>
  <c r="AA394" i="12"/>
  <c r="AF394" i="12"/>
  <c r="AM394" i="12"/>
  <c r="AN394" i="12"/>
  <c r="AA395" i="12"/>
  <c r="AF395" i="12"/>
  <c r="AM395" i="12"/>
  <c r="AN395" i="12"/>
  <c r="AV395" i="12" s="1"/>
  <c r="AA396" i="12"/>
  <c r="AF396" i="12"/>
  <c r="AM396" i="12"/>
  <c r="AN396" i="12"/>
  <c r="AV396" i="12" s="1"/>
  <c r="AA397" i="12"/>
  <c r="AF397" i="12"/>
  <c r="AM397" i="12"/>
  <c r="AN397" i="12"/>
  <c r="AV397" i="12" s="1"/>
  <c r="AA398" i="12"/>
  <c r="AF398" i="12"/>
  <c r="AM398" i="12"/>
  <c r="AN398" i="12"/>
  <c r="AA399" i="12"/>
  <c r="AF399" i="12"/>
  <c r="AM399" i="12"/>
  <c r="AN399" i="12"/>
  <c r="AV399" i="12" s="1"/>
  <c r="AA400" i="12"/>
  <c r="AF400" i="12"/>
  <c r="AM400" i="12"/>
  <c r="AN400" i="12"/>
  <c r="AA401" i="12"/>
  <c r="AF401" i="12"/>
  <c r="AM401" i="12"/>
  <c r="AN401" i="12"/>
  <c r="AV401" i="12" s="1"/>
  <c r="AA402" i="12"/>
  <c r="AF402" i="12"/>
  <c r="AM402" i="12"/>
  <c r="AN402" i="12"/>
  <c r="AV402" i="12" s="1"/>
  <c r="AA403" i="12"/>
  <c r="AF403" i="12"/>
  <c r="AM403" i="12"/>
  <c r="AN403" i="12"/>
  <c r="AA404" i="12"/>
  <c r="AF404" i="12"/>
  <c r="AM404" i="12"/>
  <c r="AN404" i="12"/>
  <c r="AV404" i="12" s="1"/>
  <c r="AA405" i="12"/>
  <c r="AF405" i="12"/>
  <c r="AM405" i="12"/>
  <c r="AN405" i="12"/>
  <c r="AV405" i="12" s="1"/>
  <c r="AA406" i="12"/>
  <c r="AF406" i="12"/>
  <c r="AM406" i="12"/>
  <c r="AN406" i="12"/>
  <c r="AA407" i="12"/>
  <c r="AF407" i="12"/>
  <c r="AM407" i="12"/>
  <c r="AN407" i="12"/>
  <c r="AV407" i="12" s="1"/>
  <c r="AU407" i="12"/>
  <c r="AA408" i="12"/>
  <c r="AF408" i="12"/>
  <c r="AM408" i="12"/>
  <c r="AN408" i="12"/>
  <c r="AV408" i="12" s="1"/>
  <c r="AA409" i="12"/>
  <c r="AF409" i="12"/>
  <c r="AM409" i="12"/>
  <c r="AN409" i="12"/>
  <c r="AV409" i="12" s="1"/>
  <c r="AU409" i="12"/>
  <c r="AA410" i="12"/>
  <c r="AF410" i="12"/>
  <c r="AM410" i="12"/>
  <c r="AN410" i="12"/>
  <c r="AV410" i="12" s="1"/>
  <c r="AA411" i="12"/>
  <c r="AF411" i="12"/>
  <c r="AM411" i="12"/>
  <c r="AN411" i="12"/>
  <c r="AV411" i="12" s="1"/>
  <c r="AA412" i="12"/>
  <c r="AF412" i="12"/>
  <c r="AM412" i="12"/>
  <c r="AN412" i="12"/>
  <c r="AA413" i="12"/>
  <c r="AF413" i="12"/>
  <c r="AM413" i="12"/>
  <c r="AN413" i="12"/>
  <c r="AV413" i="12" s="1"/>
  <c r="AA414" i="12"/>
  <c r="AF414" i="12"/>
  <c r="AM414" i="12"/>
  <c r="AN414" i="12"/>
  <c r="AV414" i="12" s="1"/>
  <c r="AU414" i="12"/>
  <c r="AA415" i="12"/>
  <c r="AF415" i="12"/>
  <c r="AM415" i="12"/>
  <c r="AN415" i="12"/>
  <c r="AV415" i="12" s="1"/>
  <c r="AA416" i="12"/>
  <c r="AF416" i="12"/>
  <c r="AM416" i="12"/>
  <c r="AN416" i="12"/>
  <c r="AV416" i="12" s="1"/>
  <c r="AA417" i="12"/>
  <c r="AF417" i="12"/>
  <c r="AM417" i="12"/>
  <c r="AN417" i="12"/>
  <c r="AV417" i="12" s="1"/>
  <c r="AA418" i="12"/>
  <c r="AF418" i="12"/>
  <c r="AM418" i="12"/>
  <c r="AN418" i="12"/>
  <c r="AA419" i="12"/>
  <c r="AF419" i="12"/>
  <c r="AM419" i="12"/>
  <c r="AN419" i="12"/>
  <c r="AV419" i="12" s="1"/>
  <c r="AU419" i="12"/>
  <c r="AA420" i="12"/>
  <c r="AF420" i="12"/>
  <c r="AM420" i="12"/>
  <c r="AN420" i="12"/>
  <c r="AV420" i="12" s="1"/>
  <c r="AA421" i="12"/>
  <c r="AF421" i="12"/>
  <c r="AM421" i="12"/>
  <c r="AN421" i="12"/>
  <c r="AV421" i="12" s="1"/>
  <c r="AA422" i="12"/>
  <c r="AF422" i="12"/>
  <c r="AM422" i="12"/>
  <c r="AN422" i="12"/>
  <c r="AV422" i="12" s="1"/>
  <c r="AA423" i="12"/>
  <c r="AF423" i="12"/>
  <c r="AM423" i="12"/>
  <c r="AN423" i="12"/>
  <c r="AV423" i="12" s="1"/>
  <c r="AU423" i="12"/>
  <c r="AA424" i="12"/>
  <c r="AF424" i="12"/>
  <c r="AM424" i="12"/>
  <c r="AN424" i="12"/>
  <c r="AA425" i="12"/>
  <c r="AF425" i="12"/>
  <c r="AM425" i="12"/>
  <c r="AN425" i="12"/>
  <c r="AV425" i="12" s="1"/>
  <c r="AA426" i="12"/>
  <c r="AF426" i="12"/>
  <c r="AM426" i="12"/>
  <c r="AN426" i="12"/>
  <c r="AV426" i="12" s="1"/>
  <c r="AA427" i="12"/>
  <c r="AF427" i="12"/>
  <c r="AM427" i="12"/>
  <c r="AN427" i="12"/>
  <c r="AV427" i="12" s="1"/>
  <c r="AA428" i="12"/>
  <c r="AF428" i="12"/>
  <c r="AM428" i="12"/>
  <c r="AN428" i="12"/>
  <c r="AV428" i="12" s="1"/>
  <c r="AA429" i="12"/>
  <c r="AF429" i="12"/>
  <c r="AM429" i="12"/>
  <c r="AN429" i="12"/>
  <c r="AV429" i="12" s="1"/>
  <c r="AU429" i="12"/>
  <c r="AA430" i="12"/>
  <c r="AF430" i="12"/>
  <c r="AM430" i="12"/>
  <c r="AN430" i="12"/>
  <c r="AA431" i="12"/>
  <c r="AF431" i="12"/>
  <c r="AM431" i="12"/>
  <c r="AN431" i="12"/>
  <c r="AV431" i="12" s="1"/>
  <c r="AA432" i="12"/>
  <c r="AF432" i="12"/>
  <c r="AM432" i="12"/>
  <c r="AN432" i="12"/>
  <c r="AV432" i="12" s="1"/>
  <c r="AA433" i="12"/>
  <c r="AF433" i="12"/>
  <c r="AM433" i="12"/>
  <c r="AN433" i="12"/>
  <c r="AV433" i="12" s="1"/>
  <c r="AU433" i="12"/>
  <c r="AA434" i="12"/>
  <c r="AF434" i="12"/>
  <c r="AM434" i="12"/>
  <c r="AN434" i="12"/>
  <c r="AV434" i="12" s="1"/>
  <c r="AU434" i="12"/>
  <c r="AA435" i="12"/>
  <c r="AF435" i="12"/>
  <c r="AM435" i="12"/>
  <c r="AN435" i="12"/>
  <c r="AV435" i="12" s="1"/>
  <c r="AA436" i="12"/>
  <c r="AF436" i="12"/>
  <c r="AM436" i="12"/>
  <c r="AN436" i="12"/>
  <c r="AA437" i="12"/>
  <c r="AF437" i="12"/>
  <c r="AM437" i="12"/>
  <c r="AN437" i="12"/>
  <c r="AV437" i="12" s="1"/>
  <c r="AU437" i="12"/>
  <c r="AA438" i="12"/>
  <c r="AF438" i="12"/>
  <c r="AM438" i="12"/>
  <c r="AN438" i="12"/>
  <c r="AV438" i="12" s="1"/>
  <c r="AU438" i="12"/>
  <c r="AA439" i="12"/>
  <c r="AF439" i="12"/>
  <c r="AM439" i="12"/>
  <c r="AN439" i="12"/>
  <c r="AV439" i="12" s="1"/>
  <c r="AA440" i="12"/>
  <c r="AF440" i="12"/>
  <c r="AM440" i="12"/>
  <c r="AN440" i="12"/>
  <c r="AV440" i="12" s="1"/>
  <c r="AA441" i="12"/>
  <c r="AF441" i="12"/>
  <c r="AM441" i="12"/>
  <c r="AN441" i="12"/>
  <c r="AV441" i="12" s="1"/>
  <c r="AU441" i="12"/>
  <c r="AA442" i="12"/>
  <c r="AF442" i="12"/>
  <c r="AM442" i="12"/>
  <c r="AN442" i="12"/>
  <c r="AA443" i="12"/>
  <c r="AF443" i="12"/>
  <c r="AM443" i="12"/>
  <c r="AN443" i="12"/>
  <c r="AV443" i="12" s="1"/>
  <c r="AA444" i="12"/>
  <c r="AF444" i="12"/>
  <c r="AM444" i="12"/>
  <c r="AN444" i="12"/>
  <c r="AV444" i="12" s="1"/>
  <c r="AA445" i="12"/>
  <c r="AF445" i="12"/>
  <c r="AM445" i="12"/>
  <c r="AN445" i="12"/>
  <c r="AV445" i="12" s="1"/>
  <c r="AU445" i="12"/>
  <c r="AA446" i="12"/>
  <c r="AF446" i="12"/>
  <c r="AM446" i="12"/>
  <c r="AN446" i="12"/>
  <c r="AV446" i="12" s="1"/>
  <c r="AU446" i="12"/>
  <c r="AA447" i="12"/>
  <c r="AF447" i="12"/>
  <c r="AM447" i="12"/>
  <c r="AN447" i="12"/>
  <c r="AV447" i="12" s="1"/>
  <c r="AA448" i="12"/>
  <c r="AF448" i="12"/>
  <c r="AM448" i="12"/>
  <c r="AN448" i="12"/>
  <c r="AA449" i="12"/>
  <c r="AF449" i="12"/>
  <c r="AM449" i="12"/>
  <c r="AN449" i="12"/>
  <c r="AV449" i="12" s="1"/>
  <c r="AA450" i="12"/>
  <c r="AF450" i="12"/>
  <c r="AM450" i="12"/>
  <c r="AN450" i="12"/>
  <c r="AV450" i="12" s="1"/>
  <c r="AA451" i="12"/>
  <c r="AF451" i="12"/>
  <c r="AM451" i="12"/>
  <c r="AN451" i="12"/>
  <c r="AV451" i="12" s="1"/>
  <c r="AA452" i="12"/>
  <c r="AF452" i="12"/>
  <c r="AM452" i="12"/>
  <c r="AN452" i="12"/>
  <c r="AV452" i="12" s="1"/>
  <c r="AA453" i="12"/>
  <c r="AF453" i="12"/>
  <c r="AM453" i="12"/>
  <c r="AN453" i="12"/>
  <c r="AV453" i="12" s="1"/>
  <c r="AU453" i="12"/>
  <c r="AA454" i="12"/>
  <c r="AF454" i="12"/>
  <c r="AM454" i="12"/>
  <c r="AN454" i="12"/>
  <c r="AA455" i="12"/>
  <c r="AF455" i="12"/>
  <c r="AM455" i="12"/>
  <c r="AN455" i="12"/>
  <c r="AV455" i="12" s="1"/>
  <c r="AA456" i="12"/>
  <c r="AF456" i="12"/>
  <c r="AM456" i="12"/>
  <c r="AN456" i="12"/>
  <c r="AV456" i="12" s="1"/>
  <c r="AA457" i="12"/>
  <c r="AF457" i="12"/>
  <c r="AM457" i="12"/>
  <c r="AN457" i="12"/>
  <c r="AV457" i="12" s="1"/>
  <c r="AA458" i="12"/>
  <c r="AF458" i="12"/>
  <c r="AM458" i="12"/>
  <c r="AN458" i="12"/>
  <c r="AV458" i="12" s="1"/>
  <c r="AU458" i="12"/>
  <c r="AA459" i="12"/>
  <c r="AF459" i="12"/>
  <c r="AM459" i="12"/>
  <c r="AN459" i="12"/>
  <c r="AV459" i="12" s="1"/>
  <c r="AA460" i="12"/>
  <c r="AF460" i="12"/>
  <c r="AM460" i="12"/>
  <c r="AN460" i="12"/>
  <c r="AA461" i="12"/>
  <c r="AF461" i="12"/>
  <c r="AM461" i="12"/>
  <c r="AN461" i="12"/>
  <c r="AV461" i="12" s="1"/>
  <c r="AA462" i="12"/>
  <c r="AF462" i="12"/>
  <c r="AM462" i="12"/>
  <c r="AN462" i="12"/>
  <c r="AV462" i="12" s="1"/>
  <c r="AU462" i="12"/>
  <c r="AA463" i="12"/>
  <c r="AF463" i="12"/>
  <c r="AM463" i="12"/>
  <c r="AN463" i="12"/>
  <c r="AV463" i="12" s="1"/>
  <c r="AA464" i="12"/>
  <c r="AF464" i="12"/>
  <c r="AM464" i="12"/>
  <c r="AN464" i="12"/>
  <c r="AV464" i="12" s="1"/>
  <c r="AA465" i="12"/>
  <c r="AF465" i="12"/>
  <c r="AM465" i="12"/>
  <c r="AN465" i="12"/>
  <c r="AV465" i="12" s="1"/>
  <c r="AU465" i="12"/>
  <c r="AA466" i="12"/>
  <c r="AF466" i="12"/>
  <c r="AM466" i="12"/>
  <c r="AN466" i="12"/>
  <c r="AA467" i="12"/>
  <c r="AF467" i="12"/>
  <c r="AM467" i="12"/>
  <c r="AN467" i="12"/>
  <c r="AV467" i="12" s="1"/>
  <c r="AA468" i="12"/>
  <c r="AF468" i="12"/>
  <c r="AM468" i="12"/>
  <c r="AN468" i="12"/>
  <c r="AV468" i="12" s="1"/>
  <c r="AU468" i="12"/>
  <c r="AA469" i="12"/>
  <c r="AF469" i="12"/>
  <c r="AM469" i="12"/>
  <c r="AN469" i="12"/>
  <c r="AV469" i="12" s="1"/>
  <c r="AA470" i="12"/>
  <c r="AF470" i="12"/>
  <c r="AM470" i="12"/>
  <c r="AN470" i="12"/>
  <c r="AV470" i="12" s="1"/>
  <c r="AA471" i="12"/>
  <c r="AF471" i="12"/>
  <c r="AM471" i="12"/>
  <c r="AN471" i="12"/>
  <c r="AV471" i="12" s="1"/>
  <c r="AA472" i="12"/>
  <c r="AF472" i="12"/>
  <c r="AM472" i="12"/>
  <c r="AN472" i="12"/>
  <c r="AA473" i="12"/>
  <c r="AF473" i="12"/>
  <c r="AM473" i="12"/>
  <c r="AN473" i="12"/>
  <c r="AV473" i="12" s="1"/>
  <c r="AA474" i="12"/>
  <c r="AF474" i="12"/>
  <c r="AM474" i="12"/>
  <c r="AN474" i="12"/>
  <c r="AV474" i="12" s="1"/>
  <c r="AA475" i="12"/>
  <c r="AF475" i="12"/>
  <c r="AM475" i="12"/>
  <c r="AN475" i="12"/>
  <c r="AV475" i="12" s="1"/>
  <c r="AA476" i="12"/>
  <c r="AF476" i="12"/>
  <c r="AM476" i="12"/>
  <c r="AN476" i="12"/>
  <c r="AV476" i="12" s="1"/>
  <c r="AU476" i="12"/>
  <c r="AA477" i="12"/>
  <c r="AF477" i="12"/>
  <c r="AM477" i="12"/>
  <c r="AN477" i="12"/>
  <c r="AV477" i="12" s="1"/>
  <c r="AA478" i="12"/>
  <c r="AF478" i="12"/>
  <c r="AM478" i="12"/>
  <c r="AN478" i="12"/>
  <c r="AA479" i="12"/>
  <c r="AF479" i="12"/>
  <c r="AM479" i="12"/>
  <c r="AN479" i="12"/>
  <c r="AA480" i="12"/>
  <c r="AF480" i="12"/>
  <c r="AM480" i="12"/>
  <c r="AN480" i="12"/>
  <c r="AA481" i="12"/>
  <c r="AF481" i="12"/>
  <c r="AM481" i="12"/>
  <c r="AN481" i="12"/>
  <c r="AA482" i="12"/>
  <c r="AF482" i="12"/>
  <c r="AM482" i="12"/>
  <c r="AN482" i="12"/>
  <c r="AA483" i="12"/>
  <c r="AF483" i="12"/>
  <c r="AM483" i="12"/>
  <c r="AN483" i="12"/>
  <c r="AA484" i="12"/>
  <c r="AF484" i="12"/>
  <c r="AM484" i="12"/>
  <c r="AN484" i="12"/>
  <c r="AA485" i="12"/>
  <c r="AF485" i="12"/>
  <c r="AM485" i="12"/>
  <c r="AN485" i="12"/>
  <c r="AA486" i="12"/>
  <c r="AF486" i="12"/>
  <c r="AM486" i="12"/>
  <c r="AN486" i="12"/>
  <c r="AA487" i="12"/>
  <c r="AF487" i="12"/>
  <c r="AM487" i="12"/>
  <c r="AN487" i="12"/>
  <c r="AA488" i="12"/>
  <c r="AF488" i="12"/>
  <c r="AM488" i="12"/>
  <c r="AN488" i="12"/>
  <c r="AA489" i="12"/>
  <c r="AF489" i="12"/>
  <c r="AM489" i="12"/>
  <c r="AN489" i="12"/>
  <c r="AA490" i="12"/>
  <c r="AF490" i="12"/>
  <c r="AM490" i="12"/>
  <c r="AN490" i="12"/>
  <c r="AA491" i="12"/>
  <c r="AF491" i="12"/>
  <c r="AM491" i="12"/>
  <c r="AN491" i="12"/>
  <c r="AA492" i="12"/>
  <c r="AF492" i="12"/>
  <c r="AM492" i="12"/>
  <c r="AN492" i="12"/>
  <c r="AA493" i="12"/>
  <c r="AF493" i="12"/>
  <c r="AM493" i="12"/>
  <c r="AN493" i="12"/>
  <c r="AA494" i="12"/>
  <c r="AF494" i="12"/>
  <c r="AM494" i="12"/>
  <c r="AN494" i="12"/>
  <c r="AA495" i="12"/>
  <c r="AF495" i="12"/>
  <c r="AM495" i="12"/>
  <c r="AN495" i="12"/>
  <c r="AA496" i="12"/>
  <c r="AF496" i="12"/>
  <c r="AM496" i="12"/>
  <c r="AN496" i="12"/>
  <c r="AA497" i="12"/>
  <c r="AF497" i="12"/>
  <c r="AM497" i="12"/>
  <c r="AN497" i="12"/>
  <c r="AA498" i="12"/>
  <c r="AF498" i="12"/>
  <c r="AM498" i="12"/>
  <c r="AN498" i="12"/>
  <c r="AA499" i="12"/>
  <c r="AF499" i="12"/>
  <c r="AM499" i="12"/>
  <c r="AN499" i="12"/>
  <c r="AA500" i="12"/>
  <c r="AF500" i="12"/>
  <c r="AM500" i="12"/>
  <c r="AN500" i="12"/>
  <c r="AA501" i="12"/>
  <c r="AF501" i="12"/>
  <c r="AM501" i="12"/>
  <c r="AN501" i="12"/>
  <c r="AA502" i="12"/>
  <c r="AF502" i="12"/>
  <c r="AM502" i="12"/>
  <c r="AN502" i="12"/>
  <c r="AA503" i="12"/>
  <c r="AF503" i="12"/>
  <c r="AM503" i="12"/>
  <c r="AN503" i="12"/>
  <c r="AA504" i="12"/>
  <c r="AF504" i="12"/>
  <c r="AM504" i="12"/>
  <c r="AN504" i="12"/>
  <c r="AA505" i="12"/>
  <c r="AF505" i="12"/>
  <c r="AM505" i="12"/>
  <c r="AN505" i="12"/>
  <c r="AA506" i="12"/>
  <c r="AF506" i="12"/>
  <c r="AM506" i="12"/>
  <c r="AN506" i="12"/>
  <c r="AA507" i="12"/>
  <c r="AF507" i="12"/>
  <c r="AM507" i="12"/>
  <c r="AN507" i="12"/>
  <c r="AA508" i="12"/>
  <c r="AF508" i="12"/>
  <c r="AM508" i="12"/>
  <c r="AN508" i="12"/>
  <c r="AA509" i="12"/>
  <c r="AF509" i="12"/>
  <c r="AM509" i="12"/>
  <c r="AN509" i="12"/>
  <c r="AA510" i="12"/>
  <c r="AF510" i="12"/>
  <c r="AM510" i="12"/>
  <c r="AN510" i="12"/>
  <c r="AA511" i="12"/>
  <c r="AF511" i="12"/>
  <c r="AM511" i="12"/>
  <c r="AN511" i="12"/>
  <c r="AA512" i="12"/>
  <c r="AF512" i="12"/>
  <c r="AM512" i="12"/>
  <c r="AN512" i="12"/>
  <c r="AA513" i="12"/>
  <c r="AF513" i="12"/>
  <c r="AM513" i="12"/>
  <c r="AN513" i="12"/>
  <c r="AA514" i="12"/>
  <c r="AF514" i="12"/>
  <c r="AM514" i="12"/>
  <c r="AN514" i="12"/>
  <c r="AA515" i="12"/>
  <c r="AF515" i="12"/>
  <c r="AM515" i="12"/>
  <c r="AN515" i="12"/>
  <c r="AA516" i="12"/>
  <c r="AF516" i="12"/>
  <c r="AM516" i="12"/>
  <c r="AN516" i="12"/>
  <c r="AA517" i="12"/>
  <c r="AF517" i="12"/>
  <c r="AM517" i="12"/>
  <c r="AN517" i="12"/>
  <c r="AA518" i="12"/>
  <c r="AF518" i="12"/>
  <c r="AM518" i="12"/>
  <c r="AN518" i="12"/>
  <c r="AA519" i="12"/>
  <c r="AF519" i="12"/>
  <c r="AM519" i="12"/>
  <c r="AN519" i="12"/>
  <c r="AA520" i="12"/>
  <c r="AF520" i="12"/>
  <c r="AM520" i="12"/>
  <c r="AN520" i="12"/>
  <c r="AA521" i="12"/>
  <c r="AF521" i="12"/>
  <c r="AM521" i="12"/>
  <c r="AN521" i="12"/>
  <c r="AA522" i="12"/>
  <c r="AF522" i="12"/>
  <c r="AM522" i="12"/>
  <c r="AN522" i="12"/>
  <c r="AA523" i="12"/>
  <c r="AF523" i="12"/>
  <c r="AM523" i="12"/>
  <c r="AN523" i="12"/>
  <c r="AA524" i="12"/>
  <c r="AF524" i="12"/>
  <c r="AM524" i="12"/>
  <c r="AN524" i="12"/>
  <c r="AA525" i="12"/>
  <c r="AF525" i="12"/>
  <c r="AM525" i="12"/>
  <c r="AN525" i="12"/>
  <c r="AA526" i="12"/>
  <c r="AF526" i="12"/>
  <c r="AM526" i="12"/>
  <c r="AN526" i="12"/>
  <c r="AA527" i="12"/>
  <c r="AF527" i="12"/>
  <c r="AM527" i="12"/>
  <c r="AN527" i="12"/>
  <c r="AA528" i="12"/>
  <c r="AF528" i="12"/>
  <c r="AM528" i="12"/>
  <c r="AN528" i="12"/>
  <c r="AA529" i="12"/>
  <c r="AF529" i="12"/>
  <c r="AM529" i="12"/>
  <c r="AN529" i="12"/>
  <c r="AA530" i="12"/>
  <c r="AF530" i="12"/>
  <c r="AM530" i="12"/>
  <c r="AN530" i="12"/>
  <c r="AA531" i="12"/>
  <c r="AF531" i="12"/>
  <c r="AM531" i="12"/>
  <c r="AN531" i="12"/>
  <c r="AA532" i="12"/>
  <c r="AF532" i="12"/>
  <c r="AM532" i="12"/>
  <c r="AN532" i="12"/>
  <c r="AA533" i="12"/>
  <c r="AF533" i="12"/>
  <c r="AM533" i="12"/>
  <c r="AN533" i="12"/>
  <c r="AA534" i="12"/>
  <c r="AF534" i="12"/>
  <c r="AM534" i="12"/>
  <c r="AN534" i="12"/>
  <c r="AA535" i="12"/>
  <c r="AF535" i="12"/>
  <c r="AM535" i="12"/>
  <c r="AN535" i="12"/>
  <c r="AA536" i="12"/>
  <c r="AF536" i="12"/>
  <c r="AM536" i="12"/>
  <c r="AN536" i="12"/>
  <c r="AA537" i="12"/>
  <c r="AF537" i="12"/>
  <c r="AM537" i="12"/>
  <c r="AN537" i="12"/>
  <c r="AA538" i="12"/>
  <c r="AF538" i="12"/>
  <c r="AM538" i="12"/>
  <c r="AN538" i="12"/>
  <c r="AA539" i="12"/>
  <c r="AF539" i="12"/>
  <c r="AM539" i="12"/>
  <c r="AN539" i="12"/>
  <c r="AA540" i="12"/>
  <c r="AF540" i="12"/>
  <c r="AM540" i="12"/>
  <c r="AN540" i="12"/>
  <c r="AA541" i="12"/>
  <c r="AF541" i="12"/>
  <c r="AM541" i="12"/>
  <c r="AN541" i="12"/>
  <c r="AA542" i="12"/>
  <c r="AF542" i="12"/>
  <c r="AM542" i="12"/>
  <c r="AN542" i="12"/>
  <c r="AA543" i="12"/>
  <c r="AF543" i="12"/>
  <c r="AM543" i="12"/>
  <c r="AN543" i="12"/>
  <c r="AA544" i="12"/>
  <c r="AF544" i="12"/>
  <c r="AM544" i="12"/>
  <c r="AN544" i="12"/>
  <c r="AA545" i="12"/>
  <c r="AF545" i="12"/>
  <c r="AM545" i="12"/>
  <c r="AN545" i="12"/>
  <c r="AA546" i="12"/>
  <c r="AF546" i="12"/>
  <c r="AM546" i="12"/>
  <c r="AN546" i="12"/>
  <c r="AA547" i="12"/>
  <c r="AF547" i="12"/>
  <c r="AM547" i="12"/>
  <c r="AN547" i="12"/>
  <c r="AA548" i="12"/>
  <c r="AF548" i="12"/>
  <c r="AM548" i="12"/>
  <c r="AN548" i="12"/>
  <c r="AA549" i="12"/>
  <c r="AF549" i="12"/>
  <c r="AM549" i="12"/>
  <c r="AN549" i="12"/>
  <c r="AA550" i="12"/>
  <c r="AF550" i="12"/>
  <c r="AM550" i="12"/>
  <c r="AN550" i="12"/>
  <c r="AA551" i="12"/>
  <c r="AF551" i="12"/>
  <c r="AM551" i="12"/>
  <c r="AN551" i="12"/>
  <c r="AA552" i="12"/>
  <c r="AF552" i="12"/>
  <c r="AM552" i="12"/>
  <c r="AN552" i="12"/>
  <c r="AA553" i="12"/>
  <c r="AF553" i="12"/>
  <c r="AM553" i="12"/>
  <c r="AN553" i="12"/>
  <c r="AA554" i="12"/>
  <c r="AF554" i="12"/>
  <c r="AM554" i="12"/>
  <c r="AN554" i="12"/>
  <c r="AA555" i="12"/>
  <c r="AF555" i="12"/>
  <c r="AM555" i="12"/>
  <c r="AN555" i="12"/>
  <c r="AA556" i="12"/>
  <c r="AF556" i="12"/>
  <c r="AM556" i="12"/>
  <c r="AN556" i="12"/>
  <c r="AA557" i="12"/>
  <c r="AF557" i="12"/>
  <c r="AM557" i="12"/>
  <c r="AN557" i="12"/>
  <c r="AA558" i="12"/>
  <c r="AF558" i="12"/>
  <c r="AM558" i="12"/>
  <c r="AN558" i="12"/>
  <c r="AA559" i="12"/>
  <c r="AF559" i="12"/>
  <c r="AM559" i="12"/>
  <c r="AN559" i="12"/>
  <c r="AA560" i="12"/>
  <c r="AF560" i="12"/>
  <c r="AM560" i="12"/>
  <c r="AN560" i="12"/>
  <c r="AA561" i="12"/>
  <c r="AF561" i="12"/>
  <c r="AM561" i="12"/>
  <c r="AN561" i="12"/>
  <c r="AU561" i="12" s="1"/>
  <c r="AA562" i="12"/>
  <c r="AF562" i="12"/>
  <c r="AM562" i="12"/>
  <c r="AN562" i="12"/>
  <c r="AU562" i="12" s="1"/>
  <c r="AA563" i="12"/>
  <c r="AF563" i="12"/>
  <c r="AM563" i="12"/>
  <c r="AN563" i="12"/>
  <c r="AU563" i="12" s="1"/>
  <c r="AV563" i="12"/>
  <c r="AA564" i="12"/>
  <c r="AF564" i="12"/>
  <c r="AM564" i="12"/>
  <c r="AN564" i="12"/>
  <c r="AU564" i="12" s="1"/>
  <c r="AA565" i="12"/>
  <c r="AF565" i="12"/>
  <c r="AM565" i="12"/>
  <c r="AN565" i="12"/>
  <c r="AU565" i="12" s="1"/>
  <c r="AA566" i="12"/>
  <c r="AF566" i="12"/>
  <c r="AM566" i="12"/>
  <c r="AN566" i="12"/>
  <c r="AU566" i="12" s="1"/>
  <c r="AA567" i="12"/>
  <c r="AF567" i="12"/>
  <c r="AM567" i="12"/>
  <c r="AN567" i="12"/>
  <c r="AU567" i="12" s="1"/>
  <c r="AV567" i="12"/>
  <c r="AA568" i="12"/>
  <c r="AF568" i="12"/>
  <c r="AM568" i="12"/>
  <c r="AN568" i="12"/>
  <c r="AU568" i="12" s="1"/>
  <c r="AA569" i="12"/>
  <c r="AF569" i="12"/>
  <c r="AM569" i="12"/>
  <c r="AN569" i="12"/>
  <c r="AU569" i="12" s="1"/>
  <c r="AA570" i="12"/>
  <c r="AF570" i="12"/>
  <c r="AM570" i="12"/>
  <c r="AN570" i="12"/>
  <c r="AU570" i="12" s="1"/>
  <c r="AV570" i="12"/>
  <c r="AA571" i="12"/>
  <c r="AF571" i="12"/>
  <c r="AM571" i="12"/>
  <c r="AN571" i="12"/>
  <c r="AU571" i="12" s="1"/>
  <c r="AV571" i="12"/>
  <c r="AA572" i="12"/>
  <c r="AF572" i="12"/>
  <c r="AM572" i="12"/>
  <c r="AN572" i="12"/>
  <c r="AU572" i="12" s="1"/>
  <c r="AA573" i="12"/>
  <c r="AF573" i="12"/>
  <c r="AM573" i="12"/>
  <c r="AN573" i="12"/>
  <c r="AU573" i="12" s="1"/>
  <c r="AA574" i="12"/>
  <c r="AF574" i="12"/>
  <c r="AM574" i="12"/>
  <c r="AN574" i="12"/>
  <c r="AU574" i="12" s="1"/>
  <c r="AA575" i="12"/>
  <c r="AF575" i="12"/>
  <c r="AM575" i="12"/>
  <c r="AN575" i="12"/>
  <c r="AU575" i="12" s="1"/>
  <c r="AV575" i="12"/>
  <c r="AA576" i="12"/>
  <c r="AF576" i="12"/>
  <c r="AM576" i="12"/>
  <c r="AN576" i="12"/>
  <c r="AU576" i="12" s="1"/>
  <c r="AA577" i="12"/>
  <c r="AF577" i="12"/>
  <c r="AM577" i="12"/>
  <c r="AN577" i="12"/>
  <c r="AU577" i="12" s="1"/>
  <c r="AA578" i="12"/>
  <c r="AF578" i="12"/>
  <c r="AM578" i="12"/>
  <c r="AN578" i="12"/>
  <c r="AU578" i="12" s="1"/>
  <c r="AA579" i="12"/>
  <c r="AF579" i="12"/>
  <c r="AM579" i="12"/>
  <c r="AN579" i="12"/>
  <c r="AU579" i="12" s="1"/>
  <c r="AA580" i="12"/>
  <c r="AF580" i="12"/>
  <c r="AM580" i="12"/>
  <c r="AN580" i="12"/>
  <c r="AU580" i="12" s="1"/>
  <c r="AA581" i="12"/>
  <c r="AF581" i="12"/>
  <c r="AM581" i="12"/>
  <c r="AN581" i="12"/>
  <c r="AU581" i="12" s="1"/>
  <c r="AA582" i="12"/>
  <c r="AF582" i="12"/>
  <c r="AM582" i="12"/>
  <c r="AN582" i="12"/>
  <c r="AU582" i="12"/>
  <c r="AV582" i="12"/>
  <c r="AA583" i="12"/>
  <c r="AF583" i="12"/>
  <c r="AM583" i="12"/>
  <c r="AN583" i="12"/>
  <c r="AU583" i="12"/>
  <c r="AV583" i="12"/>
  <c r="AA584" i="12"/>
  <c r="AF584" i="12"/>
  <c r="AM584" i="12"/>
  <c r="AN584" i="12"/>
  <c r="AU584" i="12"/>
  <c r="AV584" i="12"/>
  <c r="AA585" i="12"/>
  <c r="AF585" i="12"/>
  <c r="AM585" i="12"/>
  <c r="AN585" i="12"/>
  <c r="AU585" i="12"/>
  <c r="AV585" i="12"/>
  <c r="AA586" i="12"/>
  <c r="AF586" i="12"/>
  <c r="AM586" i="12"/>
  <c r="AN586" i="12"/>
  <c r="AU586" i="12"/>
  <c r="AV586" i="12"/>
  <c r="AA587" i="12"/>
  <c r="AF587" i="12"/>
  <c r="AM587" i="12"/>
  <c r="AN587" i="12"/>
  <c r="AU587" i="12"/>
  <c r="AV587" i="12"/>
  <c r="AA588" i="12"/>
  <c r="AF588" i="12"/>
  <c r="AM588" i="12"/>
  <c r="AN588" i="12"/>
  <c r="AU588" i="12"/>
  <c r="AV588" i="12"/>
  <c r="AA589" i="12"/>
  <c r="AF589" i="12"/>
  <c r="AM589" i="12"/>
  <c r="AN589" i="12"/>
  <c r="AU589" i="12"/>
  <c r="AV589" i="12"/>
  <c r="AA590" i="12"/>
  <c r="AF590" i="12"/>
  <c r="AM590" i="12"/>
  <c r="AN590" i="12"/>
  <c r="AU590" i="12"/>
  <c r="AV590" i="12"/>
  <c r="AA591" i="12"/>
  <c r="AF591" i="12"/>
  <c r="AM591" i="12"/>
  <c r="AN591" i="12"/>
  <c r="AU591" i="12"/>
  <c r="AV591" i="12"/>
  <c r="AA592" i="12"/>
  <c r="AF592" i="12"/>
  <c r="AM592" i="12"/>
  <c r="AN592" i="12"/>
  <c r="AU592" i="12"/>
  <c r="AV592" i="12"/>
  <c r="AA593" i="12"/>
  <c r="AF593" i="12"/>
  <c r="AM593" i="12"/>
  <c r="AN593" i="12"/>
  <c r="AU593" i="12"/>
  <c r="AV593" i="12"/>
  <c r="AA594" i="12"/>
  <c r="AF594" i="12"/>
  <c r="AM594" i="12"/>
  <c r="AN594" i="12"/>
  <c r="AU594" i="12"/>
  <c r="AV594" i="12"/>
  <c r="AA595" i="12"/>
  <c r="AF595" i="12"/>
  <c r="AM595" i="12"/>
  <c r="AN595" i="12"/>
  <c r="AU595" i="12"/>
  <c r="AV595" i="12"/>
  <c r="AA596" i="12"/>
  <c r="AF596" i="12"/>
  <c r="AM596" i="12"/>
  <c r="AN596" i="12"/>
  <c r="AU596" i="12"/>
  <c r="AV596" i="12"/>
  <c r="AA597" i="12"/>
  <c r="AF597" i="12"/>
  <c r="AM597" i="12"/>
  <c r="AN597" i="12"/>
  <c r="AU597" i="12"/>
  <c r="AV597" i="12"/>
  <c r="AA598" i="12"/>
  <c r="AF598" i="12"/>
  <c r="AM598" i="12"/>
  <c r="AN598" i="12"/>
  <c r="AU598" i="12"/>
  <c r="AV598" i="12"/>
  <c r="AA599" i="12"/>
  <c r="AF599" i="12"/>
  <c r="AM599" i="12"/>
  <c r="AN599" i="12"/>
  <c r="AU599" i="12"/>
  <c r="AV599" i="12"/>
  <c r="AA600" i="12"/>
  <c r="AF600" i="12"/>
  <c r="AM600" i="12"/>
  <c r="AN600" i="12"/>
  <c r="AU600" i="12"/>
  <c r="AV600" i="12"/>
  <c r="AA601" i="12"/>
  <c r="AF601" i="12"/>
  <c r="AM601" i="12"/>
  <c r="AN601" i="12"/>
  <c r="AU601" i="12"/>
  <c r="AV601" i="12"/>
  <c r="AA602" i="12"/>
  <c r="AF602" i="12"/>
  <c r="AM602" i="12"/>
  <c r="AN602" i="12"/>
  <c r="AU602" i="12"/>
  <c r="AV602" i="12"/>
  <c r="AA603" i="12"/>
  <c r="AF603" i="12"/>
  <c r="AM603" i="12"/>
  <c r="AN603" i="12"/>
  <c r="AU603" i="12"/>
  <c r="AV603" i="12"/>
  <c r="AA604" i="12"/>
  <c r="AF604" i="12"/>
  <c r="AM604" i="12"/>
  <c r="AN604" i="12"/>
  <c r="AU604" i="12"/>
  <c r="AV604" i="12"/>
  <c r="AA605" i="12"/>
  <c r="AF605" i="12"/>
  <c r="AM605" i="12"/>
  <c r="AN605" i="12"/>
  <c r="AV605" i="12" s="1"/>
  <c r="AU605" i="12"/>
  <c r="AA606" i="12"/>
  <c r="AF606" i="12"/>
  <c r="AM606" i="12"/>
  <c r="AN606" i="12"/>
  <c r="AU606" i="12"/>
  <c r="AV606" i="12"/>
  <c r="AA607" i="12"/>
  <c r="AF607" i="12"/>
  <c r="AM607" i="12"/>
  <c r="AN607" i="12"/>
  <c r="AV607" i="12" s="1"/>
  <c r="AU607" i="12"/>
  <c r="AA608" i="12"/>
  <c r="AF608" i="12"/>
  <c r="AM608" i="12"/>
  <c r="AN608" i="12"/>
  <c r="AU608" i="12" s="1"/>
  <c r="E609" i="12"/>
  <c r="K609" i="12"/>
  <c r="AB609" i="12"/>
  <c r="AC609" i="12"/>
  <c r="AD609" i="12"/>
  <c r="AG609" i="12"/>
  <c r="AH609" i="12"/>
  <c r="AJ609" i="12"/>
  <c r="AR609" i="12"/>
  <c r="AT609" i="12"/>
  <c r="AV580" i="12" l="1"/>
  <c r="AV573" i="12"/>
  <c r="AV561" i="12"/>
  <c r="AU450" i="12"/>
  <c r="AU427" i="12"/>
  <c r="AU383" i="12"/>
  <c r="AV239" i="12"/>
  <c r="AV562" i="12"/>
  <c r="AU477" i="12"/>
  <c r="AU473" i="12"/>
  <c r="AU455" i="12"/>
  <c r="AU451" i="12"/>
  <c r="AU447" i="12"/>
  <c r="AV255" i="12"/>
  <c r="AU456" i="12"/>
  <c r="AU421" i="12"/>
  <c r="AU417" i="12"/>
  <c r="AU391" i="12"/>
  <c r="AU362" i="12"/>
  <c r="AU349" i="12"/>
  <c r="AV320" i="12"/>
  <c r="AV274" i="12"/>
  <c r="AU128" i="12"/>
  <c r="AU64" i="12"/>
  <c r="AV608" i="12"/>
  <c r="AV576" i="12"/>
  <c r="AU471" i="12"/>
  <c r="AU432" i="12"/>
  <c r="AU428" i="12"/>
  <c r="AU380" i="12"/>
  <c r="AU370" i="12"/>
  <c r="AU334" i="12"/>
  <c r="AV293" i="12"/>
  <c r="AU9" i="12"/>
  <c r="AV581" i="12"/>
  <c r="AV577" i="12"/>
  <c r="AV568" i="12"/>
  <c r="AU470" i="12"/>
  <c r="AU461" i="12"/>
  <c r="AU457" i="12"/>
  <c r="AU452" i="12"/>
  <c r="AU443" i="12"/>
  <c r="AU435" i="12"/>
  <c r="AU416" i="12"/>
  <c r="AU389" i="12"/>
  <c r="AU385" i="12"/>
  <c r="AU374" i="12"/>
  <c r="AU364" i="12"/>
  <c r="AU353" i="12"/>
  <c r="AV316" i="12"/>
  <c r="AV303" i="12"/>
  <c r="AV284" i="12"/>
  <c r="AU60" i="12"/>
  <c r="AU53" i="12"/>
  <c r="AV565" i="12"/>
  <c r="AU467" i="12"/>
  <c r="AU463" i="12"/>
  <c r="AU431" i="12"/>
  <c r="AU426" i="12"/>
  <c r="AU422" i="12"/>
  <c r="AU410" i="12"/>
  <c r="AU358" i="12"/>
  <c r="AU347" i="12"/>
  <c r="AV257" i="12"/>
  <c r="AV247" i="12"/>
  <c r="AV579" i="12"/>
  <c r="AV574" i="12"/>
  <c r="AV569" i="12"/>
  <c r="AV564" i="12"/>
  <c r="AU474" i="12"/>
  <c r="AU469" i="12"/>
  <c r="AU464" i="12"/>
  <c r="AU459" i="12"/>
  <c r="AU440" i="12"/>
  <c r="AU425" i="12"/>
  <c r="AU420" i="12"/>
  <c r="AU415" i="12"/>
  <c r="AU411" i="12"/>
  <c r="AU397" i="12"/>
  <c r="AU382" i="12"/>
  <c r="AU343" i="12"/>
  <c r="AV319" i="12"/>
  <c r="AV315" i="12"/>
  <c r="AV305" i="12"/>
  <c r="AU132" i="12"/>
  <c r="AV398" i="12"/>
  <c r="AU398" i="12"/>
  <c r="AV379" i="12"/>
  <c r="AU379" i="12"/>
  <c r="AU226" i="12"/>
  <c r="AV226" i="12"/>
  <c r="AV98" i="12"/>
  <c r="AU98" i="12"/>
  <c r="AU537" i="12"/>
  <c r="AV537" i="12"/>
  <c r="AU534" i="12"/>
  <c r="AV534" i="12"/>
  <c r="AU522" i="12"/>
  <c r="AV522" i="12"/>
  <c r="AU516" i="12"/>
  <c r="AV516" i="12"/>
  <c r="AU513" i="12"/>
  <c r="AV513" i="12"/>
  <c r="AU507" i="12"/>
  <c r="AV507" i="12"/>
  <c r="AU495" i="12"/>
  <c r="AV495" i="12"/>
  <c r="AU486" i="12"/>
  <c r="AV486" i="12"/>
  <c r="AU483" i="12"/>
  <c r="AV483" i="12"/>
  <c r="AU480" i="12"/>
  <c r="AV480" i="12"/>
  <c r="AV466" i="12"/>
  <c r="AU466" i="12"/>
  <c r="AV436" i="12"/>
  <c r="AU436" i="12"/>
  <c r="AU553" i="12"/>
  <c r="AV553" i="12"/>
  <c r="AU547" i="12"/>
  <c r="AV547" i="12"/>
  <c r="AU544" i="12"/>
  <c r="AV544" i="12"/>
  <c r="AU541" i="12"/>
  <c r="AV541" i="12"/>
  <c r="AU526" i="12"/>
  <c r="AV526" i="12"/>
  <c r="AU523" i="12"/>
  <c r="AV523" i="12"/>
  <c r="AU517" i="12"/>
  <c r="AV517" i="12"/>
  <c r="AU514" i="12"/>
  <c r="AV514" i="12"/>
  <c r="AU511" i="12"/>
  <c r="AV511" i="12"/>
  <c r="AU505" i="12"/>
  <c r="AV505" i="12"/>
  <c r="AU502" i="12"/>
  <c r="AV502" i="12"/>
  <c r="AU493" i="12"/>
  <c r="AV493" i="12"/>
  <c r="AU487" i="12"/>
  <c r="AV487" i="12"/>
  <c r="AU484" i="12"/>
  <c r="AV484" i="12"/>
  <c r="AU481" i="12"/>
  <c r="AV481" i="12"/>
  <c r="AV442" i="12"/>
  <c r="AU442" i="12"/>
  <c r="AV367" i="12"/>
  <c r="AU367" i="12"/>
  <c r="AU297" i="12"/>
  <c r="AV297" i="12"/>
  <c r="AU278" i="12"/>
  <c r="AV278" i="12"/>
  <c r="AV448" i="12"/>
  <c r="AU448" i="12"/>
  <c r="AV412" i="12"/>
  <c r="AU412" i="12"/>
  <c r="AV400" i="12"/>
  <c r="AU400" i="12"/>
  <c r="AV371" i="12"/>
  <c r="AU371" i="12"/>
  <c r="AU263" i="12"/>
  <c r="AV263" i="12"/>
  <c r="AV460" i="12"/>
  <c r="AU460" i="12"/>
  <c r="AV424" i="12"/>
  <c r="AU424" i="12"/>
  <c r="AU558" i="12"/>
  <c r="AV558" i="12"/>
  <c r="AU555" i="12"/>
  <c r="AV555" i="12"/>
  <c r="AU552" i="12"/>
  <c r="AV552" i="12"/>
  <c r="AU549" i="12"/>
  <c r="AV549" i="12"/>
  <c r="AU546" i="12"/>
  <c r="AV546" i="12"/>
  <c r="AU543" i="12"/>
  <c r="AV543" i="12"/>
  <c r="AU540" i="12"/>
  <c r="AV540" i="12"/>
  <c r="AU531" i="12"/>
  <c r="AV531" i="12"/>
  <c r="AU528" i="12"/>
  <c r="AV528" i="12"/>
  <c r="AU525" i="12"/>
  <c r="AV525" i="12"/>
  <c r="AU519" i="12"/>
  <c r="AV519" i="12"/>
  <c r="AU510" i="12"/>
  <c r="AV510" i="12"/>
  <c r="AU504" i="12"/>
  <c r="AV504" i="12"/>
  <c r="AU501" i="12"/>
  <c r="AV501" i="12"/>
  <c r="AU498" i="12"/>
  <c r="AV498" i="12"/>
  <c r="AU492" i="12"/>
  <c r="AV492" i="12"/>
  <c r="AU489" i="12"/>
  <c r="AV489" i="12"/>
  <c r="AV430" i="12"/>
  <c r="AU430" i="12"/>
  <c r="AU178" i="12"/>
  <c r="AV178" i="12"/>
  <c r="AV472" i="12"/>
  <c r="AU472" i="12"/>
  <c r="AV355" i="12"/>
  <c r="AU355" i="12"/>
  <c r="AV338" i="12"/>
  <c r="AU338" i="12"/>
  <c r="AU287" i="12"/>
  <c r="AV287" i="12"/>
  <c r="AU559" i="12"/>
  <c r="AV559" i="12"/>
  <c r="AU556" i="12"/>
  <c r="AV556" i="12"/>
  <c r="AU550" i="12"/>
  <c r="AV550" i="12"/>
  <c r="AU538" i="12"/>
  <c r="AV538" i="12"/>
  <c r="AU535" i="12"/>
  <c r="AV535" i="12"/>
  <c r="AU532" i="12"/>
  <c r="AV532" i="12"/>
  <c r="AU529" i="12"/>
  <c r="AV529" i="12"/>
  <c r="AU520" i="12"/>
  <c r="AV520" i="12"/>
  <c r="AU508" i="12"/>
  <c r="AV508" i="12"/>
  <c r="AU499" i="12"/>
  <c r="AV499" i="12"/>
  <c r="AU496" i="12"/>
  <c r="AV496" i="12"/>
  <c r="AU490" i="12"/>
  <c r="AV490" i="12"/>
  <c r="AU478" i="12"/>
  <c r="AV478" i="12"/>
  <c r="AV403" i="12"/>
  <c r="AU403" i="12"/>
  <c r="AV352" i="12"/>
  <c r="AU352" i="12"/>
  <c r="AV578" i="12"/>
  <c r="AV572" i="12"/>
  <c r="AV566" i="12"/>
  <c r="AU560" i="12"/>
  <c r="AV560" i="12"/>
  <c r="AU557" i="12"/>
  <c r="AV557" i="12"/>
  <c r="AU554" i="12"/>
  <c r="AV554" i="12"/>
  <c r="AU551" i="12"/>
  <c r="AV551" i="12"/>
  <c r="AU548" i="12"/>
  <c r="AV548" i="12"/>
  <c r="AU545" i="12"/>
  <c r="AV545" i="12"/>
  <c r="AU542" i="12"/>
  <c r="AV542" i="12"/>
  <c r="AU539" i="12"/>
  <c r="AV539" i="12"/>
  <c r="AU536" i="12"/>
  <c r="AV536" i="12"/>
  <c r="AU533" i="12"/>
  <c r="AV533" i="12"/>
  <c r="AU530" i="12"/>
  <c r="AV530" i="12"/>
  <c r="AU527" i="12"/>
  <c r="AV527" i="12"/>
  <c r="AU524" i="12"/>
  <c r="AV524" i="12"/>
  <c r="AU521" i="12"/>
  <c r="AV521" i="12"/>
  <c r="AU518" i="12"/>
  <c r="AV518" i="12"/>
  <c r="AU515" i="12"/>
  <c r="AV515" i="12"/>
  <c r="AU512" i="12"/>
  <c r="AV512" i="12"/>
  <c r="AU509" i="12"/>
  <c r="AV509" i="12"/>
  <c r="AU506" i="12"/>
  <c r="AV506" i="12"/>
  <c r="AU503" i="12"/>
  <c r="AV503" i="12"/>
  <c r="AU500" i="12"/>
  <c r="AV500" i="12"/>
  <c r="AU497" i="12"/>
  <c r="AV497" i="12"/>
  <c r="AU494" i="12"/>
  <c r="AV494" i="12"/>
  <c r="AU491" i="12"/>
  <c r="AV491" i="12"/>
  <c r="AU488" i="12"/>
  <c r="AV488" i="12"/>
  <c r="AU485" i="12"/>
  <c r="AV485" i="12"/>
  <c r="AU482" i="12"/>
  <c r="AV482" i="12"/>
  <c r="AU479" i="12"/>
  <c r="AV479" i="12"/>
  <c r="AU475" i="12"/>
  <c r="AV454" i="12"/>
  <c r="AU454" i="12"/>
  <c r="AU449" i="12"/>
  <c r="AU444" i="12"/>
  <c r="AU439" i="12"/>
  <c r="AV418" i="12"/>
  <c r="AU418" i="12"/>
  <c r="AU413" i="12"/>
  <c r="AU408" i="12"/>
  <c r="AU401" i="12"/>
  <c r="AV394" i="12"/>
  <c r="AU394" i="12"/>
  <c r="AV365" i="12"/>
  <c r="AU365" i="12"/>
  <c r="AU361" i="12"/>
  <c r="AV346" i="12"/>
  <c r="AU346" i="12"/>
  <c r="AV392" i="12"/>
  <c r="AU392" i="12"/>
  <c r="AV340" i="12"/>
  <c r="AU340" i="12"/>
  <c r="AV267" i="12"/>
  <c r="AV406" i="12"/>
  <c r="AU406" i="12"/>
  <c r="AV373" i="12"/>
  <c r="AU373" i="12"/>
  <c r="AV344" i="12"/>
  <c r="AU344" i="12"/>
  <c r="AU299" i="12"/>
  <c r="AV299" i="12"/>
  <c r="AU280" i="12"/>
  <c r="AV280" i="12"/>
  <c r="AU261" i="12"/>
  <c r="AV261" i="12"/>
  <c r="AU404" i="12"/>
  <c r="AU395" i="12"/>
  <c r="AU386" i="12"/>
  <c r="AU377" i="12"/>
  <c r="AU368" i="12"/>
  <c r="AU359" i="12"/>
  <c r="AU350" i="12"/>
  <c r="AU341" i="12"/>
  <c r="AV332" i="12"/>
  <c r="AV311" i="12"/>
  <c r="AV296" i="12"/>
  <c r="AV292" i="12"/>
  <c r="AV285" i="12"/>
  <c r="AV281" i="12"/>
  <c r="AV273" i="12"/>
  <c r="AV266" i="12"/>
  <c r="AV262" i="12"/>
  <c r="AV254" i="12"/>
  <c r="AU127" i="12"/>
  <c r="AU102" i="12"/>
  <c r="AU68" i="12"/>
  <c r="AU286" i="12"/>
  <c r="AV286" i="12"/>
  <c r="AV65" i="12"/>
  <c r="AU65" i="12"/>
  <c r="AU290" i="12"/>
  <c r="AV290" i="12"/>
  <c r="AV69" i="12"/>
  <c r="AU69" i="12"/>
  <c r="AU402" i="12"/>
  <c r="AU396" i="12"/>
  <c r="AU390" i="12"/>
  <c r="AU384" i="12"/>
  <c r="AU378" i="12"/>
  <c r="AU372" i="12"/>
  <c r="AU366" i="12"/>
  <c r="AU360" i="12"/>
  <c r="AU354" i="12"/>
  <c r="AU348" i="12"/>
  <c r="AU342" i="12"/>
  <c r="AU336" i="12"/>
  <c r="AV331" i="12"/>
  <c r="AV327" i="12"/>
  <c r="AU304" i="12"/>
  <c r="AV304" i="12"/>
  <c r="AV291" i="12"/>
  <c r="AV279" i="12"/>
  <c r="AV275" i="12"/>
  <c r="AU227" i="12"/>
  <c r="AV227" i="12"/>
  <c r="AV199" i="12"/>
  <c r="AV192" i="12"/>
  <c r="AU161" i="12"/>
  <c r="AU114" i="12"/>
  <c r="AU70" i="12"/>
  <c r="AU308" i="12"/>
  <c r="AV308" i="12"/>
  <c r="AU246" i="12"/>
  <c r="AV246" i="12"/>
  <c r="AU313" i="12"/>
  <c r="AV313" i="12"/>
  <c r="AU268" i="12"/>
  <c r="AV268" i="12"/>
  <c r="AU405" i="12"/>
  <c r="AU399" i="12"/>
  <c r="AU393" i="12"/>
  <c r="AU387" i="12"/>
  <c r="AU381" i="12"/>
  <c r="AU375" i="12"/>
  <c r="AU369" i="12"/>
  <c r="AU363" i="12"/>
  <c r="AU357" i="12"/>
  <c r="AU351" i="12"/>
  <c r="AU345" i="12"/>
  <c r="AU339" i="12"/>
  <c r="AU333" i="12"/>
  <c r="AV333" i="12"/>
  <c r="AV314" i="12"/>
  <c r="AV310" i="12"/>
  <c r="AV302" i="12"/>
  <c r="AV298" i="12"/>
  <c r="AU272" i="12"/>
  <c r="AV272" i="12"/>
  <c r="AV269" i="12"/>
  <c r="AV260" i="12"/>
  <c r="AV256" i="12"/>
  <c r="AV248" i="12"/>
  <c r="AV204" i="12"/>
  <c r="AV325" i="12"/>
  <c r="AV321" i="12"/>
  <c r="AV306" i="12"/>
  <c r="AV300" i="12"/>
  <c r="AV294" i="12"/>
  <c r="AV288" i="12"/>
  <c r="AV282" i="12"/>
  <c r="AV276" i="12"/>
  <c r="AV270" i="12"/>
  <c r="AV264" i="12"/>
  <c r="AV258" i="12"/>
  <c r="AV221" i="12"/>
  <c r="AV211" i="12"/>
  <c r="AV187" i="12"/>
  <c r="AV180" i="12"/>
  <c r="AV176" i="12"/>
  <c r="AU156" i="12"/>
  <c r="AU152" i="12"/>
  <c r="AU133" i="12"/>
  <c r="AU129" i="12"/>
  <c r="AU89" i="12"/>
  <c r="AU42" i="12"/>
  <c r="AU29" i="12"/>
  <c r="AV326" i="12"/>
  <c r="AV322" i="12"/>
  <c r="AV307" i="12"/>
  <c r="AV301" i="12"/>
  <c r="AV295" i="12"/>
  <c r="AV289" i="12"/>
  <c r="AV283" i="12"/>
  <c r="AV277" i="12"/>
  <c r="AV271" i="12"/>
  <c r="AV265" i="12"/>
  <c r="AV259" i="12"/>
  <c r="AV242" i="12"/>
  <c r="AV222" i="12"/>
  <c r="AV215" i="12"/>
  <c r="AV191" i="12"/>
  <c r="AV181" i="12"/>
  <c r="AU167" i="12"/>
  <c r="AU157" i="12"/>
  <c r="AU153" i="12"/>
  <c r="AU146" i="12"/>
  <c r="AU96" i="12"/>
  <c r="AU39" i="12"/>
  <c r="AU217" i="12"/>
  <c r="AV217" i="12"/>
  <c r="AV93" i="12"/>
  <c r="AU93" i="12"/>
  <c r="AV97" i="12"/>
  <c r="AU97" i="12"/>
  <c r="AU232" i="12"/>
  <c r="AV232" i="12"/>
  <c r="AV170" i="12"/>
  <c r="AU170" i="12"/>
  <c r="AV44" i="12"/>
  <c r="AU44" i="12"/>
  <c r="AU236" i="12"/>
  <c r="AV236" i="12"/>
  <c r="AU202" i="12"/>
  <c r="AV202" i="12"/>
  <c r="AV105" i="12"/>
  <c r="AU105" i="12"/>
  <c r="AV48" i="12"/>
  <c r="AU48" i="12"/>
  <c r="AV151" i="12"/>
  <c r="AU151" i="12"/>
  <c r="AU190" i="12"/>
  <c r="AV190" i="12"/>
  <c r="AV329" i="12"/>
  <c r="AV323" i="12"/>
  <c r="AV317" i="12"/>
  <c r="AU244" i="12"/>
  <c r="AV244" i="12"/>
  <c r="AU206" i="12"/>
  <c r="AV206" i="12"/>
  <c r="AU182" i="12"/>
  <c r="AV182" i="12"/>
  <c r="AV119" i="12"/>
  <c r="AU119" i="12"/>
  <c r="AV62" i="12"/>
  <c r="AU62" i="12"/>
  <c r="AU186" i="12"/>
  <c r="AV186" i="12"/>
  <c r="AV40" i="12"/>
  <c r="AU40" i="12"/>
  <c r="AV101" i="12"/>
  <c r="AU101" i="12"/>
  <c r="AV330" i="12"/>
  <c r="AV324" i="12"/>
  <c r="AV318" i="12"/>
  <c r="AV312" i="12"/>
  <c r="AV241" i="12"/>
  <c r="AV234" i="12"/>
  <c r="AV141" i="12"/>
  <c r="AU141" i="12"/>
  <c r="AU138" i="12"/>
  <c r="AU120" i="12"/>
  <c r="AU110" i="12"/>
  <c r="AV83" i="12"/>
  <c r="AU83" i="12"/>
  <c r="AV224" i="12"/>
  <c r="AV209" i="12"/>
  <c r="AV194" i="12"/>
  <c r="AV185" i="12"/>
  <c r="AV173" i="12"/>
  <c r="AU169" i="12"/>
  <c r="AU23" i="12"/>
  <c r="AU11" i="12"/>
  <c r="AV229" i="12"/>
  <c r="AV220" i="12"/>
  <c r="AV216" i="12"/>
  <c r="AV197" i="12"/>
  <c r="AV175" i="12"/>
  <c r="AU171" i="12"/>
  <c r="AU163" i="12"/>
  <c r="AU159" i="12"/>
  <c r="AU122" i="12"/>
  <c r="AU107" i="12"/>
  <c r="AU103" i="12"/>
  <c r="AU59" i="12"/>
  <c r="AV238" i="12"/>
  <c r="AV233" i="12"/>
  <c r="AV228" i="12"/>
  <c r="AV223" i="12"/>
  <c r="AV218" i="12"/>
  <c r="AV208" i="12"/>
  <c r="AV203" i="12"/>
  <c r="AV198" i="12"/>
  <c r="AV193" i="12"/>
  <c r="AV188" i="12"/>
  <c r="AV172" i="12"/>
  <c r="AU166" i="12"/>
  <c r="AU158" i="12"/>
  <c r="AU137" i="12"/>
  <c r="AU117" i="12"/>
  <c r="AU113" i="12"/>
  <c r="AU109" i="12"/>
  <c r="AU104" i="12"/>
  <c r="AU99" i="12"/>
  <c r="AU84" i="12"/>
  <c r="AU27" i="12"/>
  <c r="AV253" i="12"/>
  <c r="AV245" i="12"/>
  <c r="AV240" i="12"/>
  <c r="AV235" i="12"/>
  <c r="AV230" i="12"/>
  <c r="AV214" i="12"/>
  <c r="AV210" i="12"/>
  <c r="AV205" i="12"/>
  <c r="AV200" i="12"/>
  <c r="AV184" i="12"/>
  <c r="AV179" i="12"/>
  <c r="AV174" i="12"/>
  <c r="AU168" i="12"/>
  <c r="AU147" i="12"/>
  <c r="AU143" i="12"/>
  <c r="AU139" i="12"/>
  <c r="AU123" i="12"/>
  <c r="AU75" i="12"/>
  <c r="AU63" i="12"/>
  <c r="AU58" i="12"/>
  <c r="AU54" i="12"/>
  <c r="AU32" i="12"/>
  <c r="AU15" i="12"/>
  <c r="AV212" i="12"/>
  <c r="AU164" i="12"/>
  <c r="AU149" i="12"/>
  <c r="AU144" i="12"/>
  <c r="AU134" i="12"/>
  <c r="AU125" i="12"/>
  <c r="AU115" i="12"/>
  <c r="AU80" i="12"/>
  <c r="AV249" i="12"/>
  <c r="AV243" i="12"/>
  <c r="AV237" i="12"/>
  <c r="AV231" i="12"/>
  <c r="AV225" i="12"/>
  <c r="AV219" i="12"/>
  <c r="AV213" i="12"/>
  <c r="AV207" i="12"/>
  <c r="AV201" i="12"/>
  <c r="AV195" i="12"/>
  <c r="AV189" i="12"/>
  <c r="AV183" i="12"/>
  <c r="AV177" i="12"/>
  <c r="AV165" i="12"/>
  <c r="AU155" i="12"/>
  <c r="AU150" i="12"/>
  <c r="AU145" i="12"/>
  <c r="AU140" i="12"/>
  <c r="AU135" i="12"/>
  <c r="AU121" i="12"/>
  <c r="AU116" i="12"/>
  <c r="AU111" i="12"/>
  <c r="AU88" i="12"/>
  <c r="AF609" i="12"/>
  <c r="AU34" i="12"/>
  <c r="AU26" i="12"/>
  <c r="AU22" i="12"/>
  <c r="AU8" i="12"/>
  <c r="AV106" i="12"/>
  <c r="AU106" i="12"/>
  <c r="AV154" i="12"/>
  <c r="AU154" i="12"/>
  <c r="AV118" i="12"/>
  <c r="AU118" i="12"/>
  <c r="AV78" i="12"/>
  <c r="AU78" i="12"/>
  <c r="AV46" i="12"/>
  <c r="AU46" i="12"/>
  <c r="AV38" i="12"/>
  <c r="AU38" i="12"/>
  <c r="AV250" i="12"/>
  <c r="AV160" i="12"/>
  <c r="AU160" i="12"/>
  <c r="AV124" i="12"/>
  <c r="AU124" i="12"/>
  <c r="AV90" i="12"/>
  <c r="AU90" i="12"/>
  <c r="AV82" i="12"/>
  <c r="AU82" i="12"/>
  <c r="AV72" i="12"/>
  <c r="AU72" i="12"/>
  <c r="AV142" i="12"/>
  <c r="AU142" i="12"/>
  <c r="AV112" i="12"/>
  <c r="AU112" i="12"/>
  <c r="AV74" i="12"/>
  <c r="AU74" i="12"/>
  <c r="AV251" i="12"/>
  <c r="AV130" i="12"/>
  <c r="AU130" i="12"/>
  <c r="AV94" i="12"/>
  <c r="AU94" i="12"/>
  <c r="AV52" i="12"/>
  <c r="AU52" i="12"/>
  <c r="AV41" i="12"/>
  <c r="AU41" i="12"/>
  <c r="AV12" i="12"/>
  <c r="AU12" i="12"/>
  <c r="AV148" i="12"/>
  <c r="AU148" i="12"/>
  <c r="AV252" i="12"/>
  <c r="AU162" i="12"/>
  <c r="AV136" i="12"/>
  <c r="AU136" i="12"/>
  <c r="AU131" i="12"/>
  <c r="AU126" i="12"/>
  <c r="AV100" i="12"/>
  <c r="AU100" i="12"/>
  <c r="AU95" i="12"/>
  <c r="AV87" i="12"/>
  <c r="AU87" i="12"/>
  <c r="AV92" i="12"/>
  <c r="AU92" i="12"/>
  <c r="AV28" i="12"/>
  <c r="AU28" i="12"/>
  <c r="AV17" i="12"/>
  <c r="AU17" i="12"/>
  <c r="AV77" i="12"/>
  <c r="AU77" i="12"/>
  <c r="AV51" i="12"/>
  <c r="AU51" i="12"/>
  <c r="AV36" i="12"/>
  <c r="AU36" i="12"/>
  <c r="AV14" i="12"/>
  <c r="AU14" i="12"/>
  <c r="AV56" i="12"/>
  <c r="AU56" i="12"/>
  <c r="AV33" i="12"/>
  <c r="AU33" i="12"/>
  <c r="AV21" i="12"/>
  <c r="AU21" i="12"/>
  <c r="AU86" i="12"/>
  <c r="AU81" i="12"/>
  <c r="AU76" i="12"/>
  <c r="AU71" i="12"/>
  <c r="AU66" i="12"/>
  <c r="AU50" i="12"/>
  <c r="AU45" i="12"/>
  <c r="AU35" i="12"/>
  <c r="AU30" i="12"/>
  <c r="AU20" i="12"/>
  <c r="AU16" i="12"/>
  <c r="AU10" i="12"/>
  <c r="AN609" i="12"/>
  <c r="AU24" i="12"/>
  <c r="AU18" i="12"/>
  <c r="AU91" i="12"/>
  <c r="AU85" i="12"/>
  <c r="AU79" i="12"/>
  <c r="AU73" i="12"/>
  <c r="AU67" i="12"/>
  <c r="AU61" i="12"/>
  <c r="AU55" i="12"/>
  <c r="AU49" i="12"/>
  <c r="AU43" i="12"/>
  <c r="AU37" i="12"/>
  <c r="AU31" i="12"/>
  <c r="AU25" i="12"/>
  <c r="AU19" i="12"/>
  <c r="AU13" i="12"/>
  <c r="AU609" i="12" l="1"/>
  <c r="J5" i="11"/>
  <c r="AA8" i="11"/>
  <c r="AF8" i="11"/>
  <c r="AM8" i="11"/>
  <c r="AN8" i="11"/>
  <c r="AU8" i="11" s="1"/>
  <c r="AA9" i="11"/>
  <c r="AF9" i="11"/>
  <c r="AM9" i="11"/>
  <c r="AN9" i="11"/>
  <c r="AU9" i="11" s="1"/>
  <c r="AA10" i="11"/>
  <c r="AF10" i="11"/>
  <c r="AM10" i="11"/>
  <c r="AN10" i="11"/>
  <c r="AU10" i="11" s="1"/>
  <c r="AA11" i="11"/>
  <c r="AF11" i="11"/>
  <c r="AM11" i="11"/>
  <c r="AN11" i="11"/>
  <c r="AU11" i="11" s="1"/>
  <c r="AA12" i="11"/>
  <c r="AF12" i="11"/>
  <c r="AM12" i="11"/>
  <c r="AN12" i="11"/>
  <c r="AU12" i="11" s="1"/>
  <c r="AA13" i="11"/>
  <c r="AF13" i="11"/>
  <c r="AM13" i="11"/>
  <c r="AN13" i="11"/>
  <c r="AU13" i="11" s="1"/>
  <c r="AA14" i="11"/>
  <c r="AF14" i="11"/>
  <c r="AM14" i="11"/>
  <c r="AN14" i="11"/>
  <c r="AU14" i="11" s="1"/>
  <c r="AA15" i="11"/>
  <c r="AF15" i="11"/>
  <c r="AM15" i="11"/>
  <c r="AN15" i="11"/>
  <c r="AU15" i="11" s="1"/>
  <c r="AA16" i="11"/>
  <c r="AF16" i="11"/>
  <c r="AM16" i="11"/>
  <c r="AN16" i="11"/>
  <c r="AU16" i="11" s="1"/>
  <c r="AA17" i="11"/>
  <c r="AF17" i="11"/>
  <c r="AM17" i="11"/>
  <c r="AN17" i="11"/>
  <c r="AU17" i="11" s="1"/>
  <c r="AA18" i="11"/>
  <c r="AF18" i="11"/>
  <c r="AM18" i="11"/>
  <c r="AN18" i="11"/>
  <c r="AU18" i="11" s="1"/>
  <c r="AA19" i="11"/>
  <c r="AF19" i="11"/>
  <c r="AM19" i="11"/>
  <c r="AN19" i="11"/>
  <c r="AU19" i="11" s="1"/>
  <c r="AA20" i="11"/>
  <c r="AF20" i="11"/>
  <c r="AM20" i="11"/>
  <c r="AN20" i="11"/>
  <c r="AU20" i="11" s="1"/>
  <c r="AA21" i="11"/>
  <c r="AF21" i="11"/>
  <c r="AM21" i="11"/>
  <c r="AN21" i="11"/>
  <c r="AU21" i="11" s="1"/>
  <c r="AA22" i="11"/>
  <c r="AF22" i="11"/>
  <c r="AM22" i="11"/>
  <c r="AN22" i="11"/>
  <c r="AU22" i="11" s="1"/>
  <c r="AA23" i="11"/>
  <c r="AF23" i="11"/>
  <c r="AM23" i="11"/>
  <c r="AN23" i="11"/>
  <c r="AU23" i="11" s="1"/>
  <c r="AA24" i="11"/>
  <c r="AF24" i="11"/>
  <c r="AM24" i="11"/>
  <c r="AN24" i="11"/>
  <c r="AU24" i="11" s="1"/>
  <c r="AA25" i="11"/>
  <c r="AF25" i="11"/>
  <c r="AM25" i="11"/>
  <c r="AN25" i="11"/>
  <c r="AU25" i="11" s="1"/>
  <c r="AA26" i="11"/>
  <c r="AF26" i="11"/>
  <c r="AM26" i="11"/>
  <c r="AN26" i="11"/>
  <c r="AU26" i="11" s="1"/>
  <c r="AA27" i="11"/>
  <c r="AF27" i="11"/>
  <c r="AM27" i="11"/>
  <c r="AN27" i="11"/>
  <c r="AU27" i="11" s="1"/>
  <c r="AA28" i="11"/>
  <c r="AF28" i="11"/>
  <c r="AM28" i="11"/>
  <c r="AN28" i="11"/>
  <c r="AU28" i="11" s="1"/>
  <c r="AA29" i="11"/>
  <c r="AF29" i="11"/>
  <c r="AM29" i="11"/>
  <c r="AN29" i="11"/>
  <c r="AU29" i="11" s="1"/>
  <c r="AA30" i="11"/>
  <c r="AF30" i="11"/>
  <c r="AM30" i="11"/>
  <c r="AN30" i="11"/>
  <c r="AU30" i="11" s="1"/>
  <c r="AA31" i="11"/>
  <c r="AF31" i="11"/>
  <c r="AM31" i="11"/>
  <c r="AN31" i="11"/>
  <c r="AU31" i="11" s="1"/>
  <c r="AA32" i="11"/>
  <c r="AF32" i="11"/>
  <c r="AM32" i="11"/>
  <c r="AN32" i="11"/>
  <c r="AU32" i="11" s="1"/>
  <c r="AB33" i="11"/>
  <c r="AC33" i="11"/>
  <c r="AD33" i="11"/>
  <c r="AG33" i="11"/>
  <c r="AH33" i="11"/>
  <c r="AJ33" i="11"/>
  <c r="AR33" i="11"/>
  <c r="AT33" i="11"/>
  <c r="AF33" i="11" l="1"/>
  <c r="AN33" i="11"/>
  <c r="AU33" i="11"/>
  <c r="AV31" i="11"/>
  <c r="AV32" i="11"/>
  <c r="AV30" i="11"/>
  <c r="AV29" i="11"/>
  <c r="AV28" i="11"/>
  <c r="AV27" i="11"/>
  <c r="AV26" i="11"/>
  <c r="AV25" i="11"/>
  <c r="AV24" i="11"/>
  <c r="AV23" i="11"/>
  <c r="AV22" i="11"/>
  <c r="AV21" i="11"/>
  <c r="AV20" i="11"/>
  <c r="AV19" i="11"/>
  <c r="AV18" i="11"/>
  <c r="AV17" i="11"/>
  <c r="AV16" i="11"/>
  <c r="AV15" i="11"/>
  <c r="AV14" i="11"/>
  <c r="AV13" i="11"/>
  <c r="AV12" i="11"/>
  <c r="AV11" i="11"/>
  <c r="AV10" i="11"/>
  <c r="AV9" i="11"/>
  <c r="AV8" i="11"/>
  <c r="J5" i="10"/>
  <c r="AA8" i="10"/>
  <c r="AF8" i="10"/>
  <c r="AM8" i="10"/>
  <c r="AN8" i="10"/>
  <c r="AV8" i="10" s="1"/>
  <c r="AA9" i="10"/>
  <c r="AF9" i="10"/>
  <c r="AM9" i="10"/>
  <c r="AN9" i="10"/>
  <c r="AV9" i="10" s="1"/>
  <c r="AA10" i="10"/>
  <c r="AF10" i="10"/>
  <c r="AM10" i="10"/>
  <c r="AN10" i="10"/>
  <c r="AV10" i="10" s="1"/>
  <c r="AU10" i="10"/>
  <c r="AA11" i="10"/>
  <c r="AF11" i="10"/>
  <c r="AM11" i="10"/>
  <c r="AN11" i="10"/>
  <c r="AV11" i="10" s="1"/>
  <c r="AA12" i="10"/>
  <c r="AF12" i="10"/>
  <c r="AM12" i="10"/>
  <c r="AN12" i="10"/>
  <c r="AV12" i="10" s="1"/>
  <c r="AA13" i="10"/>
  <c r="AF13" i="10"/>
  <c r="AM13" i="10"/>
  <c r="AN13" i="10"/>
  <c r="AV13" i="10" s="1"/>
  <c r="AA14" i="10"/>
  <c r="AF14" i="10"/>
  <c r="AM14" i="10"/>
  <c r="AN14" i="10"/>
  <c r="AV14" i="10" s="1"/>
  <c r="AA15" i="10"/>
  <c r="AF15" i="10"/>
  <c r="AM15" i="10"/>
  <c r="AN15" i="10"/>
  <c r="AV15" i="10" s="1"/>
  <c r="AA16" i="10"/>
  <c r="AF16" i="10"/>
  <c r="AM16" i="10"/>
  <c r="AN16" i="10"/>
  <c r="AV16" i="10" s="1"/>
  <c r="AA17" i="10"/>
  <c r="AF17" i="10"/>
  <c r="AM17" i="10"/>
  <c r="AN17" i="10"/>
  <c r="AV17" i="10" s="1"/>
  <c r="AA18" i="10"/>
  <c r="AF18" i="10"/>
  <c r="AM18" i="10"/>
  <c r="AN18" i="10"/>
  <c r="AV18" i="10" s="1"/>
  <c r="AA19" i="10"/>
  <c r="AF19" i="10"/>
  <c r="AM19" i="10"/>
  <c r="AN19" i="10"/>
  <c r="AV19" i="10" s="1"/>
  <c r="AA20" i="10"/>
  <c r="AF20" i="10"/>
  <c r="AM20" i="10"/>
  <c r="AN20" i="10"/>
  <c r="AV20" i="10" s="1"/>
  <c r="AA21" i="10"/>
  <c r="AF21" i="10"/>
  <c r="AM21" i="10"/>
  <c r="AN21" i="10"/>
  <c r="AV21" i="10" s="1"/>
  <c r="AA22" i="10"/>
  <c r="AF22" i="10"/>
  <c r="AM22" i="10"/>
  <c r="AN22" i="10"/>
  <c r="AV22" i="10" s="1"/>
  <c r="AA23" i="10"/>
  <c r="AF23" i="10"/>
  <c r="AM23" i="10"/>
  <c r="AN23" i="10"/>
  <c r="AV23" i="10" s="1"/>
  <c r="AU23" i="10"/>
  <c r="AA24" i="10"/>
  <c r="AF24" i="10"/>
  <c r="AM24" i="10"/>
  <c r="AN24" i="10"/>
  <c r="AV24" i="10" s="1"/>
  <c r="E25" i="10"/>
  <c r="K25" i="10"/>
  <c r="AB25" i="10"/>
  <c r="AC25" i="10"/>
  <c r="AD25" i="10"/>
  <c r="AG25" i="10"/>
  <c r="AH25" i="10"/>
  <c r="AJ25" i="10"/>
  <c r="AR25" i="10"/>
  <c r="AT25" i="10"/>
  <c r="AU16" i="10" l="1"/>
  <c r="AU22" i="10"/>
  <c r="AU21" i="10"/>
  <c r="AU13" i="10"/>
  <c r="AU19" i="10"/>
  <c r="AU15" i="10"/>
  <c r="AU11" i="10"/>
  <c r="AU20" i="10"/>
  <c r="AU14" i="10"/>
  <c r="AU8" i="10"/>
  <c r="AF25" i="10"/>
  <c r="AU9" i="10"/>
  <c r="AN25" i="10"/>
  <c r="AU17" i="10"/>
  <c r="AU24" i="10"/>
  <c r="AU18" i="10"/>
  <c r="AU12" i="10"/>
  <c r="AT17" i="9"/>
  <c r="AR17" i="9"/>
  <c r="AJ17" i="9"/>
  <c r="AH17" i="9"/>
  <c r="AG17" i="9"/>
  <c r="AD17" i="9"/>
  <c r="AC17" i="9"/>
  <c r="AB17" i="9"/>
  <c r="K17" i="9"/>
  <c r="E17" i="9"/>
  <c r="AN16" i="9"/>
  <c r="AU16" i="9" s="1"/>
  <c r="AM16" i="9"/>
  <c r="AF16" i="9"/>
  <c r="AA16" i="9"/>
  <c r="AN15" i="9"/>
  <c r="AU15" i="9" s="1"/>
  <c r="AM15" i="9"/>
  <c r="AF15" i="9"/>
  <c r="AA15" i="9"/>
  <c r="AN14" i="9"/>
  <c r="AU14" i="9" s="1"/>
  <c r="AM14" i="9"/>
  <c r="AF14" i="9"/>
  <c r="AA14" i="9"/>
  <c r="AN13" i="9"/>
  <c r="AU13" i="9" s="1"/>
  <c r="AM13" i="9"/>
  <c r="AF13" i="9"/>
  <c r="AA13" i="9"/>
  <c r="AN12" i="9"/>
  <c r="AU12" i="9" s="1"/>
  <c r="AM12" i="9"/>
  <c r="AF12" i="9"/>
  <c r="AA12" i="9"/>
  <c r="AN11" i="9"/>
  <c r="AU11" i="9" s="1"/>
  <c r="AM11" i="9"/>
  <c r="AF11" i="9"/>
  <c r="AA11" i="9"/>
  <c r="AN10" i="9"/>
  <c r="AU10" i="9" s="1"/>
  <c r="AM10" i="9"/>
  <c r="AF10" i="9"/>
  <c r="AA10" i="9"/>
  <c r="AN9" i="9"/>
  <c r="AU9" i="9" s="1"/>
  <c r="AM9" i="9"/>
  <c r="AF9" i="9"/>
  <c r="AA9" i="9"/>
  <c r="AN8" i="9"/>
  <c r="AU8" i="9" s="1"/>
  <c r="AM8" i="9"/>
  <c r="AF8" i="9"/>
  <c r="AA8" i="9"/>
  <c r="J5" i="9"/>
  <c r="AF17" i="9" l="1"/>
  <c r="AV9" i="9"/>
  <c r="AV15" i="9"/>
  <c r="AV11" i="9"/>
  <c r="AU25" i="10"/>
  <c r="AV10" i="9"/>
  <c r="AV16" i="9"/>
  <c r="AV14" i="9"/>
  <c r="AV8" i="9"/>
  <c r="AV13" i="9"/>
  <c r="AV12" i="9"/>
  <c r="AU17" i="9"/>
  <c r="AN17" i="9"/>
  <c r="E120" i="6" l="1"/>
  <c r="K52" i="7" l="1"/>
  <c r="AN15" i="8" l="1"/>
  <c r="AU15" i="8" s="1"/>
  <c r="J5" i="8"/>
  <c r="AA8" i="8"/>
  <c r="AF8" i="8"/>
  <c r="AM8" i="8"/>
  <c r="AN8" i="8"/>
  <c r="AU8" i="8" s="1"/>
  <c r="AA9" i="8"/>
  <c r="AF9" i="8"/>
  <c r="AM9" i="8"/>
  <c r="AN9" i="8"/>
  <c r="AU9" i="8" s="1"/>
  <c r="AA10" i="8"/>
  <c r="AF10" i="8"/>
  <c r="AM10" i="8"/>
  <c r="AN10" i="8"/>
  <c r="AU10" i="8" s="1"/>
  <c r="AA11" i="8"/>
  <c r="AF11" i="8"/>
  <c r="AM11" i="8"/>
  <c r="AN11" i="8"/>
  <c r="AU11" i="8" s="1"/>
  <c r="AA12" i="8"/>
  <c r="AF12" i="8"/>
  <c r="AM12" i="8"/>
  <c r="AN12" i="8"/>
  <c r="AU12" i="8" s="1"/>
  <c r="AA13" i="8"/>
  <c r="AF13" i="8"/>
  <c r="AM13" i="8"/>
  <c r="AN13" i="8"/>
  <c r="AU13" i="8" s="1"/>
  <c r="AA14" i="8"/>
  <c r="AF14" i="8"/>
  <c r="AM14" i="8"/>
  <c r="AN14" i="8"/>
  <c r="AU14" i="8" s="1"/>
  <c r="AA15" i="8"/>
  <c r="AF15" i="8"/>
  <c r="AM15" i="8"/>
  <c r="AA16" i="8"/>
  <c r="AF16" i="8"/>
  <c r="AM16" i="8"/>
  <c r="AN16" i="8"/>
  <c r="AU16" i="8" s="1"/>
  <c r="AA17" i="8"/>
  <c r="AF17" i="8"/>
  <c r="AM17" i="8"/>
  <c r="AN17" i="8"/>
  <c r="AU17" i="8" s="1"/>
  <c r="AA18" i="8"/>
  <c r="AF18" i="8"/>
  <c r="AM18" i="8"/>
  <c r="AN18" i="8"/>
  <c r="AU18" i="8" s="1"/>
  <c r="AA19" i="8"/>
  <c r="AF19" i="8"/>
  <c r="AM19" i="8"/>
  <c r="AN19" i="8"/>
  <c r="AU19" i="8" s="1"/>
  <c r="AA20" i="8"/>
  <c r="AF20" i="8"/>
  <c r="AM20" i="8"/>
  <c r="AN20" i="8"/>
  <c r="AU20" i="8" s="1"/>
  <c r="AA21" i="8"/>
  <c r="AF21" i="8"/>
  <c r="AM21" i="8"/>
  <c r="AN21" i="8"/>
  <c r="AU21" i="8" s="1"/>
  <c r="AA22" i="8"/>
  <c r="AF22" i="8"/>
  <c r="AM22" i="8"/>
  <c r="AN22" i="8"/>
  <c r="AU22" i="8" s="1"/>
  <c r="AA23" i="8"/>
  <c r="AF23" i="8"/>
  <c r="AM23" i="8"/>
  <c r="AN23" i="8"/>
  <c r="AU23" i="8" s="1"/>
  <c r="AA24" i="8"/>
  <c r="AF24" i="8"/>
  <c r="AM24" i="8"/>
  <c r="AN24" i="8"/>
  <c r="AU24" i="8" s="1"/>
  <c r="AA25" i="8"/>
  <c r="AF25" i="8"/>
  <c r="AM25" i="8"/>
  <c r="AN25" i="8"/>
  <c r="AU25" i="8" s="1"/>
  <c r="AA26" i="8"/>
  <c r="AF26" i="8"/>
  <c r="AM26" i="8"/>
  <c r="AN26" i="8"/>
  <c r="AU26" i="8" s="1"/>
  <c r="AA27" i="8"/>
  <c r="AF27" i="8"/>
  <c r="AM27" i="8"/>
  <c r="AN27" i="8"/>
  <c r="AU27" i="8" s="1"/>
  <c r="AA28" i="8"/>
  <c r="AF28" i="8"/>
  <c r="AM28" i="8"/>
  <c r="AN28" i="8"/>
  <c r="AU28" i="8" s="1"/>
  <c r="AA29" i="8"/>
  <c r="AF29" i="8"/>
  <c r="AM29" i="8"/>
  <c r="AN29" i="8"/>
  <c r="AU29" i="8" s="1"/>
  <c r="AA30" i="8"/>
  <c r="AF30" i="8"/>
  <c r="AM30" i="8"/>
  <c r="AN30" i="8"/>
  <c r="AU30" i="8" s="1"/>
  <c r="AA31" i="8"/>
  <c r="AF31" i="8"/>
  <c r="AM31" i="8"/>
  <c r="AN31" i="8"/>
  <c r="AU31" i="8" s="1"/>
  <c r="AA32" i="8"/>
  <c r="AF32" i="8"/>
  <c r="AM32" i="8"/>
  <c r="AN32" i="8"/>
  <c r="AU32" i="8" s="1"/>
  <c r="AA33" i="8"/>
  <c r="AF33" i="8"/>
  <c r="AM33" i="8"/>
  <c r="AN33" i="8"/>
  <c r="AU33" i="8" s="1"/>
  <c r="AA34" i="8"/>
  <c r="AF34" i="8"/>
  <c r="AM34" i="8"/>
  <c r="AN34" i="8"/>
  <c r="AU34" i="8" s="1"/>
  <c r="AA35" i="8"/>
  <c r="AF35" i="8"/>
  <c r="AM35" i="8"/>
  <c r="AN35" i="8"/>
  <c r="AU35" i="8" s="1"/>
  <c r="AA36" i="8"/>
  <c r="AF36" i="8"/>
  <c r="AM36" i="8"/>
  <c r="AN36" i="8"/>
  <c r="AU36" i="8" s="1"/>
  <c r="AA37" i="8"/>
  <c r="AF37" i="8"/>
  <c r="AM37" i="8"/>
  <c r="AN37" i="8"/>
  <c r="AU37" i="8" s="1"/>
  <c r="AA38" i="8"/>
  <c r="AF38" i="8"/>
  <c r="AM38" i="8"/>
  <c r="AN38" i="8"/>
  <c r="AU38" i="8" s="1"/>
  <c r="AA39" i="8"/>
  <c r="AF39" i="8"/>
  <c r="AM39" i="8"/>
  <c r="AN39" i="8"/>
  <c r="AU39" i="8" s="1"/>
  <c r="AA40" i="8"/>
  <c r="AF40" i="8"/>
  <c r="AM40" i="8"/>
  <c r="AN40" i="8"/>
  <c r="AU40" i="8" s="1"/>
  <c r="AA41" i="8"/>
  <c r="AF41" i="8"/>
  <c r="AM41" i="8"/>
  <c r="AN41" i="8"/>
  <c r="AU41" i="8" s="1"/>
  <c r="AA42" i="8"/>
  <c r="AF42" i="8"/>
  <c r="AM42" i="8"/>
  <c r="AN42" i="8"/>
  <c r="AU42" i="8" s="1"/>
  <c r="AA43" i="8"/>
  <c r="AF43" i="8"/>
  <c r="AM43" i="8"/>
  <c r="AN43" i="8"/>
  <c r="AU43" i="8" s="1"/>
  <c r="AA44" i="8"/>
  <c r="AF44" i="8"/>
  <c r="AM44" i="8"/>
  <c r="AN44" i="8"/>
  <c r="AU44" i="8" s="1"/>
  <c r="AA45" i="8"/>
  <c r="AF45" i="8"/>
  <c r="AM45" i="8"/>
  <c r="AN45" i="8"/>
  <c r="AU45" i="8" s="1"/>
  <c r="AA46" i="8"/>
  <c r="AF46" i="8"/>
  <c r="AM46" i="8"/>
  <c r="AN46" i="8"/>
  <c r="AU46" i="8" s="1"/>
  <c r="AA47" i="8"/>
  <c r="AF47" i="8"/>
  <c r="AM47" i="8"/>
  <c r="AN47" i="8"/>
  <c r="AU47" i="8" s="1"/>
  <c r="AA48" i="8"/>
  <c r="AF48" i="8"/>
  <c r="AM48" i="8"/>
  <c r="AN48" i="8"/>
  <c r="AU48" i="8" s="1"/>
  <c r="AA49" i="8"/>
  <c r="AF49" i="8"/>
  <c r="AM49" i="8"/>
  <c r="AN49" i="8"/>
  <c r="AU49" i="8" s="1"/>
  <c r="AA50" i="8"/>
  <c r="AF50" i="8"/>
  <c r="AM50" i="8"/>
  <c r="AN50" i="8"/>
  <c r="AU50" i="8" s="1"/>
  <c r="AA51" i="8"/>
  <c r="AF51" i="8"/>
  <c r="AM51" i="8"/>
  <c r="AN51" i="8"/>
  <c r="AU51" i="8" s="1"/>
  <c r="AA52" i="8"/>
  <c r="AF52" i="8"/>
  <c r="AM52" i="8"/>
  <c r="AN52" i="8"/>
  <c r="AU52" i="8" s="1"/>
  <c r="AA53" i="8"/>
  <c r="AF53" i="8"/>
  <c r="AM53" i="8"/>
  <c r="AN53" i="8"/>
  <c r="AU53" i="8" s="1"/>
  <c r="AA54" i="8"/>
  <c r="AF54" i="8"/>
  <c r="AM54" i="8"/>
  <c r="AN54" i="8"/>
  <c r="AU54" i="8" s="1"/>
  <c r="AA55" i="8"/>
  <c r="AF55" i="8"/>
  <c r="AM55" i="8"/>
  <c r="AN55" i="8"/>
  <c r="AU55" i="8" s="1"/>
  <c r="AA56" i="8"/>
  <c r="AF56" i="8"/>
  <c r="AM56" i="8"/>
  <c r="AN56" i="8"/>
  <c r="AU56" i="8" s="1"/>
  <c r="AA57" i="8"/>
  <c r="AF57" i="8"/>
  <c r="AM57" i="8"/>
  <c r="AN57" i="8"/>
  <c r="AU57" i="8" s="1"/>
  <c r="AA58" i="8"/>
  <c r="AF58" i="8"/>
  <c r="AM58" i="8"/>
  <c r="AN58" i="8"/>
  <c r="AU58" i="8" s="1"/>
  <c r="AA59" i="8"/>
  <c r="AF59" i="8"/>
  <c r="AM59" i="8"/>
  <c r="AN59" i="8"/>
  <c r="AU59" i="8" s="1"/>
  <c r="AA60" i="8"/>
  <c r="AF60" i="8"/>
  <c r="AM60" i="8"/>
  <c r="AN60" i="8"/>
  <c r="AU60" i="8" s="1"/>
  <c r="AA61" i="8"/>
  <c r="AF61" i="8"/>
  <c r="AM61" i="8"/>
  <c r="AN61" i="8"/>
  <c r="AU61" i="8" s="1"/>
  <c r="AA62" i="8"/>
  <c r="AF62" i="8"/>
  <c r="AM62" i="8"/>
  <c r="AN62" i="8"/>
  <c r="AU62" i="8" s="1"/>
  <c r="AA63" i="8"/>
  <c r="AF63" i="8"/>
  <c r="AM63" i="8"/>
  <c r="AN63" i="8"/>
  <c r="AU63" i="8" s="1"/>
  <c r="AA64" i="8"/>
  <c r="AF64" i="8"/>
  <c r="AM64" i="8"/>
  <c r="AN64" i="8"/>
  <c r="AU64" i="8" s="1"/>
  <c r="AA65" i="8"/>
  <c r="AF65" i="8"/>
  <c r="AM65" i="8"/>
  <c r="AN65" i="8"/>
  <c r="AU65" i="8" s="1"/>
  <c r="AA66" i="8"/>
  <c r="AF66" i="8"/>
  <c r="AM66" i="8"/>
  <c r="AN66" i="8"/>
  <c r="AU66" i="8" s="1"/>
  <c r="AA67" i="8"/>
  <c r="AF67" i="8"/>
  <c r="AM67" i="8"/>
  <c r="AN67" i="8"/>
  <c r="AU67" i="8" s="1"/>
  <c r="AA68" i="8"/>
  <c r="AF68" i="8"/>
  <c r="AM68" i="8"/>
  <c r="AN68" i="8"/>
  <c r="AU68" i="8" s="1"/>
  <c r="AA69" i="8"/>
  <c r="AF69" i="8"/>
  <c r="AM69" i="8"/>
  <c r="AN69" i="8"/>
  <c r="AU69" i="8" s="1"/>
  <c r="AA70" i="8"/>
  <c r="AF70" i="8"/>
  <c r="AM70" i="8"/>
  <c r="AN70" i="8"/>
  <c r="AU70" i="8" s="1"/>
  <c r="AA71" i="8"/>
  <c r="AF71" i="8"/>
  <c r="AM71" i="8"/>
  <c r="AN71" i="8"/>
  <c r="AU71" i="8" s="1"/>
  <c r="AA72" i="8"/>
  <c r="AF72" i="8"/>
  <c r="AM72" i="8"/>
  <c r="AN72" i="8"/>
  <c r="AU72" i="8" s="1"/>
  <c r="AA73" i="8"/>
  <c r="AF73" i="8"/>
  <c r="AM73" i="8"/>
  <c r="AN73" i="8"/>
  <c r="AU73" i="8" s="1"/>
  <c r="AA74" i="8"/>
  <c r="AF74" i="8"/>
  <c r="AM74" i="8"/>
  <c r="AN74" i="8"/>
  <c r="AU74" i="8" s="1"/>
  <c r="AA75" i="8"/>
  <c r="AF75" i="8"/>
  <c r="AM75" i="8"/>
  <c r="AN75" i="8"/>
  <c r="AU75" i="8" s="1"/>
  <c r="AA76" i="8"/>
  <c r="AF76" i="8"/>
  <c r="AM76" i="8"/>
  <c r="AN76" i="8"/>
  <c r="AU76" i="8" s="1"/>
  <c r="AA77" i="8"/>
  <c r="AF77" i="8"/>
  <c r="AM77" i="8"/>
  <c r="AN77" i="8"/>
  <c r="AU77" i="8" s="1"/>
  <c r="AA78" i="8"/>
  <c r="AF78" i="8"/>
  <c r="AM78" i="8"/>
  <c r="AN78" i="8"/>
  <c r="AU78" i="8" s="1"/>
  <c r="AA79" i="8"/>
  <c r="AF79" i="8"/>
  <c r="AM79" i="8"/>
  <c r="AN79" i="8"/>
  <c r="AU79" i="8" s="1"/>
  <c r="AA80" i="8"/>
  <c r="AF80" i="8"/>
  <c r="AM80" i="8"/>
  <c r="AN80" i="8"/>
  <c r="AU80" i="8" s="1"/>
  <c r="AA81" i="8"/>
  <c r="AF81" i="8"/>
  <c r="AM81" i="8"/>
  <c r="AN81" i="8"/>
  <c r="AU81" i="8" s="1"/>
  <c r="AA82" i="8"/>
  <c r="AF82" i="8"/>
  <c r="AM82" i="8"/>
  <c r="AN82" i="8"/>
  <c r="AU82" i="8" s="1"/>
  <c r="AA83" i="8"/>
  <c r="AF83" i="8"/>
  <c r="AM83" i="8"/>
  <c r="AN83" i="8"/>
  <c r="AU83" i="8" s="1"/>
  <c r="AA84" i="8"/>
  <c r="AF84" i="8"/>
  <c r="AM84" i="8"/>
  <c r="AN84" i="8"/>
  <c r="AU84" i="8" s="1"/>
  <c r="AA85" i="8"/>
  <c r="AF85" i="8"/>
  <c r="AM85" i="8"/>
  <c r="AN85" i="8"/>
  <c r="AU85" i="8" s="1"/>
  <c r="AA86" i="8"/>
  <c r="AF86" i="8"/>
  <c r="AM86" i="8"/>
  <c r="AN86" i="8"/>
  <c r="AU86" i="8" s="1"/>
  <c r="AA87" i="8"/>
  <c r="AF87" i="8"/>
  <c r="AM87" i="8"/>
  <c r="AN87" i="8"/>
  <c r="AU87" i="8" s="1"/>
  <c r="E88" i="8"/>
  <c r="K88" i="8"/>
  <c r="AB88" i="8"/>
  <c r="AC88" i="8"/>
  <c r="AD88" i="8"/>
  <c r="AG88" i="8"/>
  <c r="AH88" i="8"/>
  <c r="AJ88" i="8"/>
  <c r="AR88" i="8"/>
  <c r="AT88" i="8"/>
  <c r="AV10" i="8" l="1"/>
  <c r="AV14" i="8"/>
  <c r="AV12" i="8"/>
  <c r="AV8" i="8"/>
  <c r="AV9" i="8"/>
  <c r="AV15" i="8"/>
  <c r="AV11" i="8"/>
  <c r="AF88" i="8"/>
  <c r="AV13" i="8"/>
  <c r="AU88" i="8"/>
  <c r="AN88" i="8"/>
  <c r="AV87" i="8"/>
  <c r="AV86" i="8"/>
  <c r="AV85" i="8"/>
  <c r="AV84" i="8"/>
  <c r="AV83" i="8"/>
  <c r="AV82" i="8"/>
  <c r="AV81" i="8"/>
  <c r="AV80" i="8"/>
  <c r="AV79" i="8"/>
  <c r="AV78" i="8"/>
  <c r="AV77" i="8"/>
  <c r="AV76" i="8"/>
  <c r="AV75" i="8"/>
  <c r="AV74" i="8"/>
  <c r="AV73" i="8"/>
  <c r="AV72" i="8"/>
  <c r="AV71" i="8"/>
  <c r="AV70" i="8"/>
  <c r="AV69" i="8"/>
  <c r="AV68" i="8"/>
  <c r="AV67" i="8"/>
  <c r="AV66" i="8"/>
  <c r="AV65" i="8"/>
  <c r="AV64" i="8"/>
  <c r="AV63" i="8"/>
  <c r="AV62" i="8"/>
  <c r="AV61" i="8"/>
  <c r="AV60" i="8"/>
  <c r="AV59" i="8"/>
  <c r="AV58" i="8"/>
  <c r="AV57" i="8"/>
  <c r="AV56" i="8"/>
  <c r="AV55" i="8"/>
  <c r="AV54" i="8"/>
  <c r="AV53" i="8"/>
  <c r="AV52" i="8"/>
  <c r="AV51" i="8"/>
  <c r="AV50" i="8"/>
  <c r="AV49" i="8"/>
  <c r="AV48" i="8"/>
  <c r="AV47" i="8"/>
  <c r="AV46" i="8"/>
  <c r="AV45" i="8"/>
  <c r="AV44" i="8"/>
  <c r="AV43" i="8"/>
  <c r="AV42" i="8"/>
  <c r="AV41" i="8"/>
  <c r="AV40" i="8"/>
  <c r="AV39" i="8"/>
  <c r="AV38" i="8"/>
  <c r="AV37" i="8"/>
  <c r="AV36" i="8"/>
  <c r="AV35" i="8"/>
  <c r="AV34" i="8"/>
  <c r="AV33" i="8"/>
  <c r="AV32" i="8"/>
  <c r="AV31" i="8"/>
  <c r="AV30" i="8"/>
  <c r="AV29" i="8"/>
  <c r="AV28" i="8"/>
  <c r="AV27" i="8"/>
  <c r="AV26" i="8"/>
  <c r="AV25" i="8"/>
  <c r="AV24" i="8"/>
  <c r="AV23" i="8"/>
  <c r="AV22" i="8"/>
  <c r="AV21" i="8"/>
  <c r="AV20" i="8"/>
  <c r="AV19" i="8"/>
  <c r="AV18" i="8"/>
  <c r="AV17" i="8"/>
  <c r="AV16" i="8"/>
  <c r="J5" i="7"/>
  <c r="AA8" i="7"/>
  <c r="AF8" i="7"/>
  <c r="AM8" i="7"/>
  <c r="AN8" i="7"/>
  <c r="AV8" i="7" s="1"/>
  <c r="AU8" i="7"/>
  <c r="AA9" i="7"/>
  <c r="AF9" i="7"/>
  <c r="AM9" i="7"/>
  <c r="AN9" i="7"/>
  <c r="AV9" i="7" s="1"/>
  <c r="AA10" i="7"/>
  <c r="AF10" i="7"/>
  <c r="AM10" i="7"/>
  <c r="AN10" i="7"/>
  <c r="AV10" i="7" s="1"/>
  <c r="AA11" i="7"/>
  <c r="AF11" i="7"/>
  <c r="AM11" i="7"/>
  <c r="AN11" i="7"/>
  <c r="AV11" i="7" s="1"/>
  <c r="AU11" i="7"/>
  <c r="AA12" i="7"/>
  <c r="AF12" i="7"/>
  <c r="AM12" i="7"/>
  <c r="AN12" i="7"/>
  <c r="AV12" i="7" s="1"/>
  <c r="AU12" i="7"/>
  <c r="AA13" i="7"/>
  <c r="AF13" i="7"/>
  <c r="AM13" i="7"/>
  <c r="AN13" i="7"/>
  <c r="AV13" i="7" s="1"/>
  <c r="AA14" i="7"/>
  <c r="AF14" i="7"/>
  <c r="AM14" i="7"/>
  <c r="AN14" i="7"/>
  <c r="AV14" i="7" s="1"/>
  <c r="AA15" i="7"/>
  <c r="AF15" i="7"/>
  <c r="AM15" i="7"/>
  <c r="AN15" i="7"/>
  <c r="AV15" i="7" s="1"/>
  <c r="AU15" i="7"/>
  <c r="AA16" i="7"/>
  <c r="AF16" i="7"/>
  <c r="AM16" i="7"/>
  <c r="AN16" i="7"/>
  <c r="AV16" i="7" s="1"/>
  <c r="AA17" i="7"/>
  <c r="AF17" i="7"/>
  <c r="AM17" i="7"/>
  <c r="AN17" i="7"/>
  <c r="AV17" i="7" s="1"/>
  <c r="AU17" i="7"/>
  <c r="AA18" i="7"/>
  <c r="AF18" i="7"/>
  <c r="AM18" i="7"/>
  <c r="AN18" i="7"/>
  <c r="AV18" i="7" s="1"/>
  <c r="AA19" i="7"/>
  <c r="AF19" i="7"/>
  <c r="AM19" i="7"/>
  <c r="AN19" i="7"/>
  <c r="AV19" i="7" s="1"/>
  <c r="AA20" i="7"/>
  <c r="AF20" i="7"/>
  <c r="AM20" i="7"/>
  <c r="AN20" i="7"/>
  <c r="AV20" i="7" s="1"/>
  <c r="AU20" i="7"/>
  <c r="AA21" i="7"/>
  <c r="AF21" i="7"/>
  <c r="AM21" i="7"/>
  <c r="AN21" i="7"/>
  <c r="AV21" i="7" s="1"/>
  <c r="AU21" i="7"/>
  <c r="AA22" i="7"/>
  <c r="AF22" i="7"/>
  <c r="AM22" i="7"/>
  <c r="AN22" i="7"/>
  <c r="AV22" i="7" s="1"/>
  <c r="AA23" i="7"/>
  <c r="AF23" i="7"/>
  <c r="AM23" i="7"/>
  <c r="AN23" i="7"/>
  <c r="AV23" i="7" s="1"/>
  <c r="AA24" i="7"/>
  <c r="AF24" i="7"/>
  <c r="AM24" i="7"/>
  <c r="AN24" i="7"/>
  <c r="AV24" i="7" s="1"/>
  <c r="AU24" i="7"/>
  <c r="AA25" i="7"/>
  <c r="AF25" i="7"/>
  <c r="AM25" i="7"/>
  <c r="AN25" i="7"/>
  <c r="AV25" i="7" s="1"/>
  <c r="AA26" i="7"/>
  <c r="AF26" i="7"/>
  <c r="AM26" i="7"/>
  <c r="AN26" i="7"/>
  <c r="AV26" i="7" s="1"/>
  <c r="AA27" i="7"/>
  <c r="AF27" i="7"/>
  <c r="AM27" i="7"/>
  <c r="AN27" i="7"/>
  <c r="AV27" i="7" s="1"/>
  <c r="AA28" i="7"/>
  <c r="AF28" i="7"/>
  <c r="AM28" i="7"/>
  <c r="AN28" i="7"/>
  <c r="AV28" i="7" s="1"/>
  <c r="AA29" i="7"/>
  <c r="AF29" i="7"/>
  <c r="AM29" i="7"/>
  <c r="AN29" i="7"/>
  <c r="AV29" i="7" s="1"/>
  <c r="AA30" i="7"/>
  <c r="AF30" i="7"/>
  <c r="AM30" i="7"/>
  <c r="AN30" i="7"/>
  <c r="AV30" i="7" s="1"/>
  <c r="AA31" i="7"/>
  <c r="AF31" i="7"/>
  <c r="AM31" i="7"/>
  <c r="AN31" i="7"/>
  <c r="AV31" i="7" s="1"/>
  <c r="AA32" i="7"/>
  <c r="AF32" i="7"/>
  <c r="AM32" i="7"/>
  <c r="AN32" i="7"/>
  <c r="AV32" i="7" s="1"/>
  <c r="AA33" i="7"/>
  <c r="AF33" i="7"/>
  <c r="AM33" i="7"/>
  <c r="AN33" i="7"/>
  <c r="AV33" i="7" s="1"/>
  <c r="AU33" i="7"/>
  <c r="AA34" i="7"/>
  <c r="AF34" i="7"/>
  <c r="AM34" i="7"/>
  <c r="AN34" i="7"/>
  <c r="AV34" i="7" s="1"/>
  <c r="AA35" i="7"/>
  <c r="AF35" i="7"/>
  <c r="AM35" i="7"/>
  <c r="AN35" i="7"/>
  <c r="AV35" i="7" s="1"/>
  <c r="AU35" i="7"/>
  <c r="AA36" i="7"/>
  <c r="AF36" i="7"/>
  <c r="AM36" i="7"/>
  <c r="AN36" i="7"/>
  <c r="AV36" i="7" s="1"/>
  <c r="AA37" i="7"/>
  <c r="AF37" i="7"/>
  <c r="AM37" i="7"/>
  <c r="AN37" i="7"/>
  <c r="AV37" i="7" s="1"/>
  <c r="AA38" i="7"/>
  <c r="AF38" i="7"/>
  <c r="AM38" i="7"/>
  <c r="AN38" i="7"/>
  <c r="AV38" i="7" s="1"/>
  <c r="AA39" i="7"/>
  <c r="AF39" i="7"/>
  <c r="AM39" i="7"/>
  <c r="AN39" i="7"/>
  <c r="AV39" i="7" s="1"/>
  <c r="AA40" i="7"/>
  <c r="AF40" i="7"/>
  <c r="AM40" i="7"/>
  <c r="AN40" i="7"/>
  <c r="AV40" i="7" s="1"/>
  <c r="AA41" i="7"/>
  <c r="AF41" i="7"/>
  <c r="AM41" i="7"/>
  <c r="AN41" i="7"/>
  <c r="AV41" i="7" s="1"/>
  <c r="AA42" i="7"/>
  <c r="AF42" i="7"/>
  <c r="AM42" i="7"/>
  <c r="AN42" i="7"/>
  <c r="AV42" i="7" s="1"/>
  <c r="AA43" i="7"/>
  <c r="AF43" i="7"/>
  <c r="AM43" i="7"/>
  <c r="AN43" i="7"/>
  <c r="AV43" i="7" s="1"/>
  <c r="AA44" i="7"/>
  <c r="AF44" i="7"/>
  <c r="AM44" i="7"/>
  <c r="AN44" i="7"/>
  <c r="AV44" i="7" s="1"/>
  <c r="AU44" i="7"/>
  <c r="AA45" i="7"/>
  <c r="AF45" i="7"/>
  <c r="AM45" i="7"/>
  <c r="AN45" i="7"/>
  <c r="AV45" i="7" s="1"/>
  <c r="AA46" i="7"/>
  <c r="AF46" i="7"/>
  <c r="AM46" i="7"/>
  <c r="AN46" i="7"/>
  <c r="AV46" i="7" s="1"/>
  <c r="AA47" i="7"/>
  <c r="AF47" i="7"/>
  <c r="AM47" i="7"/>
  <c r="AN47" i="7"/>
  <c r="AV47" i="7" s="1"/>
  <c r="AA48" i="7"/>
  <c r="AF48" i="7"/>
  <c r="AM48" i="7"/>
  <c r="AN48" i="7"/>
  <c r="AV48" i="7" s="1"/>
  <c r="AA49" i="7"/>
  <c r="AF49" i="7"/>
  <c r="AM49" i="7"/>
  <c r="AN49" i="7"/>
  <c r="AV49" i="7" s="1"/>
  <c r="AA50" i="7"/>
  <c r="AF50" i="7"/>
  <c r="AM50" i="7"/>
  <c r="AN50" i="7"/>
  <c r="AV50" i="7" s="1"/>
  <c r="AU50" i="7"/>
  <c r="AA51" i="7"/>
  <c r="AF51" i="7"/>
  <c r="AM51" i="7"/>
  <c r="AN51" i="7"/>
  <c r="AV51" i="7" s="1"/>
  <c r="E52" i="7"/>
  <c r="AB52" i="7"/>
  <c r="AC52" i="7"/>
  <c r="AD52" i="7"/>
  <c r="AG52" i="7"/>
  <c r="AH52" i="7"/>
  <c r="AJ52" i="7"/>
  <c r="AR52" i="7"/>
  <c r="AT52" i="7"/>
  <c r="AU48" i="7" l="1"/>
  <c r="AU42" i="7"/>
  <c r="AU39" i="7"/>
  <c r="AU47" i="7"/>
  <c r="AU32" i="7"/>
  <c r="AU41" i="7"/>
  <c r="AU29" i="7"/>
  <c r="AU51" i="7"/>
  <c r="AU38" i="7"/>
  <c r="AU30" i="7"/>
  <c r="AU26" i="7"/>
  <c r="AU18" i="7"/>
  <c r="AU45" i="7"/>
  <c r="AU36" i="7"/>
  <c r="AU23" i="7"/>
  <c r="AU14" i="7"/>
  <c r="AU27" i="7"/>
  <c r="AU9" i="7"/>
  <c r="AU46" i="7"/>
  <c r="AU40" i="7"/>
  <c r="AU34" i="7"/>
  <c r="AU28" i="7"/>
  <c r="AU22" i="7"/>
  <c r="AU16" i="7"/>
  <c r="AU10" i="7"/>
  <c r="AF52" i="7"/>
  <c r="AN52" i="7"/>
  <c r="AU49" i="7"/>
  <c r="AU43" i="7"/>
  <c r="AU37" i="7"/>
  <c r="AU31" i="7"/>
  <c r="AU25" i="7"/>
  <c r="AU19" i="7"/>
  <c r="AU13" i="7"/>
  <c r="J5" i="6"/>
  <c r="S8" i="6"/>
  <c r="AA8" i="6"/>
  <c r="AF8" i="6"/>
  <c r="AM8" i="6"/>
  <c r="AN8" i="6"/>
  <c r="AT8" i="6" s="1"/>
  <c r="S9" i="6"/>
  <c r="AA9" i="6"/>
  <c r="AF9" i="6"/>
  <c r="AM9" i="6"/>
  <c r="AN9" i="6"/>
  <c r="AT9" i="6" s="1"/>
  <c r="S10" i="6"/>
  <c r="AA10" i="6"/>
  <c r="AF10" i="6"/>
  <c r="AM10" i="6"/>
  <c r="AN10" i="6"/>
  <c r="AT10" i="6" s="1"/>
  <c r="AV10" i="6" s="1"/>
  <c r="S11" i="6"/>
  <c r="AA11" i="6"/>
  <c r="AF11" i="6"/>
  <c r="AM11" i="6"/>
  <c r="AN11" i="6"/>
  <c r="AT11" i="6"/>
  <c r="AV11" i="6" s="1"/>
  <c r="S12" i="6"/>
  <c r="AA12" i="6"/>
  <c r="AF12" i="6"/>
  <c r="AM12" i="6"/>
  <c r="AN12" i="6"/>
  <c r="AT12" i="6" s="1"/>
  <c r="AV12" i="6" s="1"/>
  <c r="S13" i="6"/>
  <c r="AA13" i="6"/>
  <c r="AF13" i="6"/>
  <c r="AM13" i="6"/>
  <c r="AN13" i="6"/>
  <c r="AT13" i="6" s="1"/>
  <c r="AV13" i="6" s="1"/>
  <c r="S14" i="6"/>
  <c r="AA14" i="6"/>
  <c r="AF14" i="6"/>
  <c r="AM14" i="6"/>
  <c r="AN14" i="6"/>
  <c r="AT14" i="6" s="1"/>
  <c r="AV14" i="6" s="1"/>
  <c r="S15" i="6"/>
  <c r="AA15" i="6"/>
  <c r="AF15" i="6"/>
  <c r="AM15" i="6"/>
  <c r="AN15" i="6"/>
  <c r="AT15" i="6" s="1"/>
  <c r="AV15" i="6" s="1"/>
  <c r="S16" i="6"/>
  <c r="AA16" i="6"/>
  <c r="AF16" i="6"/>
  <c r="AM16" i="6"/>
  <c r="AN16" i="6"/>
  <c r="AT16" i="6"/>
  <c r="AV16" i="6"/>
  <c r="S17" i="6"/>
  <c r="AA17" i="6"/>
  <c r="AF17" i="6"/>
  <c r="AM17" i="6"/>
  <c r="AN17" i="6"/>
  <c r="AT17" i="6"/>
  <c r="AV17" i="6" s="1"/>
  <c r="S18" i="6"/>
  <c r="AA18" i="6"/>
  <c r="AF18" i="6"/>
  <c r="AM18" i="6"/>
  <c r="AN18" i="6"/>
  <c r="AT18" i="6" s="1"/>
  <c r="AV18" i="6" s="1"/>
  <c r="S19" i="6"/>
  <c r="AA19" i="6"/>
  <c r="AF19" i="6"/>
  <c r="AM19" i="6"/>
  <c r="AN19" i="6"/>
  <c r="AT19" i="6"/>
  <c r="AV19" i="6" s="1"/>
  <c r="S20" i="6"/>
  <c r="AA20" i="6"/>
  <c r="AF20" i="6"/>
  <c r="AM20" i="6"/>
  <c r="AN20" i="6"/>
  <c r="AT20" i="6" s="1"/>
  <c r="AV20" i="6" s="1"/>
  <c r="S21" i="6"/>
  <c r="AA21" i="6"/>
  <c r="AF21" i="6"/>
  <c r="AM21" i="6"/>
  <c r="AN21" i="6"/>
  <c r="AT21" i="6" s="1"/>
  <c r="AV21" i="6" s="1"/>
  <c r="S22" i="6"/>
  <c r="AA22" i="6"/>
  <c r="AF22" i="6"/>
  <c r="AM22" i="6"/>
  <c r="AN22" i="6"/>
  <c r="AT22" i="6"/>
  <c r="AV22" i="6" s="1"/>
  <c r="S23" i="6"/>
  <c r="AA23" i="6"/>
  <c r="AF23" i="6"/>
  <c r="AM23" i="6"/>
  <c r="AN23" i="6"/>
  <c r="AT23" i="6" s="1"/>
  <c r="AV23" i="6" s="1"/>
  <c r="S24" i="6"/>
  <c r="AA24" i="6"/>
  <c r="AF24" i="6"/>
  <c r="AM24" i="6"/>
  <c r="AN24" i="6"/>
  <c r="AT24" i="6" s="1"/>
  <c r="AV24" i="6" s="1"/>
  <c r="S25" i="6"/>
  <c r="AA25" i="6"/>
  <c r="AF25" i="6"/>
  <c r="AM25" i="6"/>
  <c r="AN25" i="6"/>
  <c r="AT25" i="6" s="1"/>
  <c r="AV25" i="6" s="1"/>
  <c r="S26" i="6"/>
  <c r="AA26" i="6"/>
  <c r="AF26" i="6"/>
  <c r="AM26" i="6"/>
  <c r="AN26" i="6"/>
  <c r="AT26" i="6" s="1"/>
  <c r="AV26" i="6" s="1"/>
  <c r="S27" i="6"/>
  <c r="AA27" i="6"/>
  <c r="AF27" i="6"/>
  <c r="AM27" i="6"/>
  <c r="AN27" i="6"/>
  <c r="AT27" i="6" s="1"/>
  <c r="AV27" i="6" s="1"/>
  <c r="S28" i="6"/>
  <c r="AA28" i="6"/>
  <c r="AF28" i="6"/>
  <c r="AM28" i="6"/>
  <c r="AN28" i="6"/>
  <c r="AT28" i="6"/>
  <c r="AV28" i="6"/>
  <c r="S29" i="6"/>
  <c r="AA29" i="6"/>
  <c r="AF29" i="6"/>
  <c r="AM29" i="6"/>
  <c r="AN29" i="6"/>
  <c r="AT29" i="6"/>
  <c r="AV29" i="6" s="1"/>
  <c r="S30" i="6"/>
  <c r="AA30" i="6"/>
  <c r="AF30" i="6"/>
  <c r="AM30" i="6"/>
  <c r="AN30" i="6"/>
  <c r="AT30" i="6" s="1"/>
  <c r="AV30" i="6" s="1"/>
  <c r="S31" i="6"/>
  <c r="AA31" i="6"/>
  <c r="AF31" i="6"/>
  <c r="AM31" i="6"/>
  <c r="AN31" i="6"/>
  <c r="AT31" i="6"/>
  <c r="AV31" i="6" s="1"/>
  <c r="S32" i="6"/>
  <c r="AA32" i="6"/>
  <c r="AF32" i="6"/>
  <c r="AM32" i="6"/>
  <c r="AN32" i="6"/>
  <c r="AT32" i="6" s="1"/>
  <c r="AV32" i="6" s="1"/>
  <c r="S33" i="6"/>
  <c r="AA33" i="6"/>
  <c r="AF33" i="6"/>
  <c r="AM33" i="6"/>
  <c r="AN33" i="6"/>
  <c r="AT33" i="6" s="1"/>
  <c r="AV33" i="6" s="1"/>
  <c r="S34" i="6"/>
  <c r="AA34" i="6"/>
  <c r="AF34" i="6"/>
  <c r="AM34" i="6"/>
  <c r="AN34" i="6"/>
  <c r="AT34" i="6" s="1"/>
  <c r="AV34" i="6" s="1"/>
  <c r="S35" i="6"/>
  <c r="AA35" i="6"/>
  <c r="AF35" i="6"/>
  <c r="AM35" i="6"/>
  <c r="AN35" i="6"/>
  <c r="AT35" i="6" s="1"/>
  <c r="AV35" i="6" s="1"/>
  <c r="S36" i="6"/>
  <c r="AA36" i="6"/>
  <c r="AF36" i="6"/>
  <c r="AM36" i="6"/>
  <c r="AN36" i="6"/>
  <c r="AT36" i="6" s="1"/>
  <c r="AV36" i="6" s="1"/>
  <c r="S37" i="6"/>
  <c r="AA37" i="6"/>
  <c r="AF37" i="6"/>
  <c r="AM37" i="6"/>
  <c r="AN37" i="6"/>
  <c r="AT37" i="6"/>
  <c r="AV37" i="6" s="1"/>
  <c r="S38" i="6"/>
  <c r="AA38" i="6"/>
  <c r="AF38" i="6"/>
  <c r="AM38" i="6"/>
  <c r="AN38" i="6"/>
  <c r="AT38" i="6" s="1"/>
  <c r="AV38" i="6" s="1"/>
  <c r="S39" i="6"/>
  <c r="AA39" i="6"/>
  <c r="AF39" i="6"/>
  <c r="AM39" i="6"/>
  <c r="AN39" i="6"/>
  <c r="AT39" i="6" s="1"/>
  <c r="AV39" i="6" s="1"/>
  <c r="S40" i="6"/>
  <c r="AA40" i="6"/>
  <c r="AF40" i="6"/>
  <c r="AM40" i="6"/>
  <c r="AN40" i="6"/>
  <c r="AT40" i="6" s="1"/>
  <c r="AV40" i="6" s="1"/>
  <c r="S41" i="6"/>
  <c r="AA41" i="6"/>
  <c r="AF41" i="6"/>
  <c r="AM41" i="6"/>
  <c r="AN41" i="6"/>
  <c r="AT41" i="6" s="1"/>
  <c r="AV41" i="6" s="1"/>
  <c r="S42" i="6"/>
  <c r="AA42" i="6"/>
  <c r="AF42" i="6"/>
  <c r="AM42" i="6"/>
  <c r="AN42" i="6"/>
  <c r="AT42" i="6" s="1"/>
  <c r="AV42" i="6" s="1"/>
  <c r="S43" i="6"/>
  <c r="AA43" i="6"/>
  <c r="AF43" i="6"/>
  <c r="AM43" i="6"/>
  <c r="AN43" i="6"/>
  <c r="AT43" i="6" s="1"/>
  <c r="AV43" i="6" s="1"/>
  <c r="S44" i="6"/>
  <c r="AA44" i="6"/>
  <c r="AF44" i="6"/>
  <c r="AM44" i="6"/>
  <c r="AN44" i="6"/>
  <c r="AT44" i="6" s="1"/>
  <c r="AV44" i="6" s="1"/>
  <c r="S45" i="6"/>
  <c r="AA45" i="6"/>
  <c r="AF45" i="6"/>
  <c r="AM45" i="6"/>
  <c r="AN45" i="6"/>
  <c r="AT45" i="6" s="1"/>
  <c r="AV45" i="6" s="1"/>
  <c r="S46" i="6"/>
  <c r="AA46" i="6"/>
  <c r="AF46" i="6"/>
  <c r="AM46" i="6"/>
  <c r="AN46" i="6"/>
  <c r="AT46" i="6"/>
  <c r="AV46" i="6" s="1"/>
  <c r="S47" i="6"/>
  <c r="AA47" i="6"/>
  <c r="AF47" i="6"/>
  <c r="AM47" i="6"/>
  <c r="AN47" i="6"/>
  <c r="AT47" i="6" s="1"/>
  <c r="AV47" i="6" s="1"/>
  <c r="S48" i="6"/>
  <c r="AA48" i="6"/>
  <c r="AF48" i="6"/>
  <c r="AM48" i="6"/>
  <c r="AN48" i="6"/>
  <c r="AT48" i="6" s="1"/>
  <c r="AV48" i="6" s="1"/>
  <c r="S49" i="6"/>
  <c r="AA49" i="6"/>
  <c r="AF49" i="6"/>
  <c r="AM49" i="6"/>
  <c r="AN49" i="6"/>
  <c r="AT49" i="6" s="1"/>
  <c r="AV49" i="6" s="1"/>
  <c r="S50" i="6"/>
  <c r="AA50" i="6"/>
  <c r="AF50" i="6"/>
  <c r="AM50" i="6"/>
  <c r="AN50" i="6"/>
  <c r="AT50" i="6" s="1"/>
  <c r="AV50" i="6" s="1"/>
  <c r="S51" i="6"/>
  <c r="AA51" i="6"/>
  <c r="AF51" i="6"/>
  <c r="AM51" i="6"/>
  <c r="AN51" i="6"/>
  <c r="AT51" i="6" s="1"/>
  <c r="AV51" i="6" s="1"/>
  <c r="S52" i="6"/>
  <c r="AA52" i="6"/>
  <c r="AF52" i="6"/>
  <c r="AM52" i="6"/>
  <c r="AN52" i="6"/>
  <c r="AT52" i="6" s="1"/>
  <c r="AV52" i="6" s="1"/>
  <c r="S53" i="6"/>
  <c r="AA53" i="6"/>
  <c r="AF53" i="6"/>
  <c r="AM53" i="6"/>
  <c r="AN53" i="6"/>
  <c r="AT53" i="6" s="1"/>
  <c r="AV53" i="6" s="1"/>
  <c r="S54" i="6"/>
  <c r="AA54" i="6"/>
  <c r="AF54" i="6"/>
  <c r="AM54" i="6"/>
  <c r="AN54" i="6"/>
  <c r="AT54" i="6" s="1"/>
  <c r="AV54" i="6" s="1"/>
  <c r="S55" i="6"/>
  <c r="AA55" i="6"/>
  <c r="AF55" i="6"/>
  <c r="AM55" i="6"/>
  <c r="AN55" i="6"/>
  <c r="AT55" i="6"/>
  <c r="AV55" i="6" s="1"/>
  <c r="S56" i="6"/>
  <c r="AA56" i="6"/>
  <c r="AF56" i="6"/>
  <c r="AM56" i="6"/>
  <c r="AN56" i="6"/>
  <c r="AT56" i="6" s="1"/>
  <c r="AV56" i="6" s="1"/>
  <c r="S57" i="6"/>
  <c r="AA57" i="6"/>
  <c r="AF57" i="6"/>
  <c r="AM57" i="6"/>
  <c r="AN57" i="6"/>
  <c r="AT57" i="6" s="1"/>
  <c r="AV57" i="6" s="1"/>
  <c r="AA58" i="6"/>
  <c r="AF58" i="6"/>
  <c r="AM58" i="6"/>
  <c r="AN58" i="6"/>
  <c r="AT58" i="6" s="1"/>
  <c r="AV58" i="6" s="1"/>
  <c r="AA59" i="6"/>
  <c r="AF59" i="6"/>
  <c r="AM59" i="6"/>
  <c r="AN59" i="6"/>
  <c r="AT59" i="6" s="1"/>
  <c r="AV59" i="6" s="1"/>
  <c r="AA60" i="6"/>
  <c r="AF60" i="6"/>
  <c r="AM60" i="6"/>
  <c r="AN60" i="6"/>
  <c r="AT60" i="6" s="1"/>
  <c r="AV60" i="6" s="1"/>
  <c r="AA61" i="6"/>
  <c r="AF61" i="6"/>
  <c r="AM61" i="6"/>
  <c r="AN61" i="6"/>
  <c r="AT61" i="6" s="1"/>
  <c r="AV61" i="6" s="1"/>
  <c r="AA62" i="6"/>
  <c r="AF62" i="6"/>
  <c r="AM62" i="6"/>
  <c r="AN62" i="6"/>
  <c r="AT62" i="6" s="1"/>
  <c r="AV62" i="6"/>
  <c r="AA63" i="6"/>
  <c r="AF63" i="6"/>
  <c r="AM63" i="6"/>
  <c r="AN63" i="6"/>
  <c r="AT63" i="6" s="1"/>
  <c r="AV63" i="6" s="1"/>
  <c r="AA64" i="6"/>
  <c r="AF64" i="6"/>
  <c r="AM64" i="6"/>
  <c r="AN64" i="6"/>
  <c r="AT64" i="6" s="1"/>
  <c r="AV64" i="6" s="1"/>
  <c r="AA65" i="6"/>
  <c r="AF65" i="6"/>
  <c r="AM65" i="6"/>
  <c r="AN65" i="6"/>
  <c r="AT65" i="6" s="1"/>
  <c r="AV65" i="6" s="1"/>
  <c r="AA66" i="6"/>
  <c r="AF66" i="6"/>
  <c r="AM66" i="6"/>
  <c r="AN66" i="6"/>
  <c r="AT66" i="6" s="1"/>
  <c r="AV66" i="6" s="1"/>
  <c r="AA67" i="6"/>
  <c r="AF67" i="6"/>
  <c r="AM67" i="6"/>
  <c r="AN67" i="6"/>
  <c r="AT67" i="6" s="1"/>
  <c r="AV67" i="6" s="1"/>
  <c r="AA68" i="6"/>
  <c r="AF68" i="6"/>
  <c r="AM68" i="6"/>
  <c r="AN68" i="6"/>
  <c r="AT68" i="6" s="1"/>
  <c r="AV68" i="6" s="1"/>
  <c r="AA69" i="6"/>
  <c r="AF69" i="6"/>
  <c r="AM69" i="6"/>
  <c r="AN69" i="6"/>
  <c r="AT69" i="6" s="1"/>
  <c r="AV69" i="6" s="1"/>
  <c r="AA70" i="6"/>
  <c r="AF70" i="6"/>
  <c r="AM70" i="6"/>
  <c r="AN70" i="6"/>
  <c r="AT70" i="6" s="1"/>
  <c r="AV70" i="6" s="1"/>
  <c r="AA71" i="6"/>
  <c r="AF71" i="6"/>
  <c r="AM71" i="6"/>
  <c r="AN71" i="6"/>
  <c r="AT71" i="6" s="1"/>
  <c r="AV71" i="6" s="1"/>
  <c r="AA72" i="6"/>
  <c r="AF72" i="6"/>
  <c r="AM72" i="6"/>
  <c r="AN72" i="6"/>
  <c r="AT72" i="6" s="1"/>
  <c r="AV72" i="6" s="1"/>
  <c r="AA73" i="6"/>
  <c r="AF73" i="6"/>
  <c r="AM73" i="6"/>
  <c r="AN73" i="6"/>
  <c r="AT73" i="6" s="1"/>
  <c r="AV73" i="6" s="1"/>
  <c r="AA74" i="6"/>
  <c r="AF74" i="6"/>
  <c r="AM74" i="6"/>
  <c r="AN74" i="6"/>
  <c r="AT74" i="6" s="1"/>
  <c r="AV74" i="6" s="1"/>
  <c r="AA75" i="6"/>
  <c r="AF75" i="6"/>
  <c r="AM75" i="6"/>
  <c r="AN75" i="6"/>
  <c r="AT75" i="6" s="1"/>
  <c r="AV75" i="6" s="1"/>
  <c r="AA76" i="6"/>
  <c r="AF76" i="6"/>
  <c r="AM76" i="6"/>
  <c r="AN76" i="6"/>
  <c r="AT76" i="6" s="1"/>
  <c r="AV76" i="6" s="1"/>
  <c r="AA77" i="6"/>
  <c r="AF77" i="6"/>
  <c r="AM77" i="6"/>
  <c r="AN77" i="6"/>
  <c r="AT77" i="6" s="1"/>
  <c r="AV77" i="6" s="1"/>
  <c r="AA78" i="6"/>
  <c r="AF78" i="6"/>
  <c r="AM78" i="6"/>
  <c r="AN78" i="6"/>
  <c r="AT78" i="6" s="1"/>
  <c r="AV78" i="6" s="1"/>
  <c r="AA79" i="6"/>
  <c r="AF79" i="6"/>
  <c r="AM79" i="6"/>
  <c r="AN79" i="6"/>
  <c r="AT79" i="6" s="1"/>
  <c r="AV79" i="6" s="1"/>
  <c r="AA80" i="6"/>
  <c r="AF80" i="6"/>
  <c r="AM80" i="6"/>
  <c r="AN80" i="6"/>
  <c r="AT80" i="6" s="1"/>
  <c r="AV80" i="6" s="1"/>
  <c r="AA81" i="6"/>
  <c r="AF81" i="6"/>
  <c r="AM81" i="6"/>
  <c r="AN81" i="6"/>
  <c r="AT81" i="6" s="1"/>
  <c r="AV81" i="6" s="1"/>
  <c r="AA82" i="6"/>
  <c r="AF82" i="6"/>
  <c r="AM82" i="6"/>
  <c r="AN82" i="6"/>
  <c r="AT82" i="6" s="1"/>
  <c r="AV82" i="6" s="1"/>
  <c r="AA83" i="6"/>
  <c r="AF83" i="6"/>
  <c r="AM83" i="6"/>
  <c r="AN83" i="6"/>
  <c r="AT83" i="6" s="1"/>
  <c r="AV83" i="6" s="1"/>
  <c r="AA84" i="6"/>
  <c r="AF84" i="6"/>
  <c r="AM84" i="6"/>
  <c r="AN84" i="6"/>
  <c r="AT84" i="6" s="1"/>
  <c r="AV84" i="6" s="1"/>
  <c r="AA85" i="6"/>
  <c r="AF85" i="6"/>
  <c r="AM85" i="6"/>
  <c r="AN85" i="6"/>
  <c r="AT85" i="6" s="1"/>
  <c r="AV85" i="6" s="1"/>
  <c r="AA86" i="6"/>
  <c r="AF86" i="6"/>
  <c r="AM86" i="6"/>
  <c r="AN86" i="6"/>
  <c r="AT86" i="6" s="1"/>
  <c r="AV86" i="6" s="1"/>
  <c r="AA87" i="6"/>
  <c r="AF87" i="6"/>
  <c r="AM87" i="6"/>
  <c r="AN87" i="6"/>
  <c r="AT87" i="6" s="1"/>
  <c r="AV87" i="6" s="1"/>
  <c r="AA88" i="6"/>
  <c r="AF88" i="6"/>
  <c r="AM88" i="6"/>
  <c r="AN88" i="6"/>
  <c r="AT88" i="6" s="1"/>
  <c r="AV88" i="6" s="1"/>
  <c r="AA89" i="6"/>
  <c r="AF89" i="6"/>
  <c r="AM89" i="6"/>
  <c r="AN89" i="6"/>
  <c r="AT89" i="6" s="1"/>
  <c r="AV89" i="6" s="1"/>
  <c r="AA90" i="6"/>
  <c r="AF90" i="6"/>
  <c r="AM90" i="6"/>
  <c r="AN90" i="6"/>
  <c r="AT90" i="6" s="1"/>
  <c r="AV90" i="6" s="1"/>
  <c r="AA91" i="6"/>
  <c r="AF91" i="6"/>
  <c r="AM91" i="6"/>
  <c r="AN91" i="6"/>
  <c r="AT91" i="6" s="1"/>
  <c r="AV91" i="6" s="1"/>
  <c r="AA92" i="6"/>
  <c r="AF92" i="6"/>
  <c r="AM92" i="6"/>
  <c r="AN92" i="6"/>
  <c r="AT92" i="6" s="1"/>
  <c r="AV92" i="6"/>
  <c r="AA93" i="6"/>
  <c r="AF93" i="6"/>
  <c r="AM93" i="6"/>
  <c r="AN93" i="6"/>
  <c r="AT93" i="6" s="1"/>
  <c r="AV93" i="6"/>
  <c r="AA94" i="6"/>
  <c r="AF94" i="6"/>
  <c r="AM94" i="6"/>
  <c r="AN94" i="6"/>
  <c r="AT94" i="6" s="1"/>
  <c r="AV94" i="6" s="1"/>
  <c r="AA95" i="6"/>
  <c r="AF95" i="6"/>
  <c r="AM95" i="6"/>
  <c r="AN95" i="6"/>
  <c r="AT95" i="6" s="1"/>
  <c r="AV95" i="6" s="1"/>
  <c r="AA96" i="6"/>
  <c r="AF96" i="6"/>
  <c r="AM96" i="6"/>
  <c r="AN96" i="6"/>
  <c r="AT96" i="6" s="1"/>
  <c r="AV96" i="6" s="1"/>
  <c r="AA97" i="6"/>
  <c r="AF97" i="6"/>
  <c r="AM97" i="6"/>
  <c r="AN97" i="6"/>
  <c r="AT97" i="6" s="1"/>
  <c r="AV97" i="6" s="1"/>
  <c r="AA98" i="6"/>
  <c r="AF98" i="6"/>
  <c r="AM98" i="6"/>
  <c r="AN98" i="6"/>
  <c r="AT98" i="6" s="1"/>
  <c r="AV98" i="6" s="1"/>
  <c r="AA99" i="6"/>
  <c r="AF99" i="6"/>
  <c r="AM99" i="6"/>
  <c r="AN99" i="6"/>
  <c r="AT99" i="6" s="1"/>
  <c r="AV99" i="6" s="1"/>
  <c r="AA100" i="6"/>
  <c r="AF100" i="6"/>
  <c r="AM100" i="6"/>
  <c r="AN100" i="6"/>
  <c r="AT100" i="6" s="1"/>
  <c r="AV100" i="6"/>
  <c r="AA101" i="6"/>
  <c r="AF101" i="6"/>
  <c r="AM101" i="6"/>
  <c r="AN101" i="6"/>
  <c r="AT101" i="6" s="1"/>
  <c r="AV101" i="6" s="1"/>
  <c r="AA102" i="6"/>
  <c r="AF102" i="6"/>
  <c r="AM102" i="6"/>
  <c r="AN102" i="6"/>
  <c r="AT102" i="6" s="1"/>
  <c r="AV102" i="6" s="1"/>
  <c r="AA103" i="6"/>
  <c r="AF103" i="6"/>
  <c r="AM103" i="6"/>
  <c r="AN103" i="6"/>
  <c r="AT103" i="6" s="1"/>
  <c r="AV103" i="6" s="1"/>
  <c r="AA104" i="6"/>
  <c r="AF104" i="6"/>
  <c r="AM104" i="6"/>
  <c r="AN104" i="6"/>
  <c r="AT104" i="6" s="1"/>
  <c r="AV104" i="6" s="1"/>
  <c r="AA105" i="6"/>
  <c r="AF105" i="6"/>
  <c r="AM105" i="6"/>
  <c r="AN105" i="6"/>
  <c r="AT105" i="6" s="1"/>
  <c r="AV105" i="6" s="1"/>
  <c r="AA106" i="6"/>
  <c r="AF106" i="6"/>
  <c r="AM106" i="6"/>
  <c r="AN106" i="6"/>
  <c r="AT106" i="6" s="1"/>
  <c r="AV106" i="6" s="1"/>
  <c r="AA107" i="6"/>
  <c r="AF107" i="6"/>
  <c r="AM107" i="6"/>
  <c r="AN107" i="6"/>
  <c r="AT107" i="6" s="1"/>
  <c r="AV107" i="6" s="1"/>
  <c r="AA108" i="6"/>
  <c r="AF108" i="6"/>
  <c r="AM108" i="6"/>
  <c r="AN108" i="6"/>
  <c r="AT108" i="6" s="1"/>
  <c r="AV108" i="6" s="1"/>
  <c r="AA109" i="6"/>
  <c r="AF109" i="6"/>
  <c r="AM109" i="6"/>
  <c r="AN109" i="6"/>
  <c r="AT109" i="6" s="1"/>
  <c r="AV109" i="6" s="1"/>
  <c r="AA110" i="6"/>
  <c r="AF110" i="6"/>
  <c r="AM110" i="6"/>
  <c r="AN110" i="6"/>
  <c r="AT110" i="6" s="1"/>
  <c r="AV110" i="6" s="1"/>
  <c r="AA111" i="6"/>
  <c r="AF111" i="6"/>
  <c r="AM111" i="6"/>
  <c r="AN111" i="6"/>
  <c r="AT111" i="6" s="1"/>
  <c r="AV111" i="6" s="1"/>
  <c r="AA112" i="6"/>
  <c r="AF112" i="6"/>
  <c r="AM112" i="6"/>
  <c r="AN112" i="6"/>
  <c r="AT112" i="6" s="1"/>
  <c r="AV112" i="6" s="1"/>
  <c r="AA113" i="6"/>
  <c r="AF113" i="6"/>
  <c r="AM113" i="6"/>
  <c r="AN113" i="6"/>
  <c r="AT113" i="6" s="1"/>
  <c r="AV113" i="6"/>
  <c r="AA114" i="6"/>
  <c r="AF114" i="6"/>
  <c r="AM114" i="6"/>
  <c r="AN114" i="6"/>
  <c r="AT114" i="6" s="1"/>
  <c r="AV114" i="6" s="1"/>
  <c r="AA115" i="6"/>
  <c r="AF115" i="6"/>
  <c r="AM115" i="6"/>
  <c r="AN115" i="6"/>
  <c r="AT115" i="6" s="1"/>
  <c r="AV115" i="6" s="1"/>
  <c r="AA116" i="6"/>
  <c r="AF116" i="6"/>
  <c r="AM116" i="6"/>
  <c r="AN116" i="6"/>
  <c r="AT116" i="6" s="1"/>
  <c r="AV116" i="6" s="1"/>
  <c r="AA117" i="6"/>
  <c r="AF117" i="6"/>
  <c r="AM117" i="6"/>
  <c r="AN117" i="6"/>
  <c r="AT117" i="6" s="1"/>
  <c r="AV117" i="6" s="1"/>
  <c r="AA118" i="6"/>
  <c r="AF118" i="6"/>
  <c r="AM118" i="6"/>
  <c r="AN118" i="6"/>
  <c r="AT118" i="6" s="1"/>
  <c r="AV118" i="6" s="1"/>
  <c r="AA119" i="6"/>
  <c r="AF119" i="6"/>
  <c r="AM119" i="6"/>
  <c r="AN119" i="6"/>
  <c r="AT119" i="6" s="1"/>
  <c r="AV119" i="6" s="1"/>
  <c r="K120" i="6"/>
  <c r="AB120" i="6"/>
  <c r="AC120" i="6"/>
  <c r="AD120" i="6"/>
  <c r="AG120" i="6"/>
  <c r="AH120" i="6"/>
  <c r="AJ120" i="6"/>
  <c r="AR120" i="6"/>
  <c r="AU120" i="6"/>
  <c r="AU52" i="7" l="1"/>
  <c r="AF120" i="6"/>
  <c r="AV8" i="6"/>
  <c r="AV9" i="6"/>
  <c r="AT120" i="6"/>
  <c r="AN120" i="6"/>
  <c r="AA8" i="5"/>
  <c r="AF8" i="5"/>
  <c r="AM8" i="5"/>
  <c r="AN8" i="5"/>
  <c r="AU8" i="5" s="1"/>
  <c r="AA9" i="5"/>
  <c r="AF9" i="5"/>
  <c r="AM9" i="5"/>
  <c r="AN9" i="5"/>
  <c r="AU9" i="5" s="1"/>
  <c r="AA10" i="5"/>
  <c r="AF10" i="5"/>
  <c r="AM10" i="5"/>
  <c r="AN10" i="5"/>
  <c r="AU10" i="5" s="1"/>
  <c r="AA11" i="5"/>
  <c r="AF11" i="5"/>
  <c r="AM11" i="5"/>
  <c r="AN11" i="5"/>
  <c r="AU11" i="5" s="1"/>
  <c r="AA12" i="5"/>
  <c r="AF12" i="5"/>
  <c r="AM12" i="5"/>
  <c r="AN12" i="5"/>
  <c r="AU12" i="5" s="1"/>
  <c r="AA13" i="5"/>
  <c r="AF13" i="5"/>
  <c r="AM13" i="5"/>
  <c r="AN13" i="5"/>
  <c r="AU13" i="5" s="1"/>
  <c r="AA14" i="5"/>
  <c r="AF14" i="5"/>
  <c r="AM14" i="5"/>
  <c r="AN14" i="5"/>
  <c r="AU14" i="5" s="1"/>
  <c r="AA15" i="5"/>
  <c r="AF15" i="5"/>
  <c r="AM15" i="5"/>
  <c r="AN15" i="5"/>
  <c r="AU15" i="5" s="1"/>
  <c r="AA16" i="5"/>
  <c r="AF16" i="5"/>
  <c r="AM16" i="5"/>
  <c r="AN16" i="5"/>
  <c r="AU16" i="5" s="1"/>
  <c r="AA17" i="5"/>
  <c r="AF17" i="5"/>
  <c r="AM17" i="5"/>
  <c r="AN17" i="5"/>
  <c r="AU17" i="5" s="1"/>
  <c r="AA18" i="5"/>
  <c r="AF18" i="5"/>
  <c r="AM18" i="5"/>
  <c r="AN18" i="5"/>
  <c r="AU18" i="5" s="1"/>
  <c r="AA19" i="5"/>
  <c r="AF19" i="5"/>
  <c r="AM19" i="5"/>
  <c r="AN19" i="5"/>
  <c r="AU19" i="5" s="1"/>
  <c r="AA20" i="5"/>
  <c r="AF20" i="5"/>
  <c r="AM20" i="5"/>
  <c r="AN20" i="5"/>
  <c r="AU20" i="5" s="1"/>
  <c r="AA21" i="5"/>
  <c r="AF21" i="5"/>
  <c r="AM21" i="5"/>
  <c r="AN21" i="5"/>
  <c r="AU21" i="5" s="1"/>
  <c r="AA22" i="5"/>
  <c r="AF22" i="5"/>
  <c r="AM22" i="5"/>
  <c r="AN22" i="5"/>
  <c r="AU22" i="5" s="1"/>
  <c r="AA23" i="5"/>
  <c r="AF23" i="5"/>
  <c r="AM23" i="5"/>
  <c r="AN23" i="5"/>
  <c r="AU23" i="5" s="1"/>
  <c r="AA24" i="5"/>
  <c r="AF24" i="5"/>
  <c r="AM24" i="5"/>
  <c r="AN24" i="5"/>
  <c r="AU24" i="5" s="1"/>
  <c r="AA25" i="5"/>
  <c r="AF25" i="5"/>
  <c r="AM25" i="5"/>
  <c r="AN25" i="5"/>
  <c r="AU25" i="5" s="1"/>
  <c r="AA26" i="5"/>
  <c r="AF26" i="5"/>
  <c r="AM26" i="5"/>
  <c r="AN26" i="5"/>
  <c r="AU26" i="5" s="1"/>
  <c r="AA27" i="5"/>
  <c r="AF27" i="5"/>
  <c r="AM27" i="5"/>
  <c r="AN27" i="5"/>
  <c r="AU27" i="5" s="1"/>
  <c r="AA28" i="5"/>
  <c r="AF28" i="5"/>
  <c r="AM28" i="5"/>
  <c r="AN28" i="5"/>
  <c r="AU28" i="5" s="1"/>
  <c r="AA29" i="5"/>
  <c r="AF29" i="5"/>
  <c r="AM29" i="5"/>
  <c r="AN29" i="5"/>
  <c r="AU29" i="5" s="1"/>
  <c r="AA30" i="5"/>
  <c r="AF30" i="5"/>
  <c r="AM30" i="5"/>
  <c r="AN30" i="5"/>
  <c r="AU30" i="5" s="1"/>
  <c r="AA31" i="5"/>
  <c r="AF31" i="5"/>
  <c r="AM31" i="5"/>
  <c r="AN31" i="5"/>
  <c r="AU31" i="5" s="1"/>
  <c r="AA32" i="5"/>
  <c r="AF32" i="5"/>
  <c r="AM32" i="5"/>
  <c r="AN32" i="5"/>
  <c r="AU32" i="5" s="1"/>
  <c r="AA33" i="5"/>
  <c r="AF33" i="5"/>
  <c r="AM33" i="5"/>
  <c r="AN33" i="5"/>
  <c r="AU33" i="5" s="1"/>
  <c r="AA34" i="5"/>
  <c r="AF34" i="5"/>
  <c r="AM34" i="5"/>
  <c r="AN34" i="5"/>
  <c r="AU34" i="5" s="1"/>
  <c r="AA35" i="5"/>
  <c r="AF35" i="5"/>
  <c r="AM35" i="5"/>
  <c r="AN35" i="5"/>
  <c r="AU35" i="5" s="1"/>
  <c r="AA36" i="5"/>
  <c r="AF36" i="5"/>
  <c r="AM36" i="5"/>
  <c r="AN36" i="5"/>
  <c r="AU36" i="5" s="1"/>
  <c r="AA37" i="5"/>
  <c r="AF37" i="5"/>
  <c r="AM37" i="5"/>
  <c r="AN37" i="5"/>
  <c r="AU37" i="5" s="1"/>
  <c r="AA38" i="5"/>
  <c r="AF38" i="5"/>
  <c r="AM38" i="5"/>
  <c r="AN38" i="5"/>
  <c r="AU38" i="5" s="1"/>
  <c r="AA39" i="5"/>
  <c r="AF39" i="5"/>
  <c r="AM39" i="5"/>
  <c r="AN39" i="5"/>
  <c r="AU39" i="5" s="1"/>
  <c r="AA40" i="5"/>
  <c r="AF40" i="5"/>
  <c r="AM40" i="5"/>
  <c r="AN40" i="5"/>
  <c r="AU40" i="5" s="1"/>
  <c r="AA41" i="5"/>
  <c r="AF41" i="5"/>
  <c r="AM41" i="5"/>
  <c r="AN41" i="5"/>
  <c r="AU41" i="5" s="1"/>
  <c r="AA42" i="5"/>
  <c r="AF42" i="5"/>
  <c r="AM42" i="5"/>
  <c r="AN42" i="5"/>
  <c r="AU42" i="5" s="1"/>
  <c r="AA43" i="5"/>
  <c r="AF43" i="5"/>
  <c r="AM43" i="5"/>
  <c r="AN43" i="5"/>
  <c r="AU43" i="5" s="1"/>
  <c r="AA44" i="5"/>
  <c r="AF44" i="5"/>
  <c r="AM44" i="5"/>
  <c r="AN44" i="5"/>
  <c r="AU44" i="5" s="1"/>
  <c r="K45" i="5"/>
  <c r="AB45" i="5"/>
  <c r="AC45" i="5"/>
  <c r="AD45" i="5"/>
  <c r="AG45" i="5"/>
  <c r="AH45" i="5"/>
  <c r="AJ45" i="5"/>
  <c r="AR45" i="5"/>
  <c r="AT45" i="5"/>
  <c r="AF45" i="5" l="1"/>
  <c r="AN45" i="5"/>
  <c r="AU45" i="5"/>
  <c r="AV44" i="5"/>
  <c r="AV42" i="5"/>
  <c r="AV39" i="5"/>
  <c r="AV36" i="5"/>
  <c r="AV33" i="5"/>
  <c r="AV30" i="5"/>
  <c r="AV28" i="5"/>
  <c r="AV26" i="5"/>
  <c r="AV24" i="5"/>
  <c r="AV23" i="5"/>
  <c r="AV22" i="5"/>
  <c r="AV21" i="5"/>
  <c r="AV20" i="5"/>
  <c r="AV19" i="5"/>
  <c r="AV18" i="5"/>
  <c r="AV17" i="5"/>
  <c r="AV16" i="5"/>
  <c r="AV15" i="5"/>
  <c r="AV14" i="5"/>
  <c r="AV13" i="5"/>
  <c r="AV12" i="5"/>
  <c r="AV11" i="5"/>
  <c r="AV10" i="5"/>
  <c r="AV9" i="5"/>
  <c r="AV8" i="5"/>
  <c r="AV43" i="5"/>
  <c r="AV41" i="5"/>
  <c r="AV40" i="5"/>
  <c r="AV38" i="5"/>
  <c r="AV37" i="5"/>
  <c r="AV35" i="5"/>
  <c r="AV34" i="5"/>
  <c r="AV32" i="5"/>
  <c r="AV31" i="5"/>
  <c r="AV29" i="5"/>
  <c r="AV27" i="5"/>
  <c r="AV25" i="5"/>
  <c r="E16" i="2" l="1"/>
  <c r="J5" i="4" l="1"/>
  <c r="AA8" i="4"/>
  <c r="AF8" i="4"/>
  <c r="AM8" i="4"/>
  <c r="AN8" i="4"/>
  <c r="AV8" i="4" s="1"/>
  <c r="AU8" i="4"/>
  <c r="AA9" i="4"/>
  <c r="AF9" i="4"/>
  <c r="AM9" i="4"/>
  <c r="AN9" i="4"/>
  <c r="AV9" i="4" s="1"/>
  <c r="E10" i="4"/>
  <c r="K10" i="4"/>
  <c r="AB10" i="4"/>
  <c r="AC10" i="4"/>
  <c r="AD10" i="4"/>
  <c r="AG10" i="4"/>
  <c r="AH10" i="4"/>
  <c r="AJ10" i="4"/>
  <c r="AR10" i="4"/>
  <c r="AT10" i="4"/>
  <c r="AU9" i="4" l="1"/>
  <c r="AU10" i="4"/>
  <c r="AF10" i="4"/>
  <c r="AN10" i="4"/>
  <c r="J5" i="3" l="1"/>
  <c r="AA8" i="3"/>
  <c r="AF8" i="3"/>
  <c r="AM8" i="3"/>
  <c r="AN8" i="3"/>
  <c r="AV8" i="3" s="1"/>
  <c r="AA9" i="3"/>
  <c r="AF9" i="3"/>
  <c r="AM9" i="3"/>
  <c r="AN9" i="3"/>
  <c r="AV9" i="3" s="1"/>
  <c r="AA10" i="3"/>
  <c r="AF10" i="3"/>
  <c r="AM10" i="3"/>
  <c r="AN10" i="3"/>
  <c r="AV10" i="3" s="1"/>
  <c r="AA11" i="3"/>
  <c r="AF11" i="3"/>
  <c r="AM11" i="3"/>
  <c r="AN11" i="3"/>
  <c r="AV11" i="3" s="1"/>
  <c r="AA12" i="3"/>
  <c r="AF12" i="3"/>
  <c r="AM12" i="3"/>
  <c r="AN12" i="3"/>
  <c r="AV12" i="3" s="1"/>
  <c r="AA13" i="3"/>
  <c r="AF13" i="3"/>
  <c r="AM13" i="3"/>
  <c r="AN13" i="3"/>
  <c r="AV13" i="3" s="1"/>
  <c r="AA14" i="3"/>
  <c r="AF14" i="3"/>
  <c r="AM14" i="3"/>
  <c r="AN14" i="3"/>
  <c r="AV14" i="3" s="1"/>
  <c r="AA15" i="3"/>
  <c r="AF15" i="3"/>
  <c r="AM15" i="3"/>
  <c r="AN15" i="3"/>
  <c r="AV15" i="3" s="1"/>
  <c r="AA16" i="3"/>
  <c r="AF16" i="3"/>
  <c r="AM16" i="3"/>
  <c r="AN16" i="3"/>
  <c r="AV16" i="3" s="1"/>
  <c r="AA17" i="3"/>
  <c r="AF17" i="3"/>
  <c r="AM17" i="3"/>
  <c r="AN17" i="3"/>
  <c r="AV17" i="3" s="1"/>
  <c r="AU17" i="3"/>
  <c r="AA18" i="3"/>
  <c r="AF18" i="3"/>
  <c r="AM18" i="3"/>
  <c r="AN18" i="3"/>
  <c r="AV18" i="3" s="1"/>
  <c r="AA19" i="3"/>
  <c r="AF19" i="3"/>
  <c r="AM19" i="3"/>
  <c r="AN19" i="3"/>
  <c r="AV19" i="3" s="1"/>
  <c r="AA20" i="3"/>
  <c r="AF20" i="3"/>
  <c r="AM20" i="3"/>
  <c r="AN20" i="3"/>
  <c r="AV20" i="3" s="1"/>
  <c r="AA21" i="3"/>
  <c r="AF21" i="3"/>
  <c r="AM21" i="3"/>
  <c r="AN21" i="3"/>
  <c r="AV21" i="3" s="1"/>
  <c r="AU21" i="3"/>
  <c r="AA22" i="3"/>
  <c r="AF22" i="3"/>
  <c r="AM22" i="3"/>
  <c r="AN22" i="3"/>
  <c r="AV22" i="3" s="1"/>
  <c r="AA23" i="3"/>
  <c r="AF23" i="3"/>
  <c r="AM23" i="3"/>
  <c r="AN23" i="3"/>
  <c r="AV23" i="3" s="1"/>
  <c r="AA24" i="3"/>
  <c r="AF24" i="3"/>
  <c r="AM24" i="3"/>
  <c r="AN24" i="3"/>
  <c r="AV24" i="3" s="1"/>
  <c r="AA25" i="3"/>
  <c r="AF25" i="3"/>
  <c r="AM25" i="3"/>
  <c r="AN25" i="3"/>
  <c r="AV25" i="3" s="1"/>
  <c r="E26" i="3"/>
  <c r="K26" i="3"/>
  <c r="AB26" i="3"/>
  <c r="AC26" i="3"/>
  <c r="AD26" i="3"/>
  <c r="AG26" i="3"/>
  <c r="AH26" i="3"/>
  <c r="AJ26" i="3"/>
  <c r="AR26" i="3"/>
  <c r="AT26" i="3"/>
  <c r="J5" i="2"/>
  <c r="AA8" i="2"/>
  <c r="AF8" i="2"/>
  <c r="AM8" i="2"/>
  <c r="AN8" i="2"/>
  <c r="AV8" i="2" s="1"/>
  <c r="AA9" i="2"/>
  <c r="AF9" i="2"/>
  <c r="AM9" i="2"/>
  <c r="AN9" i="2"/>
  <c r="AV9" i="2" s="1"/>
  <c r="AA10" i="2"/>
  <c r="AF10" i="2"/>
  <c r="AM10" i="2"/>
  <c r="AN10" i="2"/>
  <c r="AV10" i="2" s="1"/>
  <c r="AA11" i="2"/>
  <c r="AF11" i="2"/>
  <c r="AM11" i="2"/>
  <c r="AN11" i="2"/>
  <c r="AV11" i="2" s="1"/>
  <c r="AA12" i="2"/>
  <c r="AF12" i="2"/>
  <c r="AM12" i="2"/>
  <c r="AN12" i="2"/>
  <c r="AV12" i="2" s="1"/>
  <c r="AA13" i="2"/>
  <c r="AF13" i="2"/>
  <c r="AM13" i="2"/>
  <c r="AN13" i="2"/>
  <c r="AV13" i="2" s="1"/>
  <c r="AA14" i="2"/>
  <c r="AF14" i="2"/>
  <c r="AM14" i="2"/>
  <c r="AN14" i="2"/>
  <c r="AV14" i="2" s="1"/>
  <c r="AA15" i="2"/>
  <c r="AF15" i="2"/>
  <c r="AM15" i="2"/>
  <c r="AN15" i="2"/>
  <c r="AV15" i="2" s="1"/>
  <c r="K16" i="2"/>
  <c r="AB16" i="2"/>
  <c r="AC16" i="2"/>
  <c r="AD16" i="2"/>
  <c r="AG16" i="2"/>
  <c r="AH16" i="2"/>
  <c r="AJ16" i="2"/>
  <c r="AR16" i="2"/>
  <c r="AT16" i="2"/>
  <c r="J5" i="1"/>
  <c r="AA8" i="1"/>
  <c r="AF8" i="1"/>
  <c r="AM8" i="1"/>
  <c r="AN8" i="1"/>
  <c r="AU8" i="1" s="1"/>
  <c r="AA9" i="1"/>
  <c r="AF9" i="1"/>
  <c r="AM9" i="1"/>
  <c r="AN9" i="1"/>
  <c r="AU9" i="1" s="1"/>
  <c r="AA10" i="1"/>
  <c r="AF10" i="1"/>
  <c r="AM10" i="1"/>
  <c r="AN10" i="1"/>
  <c r="AU10" i="1" s="1"/>
  <c r="AA11" i="1"/>
  <c r="AF11" i="1"/>
  <c r="AM11" i="1"/>
  <c r="AN11" i="1"/>
  <c r="AV11" i="1" s="1"/>
  <c r="AA12" i="1"/>
  <c r="AF12" i="1"/>
  <c r="AM12" i="1"/>
  <c r="AN12" i="1"/>
  <c r="AV12" i="1" s="1"/>
  <c r="AU12" i="1"/>
  <c r="AA13" i="1"/>
  <c r="AF13" i="1"/>
  <c r="AM13" i="1"/>
  <c r="AN13" i="1"/>
  <c r="AV13" i="1" s="1"/>
  <c r="AA14" i="1"/>
  <c r="AF14" i="1"/>
  <c r="AM14" i="1"/>
  <c r="AN14" i="1"/>
  <c r="AV14" i="1" s="1"/>
  <c r="AU14" i="1"/>
  <c r="AA15" i="1"/>
  <c r="AF15" i="1"/>
  <c r="AM15" i="1"/>
  <c r="AN15" i="1"/>
  <c r="AV15" i="1" s="1"/>
  <c r="AA16" i="1"/>
  <c r="AF16" i="1"/>
  <c r="AM16" i="1"/>
  <c r="AN16" i="1"/>
  <c r="AV16" i="1" s="1"/>
  <c r="AA17" i="1"/>
  <c r="AF17" i="1"/>
  <c r="AM17" i="1"/>
  <c r="AN17" i="1"/>
  <c r="AV17" i="1" s="1"/>
  <c r="AA18" i="1"/>
  <c r="AF18" i="1"/>
  <c r="AM18" i="1"/>
  <c r="AN18" i="1"/>
  <c r="AV18" i="1" s="1"/>
  <c r="AA19" i="1"/>
  <c r="AF19" i="1"/>
  <c r="AM19" i="1"/>
  <c r="AN19" i="1"/>
  <c r="AV19" i="1" s="1"/>
  <c r="AA20" i="1"/>
  <c r="AF20" i="1"/>
  <c r="AM20" i="1"/>
  <c r="AN20" i="1"/>
  <c r="AV20" i="1" s="1"/>
  <c r="AU20" i="1"/>
  <c r="AA21" i="1"/>
  <c r="AF21" i="1"/>
  <c r="AM21" i="1"/>
  <c r="AN21" i="1"/>
  <c r="AV21" i="1" s="1"/>
  <c r="AA22" i="1"/>
  <c r="AF22" i="1"/>
  <c r="AM22" i="1"/>
  <c r="AN22" i="1"/>
  <c r="AV22" i="1" s="1"/>
  <c r="AA23" i="1"/>
  <c r="AF23" i="1"/>
  <c r="AM23" i="1"/>
  <c r="AN23" i="1"/>
  <c r="AV23" i="1" s="1"/>
  <c r="AU23" i="1"/>
  <c r="AA24" i="1"/>
  <c r="AF24" i="1"/>
  <c r="AM24" i="1"/>
  <c r="AN24" i="1"/>
  <c r="AV24" i="1" s="1"/>
  <c r="AA25" i="1"/>
  <c r="AF25" i="1"/>
  <c r="AM25" i="1"/>
  <c r="AN25" i="1"/>
  <c r="AV25" i="1" s="1"/>
  <c r="AU25" i="1"/>
  <c r="AA26" i="1"/>
  <c r="AF26" i="1"/>
  <c r="AM26" i="1"/>
  <c r="AN26" i="1"/>
  <c r="AV26" i="1" s="1"/>
  <c r="AA27" i="1"/>
  <c r="AF27" i="1"/>
  <c r="AM27" i="1"/>
  <c r="AN27" i="1"/>
  <c r="AV27" i="1" s="1"/>
  <c r="AA28" i="1"/>
  <c r="AF28" i="1"/>
  <c r="AM28" i="1"/>
  <c r="AN28" i="1"/>
  <c r="AV28" i="1" s="1"/>
  <c r="AA29" i="1"/>
  <c r="AF29" i="1"/>
  <c r="AM29" i="1"/>
  <c r="AN29" i="1"/>
  <c r="AV29" i="1" s="1"/>
  <c r="AA30" i="1"/>
  <c r="AF30" i="1"/>
  <c r="AM30" i="1"/>
  <c r="AN30" i="1"/>
  <c r="AV30" i="1" s="1"/>
  <c r="AA31" i="1"/>
  <c r="AF31" i="1"/>
  <c r="AM31" i="1"/>
  <c r="AN31" i="1"/>
  <c r="AV31" i="1" s="1"/>
  <c r="AU31" i="1"/>
  <c r="AA32" i="1"/>
  <c r="AF32" i="1"/>
  <c r="AM32" i="1"/>
  <c r="AN32" i="1"/>
  <c r="AV32" i="1" s="1"/>
  <c r="AA33" i="1"/>
  <c r="AF33" i="1"/>
  <c r="AM33" i="1"/>
  <c r="AN33" i="1"/>
  <c r="AV33" i="1" s="1"/>
  <c r="AA34" i="1"/>
  <c r="AF34" i="1"/>
  <c r="AM34" i="1"/>
  <c r="AN34" i="1"/>
  <c r="AV34" i="1" s="1"/>
  <c r="AA35" i="1"/>
  <c r="AF35" i="1"/>
  <c r="AM35" i="1"/>
  <c r="AN35" i="1"/>
  <c r="AV35" i="1" s="1"/>
  <c r="AU35" i="1"/>
  <c r="AA36" i="1"/>
  <c r="AF36" i="1"/>
  <c r="AM36" i="1"/>
  <c r="AN36" i="1"/>
  <c r="AV36" i="1" s="1"/>
  <c r="AA37" i="1"/>
  <c r="AF37" i="1"/>
  <c r="AM37" i="1"/>
  <c r="AN37" i="1"/>
  <c r="AV37" i="1" s="1"/>
  <c r="AA38" i="1"/>
  <c r="AF38" i="1"/>
  <c r="AM38" i="1"/>
  <c r="AN38" i="1"/>
  <c r="AV38" i="1" s="1"/>
  <c r="AA39" i="1"/>
  <c r="AF39" i="1"/>
  <c r="AM39" i="1"/>
  <c r="AN39" i="1"/>
  <c r="AV39" i="1" s="1"/>
  <c r="AA40" i="1"/>
  <c r="AF40" i="1"/>
  <c r="AM40" i="1"/>
  <c r="AN40" i="1"/>
  <c r="AV40" i="1" s="1"/>
  <c r="AA41" i="1"/>
  <c r="AF41" i="1"/>
  <c r="AM41" i="1"/>
  <c r="AN41" i="1"/>
  <c r="AV41" i="1" s="1"/>
  <c r="AU41" i="1"/>
  <c r="AA42" i="1"/>
  <c r="AF42" i="1"/>
  <c r="AM42" i="1"/>
  <c r="AN42" i="1"/>
  <c r="AV42" i="1" s="1"/>
  <c r="AA43" i="1"/>
  <c r="AF43" i="1"/>
  <c r="AM43" i="1"/>
  <c r="AN43" i="1"/>
  <c r="AV43" i="1" s="1"/>
  <c r="AA44" i="1"/>
  <c r="AF44" i="1"/>
  <c r="AM44" i="1"/>
  <c r="AN44" i="1"/>
  <c r="AV44" i="1" s="1"/>
  <c r="AU44" i="1"/>
  <c r="AA45" i="1"/>
  <c r="AF45" i="1"/>
  <c r="AM45" i="1"/>
  <c r="AN45" i="1"/>
  <c r="AV45" i="1" s="1"/>
  <c r="AA46" i="1"/>
  <c r="AF46" i="1"/>
  <c r="AM46" i="1"/>
  <c r="AN46" i="1"/>
  <c r="AV46" i="1" s="1"/>
  <c r="AU46" i="1"/>
  <c r="AA47" i="1"/>
  <c r="AF47" i="1"/>
  <c r="AM47" i="1"/>
  <c r="AN47" i="1"/>
  <c r="AV47" i="1" s="1"/>
  <c r="AA48" i="1"/>
  <c r="AF48" i="1"/>
  <c r="AM48" i="1"/>
  <c r="AN48" i="1"/>
  <c r="AV48" i="1" s="1"/>
  <c r="AU48" i="1"/>
  <c r="AA49" i="1"/>
  <c r="AF49" i="1"/>
  <c r="AM49" i="1"/>
  <c r="AN49" i="1"/>
  <c r="AV49" i="1" s="1"/>
  <c r="AA50" i="1"/>
  <c r="AF50" i="1"/>
  <c r="AM50" i="1"/>
  <c r="AN50" i="1"/>
  <c r="AV50" i="1" s="1"/>
  <c r="AA51" i="1"/>
  <c r="AF51" i="1"/>
  <c r="AM51" i="1"/>
  <c r="AN51" i="1"/>
  <c r="AV51" i="1" s="1"/>
  <c r="E52" i="1"/>
  <c r="K52" i="1"/>
  <c r="AB52" i="1"/>
  <c r="AC52" i="1"/>
  <c r="AD52" i="1"/>
  <c r="AG52" i="1"/>
  <c r="AH52" i="1"/>
  <c r="AJ52" i="1"/>
  <c r="AR52" i="1"/>
  <c r="AU43" i="1" l="1"/>
  <c r="AU22" i="1"/>
  <c r="AU18" i="1"/>
  <c r="AU38" i="1"/>
  <c r="AU30" i="1"/>
  <c r="AU26" i="1"/>
  <c r="AU17" i="1"/>
  <c r="AU49" i="1"/>
  <c r="AU40" i="1"/>
  <c r="AU36" i="1"/>
  <c r="AU28" i="1"/>
  <c r="AU15" i="1"/>
  <c r="AU50" i="1"/>
  <c r="AU34" i="1"/>
  <c r="AU29" i="1"/>
  <c r="AU24" i="1"/>
  <c r="AU19" i="1"/>
  <c r="AU13" i="1"/>
  <c r="AU47" i="1"/>
  <c r="AU42" i="1"/>
  <c r="AU37" i="1"/>
  <c r="AU32" i="1"/>
  <c r="AU16" i="1"/>
  <c r="AN52" i="1"/>
  <c r="AF52" i="1"/>
  <c r="AV10" i="1"/>
  <c r="AV9" i="1"/>
  <c r="AV8" i="1"/>
  <c r="AU51" i="1"/>
  <c r="AU45" i="1"/>
  <c r="AU39" i="1"/>
  <c r="AU33" i="1"/>
  <c r="AU27" i="1"/>
  <c r="AU21" i="1"/>
  <c r="AU11" i="1"/>
  <c r="AU22" i="3"/>
  <c r="AU9" i="3"/>
  <c r="AU10" i="3"/>
  <c r="AU23" i="3"/>
  <c r="AU8" i="2"/>
  <c r="AU12" i="2"/>
  <c r="AU15" i="3"/>
  <c r="AU11" i="3"/>
  <c r="AU16" i="3"/>
  <c r="AU12" i="3"/>
  <c r="AU20" i="3"/>
  <c r="AU14" i="3"/>
  <c r="AU8" i="3"/>
  <c r="AF26" i="3"/>
  <c r="AU24" i="3"/>
  <c r="AU18" i="3"/>
  <c r="AN26" i="3"/>
  <c r="AU25" i="3"/>
  <c r="AU19" i="3"/>
  <c r="AU13" i="3"/>
  <c r="AU14" i="2"/>
  <c r="AU11" i="2"/>
  <c r="AN16" i="2"/>
  <c r="AU15" i="2"/>
  <c r="AU9" i="2"/>
  <c r="AU10" i="2"/>
  <c r="AF16" i="2"/>
  <c r="AU13" i="2"/>
  <c r="AU52" i="1" l="1"/>
  <c r="AU26" i="3"/>
  <c r="AU16" i="2"/>
</calcChain>
</file>

<file path=xl/sharedStrings.xml><?xml version="1.0" encoding="utf-8"?>
<sst xmlns="http://schemas.openxmlformats.org/spreadsheetml/2006/main" count="24262" uniqueCount="5224">
  <si>
    <t>TOTALES</t>
  </si>
  <si>
    <t>SI</t>
  </si>
  <si>
    <t>https://community.secop.gov.co/Public/Tendering/ContractNoticePhases/View?PPI=CO1.PPI.30282330&amp;isFromPublicArea=True&amp;isModal=False</t>
  </si>
  <si>
    <t>En ejecucion</t>
  </si>
  <si>
    <t>1800-01-01</t>
  </si>
  <si>
    <t>S</t>
  </si>
  <si>
    <t>ALVARO JOSE MENDEZ NAVARRO</t>
  </si>
  <si>
    <t xml:space="preserve">INVERSIONES SORUBA S.A.S. </t>
  </si>
  <si>
    <t>DIRECTA</t>
  </si>
  <si>
    <t>La presente orden tiene por objeto: LA PRESTACION DE SERVICIOS DE APOYO LOGISTICO PARA EL DESAROLLO DE LAS ACTIVIDADES Y/O EVENTOS QUE SE REQUIERAN EN EL MARCO DEL PLAN DE ACCION DE LA VICERRECTORIA DE EXTENSION Y PROYECCION SOCIAL.</t>
  </si>
  <si>
    <t>INVERSION</t>
  </si>
  <si>
    <t>OTRO SECTOR</t>
  </si>
  <si>
    <t>CO1.REQ.5876431</t>
  </si>
  <si>
    <t>OPS-VEX-0044-2024</t>
  </si>
  <si>
    <t>UNIVERSIDAD DEL MAGDALENA</t>
  </si>
  <si>
    <t>https://community.secop.gov.co/Public/Tendering/ContractNoticePhases/View?PPI=CO1.PPI.30246710&amp;isFromPublicArea=True&amp;isModal=False</t>
  </si>
  <si>
    <t>NO</t>
  </si>
  <si>
    <t>CARLOS DE LOS REYES CAMARGO CERVANTE</t>
  </si>
  <si>
    <t>GISSETT JOHANA BORREGO JUVINAO</t>
  </si>
  <si>
    <t>Prestar servicios profesionales en el marco del Convenio Interadministrativo No. 2360 de 2023celebrado entre LA NACIÓN - MINISTERIO DEL INTERIOR y la Universidad del Magdalena para 1. Apoyar el proceso de convocatoria cuyo objeto es "Financiar nueve (9) iniciativas, que sean presentadas por las entidades religiosas u organizaciones del sector religioso, que cumplan con los requisitos contemplados en los términos de referencia de la convocatoria para el sector religioso en la vigencia 2024 del Banco de Iniciativas Interreligiosas -BIIR, de la Dirección de Asuntos religiosos - DAR, del Ministerio del Interior" 2. Apoyar la construcción de información asociada a los productos esperados de la convocatoria para implementación del Banco de iniciativas interreligiosas BIIR-2024. 3. Apoyar el proceso de seguimiento técnico a la implementación de las iniciativas seleccionadas por el Comité Asesor del Banco de Proyectos del Ministerio del interior, en el marco de la convocatoria para implementación del Banco de iniciativas interreligiosas BIIR-2024. 4. Apoyar la construcción de informes de seguimiento técnico a la implementación de las iniciativas seleccionadas por el Comité Asesor del Banco de Proyectos del Ministerio del interior, en el marco de la convocatoria para implementación del Banco de iniciativas interreligiosas BIIR-2024. 5. Atender las demás solicitudes que realice el director del convenio en el marco de su ejecución.</t>
  </si>
  <si>
    <t>CO1.REQ.5864686</t>
  </si>
  <si>
    <t>OPSP-VEX-0043-2024</t>
  </si>
  <si>
    <t>https://community.secop.gov.co/Public/Tendering/ContractNoticePhases/View?PPI=CO1.PPI.30241005&amp;isFromPublicArea=True&amp;isModal=False</t>
  </si>
  <si>
    <t>JORGE ENRIQUE MALDONADO PEREZ</t>
  </si>
  <si>
    <t>Prestar servicios profesionales en el marco del Convenio Interadministrativo No. 2360 de 2023 celebrado entre LA NACIÓN MINISTERIO DEL INTERIOR y la Universidad del Magdalena para 1. Apoyar el proceso de convocatoria cuyo objeto es Financiar nueve (9) iniciativas, que sean presentadas por las entidades religiosas u organizaciones del sector religioso, que cumplan con los requisitos contemplados en los términos de referencia de la convocatoria para el sector religioso en la vigencia 2024 del Banco de Iniciativas Interreligiosas -BIIR, de la Dirección de Asuntos religiosos DAR, del Ministerio del Interior". 2. Apoyar la construcción de información asociada a los productos esperados de la convocatoria para implementación del Banco de iniciativas interreligiosas BIIR-2024. 3 apoyar el proceso de seguimiento técnico a la implementación de las iniciativas seleccionadas por el Comité Asesor del Banco de Proyectos del Ministerio del interior, en el marco de la convocatoria para implementación del Banco de iniciativas interreligiosas BIIR-2024. 4. Apoyar la construcción de informes de seguimiento técnico a la implementación de las iniciativas seleccionadas por el Comité Asesor del Banco de Proyectos del Ministerio del interior, en el marco de la convocatoria para implementación del Banco de iniciativas interreligiosas BIIR-2024. 5. Atender las demás solicitudes que realice el director del convenio en el marco de su ejecución.</t>
  </si>
  <si>
    <t>CO1.REQ.5863156</t>
  </si>
  <si>
    <t>OPSP-VEX-0042-2024</t>
  </si>
  <si>
    <t>https://community.secop.gov.co/Public/Tendering/ContractNoticePhases/View?PPI=CO1.PPI.30239124&amp;isFromPublicArea=True&amp;isModal=False</t>
  </si>
  <si>
    <t>GUSTAVO HERNANDEZ CORTES</t>
  </si>
  <si>
    <t>LIZETH CAROLINA PALACIO MAESTRE</t>
  </si>
  <si>
    <t>La presente orden tiene por objeto Prestar servicios profesionales en el marco del Contrato Interadministrativo No. 588-2022 suscrito entre CORPAMAG y la Universidad del Magdalena, para desarrollar las siguientes actividades: 1) Apoyar la participación en los comités de obra asignados, donde hará un recuento de las actividades de acompañamiento social realizadas con la comunidad durante el periodo correspondiente. 2) Acompañar el proceso de supervisión al Contratista de obra en todos los requerimientos expresados en el Plan de Gestión Social 3) Asistir a las actividades de campo que sean ejecutadas por el contratista de obra y cuenten con la presencia de la comunidad, definiendo en conjunto las herramientas e instrumentos necesarios que implique la labor y permitan su verificación 4) Apoyar el proceso de verificación del contenido de todas las piezas de divulgación, presentaciones y convocatorias para los diferentes eventos que se adelanten en desarrollo de los proyectos 5) Apoyar el proceso de verificación de los lugares propuestos por el Contratista de obra para la realización de reuniones con la comunidad.</t>
  </si>
  <si>
    <t>CO1.REQ.5862928</t>
  </si>
  <si>
    <t>OPSP-VEX-0041-2024</t>
  </si>
  <si>
    <t>https://community.secop.gov.co/Public/Tendering/ContractNoticePhases/View?PPI=CO1.PPI.30238358&amp;isFromPublicArea=True&amp;isModal=False</t>
  </si>
  <si>
    <t>YOHELY PAOLA PADILLA MAZENETT</t>
  </si>
  <si>
    <t>La presente orden tiene por objeto Prestar servicios profesionales en el marco del Contrato Interadministrativo No 588-2022 suscrito entre CORPAMAG y la Universidad del Magdalena, para desarrollar las siguientes actividades. 1) Participar en todos los comites de obra, donde hará un recuento de las actividades de acompañamiento social realizadas con la comunidad durante el periodo correspondiente presentará las actividades siguientes y hará las observaciones y solicitudes necesarias al contratista de obra para el buen desarrollo de la gestión social 2) Apoyar la supervisión de la dirección de la interventoria para hacer cumplir al contratista de obra todos los requerimientos expresados en el Plan de Gestion Social. 3) Apoyar a la dirección de la interventoría en la revision de las consultas previas a la comunidad y la verificación de las estructuras de las viviendas, del contrato de obra 4) Apoyar en la revisión del cronograma de actividades elaborado por el Contratista de obra. 5) Acompañar las actividades de campo que sean ejecutadas por el contratista de obra y cuenten con la presencia de la comunidad, definiendo en conjunto las herramientas e instrumentos necesarios que impliquen la labor y permitan su verificación 6) Apoyar a la dirección de la interventoria con la revisión del contenido de todas las piezas de divulgación, presentaciones y convocatorias para los diferentes eventos que se adelanten en desarrollo de los proyectos. 7) Asistir a todos los lugares propuestos por el Contratista de obra para la realización de reuniones con la comunidad y para la instalación de piezas de divulgación</t>
  </si>
  <si>
    <t>CO1.REQ.5862725</t>
  </si>
  <si>
    <t>OPSP-VEX-0040-2024</t>
  </si>
  <si>
    <t>https://community.secop.gov.co/Public/Tendering/ContractNoticePhases/View?PPI=CO1.PPI.30236996&amp;isFromPublicArea=True&amp;isModal=False</t>
  </si>
  <si>
    <t>CAROLINA ESTER OWEN JACQUIN</t>
  </si>
  <si>
    <t xml:space="preserve">La presente orden tiene por objeto. Prestar servicios profesionales en el marco del Contrato Interadministrativo No 588-2022 suscrito entre CORPAMAG y la Universidad del Magdalena, para desarrollar las siguientes actividades 1). Verificar que el proyecto incorpore las condiciones ambientales exigidas y que el contratista de obra disponga de los medios para ejecutar las medidas preventivas, correctoras y compensatorias. 2) Revisar estudios de impacto ambiental antes de comenzar con la obra. 3) Hacer seguimiento al cumplimiento del PMA O PAGA propuesto por el contratista de obra. 4) Brindar asesoría y acompañamiento tanto en el tema ambiental durante la ejecución del contrato de obra. 5) Emitir conceptos técnicos requeridos para dar soluciones a controversias desde el punto de vista ambiental. </t>
  </si>
  <si>
    <t>CO1.REQ.5862274</t>
  </si>
  <si>
    <t>OPSP-VEX-0039-2024</t>
  </si>
  <si>
    <t>https://community.secop.gov.co/Public/Tendering/ContractNoticePhases/View?PPI=CO1.PPI.30236036&amp;isFromPublicArea=True&amp;isModal=False</t>
  </si>
  <si>
    <t>EDGARDO JOSE ORTIZ VEGA</t>
  </si>
  <si>
    <t>La presente orden tiene por objeto: Prestar servicios de apoyo a la gestión, en el marco del Contrato Interadministrativo No 588-2022 suscrito entre CORPAMAG y la Universidad del Magdalena, para desarrollar las siguientes actividades: 1.) Realizar levantamientos topográficos de control y seguimiento de los proyectos realizados por el contratista de obra, esto en aras de corroborar los trazados y las cantidades de obra ejecutadas. 2) Revisar materialización de puntos de control georreferenciados del proyecto. 3). Apoyar la coordinación de la dirección y la comisión topográfica del contratista de obra que permita la materialización de los proyectos de acuerdo con los diseños 4) Revisar los levantamientos realizados por el contratista.</t>
  </si>
  <si>
    <t>CO1.REQ.5861788</t>
  </si>
  <si>
    <t>OAG-VEX-0038-2024</t>
  </si>
  <si>
    <t>https://community.secop.gov.co/Public/Tendering/ContractNoticePhases/View?PPI=CO1.PPI.30195376&amp;isFromPublicArea=True&amp;isModal=False</t>
  </si>
  <si>
    <t>JAIRO RAFAEL BERRERA CUELLAR</t>
  </si>
  <si>
    <t xml:space="preserve">La presente orden tiene por objeto: Prestar servicios profesionales en el marco del Contrato Interadministrativo No 588-2022 suscrito entre CORPAMAG y la Universidad del Magdalena, para desarrollar las siguientes actividades: 1) Prestar asesoria juridica y resolver consultas de tipo legal sobre la ejecución del proyecto. 2) Realizar la revisión juridica contractual de las ordenes y/o contratos que se generen durante la ejecución del proyecto. 3) Revisar y lo proyectar respuestas a solicitudes, requerimientos, peticiones, tutelas y demás que requiera la ejecución del proyecto. 4) Revisar o asesorar la suscripción de pólizas o garantías para la respectiva aprobación. 5) Elaborar los conceptos juridicos que sean solicitados por la Vicerrectoria de Extensión y Proyección Social y/o por la dirección del proyecto 6) verificación, aplicación y cumplimiento de los aspectos regulatorios y contractuales relacionados con el contrato de obra 7) En virtud de ello, informar oportunamente sobre cualquier incumplimiento del contratista de obra o en relación con las obligaciones contractuales y normativas a su cargo, recomendando el procedimiento a seguir y la tasación de la multa respectiva en caso de que aplique. 8) Realizar los procesos y actividades enfocadas en asegurar el cumplimiento por parte del contratista de las obligaciones relacionadas con la consecución y mantenimiento de los seguros, pólizas y garantias exigidos para el proyecto, verificando entre otros la correcta y oportuna expedición de estas, validez juridica y vigencia, según lo prevé el correspondiente contrato objeto de esta interventoria, 9) Diseñar e implantar un sistema dedicado a la identificación y previsión de los principales nesgos asociados con el contrato de obra, que permita prever, organizar y replizar acciones frente a la posibilidad de materialización de riesgos y minimización de impactos, que pudieran poner en riesgo la viabilidad y buena ejecución del contrato. 10) Las demas actividades que se deriven de la ejecución de la orden y que tengan relación directa con el objeto contractual. </t>
  </si>
  <si>
    <t>CO1.REQ.5850627</t>
  </si>
  <si>
    <t>OPSP-VEX-0037-2024</t>
  </si>
  <si>
    <t>https://community.secop.gov.co/Public/Tendering/ContractNoticePhases/View?PPI=CO1.PPI.30164827&amp;isFromPublicArea=True&amp;isModal=False</t>
  </si>
  <si>
    <t>KATTY MELISSA GONZALEZ FONSECA</t>
  </si>
  <si>
    <t>La presente orden tiene por objeto: Prestar servicios profesionales en el marco del Contrato Interadministrativo No 588-2022 suscrito entre CORPAMAG y la Universidad del Magdalena, para desarrollar las siguientes actividades 1). Organizar y desarrollar las actividades administrativas y financieras del contrato de interventoría y proyecto de extension. 2). Articular con las dependencias administrativas y financieras de la Universidad, el proceso de creación de Certificados de Disponibilidad Presupuestal, Compromiso Presupuestal, generación de ordenes de pago, adiciones y disminuciones: 3). Gestionar las cuentas de cobro, desembolsos y pagos del contrato de interventoria y proyecto de extensión 4) Revisar y verificar los documentos precontractuales, contractuales y post-contractuales, derivados del proceso de contratación del contrato de interventoría y proyecto de extension. 5). Revisar y organizar los actos administrativos y financieros del contrato de interventoria y proyecto de extensión. 6) Realizar gestión y seguimiento a los procesos administrativos y financieros del contrato de interventoria y proyecto de extensión. 7.) Liquidar viáticos, apoyos económicos y ayudantias administrativas.</t>
  </si>
  <si>
    <t>CO1.REQ.5842308</t>
  </si>
  <si>
    <t>OPSP-VEX-0036-2024</t>
  </si>
  <si>
    <t>https://community.secop.gov.co/Public/Tendering/ContractNoticePhases/View?PPI=CO1.PPI.30113458&amp;isFromPublicArea=True&amp;isModal=False</t>
  </si>
  <si>
    <t>JOHN ALEXANDER TABORDA GIRALDO</t>
  </si>
  <si>
    <t>OLGA DANIELA MEDRANO PARRA</t>
  </si>
  <si>
    <t>La presente orden tiene por objeto: Prestar servicios profesionales en el marco del Convenio Específico No. 3051459 de 2022, suscrito entre Ecopetrol S.A y la Universidad del Magdalena, para el desarrollo del módulo de Mercadeo y Comercialización en el grupo de Nazareth en el municipio de Uribia (La Guajira).</t>
  </si>
  <si>
    <t>CO1.REQ.5827314</t>
  </si>
  <si>
    <t>OPSP-VEX-0035-2024</t>
  </si>
  <si>
    <t>https://community.secop.gov.co/Public/Tendering/ContractNoticePhases/View?PPI=CO1.PPI.30087661&amp;isFromPublicArea=True&amp;isModal=False</t>
  </si>
  <si>
    <t>PEDRO LUIS NAVARRO HERNANDEZ</t>
  </si>
  <si>
    <t>La presente orden tiene por objeto: Prestar servicios profesionales en el marco del Convenio Especifico No. 3051459 de 2022, suscrito entre Ecopetrol S.A y la Universidad del Magdalena, para el desarrollo de las siguientes actividades 1) Desarrollar el módulo de Mercadeo y Comercialización en el grupo Cabo de la Vela 2 y el módulo Ecommerce en el grupo Cabo de la Vela. Parágrafo</t>
  </si>
  <si>
    <t>CO1.REQ.5819723</t>
  </si>
  <si>
    <t>OPSP-VEX-0034-2024</t>
  </si>
  <si>
    <t>https://community.secop.gov.co/Public/Tendering/ContractNoticePhases/View?PPI=CO1.PPI.30012842&amp;isFromPublicArea=True&amp;isModal=False</t>
  </si>
  <si>
    <t>EDWIN CAUSADO RODRIGUEZ</t>
  </si>
  <si>
    <t>RICARDO ALONSO</t>
  </si>
  <si>
    <t>La presente orden tiene por objeto. La prestación del servicio de fotografia especializada, elaboración de video documental de alta resolución, y servicio de comunity manager de las redes sociales que permitan mostrar el proyecto de queso costeño y el producto del queso costeño del Caribe colombiano, desde otra perspectiva con manejo de imágenes limpias de alta resolución y de alta calidad en video audiovisual documental, fotografia y manejo de redes sociales, disponibles para cualquier uso del proyecto y de las universidades del Magdalena, Córdoba y La Guajira. Con el fin de dar cumplimiento al desarrollo de la actividad de la MGA 3.15 y MGA 211 de los objetivos 3 y 2 del proyecto BPIN 2020000100116 "Fortalecimiento de la capacidad productiva y comercial de la cadena de suministro del queso costeño en las subregiones del caribe colombiano, departamento del Magdalena, Córdoba, y La Guajira La propuesta hace parte integral de la presente orden.</t>
  </si>
  <si>
    <t>CO1.REQ.5798414</t>
  </si>
  <si>
    <t>OPS-VEX-0033-2024</t>
  </si>
  <si>
    <t>https://community.secop.gov.co/Public/Tendering/ContractNoticePhases/View?PPI=CO1.PPI.30078146&amp;isFromPublicArea=True&amp;isModal=False</t>
  </si>
  <si>
    <t>MANUEL ALEXANDER MUÑOZ BANDERA</t>
  </si>
  <si>
    <t>La presente orden tiene por objeto: Prestar servicios en el marco del Convenio Específico No. 3051459 de 2022, suscrito entre Ecopetrol S.A y la Universidad del Magdalena, para el desarrollo de las siguientes actividades: 1.) Realizar seguimiento a los procesos de relacionamiento comercial y canales de venta de las artesanas beneficiarias del proyecto. 2). Participar de las reuniones de seguimiento con los diferentes actores del territorio. 3) Desarrollar el módulo Mercadeo y Comercialización en el Grupo Cabo de la Vela y Cabecera del diplomado Diseño y Promoción de Productos y Servicio Turisticos. 4) Desarrollar el módulo Atención al Cliente en el Grupo 2 Cabecera del diplomado Diseño y Promoción de Productos y Servicios Turísticos.</t>
  </si>
  <si>
    <t>CO1.REQ.5817531</t>
  </si>
  <si>
    <t>OAG-VEX-0032-2024</t>
  </si>
  <si>
    <t>https://community.secop.gov.co/Public/Tendering/ContractNoticePhases/View?PPI=CO1.PPI.30067927&amp;isFromPublicArea=True&amp;isModal=False</t>
  </si>
  <si>
    <t>ESPERANZA MOSQUERA MATURANA</t>
  </si>
  <si>
    <t xml:space="preserve">La presente orden tiene por objeto: Prestar servicios profesionales en el marco del Convenio Específico No. 3051459 de 2022, suscrito entre Ecopetrol S.A y la Universidad del Magdalena, para el desarrollo de las siguientes actividades 1). Desarrollar el módulo Mercadeo y Comercialización en el grupo Cabecera 2 y Punta Gallinas, y el módulo E-Commerce en Nazareth. </t>
  </si>
  <si>
    <t>CO1.REQ.5814226</t>
  </si>
  <si>
    <t>OPSP-VEX-0031-2024</t>
  </si>
  <si>
    <t>https://community.secop.gov.co/Public/Tendering/ContractNoticePhases/View?PPI=CO1.PPI.30014578&amp;isFromPublicArea=True&amp;isModal=False</t>
  </si>
  <si>
    <t>GRUPO EMPRESARIAL GAVA S.A.S.</t>
  </si>
  <si>
    <t>La presente orden tiene por objeto: LA PRESTACION DE SERVICIOS DE APOYO LOGISTICO PARA EL DESAROLLO DE LAS ACTIVIDADES Y/O EVENTOS QUE SE REQUIERAN EN EL MARCO DE LA PLANEACION EJECUCION Y SEGUIMIENTO DE LOS CONVENIOS SUSCRITOS POR LA VICERRECTORIA DE EXTENSION Y PROYECCION SOCIAL.</t>
  </si>
  <si>
    <t>CO1.REQ.5798237</t>
  </si>
  <si>
    <t>OPS-VEX-0030-2024</t>
  </si>
  <si>
    <t>https://community.secop.gov.co/Public/Tendering/ContractNoticePhases/View?PPI=CO1.PPI.29960122&amp;isFromPublicArea=True&amp;isModal=False</t>
  </si>
  <si>
    <t>DANA CABALLERO NAVARRO</t>
  </si>
  <si>
    <t>SANDRA MARCELA PARRA MARURALDA</t>
  </si>
  <si>
    <t>La presente orden tiene por objeto: Prestar servicios profesionales en el marco del Contrato Interadministrativo No 588-2022 suscrito entre CORPAMAG y la Universidad del Magdalena, para desarrollar las siguientes actividades de la Vicerrectoría de Extensión y Proyección Social: 1. Acompañamiento en el proceso de elaboración de presupuestos, adición presupuestal y plan anual de caja PAC, de los proyectos de la Vicerrectoría de Extensión y Proyección Social. 2. Apoyar en la etapa de liquidación y cierre de los proyectos de la Vicerrectoria de Extensión y Proyección Social. 3. Realizar actividades administrativas y financieras en el marco de la consecución del objeto misional de la Vicerrectoría de Extensión y Proyección Social. 4. Organizar y clasificar los soportes documentales de los proyectos y los respectivos pagos parciales en las plataformas propias de la universidad. 5. Realizar seguimientos a los procedimientos financieros que se ejecutan en la Vicerrectoría de Extensión y Proyección Social.</t>
  </si>
  <si>
    <t>CO1.REQ.5781876</t>
  </si>
  <si>
    <t>OPSP-VEX-0029-2024</t>
  </si>
  <si>
    <t>https://community.secop.gov.co/Public/Tendering/ContractNoticePhases/View?PPI=CO1.PPI.29958093&amp;isFromPublicArea=True&amp;isModal=False</t>
  </si>
  <si>
    <t>LAURA MARGARITA CANTILLO ROSARIO</t>
  </si>
  <si>
    <t>La presente orden tiene por objeto: Prestar servicios profesionales en el marco del Contrato Interadministrativo No 588-2022 suscrito entre CORPAMAG y la Universidad del Magdalena, para desarrollar las siguientes actividades de la Vicerrectoría de Extensión y Proyección Social: 1. Acompañamiento en el proceso de elaboración de presupuestos, adición presupuestal y plan anual de caja - PAC, de los proyectos de la Vicerrectoría de Extensión y Proyección Social. 2. Apoyar en la etapa de liquidación y cierre de los proyectos de la Vicerrectoría de Extensión y Proyección Social. 3. Realizar actividades administrativas y financieras en el marco de la consecución del objeto misional de la Vicerrectoría de Extensión y Proyección Social. 4. Organizar y clasificar los soportes documentales de los proyectos y los respectivos pagos parciales en las plataformas propias de la universidad. 5. Realizar seguimientos a los procedimientos financieros que se ejecutan en la Vicerrectoría de Extensión y Proyección Social.</t>
  </si>
  <si>
    <t>CO1.REQ.5781453</t>
  </si>
  <si>
    <t>OPSP-VEX-0028-2024</t>
  </si>
  <si>
    <t>https://community.secop.gov.co/Public/Tendering/ContractNoticePhases/View?PPI=CO1.PPI.29931895&amp;isFromPublicArea=True&amp;isModal=False</t>
  </si>
  <si>
    <t>La presente orden tiene por objeto: La prestación del servicio logistico para el desarrollo de capacitación a 540 actores de la cadena de suministro de queso costeño en el Caribe colombiano y Toma de 81 muestras de leche y queso costeño en las subregiones del caribe colombiano, ambas actividades en los Municipios de (El Banco, Guamal, Santa Ana, Arigukani, Nueva Granada, Plato, Fundación, Pivijay y Ciènaga) en el departamento del Magdalena, en los municipios de (Dibulla, Riohacha, Hato Nuevo, Villanueva, San Juan del Cesar, Urumita, Maicao, Uribia y Manaure) en el departamento de La Guajira, y los municipios de (San Antero, Monteria, Puerto Escondido, Los Córdobas, Planeta Rica, Montelíbano, Pueblo Nuevo, Sahagún y ChinU) en el departamento de Córdoba, a fin de dar cumplimiento al desarrollo de la actividad de la MGA 2.1.1, 2.1.2 y MGA 4.1.4 de los objetivos 2 y 4 del proyecto BPIN 2020000100116 "Fortalecimiento de la capacidad productiva y comercial de la cadena de suministro del queso costeño en las subregiones del caribe colombiano, departamento de la Magdalena, Córdoba, La Guajira</t>
  </si>
  <si>
    <t>CO1.REQ.5786177</t>
  </si>
  <si>
    <t>OPS-VEX-0027-2024</t>
  </si>
  <si>
    <t>https://community.secop.gov.co/Public/Tendering/ContractNoticePhases/View?PPI=CO1.PPI.29956997&amp;isFromPublicArea=True&amp;isModal=False</t>
  </si>
  <si>
    <t>HARRISON PINEDA PEREZ</t>
  </si>
  <si>
    <t>La presente orden tiene por objeto: prestar los servicios profesionales en la Vicerrectoría de Extensión y Proyección Social. Para el cumplimiento del objeto el contratista se compromete a cumplir con las siguientes actividades: 1. Asesorar a la Vicerrectorla de Extensión y Proyección Social en la interpretación y presentación de información financiera de acuerdo con los requerimientos y solicitudes. 2. Analizar los requerimientos de las auditorías realizadas por los entes de control externos e internos y hacer asesoramiento en las respuestas proyectadas. 3. Hacer seguimientos a los procesos de auditorlas que realicen los entes de control externos e internos a la Vicerrectoria de Extensión y Proyección Social y hacer recomendaciones en torno a los requerimientos que se deriven de ella. 4. Realizar seguimiento financiero a los contratos interadministrativos y a los convenios suscritos por la Vicerrectoría de Extensión y Proyección Social.</t>
  </si>
  <si>
    <t>FUNCIONAMIENTO</t>
  </si>
  <si>
    <t>CO1.REQ.5780917</t>
  </si>
  <si>
    <t>OPSP-VEX-0026-2024</t>
  </si>
  <si>
    <t>https://community.secop.gov.co/Public/Tendering/ContractNoticePhases/View?PPI=CO1.PPI.29956193&amp;isFromPublicArea=True&amp;isModal=False</t>
  </si>
  <si>
    <t>EFRAIN ENRIQUE OLIVOS CEBALLOS</t>
  </si>
  <si>
    <t>EDUARDO JOSE BARRENECHE AVILA</t>
  </si>
  <si>
    <t>Prestar servicios profesionales en el marco del Contrato Interadministrativo de Interventoria No. 0- 204-2022 suscrito entre CORMAGDALENA Y UNIMAGDALENA para: 1. Prestar asesoría jurídica y resolver consultas de tipo jurídico sobre la ejecución del contrato Interadministrativo No. 0-204-2022. 2. Revisar y lo proyectar respuestas a peticiones, actas, adiciones, otrosles, suspensiones, reinicios y demás que requiera la ejecución del contrato Interadministrativo No. 0-204-2022. 3. Elaborar los conceptos jurídicos que sean solicitados por la dirección del contrato Interadministrativo No. 0-204-2022 4. Realizar la revisión jurídica contractual a las órdenes y/o contratos de servicios profesionales, proveedores y demás que se generen en la ejecución contrato Interadministrativo No. 0-204-2022.</t>
  </si>
  <si>
    <t>CO1.REQ.5780369</t>
  </si>
  <si>
    <t>OPSP-VEX-0025-2024</t>
  </si>
  <si>
    <t>https://community.secop.gov.co/Public/Tendering/ContractNoticePhases/View?PPI=CO1.PPI.29940362&amp;isFromPublicArea=True&amp;isModal=False</t>
  </si>
  <si>
    <t>YAJAIRA PATRICIA LOPEZ TOSCANO</t>
  </si>
  <si>
    <t>La presente orden tiene por objeto: Prestar los servicios de apoyo a la gestión en la Vicerrectoria de Extensión y Proyección Social, desarrollando las siguientes actividades: 1) Apoyar con la digitalización de los archivos fisicos utilizando las ayudas tecnológicas suministradas. 2) Asistir con el control del préstamo de documentos a los funcionarios y contratistas de la Vicerrectoria y las partes interesadas 3) Coadyuvar con la elaboración de los inventarios de la documentación que reposa en el archivo de gestión y archivo central para facilitar su consulta y recuperación. 4) Apoyar en la organización de los documentos que reposan en el archivo central, para garantizar la adecuada conservación y consulta de la documentación institucional. 5) Apoyar con la organización y custodia del archivo de gestión y la depuración de los documentos que deben ir con destino al archivo central, de acuerdo con el procedimiento establecido. 6) Coadyuvar con la recepción, clasificación y archivo de los documentos de conformidad con las tablas de retención documental que se apliquen a los resultados de los procesos en que interviene. 7) Apoyar con la aplicación de los procedimientos de organización y conservación a los documentos que ingresan a la dependencia, en cumplimiento de la normatividad y directrices institucionales</t>
  </si>
  <si>
    <t>CO1.REQ.5776133</t>
  </si>
  <si>
    <t>OAG-VEX-0024-2024</t>
  </si>
  <si>
    <t>https://community.secop.gov.co/Public/Tendering/ContractNoticePhases/View?PPI=CO1.PPI.29912129&amp;isFromPublicArea=True&amp;isModal=False</t>
  </si>
  <si>
    <t>MARITZA ISABEL FUENTES PEREZ</t>
  </si>
  <si>
    <t>La presente orden tiene por objeto: Prestar los servicios de apoyo a la gestión en la Vicerrectoria de Extensión y Proyección Social, desarrollando las siguientes actividades: 1) Apoyar con la digitalización de los archivos físicos utilizando las ayudas tecnológicas suministradas. 2) Asistir con el control del préstamo de documentos a los funcionarios y contratistas de la Vicerrectoria y las partes interesadas. 3) Coadyuvar con la elaboración de los inventarios de la documentación que reposa en el archivo de gestión y archivo central para facilitar su consulta y recuperación 4) Apoyar en la organización de los documentos que reposan en el archivo central, para garantizar la adecuada conservación y consulta de la documentación institucional. 5) Apoyar con la organización y custodia del archivo de gestión y la depuración de los documentos que deben ir con destino al archivo central, de acuerdo con el procedimiento establecido. 6) Coadyuvar con la recepción, clasificación y archivo de los documentos de conformidad con las tablas de retención documental que se apliquen a los resultados de los procesos en que interviene. 7) Apoyar con la aplicación de los procedimientos de organización y conservación a los documentos que ingresan a la dependencia, en cumplimiento de la normatividad y directrices institucionales</t>
  </si>
  <si>
    <t>CO1.REQ.5767309</t>
  </si>
  <si>
    <t>OAG-VEX-0023-2024</t>
  </si>
  <si>
    <t>https://community.secop.gov.co/Public/Tendering/ContractNoticePhases/View?PPI=CO1.PPI.29939074&amp;isFromPublicArea=True&amp;isModal=False</t>
  </si>
  <si>
    <t>KAREN STEPHANIE JIMENEZ CHARRIS</t>
  </si>
  <si>
    <t>La presente orden tiene por objeto: Prestar servicios profesionales en el marco del Contrato Interadministrativo de Interventoria No. 0-204-2022 suscrito entre CORMAGDALENA y UNIMAGDALENA para:1) Gestionar las actividades administrativas y financieras del Contrato Interadministrativo No. 0-204-2022. 2) Entregar Informe financiero de la ejecución del contrato Interadministrativo a corte 31 de diciembre de 2023. 3) Entregar Informe consolidado del recaudo del Contrato Interadministrativo a corte 31 de diciembre de 2023. 4) Entregar Informe general del contrato y pagos tercero del Contrato Interadministrativo mencionado a corte 31 de diciembre de 2023. 5) Articular con las dependencias administrativa y financieras de la Universidad, las solicitudes de Certificados de Disponibilidad Presupuestal, Compromiso Presupuestal, órdenes de pago y requerimientos financieros generados durante la ejecución. Tramitar solicitudes de apoyos económicos por desplazamiento y estímulos a docentes vinculados a la ejecución del Contrato Interadministrativo No. 0-204- 2022. 7) Revisar y gestionar las solicitudes de pago y el trámite ante la Dirección Financiera. 8) Proyectar las diferentes solicitudes que se requieran durante la ejecución del contrato Interadministrativo No. 0-204-2022. 9) Realizar revisión y verificación de las hojas de vida en la plataforma SIGEP del personal vinculado en el contrato Interadministrativo.</t>
  </si>
  <si>
    <t>CO1.REQ.5775741</t>
  </si>
  <si>
    <t>OPSP-VEX-0022-2024</t>
  </si>
  <si>
    <t>https://community.secop.gov.co/Public/Tendering/ContractNoticePhases/View?PPI=CO1.PPI.29908401&amp;isFromPublicArea=True&amp;isModal=False</t>
  </si>
  <si>
    <t>NICOL CAROLINA SIERRA SANCHEZ</t>
  </si>
  <si>
    <t>La presente orden tiene por objeto. Prestar servicios profesionales en el marco del Convenio Especifico No. 3051459 de 2022, suscrito entre Ecopetrol SA y la Un vers dad del Magdalena, para el desarrollo de las siguientes actividades 1) Brindar apoyo logistico en campo, a las actividades que se desarrollan en el marco del diplomado de Diseño y Promoción de Productos y Servicio Turisticos.</t>
  </si>
  <si>
    <t>CO1.REQ.5765976</t>
  </si>
  <si>
    <t>OAG-VEX-0021-2024</t>
  </si>
  <si>
    <t>https://community.secop.gov.co/Public/Tendering/ContractNoticePhases/View?PPI=CO1.PPI.29901252&amp;isFromPublicArea=True&amp;isModal=False</t>
  </si>
  <si>
    <t>MARIA JOSE CASTILLO VIANA</t>
  </si>
  <si>
    <t>La presente orden tiene por objeto. Prestar servicios profesionales en el marco del Convenio Especifico No. 3051459 de 2022, suscrito entre Ecopetrol S.A y la Universidad del Magdalena, para el desarrollo de las siguientes actividades 1) Elaborar plan de trabajo del componente de los prestadores de servicios turisticos 2) Planear los procesos de capacitación de los prestadores de servicios turisticos 3).Estructurar la rueda de negocios para dinamizar el tejido empresarial de los prestadores de servicios turisticos. 4). Coordinar la actividad de entrega de dotación dirigido a los prestadores de servicios turisticos. 5). Realizar reuniones de socialización y seguimiento con los diferentes actores del territorio. 6). Elaborar informes de avance del componente.</t>
  </si>
  <si>
    <t>CO1.REQ.5763956</t>
  </si>
  <si>
    <t>OPSP-VEX-0020-2024</t>
  </si>
  <si>
    <t>https://community.secop.gov.co/Public/Tendering/ContractNoticePhases/View?PPI=CO1.PPI.29900606&amp;isFromPublicArea=True&amp;isModal=False</t>
  </si>
  <si>
    <t>MIRIAN ESTHER SIERRA HERNANDEZ</t>
  </si>
  <si>
    <t>La presente orden tiene por objeto: Prestar servicios profesionales en el marco del Convenio Específico No 3051459 de 2022, suscrito entre Ecopetrol S.A y la Universidad del Magdalena, para el desarrollo de las siguientes actividades 1). Coordinar logísticamente el desarrollo de los procesos de capacitación de los prestadores de servicios turisticos. 2). Apoyar en la organización de la rueda de negocios. 3). Apoyar en la actividad de entrega de dotación dirigido a los prestadores de servicios turisticos. 4). Participar de las reuniones de seguimiento con los diferentes actores del territorio. 5). Apoyar en la elaboración de informes de avance del componente.</t>
  </si>
  <si>
    <t>CO1.REQ.5763641</t>
  </si>
  <si>
    <t>OPSP-VEX-0019-2024</t>
  </si>
  <si>
    <t>https://community.secop.gov.co/Public/Tendering/ContractNoticePhases/View?PPI=CO1.PPI.29899335&amp;isFromPublicArea=True&amp;isModal=False</t>
  </si>
  <si>
    <t>ANDREA CAROLINA PALMERA MORENO</t>
  </si>
  <si>
    <t>La presente orden tiene por objeto: prestar los servicios de apoyo a la gestión en la Vicerrectora de Extensión y Proyección Social. Para el cumplimiento del objeto el contratista se compromete a cumplir con las siguientes actividades: 1. Elaborar los informes, gestión de Información y documentación solicitada por la Vicerrectoria, referentes a las actividades de extensión y proyección social. 2. Apoyar en la organización y planeación de reuniones, actividades y/o eventos organizados por la Vicerrectoria de Extensión y Proyección Social. 3. Apoyar en la gestión de documentos remitidos a la Vicerrectoría, y documentos para la firma del Vicerrector. 4. Brindar acompañamiento telefónico para la organización de reuniones y actividades programadas por el vicerrector. 5. Apoyar en la solicitud y seguimiento de trámites administrativos (viáticos, apoyos económicos, movilidades, entre otros), de la Vicerrectoria de Extensión y Proyección Social.</t>
  </si>
  <si>
    <t>CO1.REQ.5762935</t>
  </si>
  <si>
    <t>OAG-VEX-0018-2024</t>
  </si>
  <si>
    <t>https://community.secop.gov.co/Public/Tendering/ContractNoticePhases/View?PPI=CO1.PPI.29888743&amp;isFromPublicArea=True&amp;isModal=False</t>
  </si>
  <si>
    <t>ROVIRA BEATRIZ LOPEZ OYAGA</t>
  </si>
  <si>
    <t>La presente orden tiene por objeto: prestar los servicios profesionales en la Vicerrectoría de Extensión y Proyección Social. Para el cumplimiento del objeto el contratista se compromete a cumplir con las siguientes actividades: 1. Elaborar los informes, gestión de información y documentación solicitada por la Vicerrectoria, en el marco de las actividades de extensión y proyección social. 2. Apoyar en la organización y planeación de reuniones, actividades y/o eventos organizados por la Vicerrectoría de Extensión y Proyección Social. 3. Apoyar en la gestión de documentos remitidos a la Vicerrectoría y documentos para la firma del Vicerrector. 4 Apoyo en la gestión de las solicitudes de las Unidades adscritas a la Vicerrectoría de Extensión y Proyección Social. 5. Brindar acompañamiento telefónico para la organización de reuniones y actividades programadas por el Vicerrector. 6. Apoyar en la solicitud y seguimiento de trámites administrativos (viáticos, apoyos económicos, movilidades, entre otros), de la Vicerrectoria de Extensión y Proyección Social.</t>
  </si>
  <si>
    <t>CO1.REQ.5760174</t>
  </si>
  <si>
    <t>OPSP-VEX-0017-2024</t>
  </si>
  <si>
    <t>https://community.secop.gov.co/Public/Tendering/ContractNoticePhases/View?PPI=CO1.PPI.29888380&amp;isFromPublicArea=True&amp;isModal=False</t>
  </si>
  <si>
    <t>KATERIN JULIETH ALMENDRALES TEJEDA</t>
  </si>
  <si>
    <t>La presente orden tiene por objeto: Prestar servicios profesionales para el acompañamiento de los procesos de la Vicerrectoria de Extensión y Proyección Social, desarrollando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contractual de las órdenes de gasto autorizadas por la Vicerrectoría de Extensión y Proyección Social. 3. Coadyuvar en la proyección de las órdenes de gasto y formatos autorizadas por la institución, remitir a la Dirección de Talento Humano el listado de los contratistas para que sean afiliados a la ARL, comunicar a los supervisores contratistas y a las Unidades de la Vicerrectoria, la expedición de las órdenes de gasto y realizar el acompañamiento de la evaluación de los proveedores. 4. Realizar los sondeos comerciales de productos bienes y servicios para los proyectos de extensión. 5. Apoyo en el seguimiento hasta su finalización del proceso de pago de las diferentes órdenes de gasto a cargo de la Vicerrectoria ante las dependencias administrativas. 6. Apoyar en el diligenciamiento de las diferentes matrices de ejecución presupuestal y del Sistema de Información de la Vicerrectoria 7. Rendir informes mensuales o cuando el supervisor asi lo requiera, sobre las actividades desarrolladas en cumplimiento de la orden de prestación de servicios. 8. Apoyar la búsqueda de itinerarios y compra de boletos aéreos para los invitados nacionales y extranjeros, registrándolos en la matriz de tiquetes y en el sistema de información SIARE.</t>
  </si>
  <si>
    <t>CO1.REQ.5760144</t>
  </si>
  <si>
    <t>OPSP-VEX-0016-2024</t>
  </si>
  <si>
    <t>https://community.secop.gov.co/Public/Tendering/ContractNoticePhases/View?PPI=CO1.PPI.29885086&amp;isFromPublicArea=True&amp;isModal=False</t>
  </si>
  <si>
    <t>BRANDON YESID LIBREROS CUELLO</t>
  </si>
  <si>
    <t>La presente orden tiene por objeto: Prestar servicios profesionales para el acompañamiento de los procesos financieros de la Vicerrectoria de Extensión y Proyección Social, desarrollando las siguientes actividades: 1) Brindar apoyo en los diferentes procesos y procedimientos de planeación financieros y presupuestales. 2) Brindar apoyo al Profesional Especializado del Grupo de Contabilidad en la conciliación contable de los proyectos de la Vicerrectoria. 3) Preparar y presentar informes consolidados de la ejecución financiera y presupuestal de los proyectos que ejecuta la Vicerrectoria. 4) Revisar los informes contables y financieros elaborados por la Vicerrectoria y requeridos por los diferentes entes de control a por cualquier otra entidad. 5) Preparar, presentar y realizar seguimiento en el proceso de consolidación de la información contable respecto a la ejecución periódica de los proyectos de la Vicerrectorla. 6) Brindar apoyo al Profesional Universitario de la Vicerrectoría de Extensión y Proyección Social, la liberación y adición de los recursos de los contratos y convenios que se encuentren liquidados. 7) Realizar matrices, formatos, gulas o instructivos necesarios para realizar control de trámites administrativos y ejecución presupuestal y financiera de la Vicerrectoria de Extensión y Proyección Social. 8) Brindar apoyo al Profesional Universitario de la Vicerrectoria de Extensión y Proyección Social en la ejecución presupuestal respecto a las actividades relacionadas con los objetos de los convenios, contratos o figura jurídica que corresponda, ejecutados por la Vicerrectorla.</t>
  </si>
  <si>
    <t>CO1.REQ.5759566</t>
  </si>
  <si>
    <t>OPSP-VEX-0015-2024</t>
  </si>
  <si>
    <t>https://community.secop.gov.co/Public/Tendering/ContractNoticePhases/View?PPI=CO1.PPI.29814495&amp;isFromPublicArea=True&amp;isModal=False</t>
  </si>
  <si>
    <t>BRAYAN JOSE PARRA ORTIZ</t>
  </si>
  <si>
    <t>La presente orden tiene por objeto: Prestar servicios profesionales en el marco del plan de acción 2024, para el desarrollo de las siguientes actividades: 1. Elaborar y redactar informes estadísticos relacionados con los indicaciores del Plan de Acción del Centro de Egresados. 2. Realizar y gestionar las diferentes estrategias de seguimiento a graduados para obtener resultados en el Seguimiento. 3. Elaborar informes estadísticos de seguimiento a graduados. 4. Realizar encuestas de seguimiento a graduados como insumos a los procesos de autoevaluación de los programas e institucional. 5. Apoyar en el desarrollo de las actividades de formación académica, culturales, deportivas y de extensión que se realicen en el marco del Plan de Acción del Centro. 6. Desarrollar las jornadas de carnetización y actualización de datos de los graduados. 7. Elaborar y apoyar la redacción de los procesos y procedimientos de calidad. 8. Gestionar convenlos para la Red de Aliados Prime. 9. Apoyar en el desarrollo de la realización de actividades con Empresarios para los procesos de acreditación, Programa Talento Magdalena y Red de Padrinos.</t>
  </si>
  <si>
    <t>CO1.REQ.5739566</t>
  </si>
  <si>
    <t>OPSP-VEX-0014-2024</t>
  </si>
  <si>
    <t>https://community.secop.gov.co/Public/Tendering/ContractNoticePhases/View?PPI=CO1.PPI.29813252&amp;isFromPublicArea=True&amp;isModal=False</t>
  </si>
  <si>
    <t>SANDRA PATRICIA ZAPATA FRAGOSO</t>
  </si>
  <si>
    <t>La presente orden tiene por objeto: Prestar servicios profesionales en el marco del Convenio Específico No. 3051459 de 2022, suscrito entre Ecopetrol S.A y la Universidad del Magdalena, para el desarrollo de las siguientes 1. Proyectar solicitudes de certificados de disponibilidad presupuestal y estudios de conveniencia para el proceso de contratación. 2. Recaudar y revisar la documentación requerida para la contratación del talento humano y proveedores necesarios para la ejecución del Convenio. 3. Proyectar órdenes de prestación de servicios para la contratación del talento humano y proveedores, 4. Proyectar resoluciones para el pago de viáticos, desplazamientos y estimulas del talento humano del Proyecto. 5. Recaudar y revisar la documentación para el trámite de pago de honorarios del talento humano y pago de proveedores, 6. Elaborar informe de ejecución presupuestal del Programa.</t>
  </si>
  <si>
    <t>CO1.REQ.5739005</t>
  </si>
  <si>
    <t>OPSP-VEX-0013-2024</t>
  </si>
  <si>
    <t>https://community.secop.gov.co/Public/Tendering/ContractNoticePhases/View?PPI=CO1.PPI.29811032&amp;isFromPublicArea=True&amp;isModal=False</t>
  </si>
  <si>
    <t>IBETH ROCIO NORIEGA HERAZO</t>
  </si>
  <si>
    <t>BERNARDA ELENA ESMERAL MUÑOZ</t>
  </si>
  <si>
    <t>La presente orden tiene por objeto: Prestar servicios profesionales para los procesos de la Dirección de Proyección Cultural, desarrollando las siguientes actividades: 1) Apoyar la preparación del protocolo para el desarrollo de las actividades y eventos académicos, sociales y culturales que realicen de manera virtual y/o presencial de la Dirección de Proyección Cultural. 2) Apoyar en la articulación de la Dirección de Proyección Cultural y la Vicerrectora de Extensión y Proyección Social, para el cubrimiento de medios y la generación de noticias de las actividades que en ella se desarrollen de manera virtual y/c presencial. 3) Brindar apoyo en el desarrollo de las actividades administrativas, registro de información en las matrices de seguimiento y con consolidación de información adscritas a la Dirección de Proyección Cultural. 4) Elaborar, presentar y realizar seguimiento del reporte de los indicadores, relacionados con las acciones de la Dirección de Proyección Cultural aportantes al proyecto asociado del Plan de Acción de la Vicerrectoría, plan de desarrollo y demas planes de gestión institucional.</t>
  </si>
  <si>
    <t>CO1.REQ.5738328</t>
  </si>
  <si>
    <t>OPSP-VEX-0012-2024</t>
  </si>
  <si>
    <t>https://community.secop.gov.co/Public/Tendering/ContractNoticePhases/View?PPI=CO1.PPI.29806351&amp;isFromPublicArea=True&amp;isModal=False</t>
  </si>
  <si>
    <t>STEPHANIE CHAVEZ DONADO</t>
  </si>
  <si>
    <t>La presente orden tiene por objeto: Prestar servicios profesionales para el acompañamiento de los procesos de gestión de la calidad en la Vicerrectoría de Extensión y Proyección Social, desarrollando las siguientes actividades: 1) Apoyar a la Vicerrectoria de Extensión y Proyección Social en la identificación, registro, ejecución y seguimiento de indicadores do gestión de acuerdo con los compromisos asociados al Plan de Acción y Acuerdo de Gestión de la Vicerrectoria, plan de desarrollo y demás planes de gestión institucional. 2) Apoyar en la recolección de información para el registro de indicadores en la plataforma SISPLAN y los avances de actividades y cumplimiento de metas de los proyectos del Plan de Acción de la Vicerrectoría de Extensión y Proyección Social. 3) Elaborar los informes para la Acreditación de los Programas y la Acreditación Institucional. 4) Elaborar las presentaciones institucionales relacionadas con la gestión de la gestión de extensión y proyección social. 5) Elaborar Informes institucionales requeridos por el Vicerrector de Extensión y Proyección Social en el marco del desarrollo de la función misional de extensión en la Universidad del Magdalena. 6) Apoyar en la recolección de informacion para la gestión de procesos y participar en la formulación, diseño, organización, ejecución y control de planes y proyectos de la unidad. 7) Coadyuvar en el diseño de encuestas de satisfacción para mejoras continuas en los procesos de la gestión de extensión y proyección social. 8) Adelantar para la Vicerrectoría de extensión y proyección social la actualización de las matrices que permitan la recolección y consolidación de información de gestión de la gestión de extensión y proyección social 9) Organizar y entregar oportunamente los insumos requeridos para la atención de solicitudes de las dependencias de la institución en el marco de las actividades de acreditación y demás aspectos adelantados por cada una de estas.</t>
  </si>
  <si>
    <t>CO1.REQ.5736271</t>
  </si>
  <si>
    <t>OPSP-VEX-0011-2024</t>
  </si>
  <si>
    <t>https://community.secop.gov.co/Public/Tendering/ContractNoticePhases/View?PPI=CO1.PPI.29805468&amp;isFromPublicArea=True&amp;isModal=False</t>
  </si>
  <si>
    <t>MILENA MARIA CIFUENTES GARCIA</t>
  </si>
  <si>
    <t>La presente orden tiene por objeto: 1) Apoyar en la promoción en las diferentes instituciones educativas las actividades culturales desarrolladas a través Sistema de Fortalecimiento de Museos y la Oferta Cultural. 2) Apoyar en la estrategia de divulgación de las actividades culturales de la Casa Museo Gabriel Garcia Márquez. 3) Apoyar el desarrollo de actividades culturales de la Casa Museo Gabriel García Márquez. 4) Apoyar el proyecto de cine y literatura de la casa Museo.</t>
  </si>
  <si>
    <t>CO1.REQ.5736319</t>
  </si>
  <si>
    <t>OAG-VEX-0010-2024</t>
  </si>
  <si>
    <t>https://community.secop.gov.co/Public/Tendering/ContractNoticePhases/View?PPI=CO1.PPI.29804717&amp;isFromPublicArea=True&amp;isModal=False</t>
  </si>
  <si>
    <t>DONAL JOSE RAMOS MOLINA</t>
  </si>
  <si>
    <t>La presente orden tiene por objeto: 1) Apoyar en la promoción en las diferentes instituciones educativas las actividades culturales desarrolladas a través Sistema de Fortalecimiento de Museos y la Oferta Cultural. 2) Apoyar en la estrategia de divulgación de las actividades culturales de la Casa Museo Gabriel García Márquez. 3) Apoyar el desarrollo de actividades culturales de la Casa Museo Gabriel García Márquez. 4) Apoyar el proyecto de cine y literatura de la casa Museo.</t>
  </si>
  <si>
    <t>CO1.REQ.5735779</t>
  </si>
  <si>
    <t>OAG-VEX-0009-2024</t>
  </si>
  <si>
    <t>https://community.secop.gov.co/Public/Tendering/ContractNoticePhases/View?PPI=CO1.PPI.29788883&amp;isFromPublicArea=True&amp;isModal=False</t>
  </si>
  <si>
    <t>ISAAC MANUEL ROMERO BORJA</t>
  </si>
  <si>
    <t>JOHANNA PATRICIA FONSECA TOVAR</t>
  </si>
  <si>
    <t>La presente orden tiene por objeto Prestar sus servicios profesionales independientes como Coinvestigadora de las actividades 1.12 212 215 312 3 16 413 415 de los Objetivos 1, 2, 3 y 4 del proyecto de investigacion BPIN 2020000100116 para participar en la implementación de las acciones que conciernen al desarrollo de las actividades globales del proyecto financiado con recursos del Sistema General de Regalias y en especial a las asociadas a los objetivos de referencia cumpliendo con las siguientes actividades: 1) Apoyar proceso de salidas de campo para aplicacion de encuestas, mediante contacto a los actores de la cadena de suministro de queso costeño en los departamentos del Magdalena Córdoba y La Guajira. 2) Entregar diseño de logo de marca colectiva para el queso costeño 3) Entrega de documento Instrumento (formato) elaborado para el manejo de acuerdos y pactos entre actores de la cadena de suministro de queso costeño 4) Apoyar a la realización del documento de Formulación y registro de SPIN OFF Universitaria. 5) Apoyar con información para Talleres yio Diplomados de capacitación y entrenamiento para e trabajo 6) Apoyo en la elaboración de informes trimestrales y anuales, 7) Apoyar en la suscripción de Alianzas y Acuerdos de Entendimiento interinstitucionales para la formalización del encadenamiento productivo de Queso Costeño</t>
  </si>
  <si>
    <t>CO1.REQ.5763478</t>
  </si>
  <si>
    <t>OPSP-VEX-0008-2024</t>
  </si>
  <si>
    <t>https://community.secop.gov.co/Public/Tendering/ContractNoticePhases/View?PPI=CO1.PPI.29803542&amp;isFromPublicArea=True&amp;isModal=False</t>
  </si>
  <si>
    <t>RODRIGO DAVID FRANCO BERROCAL</t>
  </si>
  <si>
    <t>La presente orden tiene por objeto: Prestar servicios profesionales para el acompañamiento de los procesos de gestión de la calidad y sedes digitales en la Vicerrectoria de Extensión y Proyección Social, desarrollando las siguientes actividades: 1) Elaborar, desarrollar y aplicar estrategias de seguimiento y consolidación de información para la realización del reporte oportuno de los Indicadores SNIES de la Vicerrectoria de Extensión y Proyección Social, conforme con los Ilneamientos impartidos por la Oficina Asesora de Planeación 2) Brindar apoyo en el reporte de los avances de actividades y el cumplimiento de metas del Plan de Acción, Acuerdo de Gestión y demás planes de gestión institucional de la Vicerrectoría de Extensión y Proyección Social, 3) Realizar el diseño y actualización documental, seguimiento a imapas de riesgos, indicadores de gestión y a la mejora continua del proceso Gestión de Extensión y Proyección Social. 4) Acompañar en el diseño y desarrollo de los planes de calidad de los proyectos de extensión y proyección social. 5) Brindar apoyo en la gestión y consolidación de la información del factor de extensión como insumo para les informes de acreditación de los programas correspondiente a la empleabilidad, docentes, estudiantes y egresados participantes en los proyectos de extensión, 6) Coadyuvar en la identificación, análisis, medición y documentación de las necesidades, oportunidades de mejora y capacidades de los procesos de extensión y proyección social. 7) Apoyar en la recolección de Información para la gestión de procesos y participar en la formulación, diseño, organización, ejecución y control de planes y proyectos de la unidad. 8) Coadyuvar en el diseño de encuestas de satisfacción para mejoras continuas en los procesos de la gestión de extensión y proyección social. 9) Coadyuvar en el seguimiento del cumplimiento de los procesos, procedimientos, formatos, gulas e instructivos relacionados con la gestión de extensión y proyección social en la herramienta tecnológica del Sistema "COGU! +" denominado "Isolución". 10) Apoyar en la recolección de información para la elaboración de presentaciones relacionadas con la gestión de la gestión de extensión y proyección social. 11) Adelantar para la Vicerrectoría de Extensión y Proyección Social la actualización de las matrices que permitan la recolección y consolidación de información de gestión de la gestión de extensión y proyección social. 12) Organizar y entregar oportunamente los insumos requeridos para la atención de solicitudes de las dependencias de la institución en el marco de las actividades de acreditación y demás aspectos adelantados por cada una de estas 13) Realizar las acciones requeridas para el desarrollo de las actividades de mantenimiento y sostenibilidad de las sedes digitales bloque 10 de la Universidad del Magdalena. 14). Apoyar en la gestión alianzas con las entidades para la puesta en funcionamiento de nuevas sedes digitales bloque</t>
  </si>
  <si>
    <t>CO1.REQ.5735662</t>
  </si>
  <si>
    <t>OPSP-VEX-0007-2024</t>
  </si>
  <si>
    <t>https://community.secop.gov.co/Public/Tendering/ContractNoticePhases/View?PPI=CO1.PPI.29802592&amp;isFromPublicArea=True&amp;isModal=False</t>
  </si>
  <si>
    <t>BETSY LAUDIT MANJARRES FERNANDEZ</t>
  </si>
  <si>
    <t>BERTHA NAYIBE MURCIA MEDINA</t>
  </si>
  <si>
    <t>La presente orden tiene por objeto: Prestar servicios profesionales para los procesos de la Dirección de Prácticas Profesionales, desarrollando las siguientes actividades: 1) Preparar y presentar los Informes de Acreditación de los diecisiete (17) programas que coordina la Dirección de Prácticas Profesionales- DIPPRO. 2) Apoyar en la implementación de estrategias que permita la recolección de datos históricos del archivo de la Dirección de Prácticas Profesionales de forma precisa, confiable y entrega oportuna a la Oficina de Aseguramiento de la Calidad. 3) Proyectar y presentar una ruta para organizar los archivos que contiene los datos que alimentan los informes de acreditación. 4) Apoyar en la gestión y elaboración de informes en el marco de las actividades de la Dirección de prácticas Profesionales, en temas relacionados con acreditación, calidad. 5) Apoyar todos los procesos de calidad que demande la Dirección de Práctica Profesionales, como en la actualización de los procesos, formatos y elaboración de instructivos. 6) Organizar, consolidar y entregar oportunamente los insumos requeridos para la elaboración del reporte de los indicadores, relacionada con las acciones de la Dirección de Prácticas Profesionales aportantes al proyecto asociado del Plan de Acción de la Vicerrectoria, plan de desarrollo y demás planes de gestión institucional. 7) Actualizar y/o desagregar la matriz de la Dirección de Prácticas Profesionales que permita emitir indicador de calidad y acreditación.</t>
  </si>
  <si>
    <t>CO1.REQ.5734899</t>
  </si>
  <si>
    <t>OPSP-VEX-0006-2024</t>
  </si>
  <si>
    <t>https://community.secop.gov.co/Public/Tendering/ContractNoticePhases/View?PPI=CO1.PPI.29784746&amp;isFromPublicArea=True&amp;isModal=False</t>
  </si>
  <si>
    <t>BRENDA INES MANJARRES SANCHEZ</t>
  </si>
  <si>
    <t>La presente orden tiene por objeto: Prestar servicios profesionales en el marco del plan de acción 2024, para el desarrollo de las siguientes actividades: 1. Elaborar, desarrollar y aplicar estrategias de seguimiento, para garantizar un óptimo acompañamiento y recolección de datos de los egresados, en sus diferentes modalidades (presencial y a distancia). 2. Elaborar y presentar informe de indicadores de seguimiento a graduados según el observatorio laboral para la educación con base en el censo de graduados de la institución. 3. Brindar apoyo en la gestión requerida la realización de la feria de empleabilidad y emprendimiento, y demás eventos realizados por el Centro de Egresados, con el fin de garantizar su óptimo cesariollo. 4. Consolidar, organizar, y entregar oportunamente los insumos requeridos por las dependencias de la institución, relacionadas con procesos de autoevaluación de los programas, Informes de gestión y/o los demás requeridos por el supervisor. 5. Realizar seguimiento, consolidar, organizar, y entregar oportünamente los Insumos requeridos para la elaboración del reporte de los indicadores, relacionada con las acciones del Centro de Egresados aportantes al proyecto asociado del Plan de Acción de la Vicerrectoria, plan de desarrollo y demás planes de gestión institucional. 6. Hacer seguimiento a las convocatorias laborales. 7. Gestionar convenios para la Red de Allados Prime 8. Apoyar en el desarrollo de la realización de actividades con Empresarios para los procesos de acreditación, Programa Talento Magdalena y Red de Padrinos. 9. Desarrollar actividades y estrategias de integración con los graduados, para el fortalecimiento de la relación Universidad Graduado y el sentido de pertenencia para con la alma máter.</t>
  </si>
  <si>
    <t>CO1.REQ.5729880</t>
  </si>
  <si>
    <t>OPSP-VEX-0005-2024</t>
  </si>
  <si>
    <t>https://community.secop.gov.co/Public/Tendering/ContractNoticePhases/View?PPI=CO1.PPI.29783757&amp;isFromPublicArea=True&amp;isModal=False</t>
  </si>
  <si>
    <t>ANDRES FELIPE CAMARGO LASTRA</t>
  </si>
  <si>
    <t>La presente orden tiene por objeto: Prestar servicios profesionales en el marco del plan de acción 2024, para el desarrollo de las siguientes actividades: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tecnólogos.</t>
  </si>
  <si>
    <t>CO1.REQ.5729717</t>
  </si>
  <si>
    <t>OPSP-VEX-0004-2024</t>
  </si>
  <si>
    <t>https://community.secop.gov.co/Public/Tendering/ContractNoticePhases/View?PPI=CO1.PPI.29780667&amp;isFromPublicArea=True&amp;isModal=False</t>
  </si>
  <si>
    <t>RAFAEL DAVID PINEDA GUERRERO</t>
  </si>
  <si>
    <t>La presente orden tiene por objeto: Prestar servicios Profesionales, para el desarrollo de las siguientes actividades: 1. Apoyar en el aprovisionamiento a nivel de infraestructura del Sistema de Administración de Egresados y Graduados. 2. Capacitar a los coordinadores de programas en la utilización. 3. del Sistema de Administración de Egresados y Graduados. 3. Apoyar en los ajustes técnicos reportados como bugs en el proceso de implementación del Sistema de Administración de Egresados y Graduados, 4. Apoyar en refactorizaciones de procesos y componentes software que permitan la optimización del Sistema de Administración de Egresados y Graduados. 5. Apoyar en la carga de tablas de referencias para el correcto funcionamiento del sistema de Administración de Egresados y Graduados.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les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</si>
  <si>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CO1.REQ.5729015</t>
  </si>
  <si>
    <t>OPSP-VEX-0003-2024</t>
  </si>
  <si>
    <t>https://community.secop.gov.co/Public/Tendering/ContractNoticePhases/View?PPI=CO1.PPI.29751057&amp;isFromPublicArea=True&amp;isModal=False</t>
  </si>
  <si>
    <t>RITO PINEDA BONETT</t>
  </si>
  <si>
    <t>La presente orden tiene por objeto: prestar servicios profesionales para asesorar juridicamente a la Vicerrectoria de Extensión y Proyección Social en el marco de los convenios que haya suscrito con entidades públicas y realizar las siguientes actividades: 1) Prestar asesoria juridica en las etapas precontractual contractual y postcontractual de los procesos de selección adelantados en la Vicerrectoria de Extensión y Proyección Social, 2) Prestar asesoría juridica y resolver consultas de tipo jurídico sobre la ejecución de los proyectos de la Vicerrectoría de Extensión y Proyección Social de conformidad con la normatividad vigente. 3) Prestar asesoria juridica contractual en los procesos de licitación y/o convocatorias on los que sea requerido. 4) Proyectar minutas de convenios y contratos que requiera la Vicerrectoria de Extensión y Proyección Social 5) Proyectar respuestas a las consultas, peticiones, quejas y reclamos que se generen en la Vicerrectoría de Extensión y Proyección Social, tomando en consideración los términos de la Ley y los procedimientos internos establecidos 6) Revisar pelizas para su respectiva aprobación. 7) Elaborar los conceptos juridicos que sean solicitados por la Vicerrectoria de Extensión y Proyección Social y/o por la Oficina Asesora Juridica de la Universidad.</t>
  </si>
  <si>
    <t>CO1.REQ.5719240</t>
  </si>
  <si>
    <t>OPSP-VEX-0002-2024</t>
  </si>
  <si>
    <t>https://community.secop.gov.co/Public/Tendering/ContractNoticePhases/View?PPI=CO1.PPI.29743448&amp;isFromPublicArea=True&amp;isModal=False</t>
  </si>
  <si>
    <t>JORGE ELIECER ARDILA OROZCO</t>
  </si>
  <si>
    <t>La presente orden tiene por objeto. Prestar servicios profesionales para asesorar juridicamente a la Vicerrectoria de Extensión y Proyección Social en el marco de los convenios que haya suscrito con entidades públicas y realizar las siguientes actividades 1) Prestar asesoria juridica en las etapas precontractual, contractual y postcontractual de los procesos de selección adelantados en la Vicerrectoría de Extensión y Proyección Social 2) Prestar asesoria juridica, y resolver consultas de tipo juridico sobre la ejecución de los proyectos de la Vicerrectoria de Extensión y Proyección Social de conformidad con la normatividad vigente. 3) Prestar asesoria juridica contractual en los procesos de licitación y/o convocatorias en los que sea requerido. 4) Proyectar minutas de convenios y contratos que requiera la Vicerrectoría de Extensión y Proyección Social 5) Proyectar respuestas a las consultas, peticiones, quejas y reclamos que se generen en la Vicerrectoria de Extensión y Proyección Social, tomando en consideración los términos de la Ley y los procedimientos internos establecidos 6) Revisar polizas para su respectiva aprobación. 7) Elaborar los conceptos jurídicos que sean solicitados por la Vicerrectoria de Extensión y Proyección Social y/o por la Oficina Asesora Jurídica de la Universidad</t>
  </si>
  <si>
    <t>CO1.REQ.5717053</t>
  </si>
  <si>
    <t>OPSP-VEX-0001-2024</t>
  </si>
  <si>
    <t>SIGEP II</t>
  </si>
  <si>
    <t>SIA OBSERVA</t>
  </si>
  <si>
    <t>SECOP II(Link)</t>
  </si>
  <si>
    <t>(C)ESTADO CONTRATO</t>
  </si>
  <si>
    <t>(F) FECHA ACTA LIQUIDACIÓN (YYYY-MM-DD)</t>
  </si>
  <si>
    <t>(N) PORCENTAJE DE EJECUCION (%)</t>
  </si>
  <si>
    <t>(N) VALOR ADEUDADO</t>
  </si>
  <si>
    <t>(N) VALOR CANCELADO</t>
  </si>
  <si>
    <t>(F) FECHA PAGO ANTICIPO
 (YYYY-MM-DD)</t>
  </si>
  <si>
    <t>(N)VALOR PAGADO ANTICIPO</t>
  </si>
  <si>
    <t>(C)ANTICIPO AL CONTRATO</t>
  </si>
  <si>
    <t>(N) VALOR DE LOS RECURSOS PROPIOS ASIGNADOS AL CONTRATO</t>
  </si>
  <si>
    <t>(C) EL CONTRATO ES FINANCIADO CON RECURSOS PROPIOS</t>
  </si>
  <si>
    <t>(N) VALOR FINAL DEL CONTRATO INCLUYENDO NOVEDADES</t>
  </si>
  <si>
    <t>(N) TIEMPO SUSPENSIONES EN DÍAS</t>
  </si>
  <si>
    <t>(F) FECHA DE REINICIO (SI APLICA) 
 (YYYY-MM-DD)</t>
  </si>
  <si>
    <t>(F) FECHA DE SUSPENSIÓN (SI APLICA) 
 (YYYY-MM-DD)</t>
  </si>
  <si>
    <t>(N)NUMERO SUSPENSIONES</t>
  </si>
  <si>
    <t>(F) FECHA FINAL TERMINACIÓN ANTICIPADA  (YYYY-MM-DD)</t>
  </si>
  <si>
    <t>(N) VALOR DISMINUCION</t>
  </si>
  <si>
    <t>(N) NUMERO DE TERMINACIONES ANTICIPADAS/ DISMINUCIONES</t>
  </si>
  <si>
    <t>(N) TIEMPO PRORROGAS EN DÍAS</t>
  </si>
  <si>
    <t>(F) FECHA FINAL PACTADA EN LA PRORROGA  (YYYY/MM/DD)</t>
  </si>
  <si>
    <t>(N) NUMERO PRORROGAS</t>
  </si>
  <si>
    <t>(N) VALOR TOTAL ADICIONES</t>
  </si>
  <si>
    <t>(N) NUMERO ADICIONES</t>
  </si>
  <si>
    <t>(N) DURACION DE CONTRATO EN DÍAS</t>
  </si>
  <si>
    <t>(F) FECHA FINAL PACTADA EN CONTRATO (YYYY-MM-DD)</t>
  </si>
  <si>
    <t>(F) FECHA APROBACION GARANTÍA 
(YYYY-MM-DD)</t>
  </si>
  <si>
    <t>(F) FECHA DE INICIO 
(YYYY-MM-DD)</t>
  </si>
  <si>
    <t>(F) FECHA FIRMA DEL CONTRATO (YYYY-MM-DD)</t>
  </si>
  <si>
    <t>(C)NOMBRE COMPLETO DEL SUPERVISOR O INTERVENTOR</t>
  </si>
  <si>
    <t>(N) NIT (-) O NUMERO DE CEDULA DEL SUPERVISOR O INTERVENTOR</t>
  </si>
  <si>
    <t>(C)ASIGNADO SUPERVISOR O INTERVENTOR</t>
  </si>
  <si>
    <t>(N) VALOR REGISTRO PRESUPUESTAL</t>
  </si>
  <si>
    <t>(F) FECHA REGISTRO PRESUPUESTAL (YYYY-MM-DD)</t>
  </si>
  <si>
    <t>(N) VALOR CDP</t>
  </si>
  <si>
    <t>(F) FECHA CDP (YYYY-MM-DD)</t>
  </si>
  <si>
    <t>(N) NUMERO CDP</t>
  </si>
  <si>
    <t>(N) NIT (-) O NUMERO DE CEDULA DEL CONTRATISTA</t>
  </si>
  <si>
    <t>(C)NOMBRE CONTRATISTAS</t>
  </si>
  <si>
    <t>(C)FORMA DE CONTRATACIÓN</t>
  </si>
  <si>
    <t>(N) VALOR INICIAL DEL CONTRATO</t>
  </si>
  <si>
    <t>(C)OBJETO</t>
  </si>
  <si>
    <t>(C)RUBRO PRESUPUESTAL DE GASTOS QUE SE AFECTA AL CELEBRAR EL CONTRATO</t>
  </si>
  <si>
    <t>(C)FUENTE DE RECURSO</t>
  </si>
  <si>
    <t>(N) NUMERO BPIN</t>
  </si>
  <si>
    <t xml:space="preserve">ID PROCESO 
SECOP II </t>
  </si>
  <si>
    <t>(N) NUMERO DEL CONTRATO</t>
  </si>
  <si>
    <t>(C ) NOMBRE ENTIDAD REPORTANTE</t>
  </si>
  <si>
    <t>(N) NIT ENTIDAD REPORTANTE</t>
  </si>
  <si>
    <t>AÑO</t>
  </si>
  <si>
    <t>PUBLICACION EN PLATAFORMAS</t>
  </si>
  <si>
    <t>ESTADO DEL CONTRATO</t>
  </si>
  <si>
    <t>PAGOS</t>
  </si>
  <si>
    <t>ORIGEN DE LOS RECURSOS</t>
  </si>
  <si>
    <t>SUSPENSIONES</t>
  </si>
  <si>
    <t>TERMINACIONES/ DISMINUCIONES</t>
  </si>
  <si>
    <t>ADICIONES</t>
  </si>
  <si>
    <t>INFORMACION FECHAS Y TIEMPOS</t>
  </si>
  <si>
    <t>INFORMACION SUPERVISOR O INTERVENTOR</t>
  </si>
  <si>
    <t>INFORMACION REGISTRO PRESUPUESTAL</t>
  </si>
  <si>
    <t>INFORMACION  CDP</t>
  </si>
  <si>
    <t>INFORMACION DEL CONTRATISTA</t>
  </si>
  <si>
    <r>
      <t xml:space="preserve">Valor Salario Minimo en pesos </t>
    </r>
    <r>
      <rPr>
        <b/>
        <sz val="11"/>
        <color rgb="FFFF0000"/>
        <rFont val="Calibri"/>
        <family val="2"/>
        <scheme val="minor"/>
      </rPr>
      <t>(2024)</t>
    </r>
  </si>
  <si>
    <t>VICERRECTORIA DE EXTENSIÓN Y PROYECCIÓN SOCIAL</t>
  </si>
  <si>
    <t>DELEGATARIO DEL GASTO:</t>
  </si>
  <si>
    <t>NOVEDADES</t>
  </si>
  <si>
    <t>PESOS</t>
  </si>
  <si>
    <t>FEBRERO</t>
  </si>
  <si>
    <t>PERIODO DEL REPORTE CONSOLIDADO (corte a):</t>
  </si>
  <si>
    <t>SMMLV</t>
  </si>
  <si>
    <t>Escoja la Opción</t>
  </si>
  <si>
    <t>MAXIMA Cuantia Delegada 
para Contratar:</t>
  </si>
  <si>
    <t>PROCESOS  CONTRACTUALES</t>
  </si>
  <si>
    <t>https://community.secop.gov.co/Public/Tendering/OpportunityDetail/Index?noticeUID=CO1.NTC.5696639</t>
  </si>
  <si>
    <t>ANGELA VERONICA ROMERO CARDENAS</t>
  </si>
  <si>
    <t>MARION JULIANIF MEJIA FLORIAN</t>
  </si>
  <si>
    <t>LA PRESENTE ORDEN TIENE POR OBJETO LA COMPRA DE TREINTA Y CINCO GAFETES RESINADOS CON SUJETADOR DE IMÁN DE ALTA PRESIÓN PARA SER ENTREGADOS A LOS ESTUDIANTES DE PSICOLOGÍA EN EL PRIMER PERIODO DOS MIL VEINTE Y CUATRO</t>
  </si>
  <si>
    <t>CO1.REQ.5805733</t>
  </si>
  <si>
    <t>ODC-FCS-0003-2024</t>
  </si>
  <si>
    <t>https://community.secop.gov.co/Public/Tendering/OpportunityDetail/Index?noticeUID=CO1.NTC.5618839</t>
  </si>
  <si>
    <t>LA PREVISORA S.A COMPAÑÍA DE SEGUROS</t>
  </si>
  <si>
    <t>LA PRESENTE ORDEN TIENE POR OBJETO LA COMPRA LA COMPRA DE UNA POLIZA DE RESPONSABILIDAD CIVIL PROFESIONAL MEDICA PARA LOS DOCENTES ESTUDIANTES DE POSGRADOS LOS ESTUDIANTES DE LOS PROGRAMAS ACADEMICOS DE LA FACULTAD DE CIENCIAS DE LA SALUD Y LOS ESTUDIANTES DEL CENTRO PARA LA REGIONALIZACIÓN DE LA EDUCACION Y LAS OPORTUNIDADES CREO AUXILIAR EN SALUD ORAL</t>
  </si>
  <si>
    <t>CO1.REQ.5728385</t>
  </si>
  <si>
    <t>ODC-FCS-0002-2024</t>
  </si>
  <si>
    <t>https://community.secop.gov.co/Public/Tendering/OpportunityDetail/Index?noticeUID=CO1.NTC.5575630&amp;isFromPublicArea=True&amp;isModal=False</t>
  </si>
  <si>
    <t>DIANA ROSA PICON PAHUANA</t>
  </si>
  <si>
    <t xml:space="preserve">LA PRESENTE ORDEN TIENE POR OBJETO LA COMPRA DE CIENTO CUARENTA Y TRES BATAS EN TELA ANTIFLUIDO DE LAFAYETTE CON BORDADO INSTITUCIONAL Y PUÑO DE RESORTE PARA QUE SEAN ENTREGADAS A LOS ESTUDIANTES DE LOS PROGRAMAS DE MEDICINA ODONTOLOGÍA Y ENFERMERÍA QUE REALIZARÁN SUS PRÁCTICAS PROFESIONALES EN EL PERIODO DOS MIL VEINTI CUATRO DEL PRIMER PERIODO </t>
  </si>
  <si>
    <t>CO1.REQ.5685032</t>
  </si>
  <si>
    <t>ODC-FCS-0001-2024</t>
  </si>
  <si>
    <t>https://community.secop.gov.co/Public/Tendering/OpportunityDetail/Index?noticeUID=CO1.NTC.5565976&amp;isFromPublicArea=True&amp;isModal=False</t>
  </si>
  <si>
    <t>NOHORA BENISSA MEZA CAMPO</t>
  </si>
  <si>
    <t>LA PRESENTE ORDEN TIENE POR OBJETO ELABORAR ORDENES DE PRESTACIÓN DE SERVICIOS PROFESIONALES APOYO A LA GESTIÓN SUMINISTRO Y COMPRA QUE SE REQUIERAN PARA EL DESARROLLO DE LAS ACTIVIDADES MISIONALES Y DE APOYO DE LA FACULTAD CIENCIAS DE LA SALUD DILIGENCIAR LOS FORMATOS REQUERIDOS PARA EL PROCESO DE CONTRATACIÓN DONDE LA FACULTAD CIENCIAS DE LA SALUD ACTÚA EN CALIDAD DE SUPERVISOR Y/O ORDENADOR DEL GASTO CARGAR EN LA PLATAFORMA SECOP II LA CONTRATACIÓN Y NOVEDADES DE CONTRATACIÓN REALIZADAS PARA LOS PROGRAMAS POSTGRADOS DE LA FACULTAD CIENCIAS DE LA SALUD Y DEMÁS QUE SE REQUIERAN</t>
  </si>
  <si>
    <t>CO1.REQ.5673680</t>
  </si>
  <si>
    <t>OPSP-FCS-0005-2024</t>
  </si>
  <si>
    <t>https://community.secop.gov.co/Public/Tendering/OpportunityDetail/Index?noticeUID=CO1.NTC.5510231&amp;isFromPublicArea=True&amp;isModal=False</t>
  </si>
  <si>
    <t>MAYA ALEJANDRA CADENA TEJEDA</t>
  </si>
  <si>
    <t>LA PRESENTE ORDEN TIENE POR OBJETO APOYAR AL DECANO EN LA COORDINACIÓN ACADÉMICA DE LOS PROGRAMAS DE POSTGRADOS MAESTRÍA EN PSICOLOGÍA CLÍNICA JURÍDICA Y FORENSE APOYAR AL DECANO EN LOS PROCESOS DE ACOMPAÑAMIENTO INTEGRAL DE LOS ESTUDIANTES APOYAR AL DECANO EN LA FORMULACIÓN DEL PRESUPUESTO QUE CORRESPONDE A CADA PROGRAMA ACADÉMICO APOYAR AL DECANO EN LOS COMPONENTES ACADÉMICOS DE LOS PROCESOS DE AUTOEVALUACIÓN PARA RENOVACIÓN DE REGISTRO CALIFICADO Y ACREDITACIÓN DE LOS PROGRAMAS DE POSGRADO ASIGNADOS</t>
  </si>
  <si>
    <t>CO1.REQ.5618709</t>
  </si>
  <si>
    <t>OPSP-FCS-0004-2024</t>
  </si>
  <si>
    <t>https://community.secop.gov.co/Public/Tendering/OpportunityDetail/Index?noticeUID=CO1.NTC.5504773&amp;isFromPublicArea=True&amp;isModal=False</t>
  </si>
  <si>
    <t>ALYDAYANA GARCERANT VILLEGAS</t>
  </si>
  <si>
    <t>APOYAR LAS ACTIVIDADES ADMINISTRATIVAS DE LOS PROGRAMAS DE EDUCACIÓN CONTINUA DE LA FACULTAD DE CIENCIAS DE LA SALUD APOYAR EL DISEÑO Y CREACIÓN DE LOS NUEVOS PROGRAMAS Y CURSOS PROPUESTOS ELABORAR EL PRESUPUESTO DE LOS PROGRAMAS DE EDUCACIÓN CONTINUA APOYARLA REALIZACIÓN DE LA PROGRAMACIÓN DE LAS ACTIVIDADES ACADÉMICAS PRESENTAR LA DOCUMENTACIÓN REQUERIDA PARA EL PROCESO DE CONTRATACIÓN Y PAGOS DE LOS DOCENTES Y PROVEEDORES REALIZAR SEGUIMIENTO CONTROL Y EVALUACIÓN DE LAS ACTIVIDADES ACADÉMICAS</t>
  </si>
  <si>
    <t>CO1.REQ.5612936</t>
  </si>
  <si>
    <t>OPSP-FCS-0003-2024</t>
  </si>
  <si>
    <t>https://community.secop.gov.co/Public/Tendering/OpportunityDetail/Index?noticeUID=CO1.NTC.5504771&amp;isFromPublicArea=True&amp;isModal=False</t>
  </si>
  <si>
    <t>SIBEL ALEXANDER CASTAÑEDA HENRIQUEZ</t>
  </si>
  <si>
    <t>APOYAR AL DECANO CON EL CUMPLIMIENTO DE LOS PROCESOS ACADÉMICO ADMINISTRATIVOS Y OPERATIVOS DE LOS PROGRAMAS MAESTRÍA EN PSICOLOGÍA CLÍNICA JURÍDICA Y FORENSE MAESTRÍA EN PSICOLOGÍA DE LAS ORGANIZACIONES Y DEL TRABAJO MAESTRÍA SALUD FAMILIAR Y COMUNITARIA DE LA FACULTAD DE CIENCIAS DE LA SALUD APOYAR AL DECANO EN LA ELABORACIÓN DEL PRESUPUESTO DE LOS PROGRAMAS DE POSGRADOS DE LA FACULTAD DE CIENCIAS DE LA SALUD APOYAR AL DECANO EN LA GESTIÓN DE TODO EL PROCESO DE INSCRIPCIÓN MATRÍCULA Y GRADO DE LOS ESTUDIANTES DE POSGRADO DE LA FACULTAD.</t>
  </si>
  <si>
    <t>CO1.REQ.5612612</t>
  </si>
  <si>
    <t>OPSP-FCS-0002-2024</t>
  </si>
  <si>
    <t>https://community.secop.gov.co/Public/Tendering/OpportunityDetail/Index?noticeUID=CO1.NTC.5504764&amp;isFromPublicArea=True&amp;isModal=False</t>
  </si>
  <si>
    <t>GLORIA PEÑA SALAZAR</t>
  </si>
  <si>
    <t>APOYAR AL DECANO CON EL CUMPLIMIENTO DE LOS PROCESOS ACADÉMICO ADMINISTRATIVOS Y OPERATIVOS DE LOS PROGRAMAS DE LA FACULTAD DE CIENCIAS DE LA SALUD APOYAR AL DECANO EN LA ELABORACIÓN DEL PRESUPUESTO DE LOS PROGRAMAS ESPECIALIZACIÓN EN SEGURIDAD Y SALUD EN EL TRABAJO MAESTRÍA EPIDEMIOLOGIA MAESTRÍA EN ENFERMERÍA MAESTRÍA EN SALUD MENTAL EN COMUNIDADES DIVERSAS DE LA FACULTAD DE CIENCIAS DE LA SALUD</t>
  </si>
  <si>
    <t>CO1.REQ.5612159</t>
  </si>
  <si>
    <t>OPSP-FCS-0001-2024</t>
  </si>
  <si>
    <t>FACULTAD DE CIENCIAS DE LA SALUD</t>
  </si>
  <si>
    <t>NA por TIPO Contrato</t>
  </si>
  <si>
    <t>https://community.secop.gov.co/Public/Tendering/OpportunityDetail/Index?noticeUID=CO1.NTC.5742662&amp;isFromPublicArea=True&amp;isModal=False</t>
  </si>
  <si>
    <t>Terminado</t>
  </si>
  <si>
    <t>ARELIS AGUILAR ALGARIN</t>
  </si>
  <si>
    <t>819001433-1</t>
  </si>
  <si>
    <t>ASOCIACION COLOMBIANA DE LA INDUSTRIA GASTRONOMICA CAPITULO MAGDALENA</t>
  </si>
  <si>
    <t>SERVICIO DE CAPACITACIÓN CERTIFICADA, LABORATORIOS, Y VALORACIÓN MÉDICA EN BUENAS PRÁCTICAS DE MANUFACTURA, DE ACUERDO A LO ESTIPULADO POR EL MINISTERIO DE SALUD, REQUERIDOS PARA REALIZACIÓN DE COMPONENTE PRACTICO DE LAS ASIGNATURAS ALIMENTOS Y BEBIDAS III: COCINA Y SERVICIO DE COMEDOR Y BAR, "COCINANDO MAGDALENA Y EL CARIBE" Y "COCINA MOLECULAR”, DIRIGIDO A 110 ESTUDIANTES Y 3 DOCENTES DEL PROGRAMA DE TECNOLOGÍA EN GESTIÓN HOTELERA Y TURÍSTICA POR CICLOS PROPEDÉUTICOS DE FACULTAD DE CIENCIAS EMPRESARIALES Y ECONÓMICAS, EN PRO DE FORTALECER EL PROCESO DE ENSEÑANZA-APRENDIZAJE DE LOS CONTENIDOS PROGRAMÁTICOS DE LA ASIGNATURA Y FACILITAR LA PERMANENCIA DE LOS ESTUDIANTES. LA PROPUESTA HACE PARTE INTEGRAL DE LA PRESENTE ORDEN.</t>
  </si>
  <si>
    <t>CO1.REQ.5851753</t>
  </si>
  <si>
    <t>OPS-FEE-0001-2024</t>
  </si>
  <si>
    <t>https://community.secop.gov.co/Public/Tendering/OpportunityDetail/Index?noticeUID=CO1.NTC.5665658&amp;isFromPublicArea=True&amp;isModal=False</t>
  </si>
  <si>
    <t>CARLOS ANDRES ACOSTA MAIGUEL</t>
  </si>
  <si>
    <t>800164453-9</t>
  </si>
  <si>
    <t>VIAJES Y TURISMO MUNDIALES S.A.S</t>
  </si>
  <si>
    <t>EL SUMINISTRO DE TIQUETES AÉREOS NACIONALES E INTERNACIONALES PARA DOCENTES DE PLANTA, CATEDRÁTICOS, ADMINISTRATIVOS, ESTUDIANTES Y DOCENTES INVITADOS A DESARROLLAR ACTIVIDADES ACADÉMICAS PLANIFICADAS POR LA FACULTAD DE CIENCIAS EMPRESARIALES Y ECONÓMICAS.LA PROPUESTA HACE PARTE INTEGRAL DE LA PRESENTE ORDEN.</t>
  </si>
  <si>
    <t>CO1.REQ.5774903</t>
  </si>
  <si>
    <t>OSM-FEE-0002-2024</t>
  </si>
  <si>
    <t>https://community.secop.gov.co/Public/Tendering/OpportunityDetail/Index?noticeUID=CO1.NTC.5663647&amp;isFromPublicArea=True&amp;isModal=False</t>
  </si>
  <si>
    <t>FRANK ORTIZ SALGADO</t>
  </si>
  <si>
    <t>900489512-3</t>
  </si>
  <si>
    <t>LOGISTICA, EVENTOS Y SUMINISTROS S.A.S</t>
  </si>
  <si>
    <t>EL SUMINISTRO DE INSUMOS PARA LABORATORIO GASTRONÓMICO PARA PREPARACIÓN DE REFRIGERIOS Y ALMUERZOS PARA VENTA DE SERVICIOS A EXTERNOS Y COMUNIDAD UNIVERSITARIA EN GENERAL. LA PROPUESTA HACE PARTE INTEGRAL DE LA PRESENTE ORDEN. PARÁGRAFO: EL CONTRATISTA DEBERÁ ENTREGAR LOS ELEMENTOS CONTRATADOS DE CONFORMIDAD CON LAS ESPECIFICACIONES Y LAS CANTIDADES SOLICITADAS POR UNIMAGDALENA. SÓLO SE PAGARÁN LOS ELEMENTOS Y CANTIDADES REALMENTE RECIBIDAS POR PARTE DEL SUPERVISOR.</t>
  </si>
  <si>
    <t>CO1.REQ.5772665</t>
  </si>
  <si>
    <t>OSM-FEE-0001-2024</t>
  </si>
  <si>
    <t>https://community.secop.gov.co/Public/Tendering/OpportunityDetail/Index?noticeUID=CO1.NTC.5710582&amp;isFromPublicArea=True&amp;isModal=False</t>
  </si>
  <si>
    <t>ANDREA CAROLINA MONTERO RODRIGUEZ</t>
  </si>
  <si>
    <t>ROQUE ARTURO RODRIGUEZ QUIROZ</t>
  </si>
  <si>
    <t xml:space="preserve">APOYAR A LA DECANATURA DE LA FACULTAD DE CIENCIAS EMPRESARIALES Y ECONÓMICAS EN LA ORGANIZACIÓN ADMINISTRATIVA DE SALONES Y SALAS DE TODOS LOS PROGRAMAS DE POSGRADO DE LA FACULTAD DE CIENCIAS EMPRESARIALES Y ECONÓMICAS. 2. APOYAR A LA DECANATURA PARA EL PROCESO DE SEGUIMIENTO AL CUMPLIMIENTO DE HORAS Y MICRODISEÑOS DE LOS CURSOS DE LOS PROGRAMAS DE POSGRADO DE LA FACULTAD DE CIENCIAS EMPRESARIALES Y ECONÓMICAS. </t>
  </si>
  <si>
    <t>CO1.REQ.5819393</t>
  </si>
  <si>
    <t>OAG-FEE-0004-2024</t>
  </si>
  <si>
    <t>https://community.secop.gov.co/Public/Tendering/OpportunityDetail/Index?noticeUID=CO1.NTC.5693231&amp;isFromPublicArea=True&amp;isModal=False</t>
  </si>
  <si>
    <t>JUAN CAMILO MEJIA GONZALEZ</t>
  </si>
  <si>
    <t>AYUDAR EN LA ASIGNACIÓN Y PROPORCIÓN DE LOS INSUMOS PARA CADA CLASE. 2. APOYAR EN EL ALISTAMIENTO DE INSUMOS Y HERRAMIENTAS PARA CADA CLASE. 3. SUPERVISAR Y AYUDAR EN LAS CLASES PRÁCTICAS DE ACUERDO AL REQUERIMIENTO DE LOS CHEFS O LOS DOCENTES. 4. LLEVAR REGISTRO FOTOGRÁFICO PARA LAS REDES SOCIALES. 5. REALIZAR APOYO LOGÍSTICO A EVENTOS Y TRASLADO DE LOS SERVICIOS GASTRONÓMICOS HASTA EL LUGAR DEL EVENTO, DESDE EL INICIO HASTA SU FINALIZACIÓN</t>
  </si>
  <si>
    <t>CO1.REQ.5801664</t>
  </si>
  <si>
    <t>OAG-FEE-0003-2024</t>
  </si>
  <si>
    <t>https://community.secop.gov.co/Public/Tendering/OpportunityDetail/Index?noticeUID=CO1.NTC.5616328&amp;isFromPublicArea=True&amp;isModal=False</t>
  </si>
  <si>
    <t>CARLOS ALBERTO BARRIOS GALLO</t>
  </si>
  <si>
    <t>RECIBIR, ALISTAR, ALMACENAR Y CONTROLAR LA MATERIA PRIMA PARA CADA CLASE, HACIENDO ENTREGA AL DOCENTE Y CONTROLANDO EL BUEN USO DE LA MISMA. 2. APOYAR EN LA SUPERVISIÓN A LOS PROVEEDORES, DURANTE LA ENTREGA DE LA MATERIA PRIMA, MINIMIZANDO LOS INCIDENTES QUE PUEDAN SURGIR CON LOS PROVEEDORES DE LA MATERIA PRIMA. 3. REALIZAR Y APOYAR EN LA SUPERVISIÓN DEL ASEO PERIÓDICO DE NEVERAS, EQUIPOS, HORNOS, ALACENAS, VAJILLAS, MENAJE Y CUBERTERÍA PARA EL BUEN FUNCIONAMIENTO DEL LABORATORIO.</t>
  </si>
  <si>
    <t>CO1.REQ.5726056</t>
  </si>
  <si>
    <t>OAG-FEE-0002-2024</t>
  </si>
  <si>
    <t>https://community.secop.gov.co/Public/Tendering/OpportunityDetail/Index?noticeUID=CO1.NTC.5576743&amp;isFromPublicArea=True&amp;isModal=False</t>
  </si>
  <si>
    <t>LEONARDO FABIO MONSALVO MARQUEZ</t>
  </si>
  <si>
    <t>APOYAR EN LA CREACIÓN DE LAS ESTRATEGIAS PARA LAS PLATAFORMAS DIGITALES (FACEBOOK E INSTAGRAM) DE LOS DIPLOMADOS DE FACULTAD DE CIENCIAS EMPRESARIALES Y ECONÓMICAS. 2. APOYAR EN LA GENERACIÓN DE CONTENIDOS VISUALES Y AUDIOVISUALES PARA LAS PLATAFORMAS DIGITALES, FACEBOOK E INSTAGRAM QUE TENGAN RELACIÓN CON LA OFERTA DE LA VENTA DE SERVICIOS DE LA FACULTAD DE CIENCIAS EMPRESARIALES Y ECONÓMICAS.</t>
  </si>
  <si>
    <t xml:space="preserve"> CO1.REQ.5685940</t>
  </si>
  <si>
    <t>OAG-FEE-0001-2024</t>
  </si>
  <si>
    <t>https://community.secop.gov.co/Public/Tendering/OpportunityDetail/Index?noticeUID=CO1.NTC.5689264&amp;isFromPublicArea=True&amp;isModal=False</t>
  </si>
  <si>
    <t>LUZ DARY RODRIGUEZ</t>
  </si>
  <si>
    <t>ANA ELIETH TARAZONA DE LA ROSA</t>
  </si>
  <si>
    <t>APOYAR A LA CONSTRUCCIÓN DE INFORME DEL SEGUIMIENTO DEL PLAN DE MEJORAMIENTO CON FINES DE LA RENOVACIÓN DE LA ACREDITACIÓN POR ALTA CALIDAD DEL PROGRAMA DE ECONOMÍA NACIONAL E INTERNACIONAL DE ARCUSUR. 2. APOYAR LA RECOLECCIÓN, ORGANIZACIÓN Y ANÁLISIS DE ESTADÍSTICA DOCUMENTAL PARA EL INFORME DE AUTOEVALUACIÓN DEL PROGRAMA CON FINES DE LA RENOVACIÓN DE LA ACREDITACIÓN POR ALTA CALIDAD DEL PROGRAMA DE ECONOMÍA. 3. APOYAR EL ANÁLISIS Y VALORACIÓN EN EL PROCESO DE AUTOEVALUACIÓN DEL PROGRAMA DE ECONOMÍA EN EL MARCO DEL PROCESO DE RENOVACIÓN DE LA ACREDITACIÓN DEL PROGRAMA DE ECONOMÍA Y EN OTRAS ACREDITACIONES QUE SE PRESENTEN.</t>
  </si>
  <si>
    <t>CO1.REQ.5797949</t>
  </si>
  <si>
    <t>OPSP-FEE-0011-2024</t>
  </si>
  <si>
    <t>https://community.secop.gov.co/Public/Tendering/OpportunityDetail/Index?noticeUID=CO1.NTC.5602045&amp;isFromPublicArea=True&amp;isModal=False</t>
  </si>
  <si>
    <t>LIYIMIT MARBET PALMA SOCARRAS</t>
  </si>
  <si>
    <t>REALIZAR BASE DE DATOS DE LOS ESTUDIANTES APTOS PARA LA REALIZACIÓN DE LAS PRUEBAS SABER TYT Y SABER PRO. 2. REVISAR E INFORMAR A LOS ESTUDIANTES SOBRE EL CRONOGRAMA DEL ICFES PARA EL DESARROLLO DE LAS PRUEBAS SABER TYT Y SABER PRO Y ESTABLECER EL CALENDARIO INTERNO PARA ESTAS. 3. ENVIAR AL DEPARTAMENTO DE ESTUDIOS Y/O DEPENDENCIA SOLICITANTE EL LISTADO DE LOS ESTUDIANTES APTOS PARA LA REALIZACIÓN DE LAS PRUEBAS SABER TYT Y SABER PRO. 4. REALIZAR R SEGUIMIENTO DE ASISTENCIA A LOS TALLERES DE FORTALECIMIENTO EN COMPETENCIAS GENÉRICAS Y ESPECIFICAS A LOS ESTUDIANTES</t>
  </si>
  <si>
    <t>CO1.REQ.5712068</t>
  </si>
  <si>
    <t>OPSP-FEE-0010-2024</t>
  </si>
  <si>
    <t>https://community.secop.gov.co/Public/Tendering/OpportunityDetail/Index?noticeUID=CO1.NTC.5576138&amp;isFromPublicArea=True&amp;isModal=False</t>
  </si>
  <si>
    <t>BALVINA ISABEL ACONCHA REDONDO</t>
  </si>
  <si>
    <t>APOYAR EN EL DISEÑO DE PROCESOS Y FORMATOS PARA LA IMPLEMENTACIÓN DE UN SISTEMA DE GESTIÓN DE CALIDAD DEL SISTEMA DE LABORATORIOS DE LA FACULTAD DE CIENCIAS EMPRESARIALES Y ECONÓMICAS (SIS – LAB FEE). 2. APOYAR EN EL DISEÑO Y CONTROL DE MODELO DE COSTOS DEL SISTEMA DE LABORATORIOS DE LA FACULTAD DE CIENCIAS EMPRESARIALES Y ECONÓMICAS. 3. APOYAR EN LA PRESENTACIÓN DE PROPUESTAS Y PROYECTOS PARA VENTA DE SERVICIOS DE LA FACULTAD DE CIENCIAS EMPRESARIALES Y ECONÓMICAS</t>
  </si>
  <si>
    <t>CO1.REQ.5685337</t>
  </si>
  <si>
    <t>OPSP-FEE-0009-2024</t>
  </si>
  <si>
    <t>https://community.secop.gov.co/Public/Tendering/OpportunityDetail/Index?noticeUID=CO1.NTC.5575572&amp;isFromPublicArea=True&amp;isModal=False</t>
  </si>
  <si>
    <t>CARLOS ACOSTA MAIGUEL</t>
  </si>
  <si>
    <t>FLAVIA KALINA MARRIAGA OLIVEROS</t>
  </si>
  <si>
    <t>APOYAR AL DECANO EN LA COORDINACIÓN ACADÉMICA DE LOS PROGRAMAS: ESPECIALIZACIÓN EN FORMULACIÓN Y GESTIÓN INTEGRAL DE PROYECTOS Y ESPECIALIZACIÓN EN DIRECCIÓN Y LIDERAZGO DE ORGANIZACIONES EDUCATIVAS. 2. APOYAR AL DECANO EN LOS PROCESOS DE ACOMPAÑAMIENTO INTEGRAL DE LOS ESTUDIANTES 3. APOYAR AL DECANO EN LA FORMULACIÓN DEL PRESUPUESTO QUE CORRESPONDE A CADA PROGRAMA ACADÉMICO.</t>
  </si>
  <si>
    <t>CO1.REQ.5684854</t>
  </si>
  <si>
    <t>OPSP-FEE-0008-2024</t>
  </si>
  <si>
    <t>https://community.secop.gov.co/Public/Tendering/OpportunityDetail/Index?noticeUID=CO1.NTC.5573239&amp;isFromPublicArea=True&amp;isModal=False</t>
  </si>
  <si>
    <t>YESID CUELLO CANTILLO</t>
  </si>
  <si>
    <t>YELEINIS DANESSA RODRIGUEZ MEJIA</t>
  </si>
  <si>
    <t>APOYAR AL DECANO EN LA COORDINACIÓN ACADÉMICA DE LOS PROGRAMAS: ESPECIALIZACIÓN EN FINANZAS, ESPECIALIZACIÓN EN GESTIÓN ESTRATÉGICA DEL TALENTO HUMANO Y ESPECIALIZACIÓN EN GERENCIA DE MERCADEO. 2. APOYAR AL DECANO EN LOS PROCESOS DE ACOMPAÑAMIENTO INTEGRAL DE LOS ESTUDIANTES 3. APOYAR AL DECANO EN LA FORMULACIÓN DEL PRESUPUESTO QUE CORRESPONDE A CADA PROGRAMA ACADÉMICO.</t>
  </si>
  <si>
    <t>CO1.REQ.5682484</t>
  </si>
  <si>
    <t>OPSP-FEE-0007-2024</t>
  </si>
  <si>
    <t>ANGIE GREYCI RAMIREZ MENDOZA</t>
  </si>
  <si>
    <t>LA PRESENTE ORDEN TIENE POR OBJETO1. APOYAR AL DECANO CON EL CUMPLIMIENTO DE LOS PROCESOS ACADÉMICO ADMINISTRATIVOS Y OPERATIVOS DE LOS PROGRAMAS: MAESTRÍA EN ADMINISTRACIÓN, MAESTRÍA EN GESTIÓN DEL TURISMO SOSTENIBLE, MAESTRÍA EN DESARROLLO TERRITORIAL SOSTENIBLE, ESPECIALIZACIÓN EN ALTA GERENCIA, ESPECIALIZACIÓN EN GESTIÓN PARA EL DESARROLLO TERRITORIAL. 2. APOYAR AL DECANO EN LA ELABORACIÓN DEL PRESUPUESTO DE LOS PROGRAMAS DE POSGRADOS DE LA FACULTAD.</t>
  </si>
  <si>
    <t>CO1.REQ.5682329</t>
  </si>
  <si>
    <t>OPSP-FEE-0006-2024</t>
  </si>
  <si>
    <t>https://community.secop.gov.co/Public/Tendering/ContractNoticePhases/View?PPI=CO1.PPI.29637073&amp;isFromPublicArea=True&amp;isModal=False</t>
  </si>
  <si>
    <t>GILBERTO MONTOYA BERBEN</t>
  </si>
  <si>
    <t>MADELEIN NATALIA CARREÑO CALDERON</t>
  </si>
  <si>
    <t>LA PRESENTE ORDEN TIENE POR OBJETO1. APOYAR AL DECANO CON EL CUMPLIMIENTO DE LOS PROCESOS ACADÉMICO ADMINISTRATIVOS Y OPERATIVOS DE LOS PROGRAMAS: ESPECIALIZACIÓN EN FINANZAS, ESPECIALIZACIÓN EN GESTIÓN ESTRATÉGICA DEL TALENTO HUMANO Y ESPECIALIZACIÓN EN GERENCIA DE MERCADEO, ESPECIALIZACIÓN EN FORMULACIÓN Y GESTIÓN INTEGRAL DE PROYECTOS Y LA ESPECIALIZACIÓN EN DIRECCIÓN Y LIDERAZGO DE ORGANIZACIONES EDUCATIVAS. 2. APOYAR AL DECANO EN LA ELABORACIÓN DEL PRESUPUESTO DE LOS PROGRAMAS DE POSGRADOS DE LA FACULTAD.</t>
  </si>
  <si>
    <t>CO1.REQ.5682210</t>
  </si>
  <si>
    <t>OPSP-FEE-0005-2024</t>
  </si>
  <si>
    <t>https://community.secop.gov.co/Public/Tendering/OpportunityDetail/Index?noticeUID=CO1.NTC.5566032&amp;isFromPublicArea=True&amp;isModal=False</t>
  </si>
  <si>
    <t>ANDREA MONTERO RODRIGUEZ</t>
  </si>
  <si>
    <t>DIANA PATRICIA MALDONADO CARDENAS</t>
  </si>
  <si>
    <t>LA PRESENTE ORDEN TIENE POR OBJETO1. REALIZAR PROYECCIONES FINANCIERAS DEL PRESUPUESTO DE EJECUCIÓN DE LOS DIPLOMADOS: TENDENCIAS PARA LA GESTIÓN DEL CAPITAL HUMANO EN LAS ORGANIZACIONES, DESARROLLO REGENERATIVO APLICADO A LA GESTION DE EMPRESAS TURÍSTICAS E INNOVACIÓN Y NUEVAS TENDENCIAS DE MARKETING, OFERTADOS POR LA FACULTAD DE CIENCIAS EMPRESARIALES Y ECONÓMICAS DURANTE EL PERIODO 2024-1. 2. PRESENTAR A LA DECANATURA EL PERFIL DE LOS DOCENTES POSTULADOS POR LAS DIRECCIONES DE PROGRAMA PARA EL DESARROLLO DE LOS DIPLOMADOS ADSCRITOS A LA FACULTAD.</t>
  </si>
  <si>
    <t>CO1.REQ.5675131</t>
  </si>
  <si>
    <t>OPSP-FEE-0004-2024</t>
  </si>
  <si>
    <t>https://community.secop.gov.co/Public/Tendering/OpportunityDetail/Index?noticeUID=CO1.NTC.5565857&amp;isFromPublicArea=True&amp;isModal=False</t>
  </si>
  <si>
    <t>SARAY PATRICIA COTES CALA</t>
  </si>
  <si>
    <t>LA PRESENTE ORDEN TIENE POR OBJETO1. REALIZAR PROYECCIONES FINANCIERAS DEL PRESUPUESTO DE EJECUCIÓN DE LOS DIPLOMADOS EN ANALÍTICA DE DATOS PARA LA TOMA DE DECISIONES, PROCEDIMIENTOS ADUANEROS Y LOGÍSTICA INTEGRAL DEL COMERCIO EXTERIOR Y GESTIÓN FINANCIERA PÚBLICA, OFERTADOS POR LA FACULTAD DE CIENCIAS EMPRESARIALES Y ECONOMICAS DURANTE EL PERIODO 2024-1. 2. PRESENTAR A LA DECANATURA EL PERFIL DE LOS DOCENTES POSTULADOS POR LAS DIRECCIONES DE PROGRAMA PARA EL DESARROLLO DE LOS DIPLOMADOS ADSCRITOS A LA FACULTAD</t>
  </si>
  <si>
    <t>CO1.REQ.5674539</t>
  </si>
  <si>
    <t>OPSP-FEE-0003-2024</t>
  </si>
  <si>
    <t>https://community.secop.gov.co/Public/Tendering/OpportunityDetail/Index?noticeUID=CO1.NTC.5565410&amp;isFromPublicArea=True&amp;isModal=False</t>
  </si>
  <si>
    <t>DIANA MARCELA GRANADOS MARIN</t>
  </si>
  <si>
    <t>LA PRESENTE ORDEN TIENE POR OBJETO:1. REALIZAR EL CARGUE DE LA DOCUMENTACIÓN REQUERIDA PRE CONTRACTUAL, CONTRACTUAL Y POS CONTRACTUAL DE LOS ENTES DE CONTROL SECOP II Y SIA OBSERVA. 2. ELABORAR Y EVALUAR INDICADORES ESTADÍSTICOS EN LOS QUE SE IDENTIFIQUEN LOS AVANCES DE LAS PLATAFORMAS DE CONTROL SECOP II Y SIGEP II. 3. REALIZAR LOS TRÁMITES CORRESPONDIENTES PRE CONTRACTUALES Y CONTRACTUALES NECESARIOS PARA LA ELABORACIÓN DE ÓRDENES DE SERVICIOS PROFESIONALES Y DE APOYO A LA GESTIÓN QUE REQUIERA LA FACULTAD DE CIENCIAS EMPRESARIALES Y ECONÓMICAS.</t>
  </si>
  <si>
    <t>CO1.REQ.5673866</t>
  </si>
  <si>
    <t>OPSP-FEE-0002-2024</t>
  </si>
  <si>
    <t>https://community.secop.gov.co/Public/Tendering/OpportunityDetail/Index?noticeUID=CO1.NTC.5555148&amp;isFromPublicArea=True&amp;isModal=False</t>
  </si>
  <si>
    <t>SANDRA MILENA CHAPARRO HOREJARENA</t>
  </si>
  <si>
    <t>LA PRESENTE ORDEN TIENE POR OBJETO: 1) APOYAR EN LA ORGANIZACIÓN ADMINISTRATIVA Y FINANCIERA DE LOS RECURSOS GENERADOS POR VENTA DE SERVICIOS OFERTADOS POR LA FACULTAD DE CIENCIAS EMPRESARIALES Y ECONÓMICAS. 2) VELAR POR EL EFICAZ Y CORRECTO MANEJO ADMINISTRATIVO Y FINANCIERO DE LOS RECURSOS GENERADOS, PLANTEANDO ALTERNATIVAS PARA SU MEJORAMIENTO Y RETROALIMENTANDO CON EL DECANO(A) DE LA FACULTAD DE CIENCIAS EMPRESARIALES Y ECONÓMICAS A TRAVÉS DE LA PRESENTACIÓN OPORTUNA DE INFORMES DE EJECUCIÓN. 3) ELABORAR Y PRESENTAR INFORMES FINANCIEROS INTERNOS Y EXTERNOS. 4) REALIZAR ÓRDENES DE SUMINISTRO, SERVICIO, COMPRA Y RESPECTIVOS PAGOS DE ESTAS A LOS PROVEEDORES.</t>
  </si>
  <si>
    <t>CO1.REQ.5663482</t>
  </si>
  <si>
    <t>OPSP-FEE-0001-2024</t>
  </si>
  <si>
    <t>FACULTAD DE CIENCIAS EMPRESARIALES Y ECONOMICAS</t>
  </si>
  <si>
    <t>https://community.secop.gov.co/Public/Tendering/OpportunityDetail/Index?noticeUID=CO1.NTC.5653384&amp;isFromPublicArea=True&amp;isModal=False</t>
  </si>
  <si>
    <t>ALBERTO ANTONIO RUIZ MIER</t>
  </si>
  <si>
    <t>ALEJANDRO CELY JIMENEZ</t>
  </si>
  <si>
    <t xml:space="preserve">ASESORAR Y COORDINAR LA ORGANIZACIÓN Y LOGÍSTICA DE LAS ACTIVIDADES RELACIONADAS CON EL FUNCIONAMIENTO DE LAS COHORTES ACTIVAS DE LOS PROGRAMAS DE LA DOCTORADO EN CIENCIA DEL MAR, CIENCIAS FÍSICAS Y MAESTRÍA EN CIENCIAS FÍSICAS. 2) APOYO EN TODO LO REFERENTE AL PROYECTO BPIN 201900010048 "FORMACIÓN CAPITAL HUMANO DE ALTO NIVEL UNIVERSITARIO DEL MAGDALENA", CONVOCATORIA BECAS DE EXCELENCIA DOCTORADO DEL BICENTENARIO. 3) APOYAR EN LA REALIZACIÓN DE LA DIVULGACIÓN Y PUBLICIDAD DE LOS PROGRAMAS DE POSTGRADOS. 4) APOYAR EN EL SEGUIMIENTO AL PROCESO DE MATRÍCULA DE LOS ESTUDIANTES DE LOS PROGRAMAS. 5) APOYAR EN LOS ASUNTOS RELACIONADOS CON LA LOGÍSTICA PARA EL PROCESO DE GRADUACIÓN DE LOS ESTUDIANTES DE GRADO. 6) APOYAR EN EL SEGUIMIENTO Y PRESENTACIÓN LOS INFORMES REQUERIDOS ACERCA DE LA SITUACIÓN ACADÉMICA Y FINANCIERA DE LOS ESTUDIANTES DEL PROGRAMA. 7) APOYAR EN LA ACTUALIZACIÓN DE UNA BASE DE DATOS HISTÓRICA CON INFORMACIÓN ACADÉMICA Y FINANCIERA DE LOS PROGRAMAS. 8) APOYAR EN LA ELABORACIÓN DEL PROCESO DE AUTOEVALUACIÓN Y REGISTRO CALIFICADO. 9) APOYAR EN DAR CONOCER A LOS ESTUDIANTES MEDIANTE UNA INDUCCIÓN AL PROGRAMA: PROGRAMACIONES, MICRODISEÑO Y MATERIAL PEDAGÓGICO DE LAS ASIGNATURAS QUE VAN A CURSAR. 10) VELAR PORQUE LOS DOCENTES HAGAN EL CONTROL DE ASISTENCIA A CLASES MEDIANTE EL FORMATO GENERADO POR AYRE, EN CONCORDANCIA CON EL MICRODISEÑO. 11) HACER SEGUIMIENTO A LOS ESTUDIANTES PARA EL CUMPLIMIENTO DE LOS HORARIOS DE CLASES CONTEMPLADOS EN LA PROGRAMACIÓN; Y FORMALMENTE MANIFESTAR CUALQUIER NOVEDAD EN LA PROGRAMACIÓN ACADÉMICA, CON EL VISTO BUENO DEL DIRECTOR DEL PROGRAMA. 12) VELAR Y APOYAR LA GESTIÓN Y EL CUMPLIMIENTO DE LAS DECISIONES RELACIONADAS CON LOS ESTUDIANTES EN LOS RESPECTIVOS CONSEJOS DE LA INSTITUCIÓN Y MANTENER UN ARCHIVO ACTUALIZADO CON LAS ACTAS DE LOS CONSEJOS REALIZADOS. 13) PRESENTAR MENSUALMENTE AL DIRECTOR DEL CENTRO DE POSTGRADOS UN INFORME DETALLADO QUE DÉ CUENTA SOBRE EL CUMPLIMIENTO DE LAS ACTIVIDADES ACADÉMICAS CONTEMPLADAS EN LA PROGRAMACIÓN DE CADA COHORTE Y SOBRE EL SEGUIMIENTO O EVOLUCIÓN DEL RESPECTIVO PRESUPUESTO. 14) VELAR POR EL CUMPLIMIENTO DE LA EVALUACIÓN DOCENTE POR CADA ESTUDIANTE, AL TÉRMINO DE CADA MÓDULO. 15) APOYAR Y HACER SEGUIMIENTO A LAS PETICIONES, QUEJAS, RECLAMOS Y TRÁMITES JUDICIALES PRESENTADOS DURANTE EL DESARROLLO DEL PROGRAMA. 16) APOYAR EN LA IMPLEMENTACIÓN DEL PLAN DE NORMALIZACIÓN ACADÉMICA DE LOS ESTUDIANTES </t>
  </si>
  <si>
    <t>CO1.REQ.5762391</t>
  </si>
  <si>
    <t>OPSP-FCB-0002-2024</t>
  </si>
  <si>
    <t>https://community.secop.gov.co/Public/Tendering/OpportunityDetail/Index?noticeUID=CO1.NTC.5653346&amp;isFromPublicArea=True&amp;isModal=False</t>
  </si>
  <si>
    <t>SAMUEL GUILLERMO NUÑEZ RICARDO</t>
  </si>
  <si>
    <t>CYNTHIA MILENA YEPEZ CAMPO</t>
  </si>
  <si>
    <t xml:space="preserve">ASESORAR, APOYAR EN LA COORDINACIÓN Y LA ORGANIZACIÓN LOGÍSTICA LAS ACTIVIDADES RELACIONADAS CON EL FUNCIONAMIENTO DE LAS COHORTES ACTIVAS DE LOS PROGRAMAS DE LA MAESTRÍA EN CIENCIAS AMBIENTALES, LA MAESTRÍA EN ECOLOGÍA Y BIODIVERSIDAD Y LA MAESTRÍA EN GESTIÓN DEL TERRITORIO MARINO COSTERO 2) ASESORAR EN LA PRESENTACIÓN DENTRO DE LAS FECHAS ESTABLECIDAS LA PROGRAMACIÓN DE ACTIVIDADES ACADÉMICAS Y DE REQUERIMIENTOS DE CADA COHORTE, JUNTO CON EL RESPECTIVO PRESUPUESTO DE INGRESOS Y GASTOS, CON EL VISTO BUENO DEL DIRECTOR DE PROGRAMA Y DECANO DE LA FACULTAD DE CIENCIAS BÁSICAS. 3) APOYAR EN LA REALIZACIÓN DEL CONTROL, SEGUIMIENTO Y EVALUACIÓN DE LAS ACTIVIDADES ACADÉMICAS DE LOS PROGRAMAS DE POSGRADOS Y DE LOS DIPLOMADOS. 4) APOYAR EN LA REALIZACIÓN DE LA DIVULGACIÓN Y PUBLICIDAD DE LOS PROGRAMAS DE POSTGRADOS Y DE LOS DIPLOMADOS. 5) ASESORAR Y HACER SEGUIMIENTO AL PROCESO DE MATRÍCULA DE LOS ESTUDIANTES DE LOS PROGRAMAS DE POSGRADOS Y DIPLOMADOS. 6) APOYAR SOLICITUD, RECEPCIÓN Y ENTREGA EN LAS FECHAS ESTABLECIDAS, LA INFORMACIÓN Y DOCUMENTACIÓN PRECONTRACTUAL, Y POS CONTRACTUAL DURANTE LA EJECUCIÓN DE LAS ACTIVIDADES DEL DOCENTE PARA EL PROCESO DE CONTRATACIÓN Y AUTORIZACIÓN DE PAGO. 7) ACOMPAÑAR EN EL SEGUIMIENTO Y PRESENTAR LOS INFORMES REQUERIDOS ACERCA DE LA SITUACIÓN ACADÉMICA Y FINANCIERA DE LOS ESTUDIANTES DE LOS PROGRAMAS DE POSGRADOS. 8) MANTENER ACTUALIZADA UNA BASE DE DATOS HISTÓRICA CON INFORMACIÓN ACADÉMICA Y FINANCIERA DE LOS PROGRAMAS DE POSGRADOS. 9) PARTICIPAR, APOYAR, CONTRIBUIR EN LA ELABORACIÓN DEL PROCESO DE AUTOEVALUACIÓN Y REGISTRO CALIFICADO DE LOS PROGRAMAS DE POSGRADOS DE LA FACULTAD. 10) DAR A CONOCER A LOS ESTUDIANTES MEDIANTE UNA INDUCCIÓN AL PROGRAMA: PROGRAMACIONES, MICRODISEÑO Y MATERIAL PEDAGÓGICO DE LAS ASIGNATURAS QUE VAN A CURSAR. 11) APOYAR A LOS DOCENTES QUE HAGAN EL CONTROL DE ASISTENCIA A CLASES MEDIANTE EL FORMATO GENERADO POR AYRE, EN CONCORDANCIA CON EL MICRODISEÑO, EL CUAL DEBERÁ ENTREGAR DEBIDAMENTE FIRMADO POR EL RESPECTIVO DOCENTE. 12) ASESORAR PARA EL CUMPLIMIENTO DE LOS HORARIOS DE CLASES CONTEMPLADOS EN LA PROGRAMACIÓN SEMANAL; Y FORMALMENTE MANIFESTAR CUALQUIER NOVEDAD EN LA PROGRAMACIÓN ACADÉMICA, CON EL VISTO BUENO DEL DIRECTOR DEL PROGRAMA. 13) APOYAR EN LA GESTIÓN Y EL CUMPLIMIENTO DE LAS DECISIONES RELACIONADAS CON LOS ESTUDIANTES EN LOS RESPECTIVOS CONSEJOS DE LA INSTITUCIÓN Y MANTENER UN ARCHIVO ACTUALIZADO CON LAS ACTAS DE LOS CONSEJOS REALIZADOS. 14) PRESENTAR MENSUALMENTE UN INFORME DETALLADO QUE DÉ CUENTA SOBRE EL CUMPLIMIENTO DE LAS ACTIVIDADES ACADÉMICAS CONTEMPLADAS EN LA PROGRAMACIÓN DE CADA COHORTE Y SOBRE EL SEGUIMIENTO O EVOLUCIÓN DEL RESPECTIVO PRESUPUESTO. 15) APOYAR EL CUMPLIMIENTO DE LA EVALUACIÓN DOCENTE POR CADA ESTUDIANTE, AL TÉRMINO DE CADA MÓDULO. 16) APOYAR Y HACER SEGUIMIENTO A LAS PETICIONES, QUEJAS, RECLAMOS Y TRÁMITES JUDICIALES PRESENTADOS DURANTE EL DESARROLLO DE LOS PROGRAMAS. 17) APOYAR EN LA IMPLEMENTACIÓN DEL PLAN DE NORMALIZACIÓN ACADÉMICA DE LOS ESTUDIANTES. 18) APOYAR EN LA RECEPCIÓN DE LA ENTREGA DE NOTAS DE LOS DOCENTES DE LOS PROGRAMAS, SE HAGA EN LOS TIEMPOS ESTABLECIDOS. </t>
  </si>
  <si>
    <t>CO1.REQ.5762326</t>
  </si>
  <si>
    <t>OPSP-FCB-0001-2024</t>
  </si>
  <si>
    <t xml:space="preserve">     </t>
  </si>
  <si>
    <t>SECOP II=483.460.000</t>
  </si>
  <si>
    <t>F20=483.460.000</t>
  </si>
  <si>
    <t xml:space="preserve">    </t>
  </si>
  <si>
    <t>https://community.secop.gov.co/Public/Tendering/ContractNoticePhases/View?PPI=CO1.PPI.30283195&amp;isFromPublicArea=True&amp;isModal=False</t>
  </si>
  <si>
    <t>CLEILA VEGA BAQUERO</t>
  </si>
  <si>
    <t>KETY FABIOLA DE LA HOZ OROZCO</t>
  </si>
  <si>
    <t>LA PRESENTE ORDEN TIENE POR OBJETO: DESARROLLAR LAS SIGUIENTES ACTIVIDADES DE COMUNICACIONES Y PRENSA DEL CENTRO PARA LA REGIONALIZACIÓN DE LA EDUCACIÓN Y LAS OPORTUNIDADES - CREO EN COORDINACIÓN CON LA DIRECCIÓN DE COMUNICACIONES DE LA UNIVERSIDAD DEL MAGDALENA DURANTE EL PERIODO 2024-I: 1) APOYAR CON EL REGISTRO FOTOGRÁFICO Y EL SEGUIMIENTO PERIODÍSTICO EN LAS ACTIVIDADES DE ESTUDIANTES, DOCENTES Y FUNCIONARIOS DEL CREO. 2.) APOYAR EN LA REDACCIÓN Y EDICIÓN DE NOTAS PERIODÍSTICAS PARA EL PROGRAMA DE RADIO "EL CAMPUS AL AIRE" DE LA UNIVERSIDAD DEL MAGDALENA. 3.) APOYAR EN LA ELABORACIÓN DE LOS BOLETINES DE PRENSA PARA SU DIFUSIÓN EN EL PORTAL INSTITUCIONAL Y EN LOS DIFERENTES MEDIOS DE COMUNICACIÓN. 4.) APOYAR LA ADMINISTRACIÓN DE LAS REDES SOCIALES DEL CREO. 5.) APOYAR EN LA ELABORACIÓN DE LOS PROTOCOLOS Y REALIZAR LA PRESENTACIÓN DE EVENTOS ORGANIZADOS POR EL CREO. 6.) APOYAR EN LA ORGANIZACIÓN DE LAS CEREMONIAS DE GRADO. 7.) APOYAR EN EL SEGUIMIENTO A LA INFORMACIÓN PUBLICADA EN LOS DIFERENTES MEDIOS DE COMUNICACIÓN LOCAL, REGIONAL Y NACIONAL. 8.) APOYAR Y ELABORAR LOS TEXTOS PUBLICITARIOS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</si>
  <si>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CO1.REQ.5876746</t>
  </si>
  <si>
    <t>OPSP-CREO-0035-2024</t>
  </si>
  <si>
    <t>https://community.secop.gov.co/Public/Tendering/ContractNoticePhases/View?PPI=CO1.PPI.30196216&amp;isFromPublicArea=True&amp;isModal=False</t>
  </si>
  <si>
    <t>MONICA PATRICIA PACHECO BENJUMEA</t>
  </si>
  <si>
    <t>DENNIA ROSARIO ROMERO MEDINA</t>
  </si>
  <si>
    <t>CONTRATAR ARRENDAMIENTO DEL BIEN INMUEBLE PARA EL DESARROLLO DE LAS ACTIVIDADES ACADÉMICAS LOS ESTUDIANTES MATRICULADOS EN EL CENTRO TUTORIAL DEL MUNICIPIO DE MAGANGUÉ (BOLÍVAR), DEL CENTRO PARA REGIONALIZACIÓN PARA LA EDUCACIÓN Y LAS OPORTUNIDADES - CREO DE LA UNIVERSIDAD DEL MAGDALENA, LA INFRAESTRUCTURA FÍSICA SE ENCUENTRA UBICADA EN LA KR 16 N°16D – 70, BARRIO SAN JOSÉ, EN MAGANGUÉ, BOLÍVAR, ESTÁ COMPUESTA POR: TRES SALONES DE CLASES CON CAPACIDAD DE 35 PERSONAS, CON LAS SIGUIENTES ÁREAS COMUNES PATIO, BAÑOS, CAFETERÍA, Y AYUDAS TECNOLÓGICAS.</t>
  </si>
  <si>
    <t>CO1.REQ.5851071</t>
  </si>
  <si>
    <t>CA-CREO-0002-2024</t>
  </si>
  <si>
    <t>https://community.secop.gov.co/Public/Tendering/ContractNoticePhases/View?PPI=CO1.PPI.29971195&amp;isFromPublicArea=True&amp;isModal=False</t>
  </si>
  <si>
    <t>DELMIX LOPEZ MOSCOTE</t>
  </si>
  <si>
    <t>EL ARRENDADOR SE OBLIGA CON EL ARRENDAMIENTO DE UNA INFRAESTRUCTURA FÍSICA UBICADO EN LA CALLE 7 NÚMERO 8-03 LOCAL 1, BARRIO CAMPO SERRANO, EN EL MUNICIPIO DE AGUACHICA (CESAR) COMPUESTA POR: UNA OFICINA TIPO LOCAL PARA ATENCIÓN PRESENCIAL DE ESTUDIANTES Y/O ASPIRANTES, Y UN SALÓN TIPO AUDITORIO CON CAPACIDAD DE 50 PERSONAS, CON SERVICIOS DE ELECTRICIDAD, AGUA INTERNET INCLUIDOS; ASÍ MISMO CON VIDEO BEAM, BATERÍAS SANITARIAS, PARA LA ATENCIÓN ADMINISTRATIVA Y PARA REALIZAR REUNIONES INFORMATIVAS CON GRUPOS DE ESTUDIANTES Y/O ASPIRANTES EN EL CENTRO TUTORIAL DEL MUNICIPIO DE AGUACHICA (CESAR), DEL CENTRO PARA REGIONALIZACIÓN PARA LA EDUCACIÓN Y LAS OPORTUNIDADES - CREO DE LA UNIVERSIDAD DEL MAGDALENA</t>
  </si>
  <si>
    <t>CO1.REQ.5785741</t>
  </si>
  <si>
    <t>CA-CREO-0001-2024</t>
  </si>
  <si>
    <t>https://community.secop.gov.co/Public/Tendering/ContractNoticePhases/View?PPI=CO1.PPI.29815271&amp;isFromPublicArea=True&amp;isModal=False</t>
  </si>
  <si>
    <t>ANDERSON IGNACIO MARIN VIDAL</t>
  </si>
  <si>
    <t>ANA KARINA RADA CABRERA</t>
  </si>
  <si>
    <t>LA PRESENTE ORDEN TIENE POR OBJETO: DESARROLLAR LAS SIGUIENTES ACTIVIDADES DE APOYO ADMINISTRATIVO EN EL GRUPO DE ADMISIONES, REGISTRO Y CONTROL ACADÉMICO, PARA EL PROCESO DE ADMISIÓN DE LOS PROGRAMAS DEL CENTRO PARA LA REGIONALIZACIÓN DE LA EDUCACIÓN Y LAS OPORTUNIDADES-CREO PARA EL PERIODO DE INGRESO DE 2024-I: 1) APOYAR EN LA REVISIÓN DE LA DOCUMENTACIÓN DE LOS ASPIRANTES A LOS DISTINTOS PROGRAMAS OFERTADOS PARA EL 2024-I DEL CREO. 2) APOYAR EN LA REALIZACIÓN DE LAS OBSERVACIONES QUE CONTENGAN LOS DOCUMENTOS DE LOS ASPIRANTES PARA QUE SEAN SUBSANADOS. 3.) REPORTAR EL ESTADO DE LA DOCUMENTACIÓN DE CADA ASPIRANTE AL CENTRO PARA LA REGIONALIZACIÓN DE LA EDUCACIÓN Y LAS OPORTUNIDADES-CREO.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</si>
  <si>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CO1.REQ.5739704</t>
  </si>
  <si>
    <t>OAG-CREO-0034-2024</t>
  </si>
  <si>
    <t>https://community.secop.gov.co/Public/Tendering/ContractNoticePhases/View?PPI=CO1.PPI.29814703&amp;isFromPublicArea=True&amp;isModal=False</t>
  </si>
  <si>
    <t>RUBEN DARIO LOPEZ SEPULVEDA</t>
  </si>
  <si>
    <t>MARIA JOSE LOPEZ BOLAÑO</t>
  </si>
  <si>
    <t>LA PRESENTE ORDEN TIENE POR OBJETO: DESARROLLAR ACTIVIDADES DE APOYO ADMINISTRATIVO PARA EL PERIODO 2024-I, EN LAS DIFERENTES MODALIDADES DE GRADO DEL PROGRAMA DE PROFESIONAL EN ADMINISTRACIÓN DE LA SEGURIDAD Y SALUD EN EL TRABAJO POR CICLOS PROPEDÉUTICOS, EN SUS 3 NIVELES: 1.) APOYAR EN LA ORIENTACIÓN A LOS ESTUDIANTES DE LAS MODALIDADES DE GRADO OFRECIDAS POR EL PROGRAMA. 2.) APOYAR EN LA ORIENTACIÓN A LOS ESTUDIANTES EN EL PROCESO DE PRÁCTICAS PROFESIONALES EN LOS TRES CICLOS DE FORMACIÓN. 3.) APOYAR A LOS PROFESORES ASIGNADOS A LAS DIFERENTES MODALIDADES DE GRADO EN EL SEGUIMIENTO A LOS ESTUDIANTES. 4.) APOYAR EN LA ATENCIÓN DE SOLICITUDES, INQUIETUDES O REQUERIMIENTOS DE LOS ESTUDIANTES. 5.) APOYAR EN LA VERIFICACIÓN DE LOS REQUISITOS PARA LAS MODALIDADES DE GRADO DE LOS ESTUDIANTES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</si>
  <si>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CO1.REQ.5739409</t>
  </si>
  <si>
    <t>OAG-CREO-0033-2024</t>
  </si>
  <si>
    <t>https://community.secop.gov.co/Public/Tendering/ContractNoticePhases/View?PPI=CO1.PPI.29699702&amp;isFromPublicArea=True&amp;isModal=False</t>
  </si>
  <si>
    <t>DAVID RAFAEL DE LA ROSA CERVANTES</t>
  </si>
  <si>
    <t>MARINELA JOHANNA TRUJILLO ESMERAL</t>
  </si>
  <si>
    <t>LA PRESENTE ORDEN TIENE POR OBJETO: DESARROLLAR LAS SIGUIENTES ACTIVIDADES ADMINISTRATIVAS RELACIONADAS CON EL CONVENIO INTERADMINISTRATIVO SUSCRITO CON EL DEPARTAMENTO DE CESAR -FONDO DEPARTAMENTAL PARA LA EDUCACIÓN SUPERIOR – FEDESCESAR Y LA UNIVERSIDAD DEL MAGDALENA, DURANTE EL PERÍODO 2024-I: 1) APOYAR LOS TRÁMITES RELACIONADOS CON LA PROMOCIÓN SEMESTRAL DE LA CONVOCATORIA DE BECAS FEDESCESAR. 2) APOYAR LA REVISIÓN, VERIFICACIÓN Y APROBACIÓN DE LOS DOCUMENTOS DE LOS ASPIRANTES Y ESTUDIANTES BENEFICIARIOS DEL CONVENIO. 3) APOYAR EN LA APROBACIÓN, LIQUIDACIÓN, APLICACIÓN, RECHAZO Y NOTIFICACIÓN DE LAS BECAS FEDESCESAR. 4) APOYAR LOS TRÁMITES ACADÉMICOS Y ADMINISTRATIVOS DE LOS ESTUDIANTES BENEFICIARIOS DE LA BECA FEDESCESAR RELACIONADOS CON: REGISTRO ACADÉMICO, PAZ Y SALVO, RENUNCIAS A BECAS, ETC. 5) APOYAR LOS TRÁMITES ADMINISTRATIVOS RELACIONADOS CON CUENTAS DE COBROS O FACTURAS, RECAUDO DE PAGOS, ESTADOS DE CUENTA Y ACUERDOS DE PAGO DE ESTUDIANTES. 6) APOYAR LOS TRÁMITES ADMINISTRATIVOS RELACIONADOS CON CUENTA DE COBRO AL DEPARTAMENTO DEL CESAR, VERIFICACIÓN Y RECAUDO DEL PAGO A UNIMAGDALENA. 7) APOYAR EN LA ELABORACIÓN DE LOS INFORMES ACADÉMICOS, FINANCIEROS, DE ASPECTOS DIFERENCIALES U OTROS QUE SEAN SOLICITADOS POR EL DEPARTAMENTO DEL CESAR, LA INTERVENTORÍA DEL CONVENIO Y LA UNIVERSIDAD DEL MAGDALENA, EN LOS FORMATOS CORRESPONDIENTES SEGÚN LA ENTIDAD. 8) APOYAR EN LA ELABORACIÓN DE LAS COMUNICACIONES INTERNAS O EXTERNAS RELACIONADAS CON EL CONVENIO. 9) ATENDER CONSULTAS DE ASPIRANTES Y ESTUDIANTES BENEFICIARIOS DE BECA FEDESCESAR. 10) ATENDER LOS REQUERIMIENTOS QUE SOLICITEN EL DEPARTAMENTO DEL CESAR, LA INTERVENTORÍA Y LA UNIVERSIDAD DEL MAGDALENA. 11) APOYAR EN EL REPORTE DE INFORMACIÓN SOBRE EL CONVENIO EN LOS SISTEMAS DE INFORMACIÓN OFICIAL DE LA CONTRATACIÓN PÚBLICA QUE SE REQUIERA. 12) MANTENER ORGANIZADO EL ARCHIVO DE LOS DOCUMENTOS RELACIONADOS CON EL CONVENIO (CONTRACTUALES Y DE ESTUDIANTES) TANTO EN</t>
  </si>
  <si>
    <t> CO1.REQ.5703511</t>
  </si>
  <si>
    <t>OPSP-CREO-0032-2024</t>
  </si>
  <si>
    <t>https://community.secop.gov.co/Public/Tendering/ContractNoticePhases/View?PPI=CO1.PPI.29697592&amp;isFromPublicArea=True&amp;isModal=False</t>
  </si>
  <si>
    <t>RUTH SEVERICHE MONTAGUTH</t>
  </si>
  <si>
    <t>LAURA CAROLINA MARMOL CARRACEDO</t>
  </si>
  <si>
    <t>LA PRESENTE ORDEN TIENE POR OBJETO: DESARROLLAR LAS SIGUIENTES ACTIVIDADES DE APOYO EN EL MANEJO DE LA DOCUMENTACIÓN DE LA CONTRATACIÓN DEL PERSONAL ADMINISTRATIVO Y DOCENTE PARA EL PERIODO 2024-I, EN EL CENTRO PARA LA REGIONALIZACIÓN DE LA EDUCACIÓN Y LAS OPORTUNIDADES-CREO: 1. BRINDAR APOYO EN LA ORGANIZACIÓN Y ARCHIVO DE LOS DOCUMENTOS PARA EL TRÁMITE DE PAGO DE ÓRDENES DE SERVICIOS DEL CREO. 2. APOYAR EN LA ORGANIZACIÓN DEL ARCHIVO DE LAS ORDENES DE PRESTACIÓN DE SERVICIOS Y CATEDRÁTICOS DEL CREO. 3. BRINDAR APOYO EN LAS SOLICITUDES, INQUIETUDES O REQUERIMIENTOS DE LOS CONTRATISTAS Y DOCENTES DEL CREO. 4. APOYAR EN LA DESCARGA DEL RUT REQUERIDOS DE DOCENTES NUEVOS PARA EL TRÁMITE DE CREACIÓN TERCERO, DESCARGA Y ENVÍO DE CERTIFICACIÓN DE CUENTAS BANCARIAS. 5. APOYAR EN LA BÚSQUEDA DE INFORMACIÓN CONTRACTUAL PARA LA ELABORACIÓN DE CERTIFICADOS, DERECHOS DE PETICIÓN Y PQR'S DE DOCENTES Y CONTRATISTAS DEL CREO. 6. APOYAR EN LA REVISIÓN DE DOCUMENTOS PRECONTRACTUALES DE CONTRATISTAS Y DOCENTES DEL CREO. 7. APOYO EN LA REVISIÓN DE DOCUMENTOS DE PAGO DE CONTRATISTAS.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</si>
  <si>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CO1.REQ.5702934</t>
  </si>
  <si>
    <t>OAG-CREO-0029-2024</t>
  </si>
  <si>
    <t>https://community.secop.gov.co/Public/Tendering/ContractNoticePhases/View?PPI=CO1.PPI.29695649&amp;isFromPublicArea=True&amp;isModal=False</t>
  </si>
  <si>
    <t>MIGUEL ANGEL MONSALVO MENDOZA</t>
  </si>
  <si>
    <t>CHAUNI ALEJANDRA LOPEZ PATERNINA</t>
  </si>
  <si>
    <t>LA PRESENTE ORDEN TIENE POR OBJETO: DESARROLLAR LAS SIGUIENTES ACTIVIDADES PARA EL PERIODO 2024-I EN EL CENTRO TUTORIAL DE CIÉNAGA (MAGDALENA), DEL CENTRO PARA LA REGIONALIZACIÓN DE LA EDUCACIÓN Y LAS OPORTUNIDADES-CREO, COMO SON LAS SIGUIENTES: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 APOYAR EL PROCESO DE EVALUACIÓN DOCENTE POR PARTE DE LOS ESTUDIANTES DEL CENTRO TUTORIAL. 7.) APOYAR LAS ACTIVIDADES ACADÉMICAS, ADMINISTRATIVAS Y DE EXTENSIÓN ORGANIZADAS POR EL CREO EN EL CENTRO TUTORIAL. 8.) APOYAR Y HACER SEGUIMIENTO Y PRESENTAR LOS INFORMES QUE LE SEAN REQUERIDOS ACERCA DE LA SITUACIÓN ACADÉMICA Y FINANCIERA DE LOS ESTUDIANTES DEL CENTRO TUTORIAL. 9.) APOYAR LAS ACTIVIDADES QUE PROMUEVAN LA VENTA DE SERVICIOS DENTRO DE LOS PROGRAMAS, Y EJECUTARLAS CON PREVIA AUTORIZACIÓN DEL DIRECTOR DEL CREO. 10.) APOYAR EN LOS PROCESOS DE SOLICITUD Y VERIFICACIÓN PARA QUE LOS DOCENTES Y ESTUDIANTES NUEVOS DEL CENTRO TUTORIAL RECIBAN CAPACITACIÓN SOBRE EL MANEJO DE LA PLATAFORMA DE AMBIENTES VIRTUALES.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</si>
  <si>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CO1.REQ.5702511</t>
  </si>
  <si>
    <t>OAG-CREO-0027-2024</t>
  </si>
  <si>
    <t>https://community.secop.gov.co/Public/Tendering/ContractNoticePhases/View?PPI=CO1.PPI.29691487&amp;isFromPublicArea=True&amp;isModal=False</t>
  </si>
  <si>
    <t>GABRIELA MERCEDES ESTRADA NIETO</t>
  </si>
  <si>
    <t>LA PRESENTE ORDEN TIENE POR OBJETO: DESARROLLAR LAS SIGUIENTES ACTIVIDADES ADMINISTRATIVAS EN EL CENTRO TUTORIAL DE EL BANCO DEL CENTRO PARA LA REGIONALIZACIÓN DE LA EDUCACIÓN Y LAS OPORTUNIDADES-CREO PARA EL PERIODO 2024-I: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 APOYAR EL PROCESO DE EVALUACIÓN DOCENTE POR PARTE DE LOS ESTUDIANTE DEL CENTRO TUTORIAL. 7.) APOYAR LAS ACTIVIDADES ACADÉMICAS, ADMINISTRATIVAS Y DE EXTENSIÓN ORGANIZADAS POR EL CREO EN EL CENTRO TUTORIAL. 8.) APOYAR Y HACER SEGUIMIENTO Y PRESENTAR LOS INFORMES QUE LE SEAN REQUERIDOS ACERCA DE LA SITUACIÓN ACADÉMICA Y FINANCIERA DE LOS ESTUDIANTES DEL CENTRO TUTORIAL. 9.) APOYAR LAS ACTIVIDADES QUE PROMUEVAN LA VENTA DE SERVICIOS DENTRO DE LOS PROGRAMAS, Y EJECUTARLAS CON PREVIA AUTORIZACIÓN DEL DIRECTOR DEL CREO. 10.) APOYAR EN LOS PROCESOS DE SOLICITUD Y VERIFICACIÓN PARA QUE LOS DOCENTES Y ESTUDIANTES NUEVOS DEL CENTRO TUTORIAL RECIBAN CAPACITACIÓN SOBRE EL MANEJO DE LA PLATAFORMA DE AMBIENTES VIRTUALES.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</si>
  <si>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CO1.REQ.5700619</t>
  </si>
  <si>
    <t>OAG-CREO-0024-2024</t>
  </si>
  <si>
    <t>https://community.secop.gov.co/Public/Tendering/ContractNoticePhases/View?PPI=CO1.PPI.29699013&amp;isFromPublicArea=True&amp;isModal=False</t>
  </si>
  <si>
    <t>OSMERY DE LA LUZ REALES AGON</t>
  </si>
  <si>
    <t>LA PRESENTE ORDEN TIENE POR OBJETO: DESARROLLAR ACTIVIDADES CON LOS ESTUDIANTES DE INCLUSIÓN POR DIVERSIDAD FUNCIONAL DEL CENTRO PARA LA REGIONALIZACIÓN DE LA EDUCACIÓN Y LAS OPORTUNIDADES-CREO,DURANTE EL PERIODO 2024-I: 1.) REALIZAR ENTREVISTA INICIAL A LOS ASPIRANTES DE LOS DIFERENTES PROGRAMAS. 2.) RECEPCIONAR Y REVISAR LAS HISTORIAS CLÍNICAS DE LOS ASPIRANTES, ENVIADAS POR DESARROLLO ESTUDIANTIL. 3.) REALIZAR SEGUIMIENTO EN LOS PROCESOS DE LA GRUPO DE ADMISIÓN, CONTROL Y REGISTRO ACADÉMICO. 4.) REMITIR A LOS DIFERENTES PROGRAMAS EL LISTADO DE ESTUDIANTES DE DIVERSIDAD FUNCIONAL MATRICULADOS. 5.) APOYAR A LOS ESTUDIANTES DE DIVERSIDAD FUNCIONAL EN EL PROCESO DE MATRÍCULAS FINANCIERAS Y ACADÉMICAS. 6.) REALIZAR INTERVENCIONES INDIVIDUALES, GRUPALES Y FAMILIARES, PARA LA MEJORA DE LAS COMPETENCIAS EDUCATIVAS DE LOS ESTUDIANTES CON DIVERSIDAD FUNCIONAL, DE LAS CONDICIONES EDUCATIVAS Y AL DESARROLLO DE SOLUCIONES A LAS POSIBLES DIFICULTADES DETECTADAS, EN COORDINACIÓN CON LA DIRECCIÓN DE BIENESTAR UNIVERSITARIO. 7.) APOYAR A LOS ESTUDIANTES CON DIVERSIDAD FUNCIONAL, EN EL PROCESO DE ADAPTACIÓN A LA VIDA UNIVERSITARIA, A TRAVÉS DE TALLERES GRUPALES EN EL AMBIENTE ESCOLAR EN COORDINACIÓN CON LA DIRECCIÓN DE DESARROLLO ESTUDIANTIL. 8.) DESARROLLAR ESTRATEGIAS PSICOLÓGICAS PARA EL DESARROLLO DE LAS COMPETENCIAS SOCIOEMOCIONALES, EN LA CLARIFICACIÓN DE SUS PROYECTOS PERSONALES, Y PROFESIONALES DE MODO QUE PUEDAN DIRIGIR SU PROPIA FORMACIÓN Y SU TOMA DE DECISIONES. 9.) ASESORAR A LOS MIEMBROS DE LA COMUNIDAD UNIVERSITARIA EN LA IMPLEMENTACIÓN DE ESTRATEGIAS PARA EL MANEJO DE LA INCLUSIÓN EN EL ENTORNO ESCOLAR DE LOS ESTUDIANTES CON DIVERSIDAD FUNCIONAL. 10.) REALIZAR SEGUIMIENTO ACADÉMICO A LOS ESTUDIANTES DE DIVERSIDAD FUNCIONAL EN SU PROCESO DE FORMACIÓN ACADÉMICO. 11.) IMPLEMENTAR ESTRATEGIAS PSICOLÓGICAS, PARA LA MEJORA DE LAS RELACIONES FAMILIARES, Y LA COLABORACIÓN EFECTIVA ENTRE FAMILIAS Y EDUCADORES, PROMOVIENDO LA PARTICIPACIÓN FAMILIAR EN LA COMUNIDAD EDUCATIVA, ASÍ COMO EN LOS PROGRAMAS QUE DESARROLLA BIENESTAR UNIVERSITARIO Y DESARROLLO ESTUDIANTIL.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</si>
  <si>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CO1.REQ.5703069</t>
  </si>
  <si>
    <t>OPSP-CREO-0031-2024</t>
  </si>
  <si>
    <t>https://community.secop.gov.co/Public/Tendering/ContractNoticePhases/View?PPI=CO1.PPI.29698254&amp;isFromPublicArea=True&amp;isModa</t>
  </si>
  <si>
    <t>NELSON DAZA GOENAGA</t>
  </si>
  <si>
    <t>EUGENIA LEONOR MORELLI DAZA</t>
  </si>
  <si>
    <t>LA PRESENTE ORDEN TIENE POR OBJETO: DESARROLLAR LAS SIGUIENTES ACTIVIDADES DE APOYO AL PROGRAMA PROFESIONAL EN DEPORTE DEL CENTRO PARA LA REGIONALIZACIÓN DE LA EDUCACIÓN Y LAS OPORTUNIDADES-CREO PARA EL PERIODO 2024-I: 1.) APOYAR EN LA ATENCIÓN DE SOLICITUDES, INQUIETUDES O REQUERIMIENTOS DE LOS ESTUDIANTES Y DOCENTES. 2.) APOYAR EN EL SEGUIMIENTO Y ACOMPAÑAMIENTO DE LAS ACTIVIDADES ACADÉMICAS.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APOYAR EN LA ELABORACIÓN DE PROPUESTAS DE NUEVA OFERTA ACADÉMICA RELACIONADA CON EL PROGRAMA. 6) APOYAR EN LOS PROCESOS DE RENOVACIÓN Y ACREDITACIÓN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</si>
  <si>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CO1.REQ.5702969</t>
  </si>
  <si>
    <t>OAG-CREO-0030-2024</t>
  </si>
  <si>
    <t>https://community.secop.gov.co/Public/Tendering/ContractNoticePhases/View?PPI=CO1.PPI.29697364&amp;isFromPublicArea=True&amp;isModal=False</t>
  </si>
  <si>
    <t>SILVANA PATRICIA ACERO PEREZ</t>
  </si>
  <si>
    <t>LA PRESENTE ORDEN TIENE POR OBJETO: DESARROLLAR LAS SIGUIENTES ACTIVIDADES DE APOYO PROFESIONAL EN LA ATENCIÓN PSICOLÓGICA DE ESTUDIANTES EN EL CENTRO PARA LA REGIONALIZACIÓN DE LA EDUCACIÓN Y LAS OPORTUNIDADES- CREO, DURANTE EL PERIODO 2024-I: 1. PROPONER Y APLICAR ESTRATEGIAS PARA EL FUNCIONAMIENTO DEL SERVICIO DE ASESORÍA PSICOLÓGICA EN LA COMUNIDAD ACADÉMICA DEL CREO. 2. APOYAR EN LA JORNADA DE INDUCCIÓN DE ESTUDIANTES DEL CREO. 3. MONITOREAR Y HACER SEGUIMIENTO A SITUACIONES QUE GENEREN O MATERIALICEN DESERCIÓN ESTUDIANTIL. 4. APOYAR EN LAS ACTIVIDADES DE PROMOCIÓN DE LA SALUD MENTAL DE LOS ESTUDIANTES DEL CREO. 5. REALIZAR ACTIVIDADES DE DIAGNÓSTICO Y EVALUACIÓN PSICOLÓGICA DE LOS ESTUDIANTES A NIVEL INDIVIDUAL Y COLECTIVO DEL CREO. 6. APLICAR PRUEBAS, ENTREVISTAS Y DEMÁS ESTRATEGIAS PARA LA CARACTERIZACIÓN DE LA COMUNIDAD ESTUDIANTIL. 7. CONSOLIDAR ESTADÍSTICAS DE ATENCIÓN PSICOLÓGICA, Y PRESENTAR INFORMES MENSUALES. 8. APOYAR LOS PROCESOS DE SELECCIÓN DE ASPIRANTES EN LOS DIFERENTES PROGRAMAS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</si>
  <si>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CO1.REQ.5702390</t>
  </si>
  <si>
    <t>OPSP-CREO-0028-2024</t>
  </si>
  <si>
    <t>https://community.secop.gov.co/Public/Tendering/ContractNoticePhases/View?PPI=CO1.PPI.29694870&amp;isFromPublicArea=True&amp;isModal=False</t>
  </si>
  <si>
    <t>DIGNA MARIA JARABA GONZALEZ</t>
  </si>
  <si>
    <t>LA PRESENTE ORDEN TIENE POR OBJETO: DESARROLLAR LAS SIGUIENTES ACTIVIDADES PARA EL PERIODO 2024-I EN EL CENTRO TUTORIAL DE FUNDACIÓN (MAGDALENA),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 APOYAR EL PROCESO DE EVALUACIÓN DOCENTE POR PARTE DE LOS ESTUDIANTE DEL CENTRO TUTORIAL. 7.) APOYAR LAS ACTIVIDADES ACADÉMICAS, ADMINISTRATIVAS Y DE EXTENSIÓN ORGANIZADAS POR EL CREO EN EL CENTRO TUTORIAL. 8.) APOYAR Y HACER SEGUIMIENTO Y PRESENTAR LOS INFORMES QUE LE SEAN REQUERIDOS ACERCA DE LA SITUACIÓN ACADÉMICA Y FINANCIERA DE LOS ESTUDIANTES DEL CENTRO TUTORIAL. 9.) APOYAR LAS ACTIVIDADES QUE PROMUEVAN LA VENTA DE SERVICIOS DENTRO DE LOS PROGRAMAS, Y EJECUTARLAS CON PREVIA AUTORIZACIÓN DEL DIRECTOR DEL CREO. 10.) APOYAR EN LOS PROCESOS DE SOLICITUD Y VERIFICACIÓN PARA QUE LOS DOCENTES Y ESTUDIANTES NUEVOS DEL CENTRO TUTORIAL RECIBAN CAPACITACIÓN SOBRE EL MANEJO DE LA PLATAFORMA DE AMBIENTES VIRTUALES.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</si>
  <si>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CO1.REQ.5702015</t>
  </si>
  <si>
    <t>OAG-CREO-0026-2024</t>
  </si>
  <si>
    <t>https://community.secop.gov.co/Public/Tendering/ContractNoticePhases/View?PPI=CO1.PPI.29693248&amp;isFromPublicArea=True&amp;isModal=False</t>
  </si>
  <si>
    <t>ELIEL MOISES GUEVARA CARIAGA</t>
  </si>
  <si>
    <t>LA PRESENTE ORDEN TIENE POR OBJETO: DESARROLLAR LAS SIGUIENTES ACTIVIDADES DE ASESORÍA EN EL MARCO DEL REDISEÑO DE LA OFERTA DEL CENTRO PARA LA REGIONALIZACIÓN DE LA EDUCACIÓN Y LAS OPORTUNIDADES-CREO DURANTE EL PREIODO 2024-I: 1.) ASESORAR Y ORIENTAR LA METODOLOGÍA DE TRABAJO NECESARIO PARA LA CREACIÓN DE PROPUESTA Y POSTERIOR DOCUMENTO MAESTRO DE LOS NUEVOS PROGRAMAS TÉCNICOS LABORALES, TÉCNICOS PROFESIONALES, TECNOLÓGICOS Y PROFESIONALES, CON EL PROPÓSITO DE FACILITAR LA DOCUMENTACIÓN DE LAS CONDICIONES MÍNIMAS DE CALIDAD. 2.) ASESORAR, REVISAR Y EMITIR ORIENTACIONES DE MEJORA Y COMPLEMENTACIÓN DE LAS CONDICIONES; DENOMINACIÓN Y/O JUSTIFICACIÓN, Y/O ASPECTOS CURRICULARES, Y/U ORGANIZACIÓN DE LAS ACTIVIDADES ACADÉMICAS, CORRESPONDIENTE A PROGRAMAS DE PREGRADO EN PROCESO DE CREACIÓN Y/O AJUSTE NORMATIVO, VERIFICANDO EL AVANCE EN LA DOCUMENTACIÓN DE LAS CONDICIONES MENCIONADAS, DE ACUERDO CON LA NORMATIVIDAD VIGENTE. 3) ASESORA, REVISAR Y EMITIR ORIENTACIONES DE MEJORA Y COMPLEMENTACIÓN DE LAS CONDICIONES; INVESTIGACIÓN Y/O SECTOR EXTERNO Y/O PROFESORES Y/O MEDIOS EDUCATIVOS Y/O INFRAESTRUCTURA, CORRESPONDIENTE A PROGRAMAS DE PREGRADO EN PROCESO DE CREACIÓN Y/O AJUSTE NORMATIVO, VERIFICANDO EL AVANCE EN LA DOCUMENTACIÓN DE LAS CONDICIONES MENCIONADAS, DE ACUERDO CON LA NORMATIVIDAD VIGENTE. 4) ASESORAR Y APOYAR LA PREPARACIÓN DOCUMENTAL, AL MOMENTO DE PRESENTAR NUEVOS PROGRAMAS ANTE LOS RESPECTIVOS CUERPOS COLEGIADOS DE LA INSTITUCIÓN. 5) APOYAR LA SOCIALIZACIÓN DE LAS PROPUESTAS DE NUEVOS PROGRAMAS, ANTE LOS CONSEJOS DE FACULTAD RESPECTIVOS Y/O CONSEJO ACADÉMICO. 6) APOYAR EL ALISTAMIENTO DOCUMENTAL DE LOS PROGRAMAS QUE HAN SIDO APROBADOS POR CONSEJO ACADÉMICO, PARA SER SUBIDOS A LA PLATAFORMA SACES (RADICACIÓN ANTE EL MEN). 7) APOYAR EN LAS EVENTUALES RESPUESTAS Y/O REQUERIMIENTOS DEL MEN, EN EL MARCO DEL PROCESO DE OTORGAMIENTO DEL REGISTRO CALIFICADO DE LOS PROGRAMAS NUEVOS.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</si>
  <si>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CO1.REQ.5701307</t>
  </si>
  <si>
    <t>OPSP-CREO-0025-2024</t>
  </si>
  <si>
    <t>https://community.secop.gov.co/Public/Tendering/ContractNoticePhases/View?PPI=CO1.PPI.29691107&amp;isFromPublicArea=True&amp;isModal=False</t>
  </si>
  <si>
    <t>OSCAR FERNANDO BORRERO PARDO</t>
  </si>
  <si>
    <t>LA PRESENTE ORDEN TIENE POR OBJETO: DESARROLLAR LAS SIGUIENTES ACTIVIDADES DE MARKETING PARA EL PERIODO 2024-I EN EL CENTRO PARA LA REGIONALIZACIÓN DE LA EDUCACIÓN Y LAS OPORTUNIDADES - CREO: 1) APOYAR EL DISEÑO DE BANNERS, FOLLETOS, PIEZAS DIGITALES E IMPRESAS PARA LOS DISTINTOS CANALES COMUNICATIVOS DEL CREO, INVOLUCRANDO LA MARCA Y SUS ELEMENTOS INSTITUCIONALES. 2) ASESORAR EN CAMPAÑAS DE POSICIONAMIENTO DEL CREO A TRAVÉS DE ESTRATEGIAS DE MARKETING DIGITAL LLEVADAS A LAS REDES SOCIALES PARA ATRAER USUARIOS. 3) APOYAR EL REGISTRO EN FOTOGRAFÍA Y VIDEO DE LOS EVENTOS INSTITUCIONALES Y DEMÁS ACTIVIDADES DEL CREO. 4) APOYAR LA CREACIÓN DE CONTENIDOS AUDIOVISUALES INSTITUCIONALES, DESDE LA EDICIÓN DE VIDEOS QUE PROMUEVAN AL CREO Y SUS ACTIVIDADES. 5) ASESORAR EN LA CREACIÓN DE CONTENIDOS INSTITUCIONALES PARA LA DIVULGACIÓN DE LA INFORMACIÓN.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</si>
  <si>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CO1.REQ.5700406</t>
  </si>
  <si>
    <t>OPSP-CREO-0023-2024</t>
  </si>
  <si>
    <t>https://community.secop.gov.co/Public/Tendering/ContractNoticePhases/View?PPI=CO1.PPI.29689943&amp;isFromPublicArea=True&amp;isModal=False</t>
  </si>
  <si>
    <t>DI ESTEFANO PEDERNERA BARCELO SANCHEZ</t>
  </si>
  <si>
    <t>GERMAN LEONARDO PEÑA MARTINEZ</t>
  </si>
  <si>
    <t>LA PRESENTE ORDEN TIENE POR OBJETO: DESARROLLAR LAS SIGUIENTES ACTIVIDADES DE APOYO EN LA PLATAFORMAS DE AMBIENTES VIRTUALES DEL CENTRO PARA LA REGIONALIZACIÓN DE LA EDUCACIÓN Y LAS OPORTUNIDADES-CREO DURANTE EL PERIODO 2024-I: 1.) APOYAR EN EL MANTENIMIENTO DE LOS SERVICIOS DE LA PLATAFORMA DE AMBIENTES VIRTUALES. 2.) APOYAR LA ADMINISTRACIÓN Y SOPORTE DE USUARIOS Y CURSOS EN LA PLATAFORMA DE AMBIENTES VIRTUALES. 3.) APOYAR EN LA VERIFICACIÓN DE CONTENIDOS Y ACTIVIDADES PUBLICADOS EN LOS CURSOS DE LA PLATAFORMA DE AMBIENTES VIRTUALES. 4.) APOYAR LA ELABORACIÓN DE INFORMES DE LA PLATAFORMA DE AMBIENTES VIRTUALES, DE LOS CURSOS Y DE LOS USUARIOS REGISTRADOS EN LA MISMA. 5.) APOYAR EN LA PREPARACIÓN DE LA INFORMACIÓN, ACTIVACIÓN Y ENTREGA DE LOS RESULTADOS DE LA EVALUACIÓN DOCENTE. 6.) APOYAR EN LA PUBLICACIÓN DE NOTICIAS, ARTÍCULOS Y ELEMENTOS MULTIMEDIA EN EL PORTAL INSTITUCIONAL. 7.) APOYAR EN EL MANTENIMIENTO Y SOPORTE TÉCNICO DE LOS EQUIPOS DE LA DEPENDENCIA PARA SU MEJORAMIENTO FUNCIONAL. 8.) CAPACITAR AL PERSONAL DOCENTE Y ESTUDIANTES NUEVOS SEGÚN LAS SOLICITUDES REALIZADAS POR LA ENTIDAD. 9.) REALIZAR DESARROLLOS, MEJORAS Y ADAPTACIONES PARA LOS SISTEMAS DE INFORMACIÓN CON LOS QUE CUENTE LA DEPENDENCIA.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</si>
  <si>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CO1.REQ.5699845</t>
  </si>
  <si>
    <t>OPSP-CREO-0022-2024</t>
  </si>
  <si>
    <t>https://community.secop.gov.co/Public/Tendering/ContractNoticePhases/View?PPI=CO1.PPI.29466239&amp;isFromPublicArea=True&amp;isModal=False</t>
  </si>
  <si>
    <t>MARTHA JOHANA SANCHEZ GARCIA</t>
  </si>
  <si>
    <t>LA PRESENTE ORDEN TIENE POR OBJETO: DESARROLLAR LAS SIGUIENTES ACTIVIDADES DE APOYO PARA EL PERIODO 2024-I EN EL PROGRAMA GESTIÓN CULTURAL Y DE INDUSTRIAS CREATIVAS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BRINDAR APOYO EN EL SEGUIMIENTO RESPECTO DEL CUMPLIMIENTO DE LAS ACTIVIDADES ACADÉMICAS.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</si>
  <si>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CO1.REQ.5630945</t>
  </si>
  <si>
    <t>OAG-CREO-0021-2024</t>
  </si>
  <si>
    <t>https://community.secop.gov.co/Public/Tendering/ContractNoticePhases/View?PPI=CO1.PPI.29428065&amp;isFromPublicArea=True&amp;isModal=False</t>
  </si>
  <si>
    <t>BIERIS OFFIR JIMENEZ TORRES</t>
  </si>
  <si>
    <t>SARA PATRICIA ONATE ALVAREZ</t>
  </si>
  <si>
    <t>LA PRESENTE ORDEN TIENE POR OBJETO: DESARROLLAR LAS SIGUIENTES ACTIVIDADES DE APOYO A EN LOS PROGRAMAS DE TECNOLOGÍA EN ATENCIÓN A LA PRIMERA INFANCIA Y TÉCNICO LABORAL EN AUXILIAR EN PRIMERA INFANCIA DEL CENTRO PARA LA REGIONALIZACIÓN DE LA EDUCACIÓN Y LAS OPORTUNIDADES-CREO PARA EL PERIODO 2024-I: 1.) APOYAR EN LA ATENCIÓN DE SOLICITUDES, INQUIETUDES O REQUERIMIENTOS DE LOS ESTUDIANTES Y DOCENTES. 2.) APOYAR EN EL SEGUIMIENTO Y ACOMPAÑAMIENTO DE LAS ACTIVIDADES ACADÉMICAS.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APOYAR EN LOS PROCESOS ADMINISTRATIVOS DE LOS PROGRAMAS. 6.) APOYAR EN LA PROMOCIÓN DE LOS PROGRAMAS.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</si>
  <si>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CO1.REQ.5618154</t>
  </si>
  <si>
    <t>OAG-CREO-0019-2024</t>
  </si>
  <si>
    <t>https://community.secop.gov.co/Public/Tendering/ContractNoticePhases/View?PPI=CO1.PPI.29426937&amp;isFromPublicArea=True&amp;isModal=False</t>
  </si>
  <si>
    <t>MARIA TERESA GARAY PAEZ</t>
  </si>
  <si>
    <t>LA PRESENTE ORDEN TIENE POR OBJETO: DESARROLLAR LAS SIGUIENTES ACTIVIDADES PARA EL PERIODO 2024-I EN EL CENTRO TUTORIAL DE AGUACHICA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 APOYAR EL PROCESO DE EVALUACIÓN DOCENTE POR PARTE DE LOS ESTUDIANTES DEL CENTRO TUTORIAL. 7.) APOYAR LAS ACTIVIDADES ACADÉMICAS, ADMINISTRATIVAS Y DE EXTENSIÓN ORGANIZADAS POR EL CREO EN EL CENTRO TUTORIAL. 8.) APOYAR Y HACER SEGUIMIENTO Y PRESENTAR LOS INFORMES QUE LE SEAN REQUERIDOS ACERCA DE LA SITUACIÓN ACADÉMICA Y FINANCIERA DE LOS ESTUDIANTES DEL CENTRO TUTORIAL. 9.) APOYAR LAS ACTIVIDADES QUE PROMUEVAN LA VENTA DE SERVICIOS DENTRO DE LOS PROGRAMAS, Y EJECUTARLAS CON PREVIA AUTORIZACIÓN DEL DIRECTOR DEL CREO. 10.) APOYAR EN LOS PROCESOS DE SOLICITUD Y VERIFICACIÓN PARA QUE LOS DOCENTES Y ESTUDIANTES NUEVOS DEL CENTRO TUTORIAL RECIBAN CAPACITACIÓN SOBRE EL MANEJO DE LA PLATAFORMA DE AMBIENTES VIRTUALES.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</si>
  <si>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CO1.REQ.5617691</t>
  </si>
  <si>
    <t>OAG-CREO-0018-2024</t>
  </si>
  <si>
    <t>https://community.secop.gov.co/Public/Tendering/ContractNoticePhases/View?PPI=CO1.PPI.29425619&amp;isFromPublicArea=True&amp;isModal=False</t>
  </si>
  <si>
    <t>AURELIO MANUEL BONETT SOLANO</t>
  </si>
  <si>
    <t>LA PRESENTE ORDEN TIENE POR OBJETO: DESARROLLAR LAS SIGUIENTES ACTIVIDADES DE APOYO PARA EL PERIODO 2024-I EN EL CENTRO PARA LA REGIONALIZACIÓN DE LA EDUCACIÓN Y LAS OPORTUNIDADES-CREO: 1) APOYAR EN LA ENTREGA Y RECEPCIÓN DE COMUNICACIONES EXTERNAS DEL CREO EN EL GRUPO DE GESTIÓN DOCUMENTA. 2.) APOYAR EN EL TRASLADO DE PAQUETES O DOCUMENTES A DIFERENTES EMPRESAS O INSTITUCIONES QUE TRABAJAN O TIENEN CONVENIO CON EL CREO. 4.) APOYAR EN LA ORGANIZACIÓN Y BÚSQUEDA DE DOCUMENTOS EN EL ARCHIVO FÍSICO DEL CREO. 5.) APOYAR EN EL TRASLADO DE PRODUCTOS DE ASEO Y DE SEGURIDAD Y SALUD EN EL TRABAJO DESDE LA SEDE PRINCIPAL DE UNIMAGDALENA HACIA 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</si>
  <si>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CO1.REQ.5617818</t>
  </si>
  <si>
    <t>OAG-CREO-0017-2024</t>
  </si>
  <si>
    <t>https://community.secop.gov.co/Public/Tendering/ContractNoticePhases/View?PPI=CO1.PPI.29412900&amp;isFromPublicArea=True&amp;isModal=False</t>
  </si>
  <si>
    <t>BERNARDO JOSE SAADE MEJIA</t>
  </si>
  <si>
    <t>ANGELICA SANCHEZ MANGA</t>
  </si>
  <si>
    <t>CO1.REQ.5613914</t>
  </si>
  <si>
    <t>OAG-CREO-0015-2024</t>
  </si>
  <si>
    <t>https://community.secop.gov.co/Public/Tendering/ContractNoticePhases/View?PPI=CO1.PPI.29410863&amp;isFromPublicArea=True&amp;isModal=False</t>
  </si>
  <si>
    <t>ELEDIS ELENA CATAÑO SOSA</t>
  </si>
  <si>
    <t>LA PRESENTE ORDEN TIENE POR OBJETO: DESARROLLAR LAS SIGUIENTES ACTIVIDADES DE APOYO PARA EL PERIODO 2024-I, EN EL PROGRAMA DE LICENCIATURA EN EDUCACIÓN BÁSICA CON ÉNFASIS EN HUMANIDADES: LENGUA CASTELLANA Y LICENCIATURA EN LITERATURA Y LENGUA CASTELLANA DEL CENTRO PARA LA REGIONALIZACIÓN DE LA EDUCACIÓN Y LAS OPORTUNIDADES-CREO: 1.) APOYAR EL REGISTRO DE ESTUDIANTES EN ADMISIONES, REGISTRO Y CONTROL ACADÉMICO - AYRE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</si>
  <si>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CO1.REQ.5612995</t>
  </si>
  <si>
    <t>OAG-CREO-0013-2024</t>
  </si>
  <si>
    <t>https://community.secop.gov.co/Public/Tendering/ContractNoticePhases/View?PPI=CO1.PPI.29407192&amp;isFromPublicArea=True&amp;isModal=False</t>
  </si>
  <si>
    <t>MELISSA LEONOR SUAREZ DIAZ</t>
  </si>
  <si>
    <t>LA PRESENTE ORDEN TIENE POR OBJETO: DESARROLLAR LAS SIGUIENTES ACTIVIDADES DE APOYO PARA EL PERIODO 2024-I EN EL PROGRAMA DE PROFESIONAL EN DEPORTES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BRINDAR APOYO EN EL SEGUIMIENTO RESPECTO DEL CUMPLIMIENTO DE LAS ACTIVIDADES ACADÉMICAS. 6.) APOYAR EN LA ELABORACIÓN Y AJUSTES DE LA ASIGNACIÓN DOCENTE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</si>
  <si>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CO1.REQ.5612005</t>
  </si>
  <si>
    <t>OAG-CREO-0009-2024</t>
  </si>
  <si>
    <t>https://community.secop.gov.co/Public/Tendering/ContractNoticePhases/View?PPI=CO1.PPI.29369197&amp;isFromPublicArea=True&amp;isModal=False</t>
  </si>
  <si>
    <t>YULITZA ESTHER MARTINEZ LARA</t>
  </si>
  <si>
    <t>LA PRESENTE ORDEN TIENE POR OBJETO: DESARROLLAR LAS SIGUIENTES ACTIVIDADES DE APOYO EN EL PROGRAMA DE LICENCIATURA EN LITERATURA Y LENGUA CASTELLANA DEL CENTRO PARA LA REGIONALIZACIÓN DE LA EDUCACIÓN Y LAS OPORTUNIDADES-CREO PARA EL PERIODO 2024-I: 1.) BRINDAR APOYO DE LAS SOLICITUDES, INQUIETUDES O REQUERIMIENTOS DE LOS ESTUDIANTES Y DOCENTES. 2.) APOYAR LOS TRÁMITES OPERATIVOS DE REPORTE DE NOTAS, REGISTROS ACADÉMICOS, EXPEDICIÓN DE LIQUIDACIONES DE MATRÍCULAS, PROMEDIOS ACADÉMICOS, CARNET DE ESTUDIANTES Y DOCENTES, SEGURO ESTUDIANTIL, CONSTANCIAS DE ESTUDIANTES Y DOCENTES, ORGANIZACIÓN DE LOS DOCUMENTOS REQUERIDOS PARA GRADO. 3.) APOYAR EN LOS PROCESOS DE ASIGNACIÓN ACADÉMICA. 4.) APOYAR EN LA ORGANIZACIÓN Y EJECUCIÓN DE LOS PROCESOS DE ADICIONES Y DESPLAZAMIENTOS DE DOCENTES. 5.) APOYO A LOS SEGUIMIENTOS ACADÉMICOS DE LOS CENTROS ZONALES DE MANERA PRESENCIAL Y VIRTUAL.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</si>
  <si>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 CO1.REQ.5599007</t>
  </si>
  <si>
    <t>OAG-CREO-0008-2024</t>
  </si>
  <si>
    <t>https://community.secop.gov.co/Public/Tendering/ContractNoticePhases/View?PPI=CO1.PPI.29353107&amp;isFromPublicArea=True&amp;isModal=False</t>
  </si>
  <si>
    <t>DIANA MILEIDY FERNANDEZ VARGAS</t>
  </si>
  <si>
    <t>LA PRESENTE ORDEN TIENE POR OBJETO: DESARROLLAR LAS SIGUIENTES ACTIVIDADES DE ASESORÍA Y APOYO EN PROCESOS DE ASIGNACIÓN Y VINCULACIÓN DOCENTE DE LOS PROGRAMAS ACADÉMICOS DEL CENTRO PARA LA REGIONALIZACIÓN DE LA EDUCACIÓN Y LAS OPORTUNIDADES-CREO PARA EL PERIODO 2024-I: 1.) ASESORAR EN LA CONSTRUCCIÓN Y/O MODIFICACIÓN DE LA ASIGNACIÓN DOCENTE DE LOS DIFERENTES PROGRAMAS DEL CREO. 2.) APOYAR CON EL PROCESO REVISIÓN DE ACTAS DE VINCULACIÓN Y ADICIONALES QUE CARGAN FIRMADAS LOS CATEDRÁTICOS DEL CREO. 3) ASESORAR Y APOYAR EN LA REVISIÓN DE DOCUMENTOS Y EN EL REGISTRO DE VINCULACIONES DE DOCENTES EN LA PLATAFORMA SIGEP II. 4.) APOYAR EN LA REVISIÓN DE DOCUMENTOS Y EN EL REGISTRO DE CONTRATOS DE DOCENTES EN LA PLATAFORMA GEDOCO Y ASESORAR ESTE PROCESO. 5.) APOYAR EN LA REVISIÓN DE LOS REPORTES DE HORAS CATEDRA DE LOS PROGRAMAS. 6.) APOYAR EN LA ELABORACIÓN DE MODIFICATORIOS DE LAS ACTAS DE VINCULACIÓN DE LOS DOCENTES. 7.) APOYAR EN EL PROCESO DE RECONOCIMIENTO DE BONIFICACIONES A DOCENTES DE PLANTA Y FUNCIONARIOS DE LOS DIFERENTES PROGRAMAS ACADÉMICOS DEL CREO. 8.) APOYAR EN LA DESCARGA DE DOCUMENTOS DE CONTRATACIÓN DE DOCENTES CATEDRÁTICOS Y ORGANIZACIÓN DE LOS MISMO EN EL ARCHIVO DIGITAL DEL CREO, ADEMÁS DEL ENVÍO A LA OFICINA DE DIRECCIÓN DE TALENTO HUMANO.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</si>
  <si>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CO1.REQ.5593638</t>
  </si>
  <si>
    <t>OPSP-CREO-0005-2024</t>
  </si>
  <si>
    <t>https://community.secop.gov.co/Public/Tendering/ContractNoticePhases/View?PPI=CO1.PPI.29352124&amp;isFromPublicArea=True&amp;isModal=False</t>
  </si>
  <si>
    <t>MARISOL ACUÑA CANTILLO</t>
  </si>
  <si>
    <t>LA PRESENTE ORDEN TIENE POR OBJETO: DESARROLLAR LAS SIGUIENTES ACTIVIDADES DE APOYO ADMINISTRATIVO PARA EL PERIODO 2024-I EN EL CENTRO PARA LA REGIONALIZACIÓN DE LA EDUCACIÓN Y LAS OPORTUNIDADES-CREO: 1.) BRINDAR APOYO EN LOS TRÁMITES ADMINISTRATIVOS REQUERIDOS DEL CONVENIO BECAS DEL CAMBIO SUSCRITO CON LA GOBERNACIÓN DEL MAGDALENA, CONVENIO CON CEDEIT, Y DE LOS CONVENIOS DE VENTAS DE SERVICIOS DEL CREO. 2.) APOYAR EN LOS PROCESOS DE REVISIÓN DEL SIGEP II Y GEDOCO DE DOCENTES DEL CREO. 3.) APOYAR EN EL TRÁMITE DE LIQUIDACIÓN DE GASTOS DE DESPLAZAMIENTOS DE DOCENTES, ELABORACIÓN DE RESOLUCIONES PARA DESPLAZAMIENTOS DE DOCENTES; ADEMÁS DE APOYAR EN LA LEGALIZACIÓN DE LOS DESPLAZAMIENTOS DE DOCENTES DEL CREO. 4.) APOYAR EN EL TRÁMITE ADMINISTRATIVO REQUERIDO PARA LA CONTRATACIÓN Y PAGO DE PROVEEDORES.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</si>
  <si>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CO1.REQ.5593294</t>
  </si>
  <si>
    <t>OAG-CREO-0004-2024</t>
  </si>
  <si>
    <t>https://community.secop.gov.co/Public/Tendering/ContractNoticePhases/View?PPI=CO1.PPI.29464488&amp;isFromPublicArea=True&amp;isModal=False</t>
  </si>
  <si>
    <t>LOLIENA PAOLA ROJAS NUÑEZ</t>
  </si>
  <si>
    <t>LA PRESENTE ORDEN TIENE POR OBJETO: DESARROLLAR LAS SIGUIENTES ACTIVIDADES DE APOYO ADMINISTRATIVO EN EL PROGRAMA LICENCIATURA EN MATEMÁTICA DEL CENTRO PARA LA REGIONALIZACIÓN DE LA EDUCACIÓN Y LAS OPORTUNIDADES-CREO PARA EL PERIODO 2024-I: 1.) APOYAR EL REGISTRO DE ESTUDIANTES EN ADMISIONES, REGISTRO Y CONTROL ACADÉMICO - AYRE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MATRÍCULAS, PROMEDIOS ACADÉMICOS, CARNÉ ESTUDIANTIL Y DE DOCENTES, SEGURO ESTUDIANTIL, CONSTANCIAS DE ESTUDIANTES Y DOCENTES, ORGANIZACIÓN DE LOS DOCUMENTOS REQUERIDOS PARA GRADO. 5.) APOYAR A LOS ESTUDIANTES EN EL PROCESO DE CRÉDITO A CORTO PLAZO CON UNIMAGDALENA. 6.) APOYAR EN LOS PROCESOS DE ASIGNACIÓN ACADÉMICA DE LOS PROGRAMAS ASIGNADOS.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</si>
  <si>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CO1.REQ.5630805</t>
  </si>
  <si>
    <t>OAG-CREO-0020-2024</t>
  </si>
  <si>
    <t>https://community.secop.gov.co/Public/Tendering/ContractNoticePhases/View?PPI=CO1.PPI.29424507&amp;isFromPublicArea=True&amp;isModal=False</t>
  </si>
  <si>
    <t>DENIS LIZETH VANEGAS BARRIOSNUEVO</t>
  </si>
  <si>
    <t>LA PRESENTE ORDEN TIENE POR OBJETO: DESARROLLAR LAS SIGUIENTES ACTIVIDADES DE APOYO ADMINISTRATIVO PARA EL PERIODO 2024-I, DE LAS PRÁCTICAS DEL PROGRAMA TÉCNICO LABORAL EN OFICINISTA, CLASIFICACIÓN Y ARCHIVO DEL CREO: 1.) APOYAR EN LA ORIENTACIÓN A LOS ESTUDIANTES PARA EL PROCESO DE PRÁCTICAS. 2.) APOYAR EN LA ATENCIÓN DE SOLICITUDES, INQUIETUDES O REQUERIMIENTOS DE LOS ESTUDIANTES. 3.) APOYAR EN EL SEGUIMIENTO DE LAS PRÁCTICAS DE LOS ESTUDIANTES DEL PROGRAMA. 4.) APOYAR EN EL REPORTE DE ESTUDIANTES DE PRÁCTICAS QUE SE REQUIERA.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</si>
  <si>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CO1.REQ.5617311</t>
  </si>
  <si>
    <t>OAG-CREO-0016-2024</t>
  </si>
  <si>
    <t>https://community.secop.gov.co/Public/Tendering/ContractNoticePhases/View?PPI=CO1.PPI.29411861&amp;isFromPublicArea=True&amp;isModal=False</t>
  </si>
  <si>
    <t>ERIKA PATRICIA FRANCO USUGA</t>
  </si>
  <si>
    <t>LA PRESENTE ORDEN TIENE POR OBJETO: DESARROLLAR LAS SIGUIENTES ACTIVIDADES DE ASESORÍA EN LA PLATAFORMAS DE AMBIENTES VIRTUALES DEL CENTRO PARA LA REGIONALIZACIÓN DE LA EDUCACIÓN Y LAS OPORTUNIDADES-CREO DURANTE EL PERIODO 2024-I: 1.) ASESORAR Y APOYAR EN EL MANTENIMIENTO DE LOS SERVICIOS DE LA PLATAFORMA DE AMBIENTES VIRTUALES. 2.) APOYAR LA ADMINISTRACIÓN Y SOPORTE DE USUARIOS Y CURSOS EN LA PLATAFORMA DE AMBIENTES VIRTUALES. 3.) ASESORAR EN LA VERIFICACIÓN DE CONTENIDOS Y ACTIVIDADES PUBLICADOS EN LOS CURSOS DE LA PLATAFORMA DE AMBIENTES VIRTUALES. 4.) ASESORAR Y APOYAR LA ELABORACIÓN DE INFORMES DE LA PLATAFORMA DE AMBIENTES VIRTUALES, DE LOS CURSOS Y DE LOS USUARIOS REGISTRADOS EN LA MISMA. 5.) APOYAR EN LA PREPARACIÓN DE LA INFORMACIÓN, ACTIVACIÓN Y ENTREGA DE LOS RESULTADOS DE LA EVALUACIÓN DOCENTE. 6.) APOYAR EN LA PUBLICACIÓN DE NOTICIAS, ARTÍCULOS Y ELEMENTOS MULTIMEDIA EN EL PORTAL INSTITUCIONAL. 7.) CAPACITAR AL PERSONAL DOCENTE Y ESTUDIANTES NUEVOS SEGÚN LAS SOLICITUDES REALIZADAS. 8.) REALIZAR DESARROLLOS, MEJORAS Y ADAPTACIONES PARA LOS SISTEMAS DE INFORMACIÓN CON LOS QUE CUENTE 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</si>
  <si>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CO1.REQ.5613384</t>
  </si>
  <si>
    <t>OPSP-CREO-0014-2024</t>
  </si>
  <si>
    <t>https://community.secop.gov.co/Public/Tendering/ContractNoticePhases/View?PPI=CO1.PPI.29409880&amp;isFromPublicArea=True&amp;isModal=False</t>
  </si>
  <si>
    <t>JENNIFER PAOLA SALAS CALDERON</t>
  </si>
  <si>
    <t>LA PRESENTE ORDEN TIENE POR OBJETO: DESARROLLAR LAS SIGUIENTES ACTIVIDADES DE APOYO PARA EL PERIODO 2024-I EN EL PROGRAMA DE ADMINISTRACIÓN DE LA SEGURIDAD Y SALUD EN EL TRABAJO POR CICLOS PROPEDÉUTICOS DEL CENTRO PARA LA REGIONALIZACIÓN DE LA EDUCACIÓN Y LAS OPORTUNIDADES-CREO: 1.) BRINDAR APOYO DE LAS SOLICITUDES, INQUIETUDES O REQUERIMIENTOS DE LOS ESTUDIANTES Y DOCENTES. 2.) APOYAR LOS TRÁMITES OPERATIVOS DE REPORTE DE NOTAS, EXPEDICIÓN DE LIQUIDACIONES DE MATRÍCULAS, PROMEDIOS ACADÉMICOS, CARNET DE ESTUDIANTES Y DOCENTES, SEGURO ESTUDIANTIL, CONSTANCIAS DE ESTUDIANTES Y DOCENTES. 3.) APOYAR LA EXPEDICIÓN DE PAZ Y SALVOS DE PROFESORES. 4.) APOYAR LOS PROCESOS DE HOMOLOGACIÓN DE LOS ESTUDIANTES QUE INGRESEN EN LAS MODALIDADES DE VALIDACIÓN POR COMPETENCIAS Y HOMOLOGACIÓN INTERNA. 5.) APOYAR EL REGISTRO ACADÉMICO DE LOS ESTUDIANTES DE PRIMER SEMESTRE. 6.) APOYAR Y HACER SEGUIMIENTO AL REGISTRO ACADÉMICO DE LOS ESTUDIANTES ANTIGUOS. 7.) APOYAR EL PROCESO DE REGISTRO Y SEGUIMIENTO DE LOS ESTUDIANTES EN LAS PRUEBAS SABER T Y T Y SABER PRO.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</si>
  <si>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CO1.REQ.5613036</t>
  </si>
  <si>
    <t>OAG-CREO-0012-2024</t>
  </si>
  <si>
    <t>https://community.secop.gov.co/Public/Tendering/ContractNoticePhases/View?PPI=CO1.PPI.29409663&amp;isFromPublicArea=True&amp;isModal=False</t>
  </si>
  <si>
    <t>RAFAEL EMILIO COLLANTE BALLEN</t>
  </si>
  <si>
    <t>LA PRESENTE ORDEN TIENE POR OBJETO: DESARROLLAR LAS SIGUIENTES ACTIVIDADES DE APOYO PARA EL PERIODO 2024-I EN EL PROGRAMA DE ADMINISTRACIÓN PUBLICA POR CICLOS PROPEDÉUTICOS DEL CENTRO PARA LA REGIONALIZACIÓN DE LA EDUCACIÓN Y LAS OPORTUNIDADES-CREO: 1.) APOYAR EL REGISTRO DE ESTUDIANTES EN AYRE - ADMISIONES, REGISTRO Y CONTROL ACADÉMICO DE LOS PROGRAMAS ASIGNADOS. 2.) APOYAR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APOYAR EN EL SEGUIMIENTO RESPECTO DEL CUMPLIMIENTO DE LAS ACTIVIDADES ACADÉMICAS.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</si>
  <si>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CO1.REQ.5612477</t>
  </si>
  <si>
    <t>OAG-CREO-0011-2024</t>
  </si>
  <si>
    <t>https://community.secop.gov.co/Public/Tendering/ContractNoticePhases/View?PPI=CO1.PPI.29408945&amp;isFromPublicArea=True&amp;isModal=False</t>
  </si>
  <si>
    <t>MILTON JOSE MANJARRES MARTINEZ</t>
  </si>
  <si>
    <t>LA PRESENTE ORDEN TIENE POR OBJETO: DESARROLLAR LAS SIGUIENTES ACTIVIDADES DE APOYO PARA EL PERIODO 2024-I EN EL PROGRAMA DE TECNOLOGÍA EN EDUCACIÓN FÍSICA RECREACIÓN Y DEPORTE DEL CENTRO PARA LA REGIONALIZACIÓN DE LA EDUCACIÓN Y LAS OPORTUNIDADES-CREO: 1.) APOYAR EL REGISTRO DE ESTUDIANTES EN AYRE - ADMISIONES, REGISTRO Y CONTROL ACADÉMICO DEL PROGRAMA ASIGNADO.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APOYAR EN LA ELABORACIÓN Y AJUSTES DE LA ASIGNACIÓN DOCENTE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</si>
  <si>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CO1.REQ.5611999</t>
  </si>
  <si>
    <t>OAG-CREO-0010-2024</t>
  </si>
  <si>
    <t>https://community.secop.gov.co/Public/Tendering/ContractNoticePhases/View?PPI=CO1.PPI.29368689&amp;isFromPublicArea=True&amp;isModal=False</t>
  </si>
  <si>
    <t>ANGEL CUSTODIO MUÑOZ ARIAS</t>
  </si>
  <si>
    <t>LA PRESENTE ORDEN TIENE POR OBJETO: DESARROLLAR LAS SIGUIENTES ACTIVIDADES ADMINISTRATIVAS RELACIONADAS CON EL SISTEMA DE GESTIÓN DEL CENTRO PARA LA REGIONALIZACIÓN DE LA EDUCACIÓN Y LAS OPORTUNIDADES (SG-CREO) DEL PROCESO GESTIÓN ACADÉMICA DEL SISTEMA DE GESTIÓN INSTITUCIONAL INTEGRAL – SISTEMA COGUI+ DE LA UNIVERSIDAD DEL MAGDALENA, DURANTE EL PERÍODO 2024-I: 1) DOCUMENTAR EL SG-CREO DEL PROCESO GESTIÓN ACADÉMICA DEL SISTEMA DE GESTIÓN INSTITUCIONAL INTEGRAL – SISTEMA COGUI+. 2) FORMULAR Y MEDIR INDICADORES DE CALIDAD E INDICADORES DE GESTIÓN DEL CREO. 3) MANTENER ACTUALIZADOS LOS MAPAS DE RIESGO DEL PROCESO DE GESTIÓN ACADÉMICA RELACIONADOS CON EL CREO. 4) ASESORAR EN LA IDENTIFICACIÓN, DOCUMENTACIÓN, COORDINACIÓN Y VERIFICACIÓN DEL CUMPLIMIENTO, DE LAS ACCIONES DE MEJORA DEL SG-CREO. 5) APOYAR EN LA PREPARACIÓN Y ATENCIÓN DE AUDITORÍAS INTERNAS Y EXTERNAS DE CALIDAD. 6) APOYAR EN EL DISEÑO, APLICACIÓN Y EVALUACIÓN DE ESTRATEGIAS PARA LA EVALUACIÓN DE LA SATISFACCIÓN DEL CLIENTE. 7) APOYAR EN LA ELABORACIÓN DE INFORMES QUE ESTÉN RELACIONADOS CON EL SG-CREO. 8) MANTENER ORGANIZADO EL ARCHIVO DE LOS DOCUMENTOS RELACIONADOS CON EL SG-CREO TANTO EN SOPORTE EN PAPEL COMO ELECTRÓNICO, CONFORME A LAS DISPOSICIONES QUE EN MATERIA DE GESTIÓN DOCUMENTAL SE ADOPTEN EN LA UNIMAGDALENA. 9.) APOYAR EN LA ATENCIÓN DE ESTUDIANTES Y ASPIRANTES EN LOS PROCESOS DE ADMISIÓN Y MATRÍCULAS, ENTRE OTRAS CONSULTAS QUE SE GENEREN. 10.) APOYAR EN LA PROMOCIÓN DE LOS DIFERENTES PROGRAMAS OFERTADOS POR 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</si>
  <si>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CO1.REQ.5598549</t>
  </si>
  <si>
    <t>OPSP-CREO-0007-2024</t>
  </si>
  <si>
    <t>https://community.secop.gov.co/Public/Tendering/ContractNoticePhases/View?PPI=CO1.PPI.29353178&amp;isFromPublicArea=True&amp;isModal=False</t>
  </si>
  <si>
    <t>SILENYS ELISA ARIAS VARGAS</t>
  </si>
  <si>
    <t>LA PRESENTE ORDEN TIENE POR OBJETO: DESARROLLAR LAS SIGUIENTES ACTIVIDADES DE ADMINISTRATIVAS DEL CENTRO TUTORIAL SANTA MARTA DEL CENTRO PARA LA REGIONALIZACIÓN DE LA EDUCACIÓN Y LAS OPORTUNIDADES - CREO PARA EL PERIODO 2024-I: 1.) ASESORAR EN EL SEGUIMIENTO A LAS ACTIVIDADES ACADÉMICAS EN SANTA MARTA Y APOYAR A LOS DIRECTORES O COORDINADORES DE LOS PROGRAMAS, EN LAS NOVEDADES QUE PUEDAN PRESENTARSE. 2.) APOYAR EN EL SEGUIMIENTO DEL CUMPLIMIENTO DE LOS HORARIOS DE CLASES CONTEMPLADOS EN LA PROGRAMACIÓN SEMANAL EN LOS ESPACIOS FÍSICOS Y VIRTUALES (SALONES Y SALA ZOOM). 3.) APOYAR EN LA ATENCIÓN DE SOLICITUDES DE PROCESOS ACADÉMICOS Y ADMINISTRATIVOS DE ASPIRANTES ESTUDIANTES Y DOCENTES. 4.) ASESORAR Y HACER SEGUIMIENTO EN LOS PROCESOS DE INSCRIPCIÓN, SELECCIÓN, REGISTRO Y MATRICULA DE LOS ASPIRANTES Y ESTUDIANTES ANTIGUOS. 5.) APOYAR EN LA REVISIÓN, ENVÍO DE OBSERVACIONES, Y VALIDACIÓN DE DOCUMENTOS DE ASPIRANTES. 6.) APOYAR EN LA ASIGNACIÓN DE LOS ESPACIOS FÍSICOS Y VIRTUALES, SEGÚN EL REQUERIMIENTO DE LOS PROGRAMAS ACADÉMICOS DEL CREO. 7) APOYAR LAS ACTIVIDADES ACADÉMICAS, ADMINISTRATIVAS Y DE EXTENSIÓN ORGANIZADAS POR EL CREO. 8.) APOYAR EN LAS ACTIVIDADES REALIZADAS POR PARTE DE BIENESTAR UNIVERSITARIO.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</si>
  <si>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CO1.REQ.5593940</t>
  </si>
  <si>
    <t>OPSP-CREO-0006-2024</t>
  </si>
  <si>
    <t>https://community.secop.gov.co/Public/Tendering/ContractNoticePhases/View?PPI=CO1.PPI.29351299&amp;isFromPublicArea=True&amp;isModal=False</t>
  </si>
  <si>
    <t>LINDA PATRICIA ALVARADO DE LA OSSA</t>
  </si>
  <si>
    <t>LA PRESENTE ORDEN TIENE POR OBJETO: DESARROLLAR LAS SIGUIENTES ACTIVIDADES DE APOYO EN EL CENTRO PARA LA REGIONALIZACIÓN DE LA EDUCACIÓN Y LAS OPORTUNIDADES-CREO PARA EL PERIODO 2024-I: 1.) APOYAR EN LA ATENCIÓN DE SOLICITUDES DE PROCESOS ACADÉMICOS Y ADMINISTRATIVOS DE ASPIRANTES ESTUDIANTES Y DOCENTES. 2.) APOYAR EN EL PROCESO DE GRADO DE LOS PROGRAMAS DEL CREO. 3.) APOYAR EN EL SEGUIMIENTO DE LAS ACTIVIDADES ACADÉMICAS DE LOS PROGRAMAS DEL CREO. 4.) APOYAR EN LA REVISIÓN DE DOCUMENTOS DE DOCENTES PARA SU VINCULACIÓN EN LAS PLATAFORMAS SIGEP II Y GEDOCO. 5). APOYAR EN LABORES ADMINISTRATIVAS AL PROGRAMA DE LICENCIATURA EN LITERATURA Y LENGUA CASTELLANA EN EL CALENDARIO DE ACTIVIDADES DEL CREO. 6.) APOYAR EN EL DIRECCIONAMIENTO DE LA CORRESPONDENCIA QUE LLEGUE AL CREO. 7.) APOYO EN LA ORGANIZACIÓN DEL ARCHIVO PARA TRASFERENCIA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</si>
  <si>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CO1.REQ.5593209</t>
  </si>
  <si>
    <t>OAG-CREO-0003-2024</t>
  </si>
  <si>
    <t>https://community.secop.gov.co/Public/Tendering/ContractNoticePhases/View?PPI=CO1.PPI.29350313&amp;isFromPublicArea=True&amp;isModal=False</t>
  </si>
  <si>
    <t>RONAL ANDRES GARCIA MIRANDA</t>
  </si>
  <si>
    <t>CO1.REQ.5592546</t>
  </si>
  <si>
    <t>OAG-CREO-0002-2024</t>
  </si>
  <si>
    <t>https://community.secop.gov.co/Public/Tendering/ContractNoticePhases/View?PPI=CO1.PPI.29338212&amp;isFromPublicArea=True&amp;isModal=False</t>
  </si>
  <si>
    <t>JORGE ALBERTO MOZO GALVIS</t>
  </si>
  <si>
    <t>CO1.REQ.5703511</t>
  </si>
  <si>
    <t>OPSP-CREO-0001-2024</t>
  </si>
  <si>
    <t>DIRECTOR-CREO</t>
  </si>
  <si>
    <t>LA PRESENTE ORDEN TIENE POR OBJETO: DESARROLLAR LAS SIGUIENTES ACTIVIDADES DE APOYO EN LA ASESORÍA DE LOS PROCESOS DE CONTRATACIÓN DEL CENTRO PARA LA REGIONALIZACIÓN DE LA EDUCACIÓN Y LAS OPORTUNIDADES-CREO PARA EL PERIODO 2024-I: 1.) ASESORAR Y APOYAR EN LA ELABORACIÓN DE ÓRDENES DE PRESTACIÓN DE SERVICIOS PROFESIONALES Y DE APOYO A LA GESTIÓN NECESARIAS PARA EL PERFECTO FUNCIONAMIENTO DEL CREO. 2.) APOYAR EN LA VERIFICACIÓN DE LOS DOCUMENTOS PRECONTRACTUALES DE LOS CONTRATISTAS DEL CREO MEDIANTE LA PLATAFORMA GEDOCO. 3.) ASESORAR Y APOYAR EN LA REALIZACIÓN DE LAS LIQUIDACIONES DE VIÁTICOS, SOLICITUDES DE CDP Y RESOLUCIONES PARA LABORES ADMINISTRATIVAS DEL CREO. 4.) VERIFICAR LOS DOCUMENTOS PARA EL TRÁMITE DE PAGO EN GEDOCO, CREAR LOS CONTRATOS U ORDENES EN EL SINAP, ADEMÁS DE CREARLES LOS ENLACES DE CONCEPTOS Y DATOS DE LIQUIDACIÓN DE LOS CONTRATISTAS DEL CREO. LIQUIDAR PLANILLAS DE PAGO DE CONTRATISTAS DEL CREO. 5.) ASESORAR EN LA PROYECCIÓN QUE SE REQUIERA DEL PRESUPUESTO DEL CREO. 6.) APOYAR EN EL REGISTRO Y ACTUALIZACIÓN DE LA BASE DE DATOS DE LOS CONTRATISTAS. 7.) ASESORAR Y APOYAR EN LA PREPARACIÓN Y PRESENTACIÓN DE INFORMES SOBRE LA CONTRATACIÓN DE CONTRATISTAS SOLICITADOS POR OTRAS DEPENDENCIAS Y POR ENTIDADES EXTERNAS. 8.) APOYAR EN LA CREACIÓN Y ALTA DE USUARIOS PARA EL REGISTRO DE HOJAS DE VIDA EN EL SISTEMA DE INFORMACIÓN Y GESTIÓN DEL EMPLEO PÚBLICO - SIGEP. 9.) APOYO EN EL CARGUE DE LA INFORMACIÓN DE CONTRATOS EN EL SISTEMA DE INFORMACIÓN Y GESTIÓN DEL EMPLEO PÚBLICO – SIGEP II Y SECOP II SOBRE ORDENES DE APOYO A LA GESTIÓN Y DE SERVICIOS PROFESIONALES.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</si>
  <si>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DESARROLLAR LAS SIGUIENTES ACTIVIDADES EN EL GRUPO DE TESORERÍA DE LA UNIVERSIDAD DEL MAGDALENA PARA EL PERIODO 2024-I: 1.) APOYAR EN LA ORGANIZACIÓN DE LOS DOCUMENTOS SOPORTE DE LAS ÓRDENES DEL PAGO DE PRESTACIÓN DE SERVICIO, VIÁTICOS Y DESPLAZAMIENTOS, APOYOS ECONÓMICOS Y DEMÁS ACTOS ADMINISTRATIVOS QUE GENEREN CON CARGO AL CREO Y CLASIFICARLAS SEGÚN EL CONCEPTO. 2.) APÓYAR EN EL PROCESO DE ARCHIVO DE LAS ÓRDENES DE PAGO DE LA VIGENCIA EN LA UNIDAD DE ARCHIVO DEL GRUPO DE TESORERÍA. 3.) APOYAR EN LA BÚSQUEDA Y PRÉSTAMO DE DOCUMENTOS REQUERIDOS POR LAS DIFERENTES DEPENDENCIAS Y HACER SEGUIMIENTO A DICHO PROCESO. 4.) ORGANIZAR, CLASIFICAR Y ARCHIVAR LA CORRESPONDENCIA INTERNA Y EXTERNA DE LA DEPENDENCIA. 5.) MANTENER ORGANIZADO Y CLASIFICADO 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</si>
  <si>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https://community.secop.gov.co/Public/Tendering/OpportunityDetail/Index?noticeUID=CO1.NTC.5740285&amp;isFromPublicArea=True&amp;isModal=False</t>
  </si>
  <si>
    <t>LARRY ANTONIO JIMENEZ FERBANS</t>
  </si>
  <si>
    <t>36719980</t>
  </si>
  <si>
    <t>NURY CECILIA JACOME HENRY</t>
  </si>
  <si>
    <t>ARRENDAMIENTO DE UN (01) MÓDULO METÁLICO, NECESARIO PARA EL DESARROLLO DE LAS ACTIVIDADES DEL CENTRO DE COLECCIONES CIENTÍFICAS, CON LAS SIGUIENTES CARACTERÍSTICAS: MODULO METÁLICO DE 20FT (6M APROX.) PARA OFICINA. INCLUYE: PAREDES Y TECHO ENCHAPADO EN SUPERBOARD DE 6MM, CON AISLANTE TERMO-ACÚSTICO (FRESCASA), 1 PUERTA EN METAL CON CERRADURA Y MANIJAS, INSTALACIONES ELÉCTRICAS, 4 TOMACORRIENTES DOBLES, UN INTERRUPTOR DOBLE, UN INTERRUPTOR SENCILLO, TABLERO DE 4 CIRCUITOS, CINCO (5) LUMINARIAS TIPO LED, ACONDICIONADOR DE AIRE TIPO MINI SPLIT, PINTURA EXTERIOR EN ESMALTE SINTÉTICO, CUBIERTA IMPERMEABILIZADA. INCLUYE EL TRANSPORTE PARA ENTREGA Y RETIRO CON BLOQUES DE CONCRETO PARA POSICIONAMIENTO</t>
  </si>
  <si>
    <t>CO1.REQ.5849494</t>
  </si>
  <si>
    <t>ODA-VIN-0002-2024</t>
  </si>
  <si>
    <t>https://community.secop.gov.co/Public/Tendering/OpportunityDetail/Index?noticeUID=CO1.NTC.5705709</t>
  </si>
  <si>
    <t>RICARDO ADRIAN TETE MIELES</t>
  </si>
  <si>
    <t>ARRENDAMIENTO DE UN (01) MÓDULO METÁLICO, NECESARIO PARA EL DESARROLLO DE LAS ACTIVIDADES DE LA EDITORIAL, CON LAS SIGUIENTES CARACTERÍSTICAS: MODULO METÁLICO DE 20FT (6M APROX.) PARA OFICINA. INCLUYE: AISLANTE TERMOACÚSTICO, PAREDES ENCHAPADAS EN SUPERBOARD DE 6MM, 1 PUERTA EN METAL CON CERRADURA Y MANIJAS, INSTALACIONES ELÉCTRICAS, 4 TOMACORRIENTES DOBLES, UN INTERRUPTOR DOBLE, TABLERO DE 4 CIRCUITOS, LUMINARIAS TIPO LED, 1 ACONDICIONADOR DE AIRE DE 12000 BTU TIPO MINI SPLIT, PINTURA EXTERIOR EN ESMALTE SINTÉTICO, CON 1 VENTANA, CUBIERTA IMPERMEABILIZADA. INCLUYE EL TRANSPORTE PARA ENTREGA Y RETIRO CON BLOQUES DE CONCRETO PARA POSICIONAMIENTO</t>
  </si>
  <si>
    <t>CO1.REQ.5814018</t>
  </si>
  <si>
    <t>ODA-VIN-0001-2024</t>
  </si>
  <si>
    <t>https://community.secop.gov.co/Public/Tendering/OpportunityDetail/Index?noticeUID=CO1.NTC.5739868&amp;isFromPublicArea=True&amp;isModal=False</t>
  </si>
  <si>
    <t>JORGE LUIS REYES CARREÑO</t>
  </si>
  <si>
    <t>800164453</t>
  </si>
  <si>
    <t>VIAJES Y TURISMO MUNDIALES SAS</t>
  </si>
  <si>
    <t>SUMINISTRO DE TIQUETES AÉREOS NACIONALES E INTERNACIONALES PARA FUNCIONARIOS, DOCENTES, CONTRATISTAS, INVITADOS, EGRESADOS Y ESTUDIANTES DE LA UNIVERSIDAD DEL MAGDALENA, EN MARCO A LOS OBJETIVOS MISIONALES DE LA VICERRECTORÍA DE INVESTIGACIÓN</t>
  </si>
  <si>
    <t>CO1.REQ.5849326</t>
  </si>
  <si>
    <t>OSM-VIN-0002-2024</t>
  </si>
  <si>
    <t>https://community.secop.gov.co/Public/Tendering/OpportunityDetail/Index?noticeUID=CO1.NTC.5688160&amp;isFromPublicArea=True&amp;isModal=False</t>
  </si>
  <si>
    <t>901781602</t>
  </si>
  <si>
    <t>ALIMENTOS Y SERVICIOS S.M S.A.S.</t>
  </si>
  <si>
    <t>SUMINISTRO DE ALMUERZOS O CENA TIPO BUFET, ALMUERZOS TIPO EJECUTIVO, PRODUCTOS HORNEADOS Y BEBIDAS, REQUERIDOS PARA LOS EVENTOS REALIZADOS Y/O APOYADOS POR LA VICERRECTORÍA DE INVESTIGACIÓN DESDE LA DIRECCIÓN DE TRANSFERENCIA DE CONOCIMIENTO Y PROPIEDAD
INTELECTUAL.</t>
  </si>
  <si>
    <t xml:space="preserve"> CO1.REQ.5793813</t>
  </si>
  <si>
    <t>OSM-VIN-0001-2024</t>
  </si>
  <si>
    <t>https://community.secop.gov.co/Public/Tendering/OpportunityDetail/Index?noticeUID=CO1.NTC.5668465</t>
  </si>
  <si>
    <t>80875536</t>
  </si>
  <si>
    <t>JUAN DIEGO MICAN GONZALEZ</t>
  </si>
  <si>
    <t>PRESTAR LOS SERVICIOS DE APOYO A LA GESTIÓN COMO CORRECTOR DE ESTILO EN EL PROGRAMA EDITORIAL DE LA UNIVERSIDAD DEL MAGDALENA.
PARA EL CUMPLIMIENTO DEL OBJETO EL CONTRATISTA SE COMPROMETE A CUMPLIR CON EL APOYO EN LAS SIGUIENTES ACTIVIDADES: 1. REALIZAR LA PRIMERA Y SEGUNDA REVISIÓN DE ESTILO DE LAS OBRAS COMO LIBROS, CARTILLAS, BOLETINES, PORTAFOLIOS, CATÁLOGOS, ARTÍCULOS, GUÍAS Y MANUALES, QUE SE ENCUENTRAN EN PROCESO DE PUBLICACIÓN POR LA EDITORIAL UNIMAGDALENA, CORRESPONDIENTE A UN TOTAL DE 1.270 PÁGINAS</t>
  </si>
  <si>
    <t>CO1.REQ.5777365</t>
  </si>
  <si>
    <t>OAG-VIN-0002-2024</t>
  </si>
  <si>
    <t>https://community.secop.gov.co/Public/Tendering/OpportunityDetail/Index?noticeUID=CO1.NTC.5562994</t>
  </si>
  <si>
    <t>ANA CAMARGO VELÁSQUEZ</t>
  </si>
  <si>
    <t>1079915385</t>
  </si>
  <si>
    <t>JULIO ANDRES REDONDO GOMEZ</t>
  </si>
  <si>
    <t>PRESTAR LOS SERVICIOS DE APOYO A LA GESTIÓN COMO TÉCNICO EN ASISTENCIA EN ORGANIZACIÓN DE ARCHIVOS EN LA VICERRECTORÍA DE INVESTIGACIÓN. PARA EL CUMPLIMIENTO DEL OBJETO EL CONTRATISTA SE COMPROMETE A CUMPLIR CON EL APOYO EN LAS SIGUIENTES ACTIVIDADES: 1. DIGITALIZAR Y ORGANIZAR LOS DOCUMENTOS FÍSICOS UTILIZANDO LAS AYUDAS TECNOLÓGICAS SUMINISTRADAS POR LA VICERRECTORÍA. 2. COADYUVAR CON EL CONTROL DEL PRÉSTAMO DE DOCUMENTOS A LOS FUNCIONARIOS Y CONTRATISTAS DE LA VICERRECTORÍA Y LAS PARTES INTERESADAS. 3. COADYUVAR EN LA ORGANIZACIÓN DE LOS DOCUMENTOS DE LAS ORDENES DE GASTO QUE REPOSAN EN EL ARCHIVO DIGITAL EN LA CARPETA DE EJECUCIÓN PRESUPUESTAL. 4. APOYAR CON LA ORGANIZACIÓN Y CUSTODIA DEL ARCHIVO DE GESTIÓN Y LA DEPURACIÓN DE LOS DOCUMENTOS QUE DEBEN IR CON DESTINO AL ARCHIVO CENTRAL, DE ACUERDO CON EL PROCEDIMIENTO ESTABLECIDO. 5. COADYUVAR CON LA RECEPCIÓN, CLASIFICACIÓN Y ARCHIVO DE LOS DOCUMENTOS DE CONFORMIDAD CON LAS TABLAS DE R</t>
  </si>
  <si>
    <t>CO1.REQ.5671509</t>
  </si>
  <si>
    <t>OAG-VIN-0001-2024</t>
  </si>
  <si>
    <t>https://community.secop.gov.co/Public/Tendering/OpportunityDetail/Index?noticeUID=CO1.NTC.5722357</t>
  </si>
  <si>
    <t>ANGELICA LILIANA SILVA FRANCO</t>
  </si>
  <si>
    <t>901690236</t>
  </si>
  <si>
    <t>ASESORÍAS PROFESIONALES A SU SERVICIO S.A.S.</t>
  </si>
  <si>
    <t>PRESTACIÓN DE SERVICIO PARA LA REALIZACIÓN DE TALLER DE ELABORACIÓN DE PRODUCTOS A PARTIR DEL MANGO DE AZÚCAR (MANGIFERA INDICA), EN MARCO AL PROYECTO DE INVESTIGACIÓN TITULADO: "PILOTO PARA LA MEJORA PRODUCTIVA Y COMPETITIVA DE LA CADENA DE VALOR DEL MANGO Y SU INSERCIÓN EN MERCADOS DE MAYOR VALOR (ESPECIALIZADOS) MEDIANTE LA SOFISTICACIÓN E INNOVACIÓN DE PRODUCTOS DERIVADOS" CORRESPONDIENTE AL CONVENIO ESPECÍFICO NÚM. 6 DE COOPERACIÓN INTERINSTITUCIONAL CELEBRADO ENTRE LA CÁMARA DE COMERCIO DE SANTA MARTA PARA EL MAGDALENA Y LA UNIVERSIDAD DEL MAGDALENA</t>
  </si>
  <si>
    <t>CO1.REQ.5828826</t>
  </si>
  <si>
    <t>OPS-VIN-0004-2024</t>
  </si>
  <si>
    <t>https://community.secop.gov.co/Public/Tendering/OpportunityDetail/Index?noticeUID=CO1.NTC.5704399</t>
  </si>
  <si>
    <t>ANDREA CARDOSO DÍAZ</t>
  </si>
  <si>
    <t>CORPORACION NATURAL SIG</t>
  </si>
  <si>
    <t>PRESTAR EL SERVICIO TÉCNICO DE DISEÑO Y MONTAJE DE LA BASE DE INFORMACIÓN GEOGRÁFICA COMO INSTRUMENTO DE APOYO PARA TENER LA CARACTERIZACIÓN, INTERPRETACIÓN Y DEFINICIÓN DEL MODELO DEL TERRITORIO EN EL CORREDOR DE VIDA DEL CESAR, CONFORMADO POR LOS MUNICIPIOS - LA JAGUA DE IBIRICO, BECERRIL, CHIRIGUANÁ Y AGUSTIN CODAZZI- EN MARCO DEL PROYECTO DE INVESTIGACIÓN EXTERNO: "MODELO TERRITORIAL PARA LA RECONVERSIÓN PRODUCTIVA Y LABORAL COMO HERRAMIENTA DE PAZ EN LOS MUNICIPIOS PDET QUE INTEGRAN EL CORREDOR DE LA VIDA EN EL DEPARTAMENTO DEL CESAR"</t>
  </si>
  <si>
    <t>CO1.REQ.5812075</t>
  </si>
  <si>
    <t>OPS-VIN-0003-2024</t>
  </si>
  <si>
    <t>https://community.secop.gov.co/Public/Tendering/OpportunityDetail/Index?noticeUID=CO1.NTC.5698210</t>
  </si>
  <si>
    <t>KATHY ALEJANDRA SEGRERA ZAPATA</t>
  </si>
  <si>
    <t>SERVICIO DE ALQUILER DE MOBILIARIO PARA EL DESARROLLO DE LOS EVENTOS ORGANIZADOS POR LA DIRECCIÓN DE TRANSFERENCIA DE CONOCIMIENTO Y PROPIEDAD INTELECTUAL Y LA VICERRECTORÍA DE INVESTIGACIÓN</t>
  </si>
  <si>
    <t>CO1.REQ.5804242</t>
  </si>
  <si>
    <t>OPS-VIN-0002-2024</t>
  </si>
  <si>
    <t>https://community.secop.gov.co/Public/Tendering/OpportunityDetail/Index?noticeUID=CO1.NTC.5563108</t>
  </si>
  <si>
    <t>900692909</t>
  </si>
  <si>
    <t>IMPACTA PRODUCCIONES SAS</t>
  </si>
  <si>
    <t>SERVICIO DE LOGÍSTICA NECESARIA PARA EL DESARROLLO DE LAS ACTIVIDADES DE CREACIÓN, DIVULGACIÓN ARTÍSTICA Y CULTURAL PARA LA REALIZACIÓN DEL CARNAVAL SAMARIO</t>
  </si>
  <si>
    <t>CO1.REQ.5735620</t>
  </si>
  <si>
    <t>OPS-VIN-0001-2024</t>
  </si>
  <si>
    <t>https://community.secop.gov.co/Public/Tendering/OpportunityDetail/Index?noticeUID=CO1.NTC.5722353</t>
  </si>
  <si>
    <t>1082835623</t>
  </si>
  <si>
    <t>SHESTER JESUS CAMPO SIERRA</t>
  </si>
  <si>
    <t>PRESTAR LOS SERVICIOS PROFESIONALES EN EL CENTRO DE INNOVACIÓN Y EMPRENDIMIENTO PARA LA FORMULACIÓN DE PROYECTOS. PARA EL CUMPLIMIENTO DEL OBJETO EL CONTRATISTA SE COMPROMETE A CUMPLIR CON LAS SIGUIENTES ACTIVIDADES: 1. APOYAR A LA DIRECCIÓN DEL CENTRO DE INNOVACIÓN Y EMPRENDIMIENTO- CIE EN LA ELABORACIÓN Y RECOLECCIÓN DE DOCUMENTOS REQUERIDOS EN CONVOCATORIAS PARA LA PRESENTACIÓN DE PROYECTOS RELACIONADAS CON EL FOMENTO Y FORTALECIMIENTO DE PROCESOS DE INNOVACIÓN Y EMPRENDIMIENTO, ASÍ COMO APOYAR EL CUMPLIMIENTO DE REQUISITOS DOCUMENTAL, ADMINISTRATIVO Y CONTRACTUAL REQUERIDOS PARA SU EJECUCIÓN FINANCIERA POR PARTE DE LOS ENTES COOPERANTES. 2. APOYAR A LA DIRECCIÓN DEL CIE EN LA BÚSQUEDA DE CONVOCATORIAS Y FUENTES DE FINANCIACIÓN NACIONAL O INTERNACIONAL PARA LA PRESENTACIÓN DE PROPUESTAS Y/O PROYECTOS QUE DERIVEN IMPACTOS EN EL ÁMBITO DE LA INNOVACIÓN Y EL EMPRENDIMIENTO. 3. APOYAR A LA DIRECCIÓN DEL CIE EN LA FORMULACIÓN, DISEÑO Y PRESE</t>
  </si>
  <si>
    <t>CO1.REQ.5828566</t>
  </si>
  <si>
    <t>OPSP-VIN-0102-2024</t>
  </si>
  <si>
    <t>https://community.secop.gov.co/Public/Tendering/OpportunityDetail/Index?noticeUID=CO1.NTC.5704663</t>
  </si>
  <si>
    <t>JORGE REYES CARREÑO</t>
  </si>
  <si>
    <t>79542567</t>
  </si>
  <si>
    <t>JUAN CARLOS MONROY RODRIGUEZ</t>
  </si>
  <si>
    <t>PRESTAR LOS SERVICIOS PROFESIONALES EN LA DIRECCIÓN DE TRANSFERENCIA DEL CONOCIMIENTO Y PROPIEDAD INTELECTUAL DE UNIMAGDALENA. PARA EL CUMPLIMIENTO DEL OBJETO EL CONTRATISTA SE COMPROMETE A CUMPLIR CON LAS SIGUIENTES ACTIVIDADES: 1. REALIZAR CAPACITACIONES EN TEMAS RELACIONADOS CON PROPIEDAD INTELECTUAL DE ACUERDO CON LOS DIFERENTES TIPOS DE OBRAS O INVENCIONES A MIEMBRO DE LA COMUNIDAD UNIVERSITARIA Y PÚBLICO DE INTERÉS DE LA DIRECCIÓN DE TRANSFERENCIA DE CONOCIMIENTO Y PROPIEDAD INTELECTUAL Y EL CENTRO DE INNOVACIÓN Y EMPRENDIMIENTO. 2. BRINDAR APOYO A DE LA DIRECCIÓN DE TRANSFERENCIA DE CONOCIMIENTO Y PROPIEDAD INTELECTUAL Y EL CENTRO DE INNOVACIÓN Y EMPRENDIMIENTO EN LOS PROCESOS DE IDENTIFICACIÓN, REGISTRO Y PROTECCIÓN DE LOS ACTIVOS INTANGIBLES QUE REALIZAN
LOS MIEMBROS DE LA COMUNIDAD UNIVERSITARIA Y PÚBLICO DE INTERÉS DE AMBAS DEPENDENCIAS ANTE LAS ENTIDADES COMPETENTES. 3. BRINDAR ORIENTACIONES A LOS MIEMBROS DE LA COMUNIDAD UNIV</t>
  </si>
  <si>
    <t>CO1.REQ.5812108</t>
  </si>
  <si>
    <t>OPSP-VIN-0101-2024</t>
  </si>
  <si>
    <t>https://community.secop.gov.co/Public/Tendering/OpportunityDetail/Index?noticeUID=CO1.NTC.5697536</t>
  </si>
  <si>
    <t>3753843</t>
  </si>
  <si>
    <t>ERASMO DE JESUS VARGAS CASALINS</t>
  </si>
  <si>
    <t>PRESTAR LOS SERVICIOS PROFESIONALES EN LA VICERRECTORÍA DE INVESTIGACIÓN DE LA UNIVERSIDAD DEL MAGDALENA. PARA EL CUMPLIMIENTO DEL OBJETO EL CONTRATISTA SE COMPROMETE A CUMPLIR CON LAS SIGUIENTES ACTIVIDADES: 1. DISEÑAR, ORGANIZAR Y EJECUTAR EL PROCESO DE CREACIÓN DE LAS AGRUPACIONES MUSICALES QUE, CON BASE EN LOS DIFERENTES PROGRAMAS DE FORMACIÓN MUSICAL DESARROLLADOS DESDE LA DIRECCIÓN DE PROYECCIÓN CULTURAL. 2. DIRIGIR LA CONVOCATORIA Y CONFORMACIÓN DE LA ORQUESTA SINFÓNICA DE LA UNIVERSIDAD DEL MAGDALENA. 3. PRESENTAR UNA PROPUESTA ARTÍSTICA Y MUSICAL PARA LA ORQUESTA SINFÓNICA COMO RESPONSABLE DE LA DIRECCIÓN MUSICAL DE LA ORQUESTA. 4. DIRIGIR Y ORIENTAR, EN TODOS LOS ASPECTOS TÉCNICOS EL PROCESO PEDAGÓGICO Y DE FORMACIÓN MUSICAL. 5. DISEÑAR UNA ESTRATEGIA DE APOYO AL SISTEMA DE MUSEOS PARA EL DESARROLLO DE ACTIVIDADES CULTURALES DEL ÁREA DE LAS ARTES MUSICALES EN LAS DIFERENTES COMUNAS DEL DISTRITO Y EL DEPARTAMENTO DEL MAGDALENA. 6</t>
  </si>
  <si>
    <t>CO1.REQ.5806121</t>
  </si>
  <si>
    <t>OPSP-VIN-0100-2024</t>
  </si>
  <si>
    <t>https://community.secop.gov.co/Public/Tendering/OpportunityDetail/Index?noticeUID=CO1.NTC.5688030&amp;isFromPublicArea=True&amp;isModal=False</t>
  </si>
  <si>
    <t>JORGE ENRIQUE ELÍAS CARO</t>
  </si>
  <si>
    <t>1081918985</t>
  </si>
  <si>
    <t>KEISY PAOLA MIRANDA ALVAREZ</t>
  </si>
  <si>
    <t xml:space="preserve">PRESTAR LOS SERVICIOS PROFESIONALES EN LA VICERRECTORÍA DE INVESTIGACIÓN. PARA EL CUMPLIMIENTO DEL OBJETO EL CONTRATISTA SE COMPROMETE A CUMPLIR CON LAS SIGUIENTES ACTIVIDADES: 1. APOYAR EN LOS DIFERENTES TRÁMITES ADMINISTRATIVOS PREPARATIVOS PARA EL INICIO DEL PROYECTO DE INVERSIÓN BPIN 2023000100072: "IMPLEMENTACIÓN DE UNA PLATAFORMA DE DATOS ABIERTOS BASADA EN AIOT PARA EL ANÁLISIS Y GESTIÓN DE RIESGOS AMBIENTALES Y CLIMÁTICOS EN EL CORREDOR MINERO DE LOS MUNICIPIOS LA JAGUA DE IBÍRICO, ALBANIA, ALGARROBO". 2. APOYAR EN LAS SOLICITUDES Y SEGUIMIENTO A LOS TRÁMITES FINANCIEROS NECESARIOS PARA DAR INICIO AL PROYECTO BPIN 2023000100072. 3. APOYAR EN LA SOLICITUD Y VERIFICACIÓN DE DOCUMENTOS PARA LA CONTRATACIÓN DEL PERSONAL QUE SE VINCULARÁ AL PROYECTO. 4. APOYAR A LA VICERRECTORÍA EN LO REFERENTE A REUNIONES
ESTRATÉGICAS Y DE GESTIÓN ADMINISTRATIVA (DE PRESUPUESTO), RELACIONADAS CON EL INICIO DEL PROYECTO. </t>
  </si>
  <si>
    <t>CO1.REQ.5797030</t>
  </si>
  <si>
    <t>OPSP-VIN-0099-2024</t>
  </si>
  <si>
    <t>https://community.secop.gov.co/Public/Tendering/OpportunityDetail/Index?noticeUID=CO1.NTC.5688156&amp;isFromPublicArea=True&amp;isModal=False</t>
  </si>
  <si>
    <t>1004346931</t>
  </si>
  <si>
    <t>LINA MARÍA GARCÍA  GONZÁLEZ</t>
  </si>
  <si>
    <t xml:space="preserve">PRESTAR LOS SERVICIOS PROFESIONALES EN LA DIRECCIÓN DE TRANSFERENCIA DE CONOCIMIENTO Y PROPIEDAD INTELECTUAL DE LA VICERRECTORÍA DE INVESTIGACIÓN. PARA EL CUMPLIMIENTO DEL OBJETO EL CONTRATISTA SE COMPROMETE A CUMPLIR CON LAS SIGUIENTES ACTIVIDADES:
1. BRINDAR APOYO EN EL DISEÑO, IDENTIDAD GRÁFICA Y DESARROLLO DE IMÁGENES PARA EVENTOS PRESENCIALES O VIRTUALES REALIZADOS POR LA VICERRECTORÍA DE INVESTIGACIÓN Y SUS UNIDADES. 2. APOYAR EN EL DISEÑO DE PIEZAS PROMOCIONALES FÍSICAS Y DIGITALES (AFICHES, BROCHOURE, TARJETAS, PENDONES, VOLANTES, PLEGABLES, BANNERS, BACKINGS, BOTONES, ESTANDARTES, VALLAS, MEMBRETES, ETC.) QUE SEAN SOLICITADAS POR PARTE DE LA VICERRECTORÍA DE INVESTIGACIÓN. 3. APOYAR A LA VICERRECTORÍA DE INVESTIGACIÓN EN LA DIAGRAMACIÓN DE DOCUMENTOS, FOLLETOS E INFOGRAFÍAS FÍSICAS Y/O DIGITALES SEGÚN SEA NECESARIO. 4. APOYAR EN LA EDICIÓN DE CONTENIDO AUDIOVISUAL PARA LAS REDES SOCIALES DE LA VICERRECTORÍA DE INVESTIGACIÓN Y SUS </t>
  </si>
  <si>
    <t>OPSP-VIN-0098-2024</t>
  </si>
  <si>
    <t>https://community.secop.gov.co/Public/Tendering/OpportunityDetail/Index?noticeUID=CO1.NTC.5675709</t>
  </si>
  <si>
    <t>1082936785</t>
  </si>
  <si>
    <t>MARIA JOSÉ CASTILLO VIANA</t>
  </si>
  <si>
    <t>PRESTACIÓN DE SERVICIOS PROFESIONALES COMO PERSONAL DE APOYO DE TERRITORIAL EN EL MARCO DE LA EJECUCIÓN DEL PROYECTO DE INVERSIÓN: “IMPLEMENTACIÓN DE UNA PLATAFORMA DE DATOS ABIERTOS BASADA EN AIOT PARA EL ANÁLISIS Y GESTIÓN DE RIESGOS AMBIENTALES Y CLIMÁTICOS EN EL CORREDOR MINERO DE LOS MUNICIPIOS LA JAGUA DE IBIRICO ALBANIA ALGARROBO”, IDENTIFICADO CON EL BPIN 2023000100072, APROBADO POR EL ARTÍCULO 31 DEL ACUERDO OCAD NO. 33 DEL 16 DE AGOSTO DE 2023.
PARA EL CUMPLIMIENTO DEL OBJETO CONTRACTUAL, EL CONTRATISTA SE COMPROMETE AL DESARROLLO A CABALIDAD DE LAS SIGUIENTES ACTIVIDADES: 1. APOYAR LA GESTIÓN TERRITORIAL Y DE ALIADOS EN EL DESARROLLO DE LAS ACTIVIDADES RELACIONADAS CON EL DESARROLLO TECNOLÓGICO Y LA INNOVACIÓN. 2. APOYAR LA GESTIÓN TERRITORIAL Y DE ALIADOS EN EL DESARROLLO DE LAS ACTIVIDADES RELACIONADAS CON EL ENTRENAMIENTO ESPECIALIZADO. 3. APOYAR LA GESTIÓN TERRITORIAL Y DE ALIADOS EN EL DESARROLLO DE LAS ACTIVIDADES RELACION</t>
  </si>
  <si>
    <t>OTROS</t>
  </si>
  <si>
    <t>CO1.REQ.5781212</t>
  </si>
  <si>
    <t>OPSP-VIN-0097-2024</t>
  </si>
  <si>
    <t>https://community.secop.gov.co/Public/Tendering/OpportunityDetail/Index?noticeUID=CO1.NTC.5674921</t>
  </si>
  <si>
    <t>1004358155</t>
  </si>
  <si>
    <t>SEBASTIAN DE HOYOS VEGA</t>
  </si>
  <si>
    <t>PRESTAR SERVICIOS PROFESIONALES EN LA DIRECCIÓN DE TRANSFERENCIA DE CONOCIMIENTO Y PROPIEDAD INTELECTUAL. PARA EL CUMPLIMIENTO DEL OBJETO EL CONTRATISTA SE COMPROMETE A CUMPLIR CON EL APOYO EN LAS SIGUIENTES ACTIVIDADES: 1. BRINDAR APOYO EN EL DISEÑO, IDENTIDAD GRÁFICA Y DESARROLLO DE IMÁGENES PARA EVENTOS PRESENCIALES O VIRTUALES REALIZADOS POR LA VICERRECTORIA DE INVESTIGACIÓN Y SUS UNIDADES. 2. APOYAR EN EL DISEÑO DE PIEZAS PROMOCIONALES FÍSICAS Y DIGITALES (AFICHES, BROCHOURE, TARJETAS, PENDONES, VOLANTES, PLEGABLES, BANNERS, BACKINGS, BOTONES, ESTANDARTES, VALLAS, MEMBRETES, ETC.) QUE SEAN SOLICITADAS POR PARTE DE LA VICERRECTORÍA DE INVESTIGACIÓN. 3. APOYAR A LA VICERRECTORIA DE INVESTIGACIÓN EN LA DIAGRAMACIÓN DE DOCUMENTOS, FOLLETOS E INFOGRAFÍAS FÍSICAS Y/O DIGITALES SEGÚN SEA NECESARIO. 4. APOYAR EN EL DISEÑO GRÁFICO DE LAS CONVOCATORIAS FONCIENCIAS (BANNER/PORTADA).</t>
  </si>
  <si>
    <t>CO1.REQ.5780509</t>
  </si>
  <si>
    <t>OPSP-VIN-0096-2024</t>
  </si>
  <si>
    <t>https://community.secop.gov.co/Public/Tendering/OpportunityDetail/Index?noticeUID=CO1.NTC.5666544</t>
  </si>
  <si>
    <t>MÓNICA ZULBARÁN JIMÉNEZ</t>
  </si>
  <si>
    <t>71676049</t>
  </si>
  <si>
    <t>OSCAR ALONSO HIDALGO MONTOYA</t>
  </si>
  <si>
    <t>PRESTAR LOS SERVICIOS PROFESIONALES EN LA DIRECCIÓN DE GESTIÓN DEL CONOCIMIENTO. PARA EL CUMPLIMIENTO DEL OBJETO EL CONTRATISTA SE COMPROMETE A CUMPLIR CON LAS SIGUIENTES ACTIVIDADES: 1. ASESORAR A LA VICERRECTORÍA DE INVESTIGACIÓN, LA DIRECCIÓN DE GESTIÓN DEL CONOCIMIENTO Y A LOS LÍDERES DE PROYECTOS EN EL CUMPLIMIENTO DE LOS REQUISITOS DE LAS CONVOCATORIAS NACIONALES VIGENTES. 2. ASESORAR A LA VICERRECTORÍA DE INVESTIGACIÓN, LA DIRECCIÓN DE GESTIÓN DEL CONOCIMIENTO Y A LOS LÍDERES DE PROYECTOS EN LA ELABORACIÓN DEL DOCUMENTO TÉCNICO, PRESUPUESTO Y CERTIFICACIONES, ASÍ COMO LOS AJUSTES, CORRECCIONES Y SUBSANACIONES QUE SEAN REQUERIDOS EN LAS CONVOCATORIAS NACIONALES VIGENTES. 3. BRINDAR APOYO A LA DIRECCIÓN DE GESTIÓN DEL CONOCIMIENTO EN LAS TRANSFERENCIAS DE LOS PROYECTOS DE INVERSIÓN NACIONAL DE LAS CONVOCATORIAS VIGENTES QUE LO REQUIERAN. 4. ASISTIR A LAS REUNIONES Y MESAS TÉCNICAS A LOS CUALES SEA CONVOCADO. 5. ELABORAR ANÁLISIS Y PRE</t>
  </si>
  <si>
    <t>CO1.REQ.5774640</t>
  </si>
  <si>
    <t>OPSP-VIN-0095-2024</t>
  </si>
  <si>
    <t>https://community.secop.gov.co/Public/Tendering/OpportunityDetail/Index?noticeUID=CO1.NTC.5668326</t>
  </si>
  <si>
    <t>1140866481</t>
  </si>
  <si>
    <t xml:space="preserve">ROSANA  CASTRO </t>
  </si>
  <si>
    <t>PRESTAR LOS SERVICIOS PROFESIONALES EN MARCO DEL CONVENIO DE SUBVENCIÓN 148659 SUSCRITO ENTRE LA FUNDACIÓN FORD Y LA UNIVERSIDAD DEL MAGDALENA, CUYO TEMA ES: “RECONVERSIÓN LABORAL Y EDUCACIÓN VOCACIONAL EN EL “CORREDOR VIDA” DEL CESAR Y MAGDALENA: ENFRENTANDO LA
SALIDA DEL CARBÓN”. PARA EL CUMPLIMIENTO DEL OBJETO, EL CONTRATISTA SE COMPROMETE A CUMPLIR CON LAS SIGUIENTES ACTIVIDADES: 1. APOYAR EN LA COORDINACIÓN DE LAS ACTIVIDADES DERIVADAS DEL PROYECTO. 2. ELABORAR LOS INFORMES INTERMEDIOS Y FINALES DEL PROYECTO DE INVESTIGACIÓN. 3. APOYAR EN CARGUE DE DOCUMENTOS SOLICITADOS EN LA PLATAFORMA FORD FLUXX. 4. APOYAR EN LA REVISIÓN DE ASPECTOS DE ENTREGA DE LOS TÍTULOS MINEROS DE LA EMPRESA PRODECO (SITUACIÓN ACTUAL DE LA EMPRESA, ACTIVIDADES DE CIERRE Y CUMPLIMIENTO DE RESPONSABILIDADES). 5. APOYAR EN EL ANÁLISIS DE LOS CIERRES MINEROS A NIVEL GLOBAL: ANALIZAR SUS PROCESOS DE TRANSICIÓN ENERGÉTICA, JUSTA, RECONVERSIÓN LABORAL Y PRODUCTIVA. 6</t>
  </si>
  <si>
    <t>CO1.REQ.5772075</t>
  </si>
  <si>
    <t>OPSP-VIN-0094-2024</t>
  </si>
  <si>
    <t>https://community.secop.gov.co/Public/Tendering/OpportunityDetail/Index?noticeUID=CO1.NTC.5667227</t>
  </si>
  <si>
    <t>MÓNICA LASTENIA ZULBARÁN JIMÉNEZ</t>
  </si>
  <si>
    <t>1081785997</t>
  </si>
  <si>
    <t>JAHIR ALFONSO BERRIO SIERRA</t>
  </si>
  <si>
    <t>PRESTAR LOS SERVICIOS PROFESIONALES EN LA DIRECCIÓN DE GESTIÓN DEL CONOCIMIENTO EN LA VICERRECTORÍA DE INVESTIGACIÓN. PARA EL CUMPLIMIENTO DEL OBJETO, EL CONTRATISTA SE COMPROMETE A CUMPLIR CON LAS SIGUIENTES ACTIVIDADES: 1. APOYAR EN LA SOCIALIZACIÓN DEL PROYECTO CON COMUNIDADES DEL ÁREA DE INFLUENCIA EN EL MARCO DE LA CONVOCATORIA “CONSERVACIÓN DE ÁREAS AMBIENTALES ESTRATÉGICAS Y GESTIÓN AMBIENTAL EN MUNICIPIOS MENORES A 50.000 HABITANTES” Y “CONVOCATORIA PARA EL ORDENAMIENTO ALREDEDOR DEL AGUA” DE REGALÍAS AMBIENTE. 2. CONSOLIDAR Y ANALIZAR LOS DOCUMENTOS BASE PARA LA ELABORACIÓN DEL PROYECTO QUE SE PRESENTARÁ A LA "CONVOCATORIA PARA LA CONSERVACIÓN DE ÁREAS AMBIENTALES ESTRATÉGICAS PARA EL ORDENAMIENTO ALREDEDOR DEL AGUA Y LA JUSTICIA AMBIENTAL”. 3. APOYAR LA ELABORACIÓN DEL DOCUMENTO TÉCNICO DEL PROYECTO SIGUIENDO ESTRUCTURA DE MARCO LÓGICO Y MGA. 4. ELABORAR LA INFORMACIÓN CARTOGRÁFICA SEGÚN TÉRMINOS DE REFERENCIA DE LA "CONVOCATORIA</t>
  </si>
  <si>
    <t>CO1.REQ.5772106</t>
  </si>
  <si>
    <t>OPSP-VIN-0093-2024</t>
  </si>
  <si>
    <t>https://community.secop.gov.co/Public/Tendering/OpportunityDetail/Index?noticeUID=CO1.NTC.5667218</t>
  </si>
  <si>
    <t>JUAN CARLOS VARGAS</t>
  </si>
  <si>
    <t>1026559851</t>
  </si>
  <si>
    <t>DIEGO LEONARDO ROBAYO ALVARADO</t>
  </si>
  <si>
    <t>PRESTAR LOS SERVICIOS PROFESIONALES EN LA DIRECCIÓN DE GESTIÓN DEL CONOCIMIENTO DE LA VICERRECTORÍA DE INVESTIGACIÓN. EL CONTRATISTA SE COMPROMETE A 1. APOYAR LA RECOLECCIÓN, CONSOLIDACIÓN Y ANÁLISIS DE LOS DOCUMENTOS BASES PARA LA ELABORACIÓN DEL PROYECTO QUE SE PRESENTARÁ A LA CONSERVACIÓN DE ÁREAS AMBIENTALES ESTRATÉGICAS Y GESTIÓN AMBIENTAL EN MUNICIPIOS MENORES A 50.000 HABITANTES. 2. APOYAR LA ELABORACIÓN DEL DOCUMENTO TÉCNICO DEL PROYECTO SIGUIENDO ESTRUCTURA DE MARCO LÓGICO Y MGA QUE SE PRESENTARÁ A LA CONSERVACIÓN DE ÁREAS AMBIENTALES ESTRATÉGICAS Y GESTIÓN AMBIENTAL EN MUNICIPIOS MENORES A 50.000 HABITANTES. 3. APOYAR LA ELABORACIÓN DEL PRESUPUESTO DE ACUERDO CON EL MONTO QUE SE SOLICITE EN LA CONVOCATORIA CONSERVACIÓN DE ÁREAS AMBIENTALES ESTRATÉGICAS Y GESTIÓN AMBIENTAL EN MUNICIPIOS MENORES A 50.000 HABITANTES. 4. APOYAR LA RECOPILACIÓN Y ELABORACIÓN DE LOS DOCUMENTOS SOPORTE O ANEXOS PARA PRESENTACIÓN DEL PROYECTO A LA CONSER</t>
  </si>
  <si>
    <t>CO1.REQ.5771636</t>
  </si>
  <si>
    <t>OPSP-VIN-0092-2024</t>
  </si>
  <si>
    <t>https://community.secop.gov.co/Public/Tendering/OpportunityDetail/Index?noticeUID=CO1.NTC.5658633</t>
  </si>
  <si>
    <t>ELIAS GREGORIO GARCÍA PEROZO</t>
  </si>
  <si>
    <t>1140849992</t>
  </si>
  <si>
    <t>NATALIA MARGARITA BLASCHKE EVILLA</t>
  </si>
  <si>
    <t>PRESTAR LOS SERVICIOS PROFESIONALES EN LA VICERRECTORÍA DE INVESTIGACIÓN DE LA UNIVERSIDAD DEL MAGDALENA. PARA EL CUMPLIMIENTO DEL OBJETO EL CONTRATISTA SE COMPROMETE A CUMPLIR CON LAS SIGUIENTES ACTIVIDADES: 1. APOYAR EN LA GESTIÓN, EJECUCIÓN Y DESARROLLO DE PROCESOS E INICIATIVAS DE APROPIACIÓN SOCIAL DEL CONOCIMIENTO. 2. ESTABLECER LOS DIÁLOGOS PREVIOS PARA GENERAR PROCESOS, INICIATIVAS Y PRODUCTOS DE APROPIACIÓN SOCIAL DEL CONOCIMIENTO ENTRE LA UNIVERSIDAD Y LOS DIFERENTES ACTORES DEL SISTEMA DE CIENCIA, TECNOLOGÍA, INNOVACIÓN, CREACIÓN Y EMPRENDIMIENTO. 3. APOYAR EL DESARROLLO DE TALLERES Y ESPACIOS DE CO-CREACIÓN CON LOS DIFERENTES SECTORES DE LA SOCIEDAD PARA LA FORMULACIÓN Y CONSOLIDACIÓN DE PROYECTOS, PROCESOS E INICIATIVAS DE APROPIACIÓN SOCIAL DE CONOCIMIENTO 4. REALIZAR INFORMES QUE SEAN RESULTADOS DE LOS TALLERES, CAPACITACIONES Y ESPACIOS DE CO- CREACIÓN PARA GENERAR APROPIACIÓN SOCIAL DEL CONOCIMIENTO. 5. APOYAR EN LA CONSOL</t>
  </si>
  <si>
    <t>CO1.REQ.5767713</t>
  </si>
  <si>
    <t>OPSP-VIN-0091-2024</t>
  </si>
  <si>
    <t>https://community.secop.gov.co/Public/Tendering/OpportunityDetail/Index?noticeUID=CO1.NTC.5658123</t>
  </si>
  <si>
    <t>LYDA RAQUEL CASTRO GARCÍA - LAIONELL POLO ALVARADO</t>
  </si>
  <si>
    <t>52389076 - 1082851808</t>
  </si>
  <si>
    <t>36453856</t>
  </si>
  <si>
    <t>GINA SOFIA MORENO CRESPO</t>
  </si>
  <si>
    <t>PRESTAR LOS SERVICIOS PROFESIONALES COMO LÍDER DE CALIDAD DEL CENTRO DE GENÉTICA Y BILOGÍA MOLECULAR. EL CONTRATISTA SE COMPROMETE A 1. COADYUVAR EN LA GESTIÓN PARA LA HABILITACIÓN DE SERVICIOS QUE SE OFERTEN EN EL CENTRO DE GENÉTICA Y REALIZAR SEGUIMIENTO A LOS SERVICIOS HABILITADOS. 2. COADYUVAR EN LA CAPACITACIÓN PERMANENTE DEL PERSONAL Y EL PUNTO DE TOMA DE MUESTRA EN BIOSEGURIDAD Y EN LOS PROCESOS DEL SISTEMA DE GESTIÓN DE LA CALIDAD DEL LABORATORIO. 3. COADYUVAR Y ASISTIR AL COORDINADOR(A) DEL CENTRO DE GENÉTICA Y BIOLOGÍA MOLECULAR EN EL DISEÑO, ELABORACIÓN DE POLÍTICAS, PROCEDIMIENTOS, PROTOCOLOS, MANUALES, GUÍAS, FORMATOS Y DEMÁS DOCUMENTOS QUE SE DEFINAN DENTRO DEL ALCANCE TÉCNICO PARA EL CUMPLIMIENTO DE LOS ESTÁNDARES DE CALIDAD, ASÍ COMO A LA IMPLEMENTACIÓN Y CUMPLIMIENTO DE NORMAS TÉCNICAS Y ESTÁNDARES DE CALIDAD EN LA RED DEPARTAMENTAL. 4. ORGANIZAR EL ARCHIVO FÍSICO Y DIGITAL DEL CENTRO Y APOYAR EN EL BUEN USO Y MANTENIMIENT</t>
  </si>
  <si>
    <t>CO1.REQ.5765844</t>
  </si>
  <si>
    <t>OPSP-VIN-0090-2024</t>
  </si>
  <si>
    <t>https://community.secop.gov.co/Public/Tendering/OpportunityDetail/Index?noticeUID=CO1.NTC.5647843</t>
  </si>
  <si>
    <t>ALEXANDER DAZA CORREDOR</t>
  </si>
  <si>
    <t>1082968357</t>
  </si>
  <si>
    <t>VICTOR ALFONSO NUÑEZ SANCHEZ</t>
  </si>
  <si>
    <t>PRESTACIÓN DE SERVICIOS PROFESIONALES EN MARCO DEL PROYECTO DE INVESTIGACIÓN "PRODUCCIÓN DE ECONOMÍA ECOLÓGICA, INCLUYENTE Y SOSTENIBLE: UNA INVESTIGACIÓN PARA DESARROLLAR ESTRATEGIAS DE EMPRENDIMIENTO SOCIAL/SOLIDARIO PARA EL ECOTURISMO EN PUEBLO VIEJO (CIÉNAGA GRANDE DE SANTA MARTA) - BPIN 2020000100569", FINANCIADO POR EL CONVENIO ESPECIAL DE COOPERACIÓN N° 001, CELEBRADO ENTRE EL COLEGIO MAYOR NUESTRA SEÑORA DEL ROSARIO Y LA UNIVERSIDAD DEL MAGDALENA - UNIMAGDALENA. PARA EL CUMPLIMIENTO DEL OBJETO EL CONTRATISTA SE COMPROMETE A CUMPLIR CON LAS SIGUIENTES ACTIVIDADES: 1. APOYO GENERAL DESDE EL ÁMBITO CIENTÍFICO AL PROYECTO DE INVESTIGACIÓN: “PRODUCCIÓN DE ECONOMÍA ECOLÓGICA INCLUYENTE Y SOSTENIBLE: UNA INVESTIGACIÓN PARA DESARROLLAR ESTRATEGIAS DE EMPRENDIMIENTO SOCIAL/SOLIDARIO PARA EL ECOTURISMO EN PUEBLO VIEJO (CIÉNAGA GRANDE DE SANTA MARTA). MAGDALENA”. 2. APOYO ESPECÍFICO AL LÍDER LOCAL DEL HILO 6, DE ACUERDO CON LO SOLICITADO POR</t>
  </si>
  <si>
    <t>CO1.REQ.5757319</t>
  </si>
  <si>
    <t>OPSP-VIN-0089-2024</t>
  </si>
  <si>
    <t>https://community.secop.gov.co/Public/Tendering/OpportunityDetail/Index?noticeUID=CO1.NTC.5649608</t>
  </si>
  <si>
    <t>1083019768</t>
  </si>
  <si>
    <t>PEDRO MIGUEL PIMIENTA MOJICA</t>
  </si>
  <si>
    <t xml:space="preserve">PRESTAR LOS SERVICIOS PROFESIONALES EN LA VICERRECTORÍA DE INVESTIGACIÓN DE LA UNIVERSIDAD DEL MAGDALENA. PARA EL CUMPLIMIENTO DEL OBJETO EL CONTRATISTA SE COMPROMETE A CUMPLIR CON LAS SIGUIENTES ACTIVIDADES: 1. COADYUVAR EN LA GESTIÓN Y PROMOCIÓN DE PROCESOS E INICIATIVAS DE APROPIACIÓN SOCIAL DEL CONOCIMIENTO GENERADAS DESDE LOS ACTORES DEL SICTICE. 2. APOYAR EN LA EJECUCIÓN DE LA PRODUCCIÓN AUDIOVISUAL Y DESARROLLO DE LAS PIEZAS AUDIOVISUALES REQUERIDAS POR LA VICERRECTORÍA DE INVESTIGACIÓN Y SUS UNIDADES. 3. ACOMPAÑAMIENTO A LAS ACTIVIDADES DE GRABACIÓN CON CÁMARA FIJA, DE VIDEO, DRONES Y DEMÁS EQUIPOS. 4. APOYAR EN LA COORDINACIÓN Y EJECUCIÓN DE GRABACIONES DE IMÁGENES PARA LOS MATERIALES AUDIOVISUALES REQUERIDOS POR LA VICERRECTORÍA DE INVESTIGACIÓN Y SUS UNIDADES. 5. GENERAR EL MONTAJE DE IMÁGENES PARA VIDEOS Y ANIMACIÓN DE CONTENIDO REQUERIDOS POR LA VICERRECTORÍA DE INVESTIGACIÓN Y SUS UNIDADES. 6. APOYAR LOS PROCESOS DE EDICIÓN </t>
  </si>
  <si>
    <t>CO1.REQ.5758593</t>
  </si>
  <si>
    <t>OPSP-VIN-0088-2024</t>
  </si>
  <si>
    <t>https://community.secop.gov.co/Public/Tendering/OpportunityDetail/Index?noticeUID=CO1.NTC.5648112</t>
  </si>
  <si>
    <t>DANIEL GÓMEZ LÓPEZ</t>
  </si>
  <si>
    <t>1095813589</t>
  </si>
  <si>
    <t>GERSON JAHIR ANGARITA ESPITIA</t>
  </si>
  <si>
    <t>PRESTAR LOS SERVICIOS PROFESIONALES EN EL FUNCIONAMIENTO DEL OBSERVATORIO DE DDHH DEL CARIBE COLOMBIANO. PARA EL CUMPLIMIENTO DEL OBJETO EL CONTRATISTA SE COMPROMETE A CUMPLIR A ENTREGAR EL SIGUIENTE PRODUCTO: FICHA DE CARACTERIZACIÓN DE LA POBLACIÓN PARTICIPANTE EN EL MARCO DEL PROYECTO.</t>
  </si>
  <si>
    <t>CO1.REQ.5754651</t>
  </si>
  <si>
    <t>OPSP-VIN-0087-2024</t>
  </si>
  <si>
    <t>https://community.secop.gov.co/Public/Tendering/OpportunityDetail/Index?noticeUID=CO1.NTC.5627305</t>
  </si>
  <si>
    <t>85153082</t>
  </si>
  <si>
    <t>IVAN DARIO CRUZ DAZA</t>
  </si>
  <si>
    <t>PRESTAR LOS SERVICIOS PROFESIONALES EN EL FUNCIONAMIENTO DEL OBSERVATORIO DE DDHH DEL CARIBE COLOMBIANO. PARA EL CUMPLIMIENTO DEL OBJETO EL CONTRATISTA SE COMPROMETE A ENTREGAR LOS SIGUIENTES PRODUCTOS: 1. DOCUMENTO ESTADÍSTICO SOBRE LAS VÍCTIMAS DE CONFLICTO ARMADO EN COLOMBIA-MAGDALENA 2016-2022 UN ESCENARIO DE VIOLACIÓN A LOS DERECHOS HUMANOS Y DE LAS VÍCTIMAS. 2. DOCUMENTO ESTADÍSTICO DE LA CARACTERIZACIÓN VICTIMAS EN LOS CORREGIMIENTOS DE BONDA Y CHIBOLO EN EL MARCO DEL CONFLICTO ARMADO 2023.</t>
  </si>
  <si>
    <t>CO1.REQ.5734856</t>
  </si>
  <si>
    <t>OPSP-VIN-0086-2024</t>
  </si>
  <si>
    <t>https://community.secop.gov.co/Public/Tendering/OpportunityDetail/Index?noticeUID=CO1.NTC.5620396</t>
  </si>
  <si>
    <t>1010191398</t>
  </si>
  <si>
    <t xml:space="preserve">DIVA   PIAMBA  </t>
  </si>
  <si>
    <t>PRESTAR LOS SERVICIOS PROFESIONALES COMO CORRECTOR DE ESTILO EN LA EDITORIAL UNIMAGDALENA. PARA EL CUMPLIMIENTO DEL OBJETO EL CONTRATISTA SE COMPROMETE A CUMPLIR CON LAS SIGUIENTES ACTIVIDADES: 1. REALIZAR LA PRIMERA Y SEGUNDA REVISIÓN DE ESTILO DE LAS OBRAS COMO LIBROS, CARTILLAS, BOLETINES, PORTAFOLIOS, CATÁLOGOS, ARTÍCULOS, GUÍAS Y MANUALES, QUE SE ENCUENTRAN EN PROCESO DE PUBLICACIÓN POR LA EDITORIAL UNIMAGDALENA, CORRESPONDIENTE A UN TOTAL DE 1.090 PÁGINAS</t>
  </si>
  <si>
    <t>CO1.REQ.5730273</t>
  </si>
  <si>
    <t>OPSP-VIN-0085-2024</t>
  </si>
  <si>
    <t>https://community.secop.gov.co/Public/Tendering/OpportunityDetail/Index?noticeUID=CO1.NTC.5620501</t>
  </si>
  <si>
    <t>1076622994</t>
  </si>
  <si>
    <t>MARIANA  BETANCUR GOMEZ</t>
  </si>
  <si>
    <t>PRESTAR LOS SERVICIOS PROFESIONALES COMO CORRECTOR DE ESTILO EN LA EDITORIAL UNIMAGDALENA. PARA EL CUMPLIMIENTO DEL OBJETO EL CONTRATISTA SE COMPROMETE A CUMPLIR CON LAS SIGUIENTES ACTIVIDADES: 1. REALIZAR LA PRIMERA Y SEGUNDA REVISIÓN DE ESTILO DE LAS OBRAS COMO LIBROS, CARTILLAS, BOLETINES, PORTAFOLIOS, CATÁLOGOS, ARTÍCULOS, GUÍAS Y MANUALES, QUE SE ENCUENTRAN EN PROCESO DE PUBLICACIÓN POR LA EDITORIAL UNIMAGDALENA, CORRESPONDIENTE A UN TOTAL DE 1.270 PÁGINAS</t>
  </si>
  <si>
    <t>CO1.REQ.5729656</t>
  </si>
  <si>
    <t>OPSP-VIN-0084-2024</t>
  </si>
  <si>
    <t>https://community.secop.gov.co/Public/Tendering/OpportunityDetail/Index?noticeUID=CO1.NTC.5619343</t>
  </si>
  <si>
    <t>1083010243</t>
  </si>
  <si>
    <t>DAVID MAURICIO GARCIA GUETTE</t>
  </si>
  <si>
    <t>PRESTAR LOS SERVICIOS PROFESIONALES EN EL FUNCIONAMIENTO DEL OBSERVATORIO DE DDHH DEL CARIBE COLOMBIANO. PARA EL CUMPLIMIENTO DEL OBJETO EL CONTRATISTA SE COMPROMETE A ENTREGAR LOS SIGUIENTES PRODUCTOS: 1. DOCUMENTO DE MAPA DE ACTORES UNIFICADO DE LOS MUNICIPIOS DE CHIBOLO Y SANTA MARTA EN PERIODO DEL POST ACUERDO DE LA HABANA. 2. DOCUMENTO CON LA RECONSTRUCCIÓN DEL CONTEXTO TERRITORIAL DE LOS MUNICIPIOS DE CHIBOLO Y SANTA MARTA EN EL PERIODO DEL POSACUERDO DE LA HABANA.</t>
  </si>
  <si>
    <t>CO1.REQ.5728750</t>
  </si>
  <si>
    <t>OPSP-VIN-0083-2024</t>
  </si>
  <si>
    <t>https://community.secop.gov.co/Public/Tendering/OpportunityDetail/Index?noticeUID=CO1.NTC.5616782</t>
  </si>
  <si>
    <t>1082918527</t>
  </si>
  <si>
    <t>ALVARO DE JESUS ORTIZ PADILLA</t>
  </si>
  <si>
    <t xml:space="preserve">PRESTACIÓN DE SERVICIOS PROFESIONALES EN LA VICERRECTORÍA DE INVESTIGACIÓN DE LA UNIVERSIDAD DEL MAGDALENA.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t>
  </si>
  <si>
    <t>CO1.REQ.5726192</t>
  </si>
  <si>
    <t>OPSP-VIN-0082-2024</t>
  </si>
  <si>
    <t>https://community.secop.gov.co/Public/Tendering/OpportunityDetail/Index?noticeUID=CO1.NTC.5611205</t>
  </si>
  <si>
    <t>57299250</t>
  </si>
  <si>
    <t>LILIBET DEL CARMEN RUEDA SALAS</t>
  </si>
  <si>
    <t>PRESTAR LOS SERVICIOS PROFESIONALES EN EL CENTRO DE INNOVACIÓN Y EMPRENDIMIENTO CIE. PARA EL CUMPLIMIENTO DEL OBJETO EL CONTRATISTA SE COMPROMETE A CUMPLIR CON LAS SIGUIENTES ACTIVIDADES: 1. BRINDAR SOPORTE A LA DIRECCIÓN DEL CENTRO DE INNOVACIÓN Y EMPRENDIMIENTO- CIE, EN EL DISEÑO METODOLÓGICO Y EJECUCIÓN DE ACTIVIDADES DE FOMENTO Y FORTALECIMIENTO DE PROCESOS Y PRODUCTOS DE INNOVACIÓN EN SUS DIVERSAS FORMAS. 2. BRINDAR SOPORTE A LA DIRECCIÓN DEL CENTRO DE INNOVACIÓN Y EMPRENDIMIENTO EN LA ELABORACIÓN DE DOCUMENTOS CONCEPTUALES, INFORMES, COMUNICACIONES, RECOPILACIÓN, ACTUALIZACIÓN Y SEGUIMIENTO DE INDICADORES DEL POA Y RELACIONADOS CON PROYECTOS, INICIATIVAS, VENTAS DE SERVICIOS Y ACTIVIDADES REALIZADAS POR EL CIE. 3. BRINDAR MENTORÍAS Y HACER SEGUIMIENTO A LAS ACTIVIDADES RELACIONADAS CON LA PROMOCIÓN, DESARROLLO, EVALUACIÓN Y FINALIZACIÓN DE LAS PRÁCTICAS DE INNOVACIÓN Y EMPRENDIMIENTO. 4. BRINDAR SOPORTE Y APOYO LOGÍSTICO A LA DIRECC</t>
  </si>
  <si>
    <t>CO1.REQ.5717307</t>
  </si>
  <si>
    <t>OPSP-VIN-0081-2024</t>
  </si>
  <si>
    <t>https://community.secop.gov.co/Public/Tendering/OpportunityDetail/Index?noticeUID=CO1.NTC.5610042</t>
  </si>
  <si>
    <t>1083017137</t>
  </si>
  <si>
    <t>DANIELA PAOLA SALINAS PINEDO</t>
  </si>
  <si>
    <t>PRESTAR LOS SERVICIOS PROFESIONALES COMO INGENIERA INDUSTRIAL EN LA DIRECCIÓN DE TRANSFERENCIA DEL CONOCIMIENTO Y PROPIEDAD INTELECTUAL. PARA EL CUMPLIMIENTO DEL OBJETO, EL CONTRATISTA SE COMPROMETE A CUMPLIR CON LAS SIGUIENTES ACTIVIDADES: 1. APOYAR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2. APOYAR EN EL DISEÑO, EJECUCIÓN Y REGISTRO DE PROCESOS DE MEDICIÓN Y EVALUACIÓN DE CAPACIDADES, IDENTIFICACIÓN DE NECESIDADES Y DE OPORTUNIDADES PARA ACTIVIDADES DE INVESTIGACIÓN, CREACIÓN, INNOVACIÓN Y EMPRENDIMIENTO. 3. APOYAR EN EL DISEÑO Y LA CONSTRUCCIÓN DE PLANES Y AGENDAS DE INVESTIGACIÓN, CREACIÓN, INNOVACIÓN Y EMPRENDIMIENTO DE LA UNIVERSIDAD DEL MAGDALENA. 4. APOYAR LA RECOPILACIÓN Y ANÁLISIS DE INFORMACIÓN DE AU</t>
  </si>
  <si>
    <t>CO1.REQ.5717017</t>
  </si>
  <si>
    <t>OPSP-VIN-0080-2024</t>
  </si>
  <si>
    <t>https://community.secop.gov.co/Public/Tendering/OpportunityDetail/Index?noticeUID=CO1.NTC.5599998</t>
  </si>
  <si>
    <t>CESAR ENRIQUE POLO CASTRO</t>
  </si>
  <si>
    <t>1082920089</t>
  </si>
  <si>
    <t>IVAN ENRIQUE HERNANDEZ PELAEZ</t>
  </si>
  <si>
    <t>PRESTAR LOS SERVICIOS PROFESIONALES COMO INGENIERO DE SISTEMAS EN LA VICERRECTORÍA DE INVESTIGACIÓN. PARA EL CUMPLIMIENTO DEL OBJETO EL CONTRATISTA SE COMPROMETE A CUMPLIR CON LAS SIGUIENTES ACTIVIDADES: 1. APOYAR EN EL DESARROLLO DE COMPONENTES SOFTWARE EN TECNOLOGÍAS NETCORE, JAVASCRIPT, ANGULAR, HACIENDO USO DE PATRONES DE DISEÑO. 2. APOYAR EN EL PROCESO DE OPTIMIZACIÓN DE SENTENCIAS SQL EN SQL SERVER. 3. CAPACITAR A LOS USUARIOS EN EL USO DEL SISTEMA DE SOFTWARE DE LA VICERRECTORÍA DE INVESTIGACIÓN. 4. APOYAR LA REALIZACIÓN DE COPIAS DE SEGURIDAD DEL SISTEMA DE SOFTWARE. 5. APOYAR CON LA IDENTIFICACIÓN DE LOS RIESGOS E IMPLEMENTACIÓN DE CONTROLES EN LOS SISTEMAS DE INFORMACIÓN DE LA VICERRECTORÍA DE INVESTIGACIÓN. 6. APOYAR CON LA IDENTIFICACIÓN DE LAS CORRECCIONES DE FUNCIONALIDADES DEL SISTEMA DE SOFTWARE Y REALIZAR LOS AJUSTES CORRESPONDIENTES. 7. CAPACITAR EN TÉCNICAS DE TRANSFERENCIA DE CONOCIMIENTO DE LOS SISTEMAS DE INFORMACIÓN</t>
  </si>
  <si>
    <t>CO1.REQ.5710210</t>
  </si>
  <si>
    <t>OPSP-VIN-0079-2024</t>
  </si>
  <si>
    <t>https://community.secop.gov.co/Public/Tendering/OpportunityDetail/Index?noticeUID=CO1.NTC.5590619</t>
  </si>
  <si>
    <t>1083034387</t>
  </si>
  <si>
    <t>LAURA VANESSA PERDOMO LOPEZ</t>
  </si>
  <si>
    <t>CO1.REQ.5699955</t>
  </si>
  <si>
    <t>OPSP-VIN-0078-2024</t>
  </si>
  <si>
    <t>https://community.secop.gov.co/Public/Tendering/OpportunityDetail/Index?noticeUID=CO1.NTC.5590887</t>
  </si>
  <si>
    <t>36694608</t>
  </si>
  <si>
    <t>BEATRIZ ELENA MEDINA DIAZ</t>
  </si>
  <si>
    <t>PRESTAR LOS SERVICIOS PROFESIONALES COMO ADMINISTRADOR DE EMPRESAS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t>
  </si>
  <si>
    <t>CO1.REQ.5700456</t>
  </si>
  <si>
    <t>OPSP-VIN-0077-2024</t>
  </si>
  <si>
    <t>https://community.secop.gov.co/Public/Tendering/OpportunityDetail/Index?noticeUID=CO1.NTC.5577011</t>
  </si>
  <si>
    <t>ANDREA
CARDOSO DÍAZ</t>
  </si>
  <si>
    <t>49721242</t>
  </si>
  <si>
    <t>DANIA LISBETH GUZMAN BELEÑO</t>
  </si>
  <si>
    <t>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REVISAR LOS ASPECTOS DE ENTREGA DE LOS TÍTULOS MINEROS DE LA EMPRESA PRODECO (SITUACIÓN ACTUAL DE LA EMPRESA, ACTIVIDADES DE CIERRE Y CUMPLIMIENTO DE RESPONSABILIDADES). 2. ANALIZAR LOS CIERRES MINEROS A NIVEL GLOBAL: ANALIZAR SUS PROCESOS DE TRANSICIÓN ENERGÉTICA, JUSTA, RECONVERSIÓN LABORAL Y PRODUCTIVA. 3. ASISTIR A SALIDAS DE CAMPO Y APLICAR ENTREVISTAS CON EL FIN DE RECOLECTAR INFORMACIÓN PRIMARIA RESPECTO A LA SITUACIÓN ACTUAL SOCIAL, ECONÓMICA Y LABORAL A LO LARGO DEL CORREDOR VIDA CESAR - MAGDALENA. 4. APOYAR TALLERES PRESENCIALES Y MESAS DE TRABAJO P</t>
  </si>
  <si>
    <t>CO1.REQ.5686017</t>
  </si>
  <si>
    <t>OPSP-VIN-0076-2024</t>
  </si>
  <si>
    <t>https://community.secop.gov.co/Public/Tendering/OpportunityDetail/Index?noticeUID=CO1.NTC.5576344</t>
  </si>
  <si>
    <t>1082999568</t>
  </si>
  <si>
    <t>ANGELA MARIA RUEDA QUINTO</t>
  </si>
  <si>
    <t>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APOYAR EN LA REVISIÓN LOS ASPECTOS DE ENTREGA DE LOS TÍTULOS MINEROS DE LA EMPRESA PRODECO (SITUACIÓN ACTUAL DE LA EMPRESA, ACTIVIDADES DE CIERRE Y CUMPLIMIENTO DE RESPONSABILIDADES). 2. APOYAR EN EL ANÁLISIS DE LOS CIERRES MINEROS A NIVEL GLOBAL: ANALIZAR SUS PROCESOS DE TRANSICIÓN ENERGÉTICA, JUSTA, RECONVERSIÓN LABORAL Y PRODUCTIVA. 3. APOYAR EN LAS SALIDAS DE CAMPO Y APLICAR ENTREVISTAS CON EL FIN DE RECOLECTAR INFORMACIÓN PRIMARIA RESPECTO A LA SITUACIÓN ACTUAL SOCIAL, ECONÓMICA Y LABORAL A LO LARGO DEL CORREDOR VIDA CESAR - MAGDALENA. 4. APOYAR EN LA LO</t>
  </si>
  <si>
    <t>CO1.REQ.5685465</t>
  </si>
  <si>
    <t>OPSP-VIN-0075-2024</t>
  </si>
  <si>
    <t>https://community.secop.gov.co/Public/Tendering/OpportunityDetail/Index?noticeUID=CO1.NTC.5576563</t>
  </si>
  <si>
    <t>1140863901</t>
  </si>
  <si>
    <t>ALEJANDRA MARGARITA BALLESTAS CASAS</t>
  </si>
  <si>
    <t>PRESTAR LOS SERVICIOS PROFESIONALES EN LA EDITORIAL UNIMAGDALENA. PARA EL CUMPLIMIENTO DEL OBJETO EL CONTRATISTA SE COMPROMETE A CUMPLIR CON LAS SIGUIENTES ACTIVIDADES: 1. APOYAR LA EDITORIAL UNIMAGDALENA EN LA EJECUCIÓN DE LA PRODUCCIÓN AUDIOVISUAL Y DESARROLLO DE LAS PIEZAS AUDIOVISUALES REQUERIDAS PARA LA DIVULGACIÓN DEL MATERIAL QUE SE PUBLICA. 2. REALIZAR PROPUESTAS DE LAS PRODUCCIONES AUDIOVISUALES QUE SE REALIZARAN DE LAS PUBLICACIONES DE LA EDITORIAL. 3. ELABORAR EL PLAN DE DIVULGACIÓN DE LAS OBRAS DE LA EDITORIAL UNIMAGDALENA. 4. MONTAJE DE IMÁGENES PARA VIDEOS Y ANIMACIÓN DE CONTENIDO REQUERIDOS POR LA EDITORIAL UNIMAGDALENA. 5. REALIZAR LAS GRABACIONES DE LOS EVENTOS QUE DESARROLLA LA EDITORIAL UNIMAGALENA Y OTRAS UNIDADES DE LA VICERRECTORÍA DE INVESTIGACIÓN. 6. ORGANIZAR Y PUBLICAR EN LA
PÁGINA WEB DE LA EDITORIAL LAS ACTIVIDADES DE DIVULGACIÓN. 7. APOYAR LA ORGANIZACIÓN Y REALIZACIÓN DE LOS EVENTOS ACADÉMICOS, CULTURALES Y A</t>
  </si>
  <si>
    <t>CO1.REQ.5684995</t>
  </si>
  <si>
    <t>OPSP-VIN-0074-2024</t>
  </si>
  <si>
    <t>https://community.secop.gov.co/Public/Tendering/OpportunityDetail/Index?noticeUID=CO1.NTC.5576234</t>
  </si>
  <si>
    <t>ANGÉLICA LILIANA SILVA FRANCO</t>
  </si>
  <si>
    <t>1082935318</t>
  </si>
  <si>
    <t>JORGE SAUL VALDEBLANQUEZ DIAZ</t>
  </si>
  <si>
    <t>PRESTAR LOS SERVICIOS PROFESIONALES EN MARCO AL CONVENIO ESPECÍFICO NÚM. 6 DE COOPERACIÓN INTERINSTITUCIONAL CELEBRADO ENTRE LA CÁMARA DE COMERCIO DE SANTA MARTA PARA EL MAGDALENA Y LA UNIVERSIDAD DEL MAGDALENA EN MARCO AL PROYECTO DE INVESTIGACIÓN TITULADO:
"PILOTO PARA LA MEJORA PRODUCTIVA Y COMPETITIVA DE LA CADENA DE VALOR DEL MANGO Y SU INSERCIÓN EN MERCADOS DE MAYOR VALOR (ESPECIALIZADOS) MEDIANTE LA SOFISTICACIÓN E INNOVACIÓN DE PRODUCTOS DERIVADOS". PARA EL CUMPLIMIENTO DEL OBJETO EL CONTRATISTA SE COMPROMETE A CUMPLIR CON LAS SIGUIENTES ACTIVIDADES: 1. CONSOLIDAR LAS CONDICIONES DE CALIDAD Y TRAZABILIDAD DEL PRODUCTO A TRAVÉS DE UN ESTUDIO DE MODELOS DE ORGANIZACIÓN Y ABASTECIMIENTO PRODUCTIVO PARA SECTORES AGROPECUARIOS. EL ESTUDIO DEBE INCLUIR EL DISEÑO DEL MODELO DE ACOMPAÑAMIENTO TÉCNICO A PRODUCTORES Y PROTOCOLOS PACTADOS CON LAS REDES DE PROVEEDORES (PRODUCTORES / ASOCIACIONES). 2. REALIZAR UN TALLER O MESA DE TRABAJO CON L</t>
  </si>
  <si>
    <t>CO1.REQ.5684756</t>
  </si>
  <si>
    <t>OPSP-VIN-0073-2024</t>
  </si>
  <si>
    <t>https://community.secop.gov.co/Public/Tendering/OpportunityDetail/Index?noticeUID=CO1.NTC.5576161</t>
  </si>
  <si>
    <t>1082839048</t>
  </si>
  <si>
    <t>VERA TATIANA MARTINEZ BAÑOS</t>
  </si>
  <si>
    <t>PRESTAR LOS SERVICIOS PROFESIONALES EN LA DIRECCIÓN DE GESTIÓN DEL CONOCIMIENTO DE LA VICERRECTORÍA DE INVESTIGACIÓN. PARA EL CUMPLIMIENTO DEL OBJETO EL CONTRATISTA SE COMPROMETE A CUMPLIR CON LAS SIGUIENTES ACTIVIDADES: 1. ESTRUCTURAR TÉCNICA Y PRESUPUESTALMENTE LOS DOS PROYECTOS QUE SE PRESENTARÁN A LAS CONVOCATORIAS “CONSERVACIÓN DE ÁREAS AMBIENTALES ESTRATÉGICAS Y GESTIÓN AMBIENTAL EN MUNICIPIOS MENORES A 50.000 HABITANTES” Y “CONVOCATORIA PARA EL ORDENAMIENTO ALREDEDOR DEL AGUA” DE REGALÍAS AMBIENTE. 2. ELABORAR LOS
DOCUMENTOS TÉCNICOS DE LOS DOS PROYECTOS CUMPLIENDO LA ESTRUCTURA DE MARCO LÓGICO, MGA Y LOS TÉRMINOS DE REFERENCIA DE LAS CONVOCATORIAS “CONSERVACIÓN DE ÁREAS AMBIENTALES ESTRATÉGICAS Y GESTIÓN AMBIENTAL EN MUNICIPIOS MENORES A 50.000 HABITANTES” Y “CONVOCATORIA PARA EL ORDENAMIENTO ALREDEDOR DEL AGUA” DE REGALÍAS AMBIENTE. 3. ELABORAR EL PRESUPUESTO DE ACUERDO CON EL MONTO QUE SE SOLICITE EN LAS CONVOCATORIAS “CONSERVAC</t>
  </si>
  <si>
    <t>CO1.REQ.5684447</t>
  </si>
  <si>
    <t>OPSP-VIN-0072-2024</t>
  </si>
  <si>
    <t>https://community.secop.gov.co/Public/Tendering/OpportunityDetail/Index?noticeUID=CO1.NTC.5576053</t>
  </si>
  <si>
    <t>1083012321</t>
  </si>
  <si>
    <t>JEANNIE CAROLINA SANCHEZ MENDOZA</t>
  </si>
  <si>
    <t>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APOYAR EN LA REVISIÓN LOS ASPECTOS DE ENTREGA DE LOS TÍTULOS MINEROS DE LA EMPRESA PRODECO (SITUACIÓN ACTUAL DE LA EMPRESA, ACTIVIDADES DE CIERRE Y CUMPLIMIENTO DE RESPONSABILIDADES). 2. APOYAR EN EL ANÁLISIS DE LOS CIERRES MINEROS A NIVEL GLOBAL: ANALIZAR SUS PROCESOS DE TRANSICIÓN ENERGÉTICA, JUSTA, RECONVERSIÓN LABORAL Y PRODUCTIVA. 3. ASISTIR A SALIDAS DE CAMPO Y APLICAR ENTREVISTAS CON EL FIN DE RECOLECTAR INFORMACIÓN PRIMARIA RESPECTO A LA SITUACIÓN ACTUAL SOCIAL, ECONÓMICA Y LABORAL A LO LARGO DEL CORREDOR VIDA CESAR - MAGDALENA. 4. APOYAR EN LOS TALLE</t>
  </si>
  <si>
    <t>CO1.REQ.5684899</t>
  </si>
  <si>
    <t>OPSP-VIN-0071-2024</t>
  </si>
  <si>
    <t>https://community.secop.gov.co/Public/Tendering/OpportunityDetail/Index?noticeUID=CO1.NTC.5576222</t>
  </si>
  <si>
    <t>LYDA CASTRO GARCIA</t>
  </si>
  <si>
    <t>1104429269</t>
  </si>
  <si>
    <t>ANGEL MANUEL OVIEDO MARQUEZ</t>
  </si>
  <si>
    <t>PRESTACIÓN DE SERVICIOS PROFESIONALES COMO ANALISTA DE LABORATORIO EN EL CENTRO DE GENÉTICA Y BIOLOGÍA MOLECULAR DE LA UNIVERSIDAD DEL MAGDALENA. PARA EL CUMPLIMIENTO DEL OBJETO EL CONTRATISTA SE COMPROMETE A CUMPLIR CON LAS SIGUIENTES ACTIVIDADES: 1.
COADYUVAR EN EL PROCESO DE DIAGNÓSTICO MOLECULAR Y VIGILANCIA GENÓMICA DE ENFERMEDADES INFECCIOSAS, REALIZANDO LAS ACTIVIDADES DESDE LA TOMA O RECEPCIÓN DE LAS MUESTRAS, DESEMBALAJE, MARCAJE, EXTRACCIÓN DE ÁCIDOS NUCLEICOS, PREPARACIÓN DE MEZCLAS DE RT-PCR, MONTAJE DE ENSAYOS DE RT-PCR EN TIEMPO REAL Y SECUENCIACIÓN DE ÚLTIMA GENERACIÓN, HASTA LA INTERPRETACIÓN, VALIDACIÓN Y REPORTE DE RESULTADOS. 2. COADYUVAR CON EL PROCESO DE VENTA DE SERVICIOS RELACIONADAS CON DIAGNÓSTICO VETERINARIO, ESTUDIOS DE BIODIVERSIDAD, AMBIENTALES, PESQUEROS, AGRONÓMICOS, ENTRE OTROS, REALIZANDO LOS PROCESOS DE LABORATORIO QUE REQUIERAN TÉCNICAS DE BIOLOGÍA MOLECULAR Y GENÓMICA ASOCIADOS A ESTAS VENTAS. 3. APOYAR</t>
  </si>
  <si>
    <t>CO1.REQ.5684870</t>
  </si>
  <si>
    <t>OPSP-VIN-0070-2024</t>
  </si>
  <si>
    <t>https://community.secop.gov.co/Public/Tendering/OpportunityDetail/Index?noticeUID=CO1.NTC.5576311</t>
  </si>
  <si>
    <t>1082944860</t>
  </si>
  <si>
    <t>ADALBERTO  DUICA BARRERA</t>
  </si>
  <si>
    <t>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APOYAR EN LA COORDINACIÓN DE LAS ACTIVIDADES DERIVADAS DEL PROYECTO. 2. GESTIONAR LAS ACTIVIDADES ADMINISTRATIVAS Y FINANCIERAS DERIVADAS DEL PROYECTO DE INVESTIGACIÓN. 3. ELABORAR LOS INFORMES FINANCIEROS INTERMEDIO Y FINAL CORRESPONDIENTE A LA EJECUCIÓN DE LOS RECURSOS DEL PROYECTO DE INVESTIGACIÓN CON SUS RESPECTIVOS ANEXOS. 4. APOYAR EN LAS AUDITORIAS PERIÓDICAS QUE REALIZARÁ LA FUNDACIÓN FORD. 5. COADYUVAR Y
PREPARAR CONTENIDOS TEÓRICOS PARA LOS ENCUENTROS VIRTUALES Y PRESENCIALES DEL PROYECTO. 6. MONITOREAR EL CUMPLIMIENTO DE LAS ÓRDENES Y RESOLUCIONES</t>
  </si>
  <si>
    <t>CO1.REQ.5684848</t>
  </si>
  <si>
    <t>OPSP-VIN-0069-2024</t>
  </si>
  <si>
    <t>https://community.secop.gov.co/Public/Tendering/OpportunityDetail/Index?noticeUID=CO1.NTC.5562668</t>
  </si>
  <si>
    <t>1082958955</t>
  </si>
  <si>
    <t>KATHERINE JULIETH ASENCIO DOMINGUEZ</t>
  </si>
  <si>
    <t>PRESTAR LOS SERVICIOS PROFESIONALES EN EL CENTRO DE INNOVACIÓN Y EMPRENDIMIENTO DE LA VICERRECTORÍA DE INVESTIGACIÓN DE LA UNIVERSIDAD DEL MAGDALENA. PARA EL CUMPLIMIENTO DEL OBJETO, EL CONTRATISTA SE COMPROMETE A CUMPLIR CON LAS SIGUIENTES ACTIVIDADES: 1. APOYAR A LA DIRECCIÓN DEL CENTRO DE INNOVACIÓN Y EMPRENDIMIENTO- CIE EN LA ELABORACIÓN Y RECOLECCIÓN DE DOCUMENTOS REQUERIDOS EN CONVOCATORIAS, CONVENIOS O PROYECTOS RELACIONADAS CON EL FOMENTO Y FORTALECIMIENTO DE PROCESOS DE INNOVACIÓN Y EMPRENDIMIENTO, ASÍ COMO APOYAR EL CUMPLIMIENTO DE REQUISITOS DOCUMENTAL, ADMINISTRATIVO Y CONTRACTUAL REQUERIDOS PARA SU EJECUCIÓN FINANCIERA. 2. APOYAR A LA DIRECCIÓN DEL CIE EN LA REVISIÓN DE LOS PRESUPUESTOS, SOLICITUDES DE CDP, PÓLIZAS Y OTROS PROCESOS ADMINISTRATIVOS DE LAS PROPUESTAS /PROYECTOS EN LAS CUALES PARTICIPA EL CIE. 3. BRINDAR APOYO A LA DIRECCIÓN DEL CIE EN EL DILIGENCIAMIENTO, INSCRIPCIÓN Y ACTUALIZACIÓN DE LOS PROYECTOS EN EL SISTE</t>
  </si>
  <si>
    <t>CO1.REQ.5671468</t>
  </si>
  <si>
    <t>OPSP-VIN-0068-2024</t>
  </si>
  <si>
    <t>https://community.secop.gov.co/Public/Tendering/OpportunityDetail/Index?noticeUID=CO1.NTC.5562776</t>
  </si>
  <si>
    <t>JUAN CARLOS NARVÁEZ BARANDICA</t>
  </si>
  <si>
    <t>57463378</t>
  </si>
  <si>
    <t>MIRLE PATRICIA CABARCAS JIMENEZ</t>
  </si>
  <si>
    <t>PRESTAR LOS SERVICIOS PROFESIONALES COMO BIÓLOGA EN EL CENTRO DE COLECCIONES CIENTÍFICAS DE LA UNIVERSIDAD DEL MAGDALENA. PARA EL CUMPLIMIENTO DEL OBJETO EL CONTRATISTA SE COMPROMETE A CUMPLIR CON LAS SIGUIENTES ACTIVIDADES EN LA COLECCIÓN FICOLÓGICA: 1. ASISTIR EN LAS ACTIVIDADES (PROCEDIMIENTOS Y TAREAS RELACIONADAS CON EL MANTENIMIENTO FÍSICO DE LOS ESPECÍMENES DEPOSITADOS EN LA COLECCIÓN FICOLÓGICA "GERMÁN BULA MEYER". 2. ORGANIZAR Y ETIQUETAR EL MATERIAL DE MACROALGAS QUE REPOSA EN LA COLECCIÓN FICOLÓGICA "GERMÁN BULA MEYER". 3. IDENTIFICAR TAXONÓMICAMENTE LOS ESPECÍMENES DE LOS DIFERENTES GRUPOS DE MACROALGAS ESCOGIDOS. 4. ASISTIR Y ACTUALIZAR LA BASE DE DATOS “DARWIN CORE” COMO INSUMO PRIMARIO DE LAS LABORES DE BIOINFORMÁTICA QUE SE REALIZAN EN LA COLECCIÓN FICOLÓGICA "GERMÁN BULA MEYER". 5. APOYAR EN EL REGISTRO DE LA COLECCIÓN FICOLÓGICA "GERMÁN BULA MEYER" EN EL SISTEMA DE INFORMACIÓN DE LA BIODIVERSIDAD DE COLOMBIA (SIB COLOMBI</t>
  </si>
  <si>
    <t>CO1.REQ.5671430</t>
  </si>
  <si>
    <t>OPSP-VIN-0067-2024</t>
  </si>
  <si>
    <t>https://community.secop.gov.co/Public/Tendering/OpportunityDetail/Index?noticeUID=CO1.NTC.5562687</t>
  </si>
  <si>
    <t>1083467782</t>
  </si>
  <si>
    <t xml:space="preserve">AMANDA  BERBEN </t>
  </si>
  <si>
    <t>PRESTAR LOS SERVICIOS PROFESIONALES COMO BIÓLOGA EN EL CENTRO DE COLECCIONES CIENTÍFICAS DE LA UNIVERSIDAD DEL MAGDALENA. PARA EL CUMPLIMIENTO DEL OBJETO EL CONTRATISTA SE COMPROMETE A CUMPLIR CON LAS SIGUIENTES ACTIVIDADES EN LA COLECCIÓN DE INVERTEBRADOS: 1. APOYAR EN LOS PROCEDIMIENTOS CURATORIALES DE LOS EJEMPLARES DEPOSITADOS EN LAS COLECCIONES DE INVERTEBRADOS MARINOS (MEIOFAUNA, MESOFAUNA Y MACROFAUNA), COLECCIONES DE INVERTEBRADOS DULCEACUÍCOLAS Y TERRESTRES NO INSECTOS (ARACNOLÓGICA, TARDÍGRADOS, ENTRE OTRAS). 2. APOYAR EN LA ORGANIZACIÓN E IDENTIFICACIÓN DEL MATERIAL DEPOSITADO EN LA COLECCIÓN DE INVERTEBRADOS NO INSECTOS, A NIVEL DE PHYLUM ASÍ COMO DE FAMILIA EN GRUPOS DE INVERTEBRADOS NO INSECTOS ESCOGIDOS. 3. ACTUALIZAR LA INFORMACIÓN DE LAS DIFERENTES BASES DE DATOS (DARWIN CORE) DE LAS COLECCIONES DE INVERTEBRADOS NO INSECTOS. 4. APOYAR EN EL REGISTRO DE LOS DIFERENTES GRUPOS BIOLÓGICOS QUE CONFORMAN LAS COLECCIONES DE INVE</t>
  </si>
  <si>
    <t>CO1.REQ.5671089</t>
  </si>
  <si>
    <t>OPSP-VIN-0066-2024</t>
  </si>
  <si>
    <t>https://community.secop.gov.co/Public/Tendering/OpportunityDetail/Index?noticeUID=CO1.NTC.5562964</t>
  </si>
  <si>
    <t>1082907569</t>
  </si>
  <si>
    <t>MARIA  PAULA SOSSA</t>
  </si>
  <si>
    <t>PRESTAR LOS SERVICIOS PROFESIONALES EN EL CENTRO DE INNOVACIÓN Y EMPRENDIMIENTO DE LA UNIVERSIDAD DEL MAGDALENA. PARA EL CUMPLIMIENTO DEL OBJETO EL CONTRATISTA SE COMPROMETE A CUMPLIR CON LAS SIGUIENTES ACTIVIDADES: 1.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2. BRINDAR MENTORÍAS Y HACER SEGUIMIENTO A LAS ACTIVIDADES RELACIONADAS CON LA PROMOCIÓN, DESARROLLO, EVALUACIÓN Y FINALIZACIÓN DE LAS PRÁCTICAS DE EMPRENDIMIENTO E INNOVACIÓN. 3. BRINDAR APOYO LOGÍSTICO A LA DIRECCIÓN DEL CIE EN LA ATENCIÓN DE REQUERIMIENTOS DE LA COMUNIDAD UNIMAGDALENA Y DE LOS PÚBLICOS DE INTERÉS DEL CIE PARA LA REALIZACIÓN DE ACTIVIDADES RELACIONADAS CON EMPRENDIMIENTO E INNOVACIÓN. 4. BRINDAR</t>
  </si>
  <si>
    <t>CO1.REQ.5670796</t>
  </si>
  <si>
    <t>OPSP-VIN-0065-2024</t>
  </si>
  <si>
    <t>https://community.secop.gov.co/Public/Tendering/OpportunityDetail/Index?noticeUID=CO1.NTC.5565292</t>
  </si>
  <si>
    <t>1082979078</t>
  </si>
  <si>
    <t>KAREN  CUAO ALVARADO</t>
  </si>
  <si>
    <t xml:space="preserve">PRESTAR LOS SERVICIOS PROFESIONALES EN LA DIRECCIÓN DE TRANSFERENCIA DE CONOCIMIENTO Y PROPIEDAD INTELECTUAL DE LA VICERRECTORÍA DE INVESTIGACIÓN. PARA EL CUMPLIMIENTO DEL OBJETO EL CONTRATISTA SE COMPROMETE A CUMPLIR CON LAS SIGUIENTES ACTIVIDADES: 1. APOYAR OPERATIVA Y LOGÍSTICAMENTE EN EL DESARROLLO DE LOS DIFERENTES EVENTOS DE CTEI QUE SE REALICEN DE MANERA VIRTUAL O PRESENCIAL POR PARTE DE LA VICERRECTORÍA DE INVESTIGACIÓN Y/O SUS UNIDADES. 2. APOYAR EN LAS ACTIVIDADES DE DIVULGACIÓN DE LOS EVENTOS DE CTEI QUE SE PRODUZCAN POR MEDIOS VIRTUALES Y/O DE MODO PRESENCIAL CON AUSPICIO DE LA VICERRECTORÍA DE INVESTIGACIÓN. 3. BRINDAR APOYO CON LA ARTICULACIÓN ENTRE LA VICERRECTORÍA DE INVESTIGACIÓN, SUS DIRECCIONES Y LA DIRECCIÓN DE COMUNICACIONES, PARA EL CUBRIMIENTO DE MEDIOS Y LA GENERACIÓN DE NOTICIAS DE LAS ACTIVIDADES QUE EN ELLA SE DESARROLLEN DE MANERA VIRTUAL Y/O PRESENCIAL. 4. APOYAR EN EL SEGUIMIENTO DE LA REDACCIÓN DE BOLETINES </t>
  </si>
  <si>
    <t>CO1.REQ.5674418</t>
  </si>
  <si>
    <t>OPSP-VIN-0064-2024</t>
  </si>
  <si>
    <t>https://community.secop.gov.co/Public/Tendering/OpportunityDetail/Index?noticeUID=CO1.NTC.5562959</t>
  </si>
  <si>
    <t>1053001646</t>
  </si>
  <si>
    <t>FABIAN ANDRES MARTINEZ GUERRERO</t>
  </si>
  <si>
    <t>CO1.REQ.5671018</t>
  </si>
  <si>
    <t>OPSP-VIN-0063-2024</t>
  </si>
  <si>
    <t>https://community.secop.gov.co/Public/Tendering/OpportunityDetail/Index?noticeUID=CO1.NTC.5565740</t>
  </si>
  <si>
    <t>1082989734</t>
  </si>
  <si>
    <t>JAIME ANTONIO MENDOZA DEL CASTILLO</t>
  </si>
  <si>
    <t>PRESTAR LOS SERVICIOS PROFESIONALES EN EL CENTRO DE INNOVACIÓN Y EMPRENDIMIENTO. PARA EL CUMPLIMIENTO DEL OBJETO EL CONTRATISTA SE COMPROMETE A CUMPLIR CON LAS SIGUIENTES ACTIVIDADES: 1. BRINDAR SOPORTE A LA DIRECCIÓN DEL CENTRO DE INNOVACIÓN Y EMPRENDIMIENTO- CIE, EN EL DISEÑO METODOLÓGICO Y REALIZACIÓN DE ACTIVIDADES DE FOMENTO Y FORTALECIMIENTO DE LA MENTALIDAD EMPRENDEDORA EN SUS DIVERSAS FORMAS. 2. BRINDAR SOPORTE A LA DIRECCIÓN DEL CIE EN LA ELABORACIÓN DE DOCUMENTOS CONCEPTUALES, INFORMES, COMUNICACIONES, RECOPILACIÓN, ACTUALIZACIÓN Y SEGUIMIENTO DE INDICADORES RELACIONADOS CON LAS ACTIVIDADES REALIZADAS POR EL CENTRO. 3. BRINDAR MENTORÍAS Y HACER SEGUIMIENTO A LAS ACTIVIDADES DE ACOMPAÑAMIENTO REALIZADO POR EL EQUIPO DEL CIE EN LO RELACIONADO A LA PROMOCIÓN, DESARROLLO, EVALUACIÓN Y FINALIZACIÓN DE LAS PRÁCTICAS DE INNOVACIÓN Y EMPRENDIMIENTO. 4. BRINDAR SOPORTE Y APOYO LOGÍSTICO A LA DIRECCIÓN DEL CIE EN EL FORTALECIMIENTO DE LAS</t>
  </si>
  <si>
    <t>CO1.REQ.5674165</t>
  </si>
  <si>
    <t>OPSP-VIN-0062-2024</t>
  </si>
  <si>
    <t>https://community.secop.gov.co/Public/Tendering/OpportunityDetail/Index?noticeUID=CO1.NTC.5565434</t>
  </si>
  <si>
    <t>ELÍAS GREGORIO GARCÍA PEROZO</t>
  </si>
  <si>
    <t>LEIDY MAECHA</t>
  </si>
  <si>
    <t>PRESTACIÓN DE SERVICIOS PROFESIONALES EN LA VICERRECTORÍA DE INVESTIGACIÓN DE LA UNIVERSIDAD DEL MAGDALENA. PARA EL CUMPLIMIENTO DEL OBJETO EL CONTRATISTA SE COMPROMETE A CUMPLIR CON LAS SIGUIENTES ACTIVIDADES: 1. COADYUDAR EN LA GESTIÓN Y PROMOCIÓN DE PROCESOS E INICIATIVAS DE APROPIACIÓN SOCIAL DEL CONOCIMIENTO GENERADAS DESDE LOS ACTORES DEL SICTICE. 2. APOYAR EN LA EJECUCIÓN DE LA PRODUCCIÓN AUDIOVISUAL Y DESARROLLO DE LAS PIEZAS AUDIOVISUALES REQUERIDAS POR LA VICERRECTORÍA DE INVESTIGACIÓN Y SUS UNIDADES. 3. ACOMPAÑAMIENTO A LAS ACTIVIDADES DE GRABACIÓN CON CÁMARA FIJA, DE VIDEO, DRONES Y DEMÁS EQUIPOS. 4. APOYAR EN LA COORDINACIÓN Y EJECUCIÓN DE GRABACIONES DE IMÁGENES PARA LOS MATERIALES AUDIOVISUALES REQUERIDOS POR LA VICERRECTORÍA DE INVESTIGACIÓN Y SUS UNIDADES. 5. GENERAR EL MONTAJE DE IMÁGENES PARA VIDEOS Y ANIMACIÓN DE CONTENIDO REQUERIDOS POR LA VICERRECTORÍA DE INVESTIGACIÓN Y SUS UNIDADES. 6. APOYAR LOS PROCESOS DE EDICIÓ</t>
  </si>
  <si>
    <t>CO1.REQ.5673879</t>
  </si>
  <si>
    <t>OPSP-VIN-0061-2024</t>
  </si>
  <si>
    <t>https://community.secop.gov.co/Public/Tendering/OpportunityDetail/Index?noticeUID=CO1.NTC.5564596</t>
  </si>
  <si>
    <t>WILHELM LONDOÑO DIAZ</t>
  </si>
  <si>
    <t>MARIA FERNANDA MOZO RODRIGUEZ</t>
  </si>
  <si>
    <t>PRESTAR LOS SERVICIOS PROFESIONALES COMO ANTROPÓLOGA EN LA COLECCIÓN ARQUEOLÓGICA ADSCRITA AL CENTRO DE COLECCIONES CIENTÍFICAS DE LA UNIVERSIDAD DEL MAGDALENA. PARA EL CUMPLIMIENTO DEL OBJETO EL CONTRATISTA SE COMPROMETE A CUMPLIR CON LAS SIGUIENTES ACTIVIDADES: 1.
ASISTENCIA A LOS PROCESOS DE INVENTARIO DE LA COLECCIÓN. 2. ASISTENCIA Y PARTICIPACIÓN EN EL PROCESO DE RESTAURACIÓN DE 60 PIEZAS ARQUEOLÓGICAS. 3. ENTREGA DE UN INFORME SOBRE LA RELACIÓN DE BIENES MUEBLES REGISTRADOS ANTE EL ICANH Y BIENES EXISTENTES EN EL INVENTARIO. 4. APOYO A LAS ACTIVIDADES DE DIVULGACIÓN Y DEMÁS DEL SISTEMA DE COLECCIONES CIENTÍFICAS DE LA UNIVERSIDAD DEL MAGDALENA</t>
  </si>
  <si>
    <t>CO1.REQ.5673376</t>
  </si>
  <si>
    <t>OPSP-VIN-0060-2024</t>
  </si>
  <si>
    <t>https://community.secop.gov.co/Public/Tendering/OpportunityDetail/Index?noticeUID=CO1.NTC.5563439</t>
  </si>
  <si>
    <t>EMIRA ISABEL GARCIA AVENDAÑO</t>
  </si>
  <si>
    <t xml:space="preserve">PRESTAR LOS SERVICIOS PROFESIONALES COMO BIÓLOGA EN EL CENTRO DE COLECCIONES CIENTÍFICAS PARA EL CUMPLIMIENTO DEL OBJETO, EL CONTRATISTA SE COMPROMETE A CUMPLIR CON LAS SIGUIENTES ACTIVIDADES EN LA COLECCIÓN ENTOMOLÓGICA: 1. ASISTIR EN LA ORGANIZACIÓN, ETIQUETADO, SEPARACIÓN, MONTAJE Y CONSERVACIÓN DE LOS EJEMPLARES BIOLÓGICOS DEPOSITADOS EN LA COLECCIÓN ENTOMOLÓGICA. 2. ORGANIZAR Y RATIFICAR TAXONÓMICAMENTE (A NIVEL DE FAMILIA) LOS EJEMPLARES DE LA COLECCIÓN ENTOMOLÓGICA. 3. IDENTIFICAR LOS EJEMPLARES ESCOGIDOS A NIVEL DE
FAMILIA, GÉNERO O ESPECIE. 4. ACTUALIZAR, DEPURAR Y ORGANIZAR LA BASE DE DATOS DARWIN CORE DE LA COLECCIÓN ENTOMOLÓGICA. 5. APOYAR EN LA PUBLICACIÓN DE LOS REGISTROS DE LA COLECCIÓN ENTOMOLÓGICA EN EL SISTEMA DE BIODIVERSIDAD DE COLOMBIA (SIB COLOMBIA). 6. ASISTIR A LAS COLECCIONES BIOLÓGICAS EN LAS ACTIVIDADES DE DIVULGACIÓN Y APROPIACIÓN SOCIAL DEL CONOCIMIENTO. 7. APOYAR EN LA GENERACIÓN DE RESPUESTAS Y/O DOCUMENTOS </t>
  </si>
  <si>
    <t>CO1.REQ.5672214</t>
  </si>
  <si>
    <t>OPSP-VIN-0059-2024</t>
  </si>
  <si>
    <t>AURA MARIA MENA DELACRUZ</t>
  </si>
  <si>
    <t>PRESTAR LOS SERVICIOS PROFESIONALES EN EL CENTRO DE INNOVACIÓN Y EMPRENDIMIENTO DE LA VICERRECTORÍA DE INVESTIGACIÓN DE LA UNIVERSIDAD DEL MAGDALENA. PARA EL CUMPLIMIENTO DEL OBJETO, EL CONTRATISTA SE COMPROMETE A CUMPLIR CON LAS SIGUIENTES ACTIVIDADES: 1. BRINDAR APOYO LOGÍSTICO A LA DIRECCIÓN DEL CIE EN EL DISEÑO Y TRANSFERENCIA DE METODOLOGÍAS Y LA REALIZACIÓN DE ACTIVIDADES DE SENSIBILIZACIÓN, FORMACIÓN Y FOMENTO DEL EMPRENDIMIENTO ARTÍSTICO, CULTURAL E INNOVACIÓN SOCIAL EN LA COMUNIDAD UNIMAGDALENA Y SU ÁREA DE INFLUENCIA. 2. BRINDAR SOPORTE A LA DIRECCIÓN DEL CIE EN EL DESARROLLO DE MENTORÍAS Y SEGUIMIENTO A LA EJECUCIÓN DE LAS PRÁCTICAS DE INNOVACIÓN Y EMPRENDIMIENTOS DE CREACIÓN ARTÍSTICA, CULTURAL Y DE INDUSTRIAS CREATIVAS. 3. BRINDAR APOYO LOGÍSTICO Y SOPORTE A LA DIRECCIÓN DEL CIE EN LA IDENTIFICACIÓN Y EJECUCIÓN DE PROGRAMAS Y PROYECTOS, ASÍ COMO VENTA DE SERVICIOS QUE FORTALEZCAN LAS INICIATIVAS DE CREACIÓN ARTÍSTICA, CULTURA</t>
  </si>
  <si>
    <t>CO1.REQ.5671811</t>
  </si>
  <si>
    <t>OPSP-VIN-0058-2024</t>
  </si>
  <si>
    <t>https://community.secop.gov.co/Public/Tendering/OpportunityDetail/Index?noticeUID=CO1.NTC.5563007</t>
  </si>
  <si>
    <t>KEDUIN RAFAEL FERNANDEZ MONTENEGRO</t>
  </si>
  <si>
    <t>PRESTACIÓN DE SERVICIOS PROFESIONALES EN EL CENTRO DE INNOVACIÓN Y EMPRENDIMIENTO DE LA UNIVERSIDAD DEL MAGDALENA. PARA EL CUMPLIMIENTO DEL OBJETO EL CONTRATISTA SE COMPROMETE A CUMPLIR CON LAS SIGUIENTES ACTIVIDADES: 1.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2. BRINDAR MENTORÍAS Y HACER SEGUIMIENTO A LAS ACTIVIDADES RELACIONADAS CON LA PROMOCIÓN, DESARROLLO, EVALUACIÓN Y FINALIZACIÓN DE LAS PRÁCTICAS DE EMPRENDIMIENTO E INNOVACIÓN. 3. BRINDAR APOYO LOGÍSTICO A LA DIRECCIÓN DEL CIE O EN LA ATENCIÓN DE REQUERIMIENTOS DE LA COMUNIDAD UNIMAGDALENA Y DE LOS PÚBLICOS DE INTERÉS PARA LA REALIZACIÓN DE ACTIVIDADES RELACIONADAS CON EMPRENDIMIENTO E INNOVACIÓN. 4. BRINDAR SOP</t>
  </si>
  <si>
    <t>CO1.REQ.5671625</t>
  </si>
  <si>
    <t>OPSP-VIN-0057-2024</t>
  </si>
  <si>
    <t>https://community.secop.gov.co/Public/Tendering/OpportunityDetail/Index?noticeUID=CO1.NTC.5565115</t>
  </si>
  <si>
    <t>TYFFANY MARIA ACOSTA MORA</t>
  </si>
  <si>
    <t>PRESTAR LOS SERVICIOS PROFESIONALES EN LA DIRECCIÓN DE GESTIÓN DEL CONOCIMIENTO DE LA VICERRECTORÍA DE INVESTIGACIÓN. PARA EL CUMPLIMIENTO DEL OBJETO EL CONTRATISTA SE COMPROMETE A CUMPLIR CON LAS SIGUIENTES ACTIVIDADES: 1. ESTRUCTURAR TÉCNICA Y PRESUPUESTALMENTE LOS DOS PROYECTOS QUE SE PRESENTARÁN A LAS CONVOCATORIAS “CONSERVACIÓN DE ÁREAS AMBIENTALES ESTRATÉGICAS Y GESTIÓN AMBIENTAL EN MUNICIPIOS MENORES A 50.000 HABITANTES” Y “CONVOCATORIA PARA EL ORDENAMIENTO ALREDEDOR DEL AGUA” DE REGALÍAS AMBIENTE. 2. ELABORAR LOS DOCUMENTOS TÉCNICOS DE LOS DOS PROYECTOS CUMPLIENDO LA ESTRUCTURA DE MARCO LÓGICO, MGA Y LOS TÉRMINOS DE REFERENCIA DE LAS CONVOCATORIAS “CONSERVACIÓN DE ÁREAS AMBIENTALES ESTRATÉGICAS Y GESTIÓN AMBIENTAL EN MUNICIPIOS MENORES A 50.000 HABITANTES” Y “CONVOCATORIA PARA EL ORDENAMIENTO ALREDEDOR DEL AGUA” DE REGALÍAS AMBIENTE. 3. ELABORAR EL PRESUPUESTO DE ACUERDO CON EL MONTO QUE SE SOLICITE EN LAS CONVOCATORIAS “CONSERVAC</t>
  </si>
  <si>
    <t>CO1.REQ.5670981</t>
  </si>
  <si>
    <t>OPSP-VIN-0056-2024</t>
  </si>
  <si>
    <t>https://community.secop.gov.co/Public/Tendering/OpportunityDetail/Index?noticeUID=CO1.NTC.5564773</t>
  </si>
  <si>
    <t>JULIE P. VILORIA PORTO</t>
  </si>
  <si>
    <t>PRESTAR LOS SERVICIOS PROFESIONALES EN LA DIRECCIÓN DE TRANSFERENCIA DE CONOCIMIENTO Y PROPIEDAD INTELECTUAL DE LA VICERRECTORÍA DE INVESTIGACIÓN. PARA EL CUMPLIMIENTO DEL OBJETO EL CONTRATISTA SE COMPROMETE A CUMPLIR CON LAS SIGUIENTES ACTIVIDADES: 1. APOYAR LOS EJERCICIOS DE BÚSQUEDA Y ANÁLISIS DE INFORMACIÓN TECNOLÓGICA EN BASES DE DATOS DE PROPIEDAD INTELECTUAL. 2. APOYAR EN EL DISEÑO E IMPLEMENTACIÓN DE ESTRATEGIAS (BOLETINES TECNOLÓGICOS, CAPSULAS) PARA LA DIVULGACIÓN DE LA PROPIEDAD INTELECTUAL. 3. BRINDAR SOPORTE CON LA IDENTIFICACIÓN Y RASTREO DE OPORTUNIDADES (CONVOCATORIAS, CURSOS, TALLERES, ENTRE OTROS) EN MATERIA DE CIENCIA, TECNOLOGÍA, INNOVACIÓN, ARTE Y CULTURA, ASÍ COMO TAMBIÉN CON LA PUBLICACIÓN DE LAS MISMAS EN EL BUSCADOR DE OPORTUNIDADES CO-LAB. 4. COADYUVAR EN LA CONSTRUCCIÓN DEL INVENTARIO DE PRODUCCIÓN CIENTÍFICA DE LA COMUNIDAD UNIMAGDALENA. 5. APOYAR EN EL PROCESO DE AUTOEVALUACIÓN DE LA DIRECCIÓN DE TRANSFERENCIA</t>
  </si>
  <si>
    <t>CO1.REQ.5670946</t>
  </si>
  <si>
    <t>OPSP-VIN-0055-2024</t>
  </si>
  <si>
    <t>https://community.secop.gov.co/Public/Tendering/OpportunityDetail/Index?noticeUID=CO1.NTC.5564563</t>
  </si>
  <si>
    <t>YEISON RENE DIAZ ARIAS</t>
  </si>
  <si>
    <t>PRESTAR LOS SERVICIOS PROFESIONALES EN LA DIRECCIÓN DE TRANSFERENCIA DE CONOCIMIENTO Y PROPIEDAD INTELECTUAL DE LA VICERRECTORÍA DE INVESTIGACIÓN. PARA EL CUMPLIMIENTO DEL OBJETO EL CONTRATISTA SE COMPROMETE A CUMPLIR CON LAS SIGUIENTES ACTIVIDADES: 1. APOYAR A LA DIRECCIÓN DE TRANSFERENCIA DE CONOCIMIENTO Y PROPIEDAD INTELECTUAL EN LOS PROCESOS DE REGISTRO ANTE LA DIRECCIÓN NACIONAL DE DERECHOS DE AUTOR (DNDA). 2. APOYAR LA ASESORÍA A LA COMUNIDAD UNIVERSITARIA PARA LA SUSCRIPCIÓN DE LOS DIFERENTES CONTRATOS DE CESIÓN DE DERECHOS PATRIMONIALES. 3. APOYAR A LA DIRECCIÓN DURANTE LA SUSCRIPCIÓN Y SEGUIMIENTO DE CONVENIOS CON INSTITUCIONES Y ENTIDADES PÚBLICAS Y PRIVADAS, Y LA COMUNIDAD PARA LA TRANSFERENCIA DE CONOCIMIENTO Y TECNOLOGÍAS PRODUCTO DE LAS INVESTIGACIONES. 4. APOYAR EN EL SEGUIMIENTO Y ACTUALIZACIÓN DE PROCEDIMIENTOS, GUIAS Y DOCUMENTACIÓN RELACIONADA CON EL SISTEMA DE CALIDAD PARA LA DIRECCIÓN DE TRANSFERENCIA DEL CONOCIMIENTO</t>
  </si>
  <si>
    <t>CO1.REQ.5670916</t>
  </si>
  <si>
    <t>OPSP-VIN-0054-2024</t>
  </si>
  <si>
    <t>https://community.secop.gov.co/Public/Tendering/OpportunityDetail/Index?noticeUID=CO1.NTC.5564711</t>
  </si>
  <si>
    <t>JENTHY DAVIANNA PAEZ SIERRA</t>
  </si>
  <si>
    <t>PRESTAR LOS SERVICIOS PROFESIONALES EN EL CENTRO DE INNOVACIÓN Y EMPRENDIMIENTO CIE. PARA EL CUMPLIMIENTO DEL OBJETO EL CONTRATISTA SE COMPROMETE A CUMPLIR CON LAS SIGUIENTES ACTIVIDADES: 1. BRINDAR SOPORTE Y APOYO LOGÍSTICO A LA DIRECCIÓN DEL CENTRO DE INNOVACIÓN Y EMPRENDIMIENTO-CIE EN EL DISEÑO Y EJECUCIÓN DE METODOLOGÍAS, ACTIVIDADES DE SENSIBILIZACIÓN, ASESORÍA Y FORMACIÓN ORIENTADAS AL FOMENTO DEL EMPRENDIMIENTO Y LA INNOVACIÓN EN TODAS SUS FORMAS, DIRIGIDAS PARA TODA LA COMUNIDAD UNIVERSITARIA Y PÚBLICOS DE INTERÉS DEL CIE. 2. BRINDAR MENTORÍAS Y HACER SEGUIMIENTO A LAS ACTIVIDADES RELACIONADAS CON LA PROMOCIÓN, DESARROLLO, EVALUACIÓN Y FINALIZACIÓN DE LAS PRÁCTICAS DE EMPRENDIMIENTO E INNOVACIÓN. 3. BRINDAR APOYO LOGÍSTICO A LA DIRECCIÓN DEL CIE EN LA ATENCIÓN DE REQUERIMIENTOS DE LA COMUNIDAD UNIMAGDALENA Y DE LOS PÚBLICOS DE INTERÉS DEL CIE PARA LA REALIZACIÓN DE ACTIVIDADES RELACIONADAS CON EMPRENDIMIENTO E INNOVACIÓN. 4. BRINDA</t>
  </si>
  <si>
    <t>CO1.REQ.5670549</t>
  </si>
  <si>
    <t>OPSP-VIN-0053-2024</t>
  </si>
  <si>
    <t>https://community.secop.gov.co/Public/Tendering/OpportunityDetail/Index?noticeUID=CO1.NTC.5564540</t>
  </si>
  <si>
    <t>CARLOS  LOPEZ GARGIOLI</t>
  </si>
  <si>
    <t>PRESTAR LOS SERVICIOS PROFESIONALES EN LA DIRECCIÓN DE GESTIÓN DEL CONOCIMIENTO. PARA EL CUMPLIMIENTO DEL OBJETO, EL CONTRATISTA SE COMPROMETE A CUMPLIR CON LAS SIGUIENTES ACTIVIDADES: 1. APOYAR A LA DIRECCIÓN DE GESTIÓN DEL CONOCIMIENTO EN EL RASTREO Y REGISTRO DE CONVOCATORIAS NACIONALES E INTERNACIONALES DE FINANCIACIÓN DE PROYECTOS, MOVILIDAD, BECAS Y SIMILARES EN COLAB, ASÍ COMO SU DIVULGACIÓN A LA COMUNIDAD UNIVERSITARIA. 2. APOYAR A LA DIRECCIÓN DE GESTIÓN DEL CONOCIMIENTO EN LA COMPILACIÓN DE LAS PROPUESTAS, PROYECTOS Y TRABAJOS. DE GRADO QUE SE PRESENTEN EN CONVOCATORIAS FONCIENCIAS, ASÍ COMO LA DOCUMENTACIÓN Y SOPORTES. 3. APOYAR A LA DIRECCIÓN DE GESTIÓN DEL CONOCIMIENTO EN LA CONSTRUCCIÓN DE MATRICES DE PROPUESTAS, PROYECTOS Y TRABAJOS DE GRADO PRESENTADOS EN CONVOCATORIAS FONCIENCIAS, ASÍ COMO LA GENERACIÓN DE ESTADÍSTICAS Y BALANCES. 4. APOYAR A LA DIRECCIÓN DE GESTIÓN DEL CONOCIMIENTO EN LA ELABORACIÓN DE PRESENTACIONES Y PA</t>
  </si>
  <si>
    <t>CO1.REQ.5670268</t>
  </si>
  <si>
    <t>OPSP-VIN-0052-2024</t>
  </si>
  <si>
    <t>https://community.secop.gov.co/Public/Tendering/OpportunityDetail/Index?noticeUID=CO1.NTC.5563110</t>
  </si>
  <si>
    <t>NEILA  PATRICIA  MACEA  SMITH</t>
  </si>
  <si>
    <t>PRESTAR LOS SERVICIOS PROFESIONALES EN LA EDITORIAL UNIMAGDALENA. PARA EL CUMPLIMIENTO DEL OBJETO EL CONTRATISTA SE COMPROMETE A CUMPLIR CON LAS SIGUIENTES ACTIVIDADES: 1. APOYAR LA EDITORIAL UNIMAGDALENA EN LA EJECUCIÓN DE LA PRODUCCIÓN AUDIOVISUAL Y DESARROLLO DE LAS PIEZAS AUDIOVISUALES REQUERIDAS PARA LA DIVULGACIÓN DEL MATERIAL QUE SE PUBLICA. 2. REALIZAR PROPUESTAS DE LAS PRODUCCIONES AUDIOVISUALES QUE SE REALIZARAN DE LAS PUBLICACIONES DE LA EDITORIAL. 3. ELABORAR EL PLAN DE DIVULGACIÓN DE LAS OBRAS DE LA EDITORIAL UNIMAGDALENA. 4. MONTAJE DE IMÁGENES PARA VIDEOS Y ANIMACIÓN DE CONTENIDO REQUERIDOS POR LA EDITORIAL UNIMAGDALENA. 5. REALIZAR LAS GRABACIONES DE LOS EVENTOS QUE DESARROLLA LA EDITORIAL UNIMAGALENA Y OTRAS UNIDADES DE LA VICERRECTORÍA DE INVESTIGACIÓN. 6. ORGANIZAR Y PUBLICAR EN LA PÁGINA WEB DE LA EDITORIAL LAS ACTIVIDADES DE DIVULGACIÓN. 7. APOYAR LA ORGANIZACIÓN Y REALIZACIÓN DE LOS EVENTOS ACADÉMICOS, CULTURALES Y AR</t>
  </si>
  <si>
    <t>CO1.REQ.5670233</t>
  </si>
  <si>
    <t>OPSP-VIN-0051-2024</t>
  </si>
  <si>
    <t>https://community.secop.gov.co/Public/Tendering/OpportunityDetail/Index?noticeUID=CO1.NTC.5542687&amp;isFromPublicArea=True&amp;isModal=False</t>
  </si>
  <si>
    <t>CLINTON ALBERTO RAMIREZ CONTRERAS</t>
  </si>
  <si>
    <t>PRESTAR LOS SERVICIOS PROFESIONALES EN LA EDITORIAL UNIMAGDALENA. PARA EL CUMPLIMIENTO DEL OBJETO EL CONTRATISTA SE COMPROMETE A CUMPLIR CON LAS SIGUIENTES ACTIVIDADES: 1. APOYAR A LA EDICIÓN DE LAS PUBLICACIONES REALIZADAS POR LA EDITORIAL UNIMAGDALENA. 2. ACOMPAÑAR A LOS AUTORES DE OBRAS SOMETIDAS A LA EDITORIAL EN EL PROCESO DE AJUSTES Y MODIFICACIONES SOLICITADAS POR LOS PARES EVALUADORES Y LA REVISIÓN DE ESTILO. 3. COADYUVAR EN LA REVISIÓN Y APROBACIÓN DE LA PRUEBA DURA FINAL DE LAS PUBLICACIONES DE LA EDITORIAL. 4. APOYAR EN LOS EVENTOS ACADÉMICOS Y CULTURALES QUE REALICE LA EDITORIAL. 5. APOYAR EN LAS FERIAS DE LIBROS NACIONALES E INTERNACIONALES DONDE LA EDITORIAL TENGA STAND PROPIO. 6. ELABORACIÓN Y REDACCIÓN DE LA REVISTA ENTRE TEXTOS, REVISTA DE DIVULGACIÓN DE LA EDITORIAL UNIMAGDALENA</t>
  </si>
  <si>
    <t>OPSP-VIN-0050-2024</t>
  </si>
  <si>
    <t>https://community.secop.gov.co/Public/Tendering/OpportunityDetail/Index?noticeUID=CO1.NTC.5511909&amp;isFromPublicArea=True&amp;isModal=False</t>
  </si>
  <si>
    <t>ELAINE ESTHER CAMARGO  NORIEGA</t>
  </si>
  <si>
    <t>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CLÍO AMÉRICA. 2. VELAR POR EL CUMPLIMIENTO DE LOS REQUISITOS DE CLASIFICACIÓN DE LA REVISTA EN BASES E ÍNDICES BIBLIOGRÁFICOS. 3. EXAMINAR QUE LOS ARTÍCULOS DE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CLÍO AMÉRICA. 6. MANTENER ACTUALIZADA LA DISTINTA INFORMACIÓN DE LA REV</t>
  </si>
  <si>
    <t>OPSP-VIN-0049-2024</t>
  </si>
  <si>
    <t>https://community.secop.gov.co/Public/Tendering/OpportunityDetail/Index?noticeUID=CO1.NTC.5504641&amp;isFromPublicArea=True&amp;isModal=False</t>
  </si>
  <si>
    <t xml:space="preserve">JANNIE  VALENCIA </t>
  </si>
  <si>
    <t>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PRAXIS. 2. VELAR POR EL CUMPLIMIENTO DE LOS REQUISITOS DE CLASIFICACIÓN DE LA REVISTA EN BASES E ÍNDICES BIBLIOGRÁFICOS. 3. EXAMINAR QUE LOS ARTÍCULOS DE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PRAXIS. 6. MANTENER ACTUALIZADA LA DISTINTA INFORMACIÓN DE LA REVISTA PRAXIS</t>
  </si>
  <si>
    <t>CO1.REQ.5608553</t>
  </si>
  <si>
    <t>OPSP-VIN-0048-2024</t>
  </si>
  <si>
    <t>https://community.secop.gov.co/STS/Users/Login/Index</t>
  </si>
  <si>
    <t>MARIA CLARA RIASCOS NIGRINIS</t>
  </si>
  <si>
    <t>PRESTAR LOS SERVICIOS PROFESIONALES EN LA DIRECCIÓN DE TRANSFERENCIA DEL CONOCIMIENTO Y PROPIEDAD INTELECTUAL DE LA VICERRECTORÍA DE INVESTIGACIÓN.
PARA EL CUMPLIMIENTO DEL OBJETO, EL CONTRATISTA SE COMPROMETE A CUMPLIR CON LAS SIGUIENTES ACTIVIDADES: 1. APOYAR LA COORDINACIÓN LOGÍSTICA DE FOROS, CONFERENCIAS, SEMINARIOS Y DEMÁS EVENTOS PRESENCIALES O VIRTUALES DESTINADOS A SOCIALIZAR ACTIVIDADES DE CTEI. 2. APOYAR CON EL TRÁMITE DE LOS REQUERIMIENTOS RELACIONADOS CON LA EJECUCIÓN DE EVENTOS PROGRAMADOS DE MANERA VIRTUAL O PRESENCIAL Y CON EL ACOMPAÑAMIENTO PARA CULMINAR LOS MISMOS CON ÉXITO. 3. APOYAR CON LA BÚSQUEDA DE ITINERARIOS DE BOLETOS AÉREOS PARA LOS INVESTIGADORES DE LA UNIVERSIDAD O DE INVITADOS NACIONALES E INTERNACIONALES QUE PARTICIPEN EN EVENTOS. 4. APOYAR EN LA COMPILACIÓN DE LOS SOPORTES NECESARIOS QUE EVIDENCIEN LA REALIZACIÓN DE LOS EVENTOS DESARROLLADOS O APOYADOS DESDE LA VICERRECTORÍA Y SUS UNIDADES. 5. APOYAR CON EL</t>
  </si>
  <si>
    <t>CO1.REQ.5603093</t>
  </si>
  <si>
    <t>OPSP-VIN-0047-2024</t>
  </si>
  <si>
    <t>ANA MILENA LAGOS TOBIAS</t>
  </si>
  <si>
    <t>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INTROPICA 2. VELAR POR EL CUMPLIMIENTO DE LOS REQUISITOS DE CLASIFICACIÓN DE LA REVISTA EN BASES E ÍNDICES BIBLIOGRÁFICOS. 3. EXAMINAR QUE LOS ARTÍCULOS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INTROPICA 6. MANTENER ACTUALIZADA LA DISTINTA INFORMACIÓN DE LA REVISTA INTROPI</t>
  </si>
  <si>
    <t>CO1.REQ.5602198</t>
  </si>
  <si>
    <t>OPSP-VIN-0046-2024</t>
  </si>
  <si>
    <t>https://community.secop.gov.co/Public/Tendering/OpportunityDetail/Index?noticeUID=CO1.NTC.5494666</t>
  </si>
  <si>
    <t>JESUS MANUEL JIMENEZ TORRES</t>
  </si>
  <si>
    <t>PRESTAR LOS SERVICIOS PROFESIONALES EN LA EDITORIAL UNIMAGDALENA. PARA EL CUMPLIMIENTO DEL OBJETO, EL CONTRATISTA SE COMPROMETE A CUMPLIR CON LAS SIGUIENTES ACTIVIDADES: 1. MANTENER ACTUALIZADO EL ECOSISTEMA DIGITAL DE LA EDITORIAL QUE INCLUYE: LOS CATÁLOGOS, LA PÁGINA WEB, SIMEH, LOS SISTEMAS DE VENTAS BAJO DEMANDA Y LOS DEMÁS QUE SE VAYAN IMPLEMENTANDO. 2. VERIFICAR QUE LAS OBRAS POSTULADAS PARA SU PUBLICACIÓN SEAN INÉDITAS Y ORIGINALES CON EL APOYO DEL SOFTWARE TURNITIN. 3. REVISAR Y EMITIR CONCEPTO DEL CUMPLIMIENTO DE LA APLICACIÓN DE LA GUÍA DE AUTORES DE LA EDITORIAL A LAS OBRAS EN PROCESO DE PUBLICACIÓN, TENIENDO EN CUENTA. 4. MANTENER UNA COMUNICACIÓN FLUIDA CON LOS AUTORES DE LAS OBRAS SOMETIDAS A LA EDITORIAL PARA APOYAR EL PROCESO DE APLICACIÓN DE LAS NORMAS EDITORIALES. 5. APOYAR EN LAS FERIAS DE LIBROS NACIONALES E INTERNACIONALES DONDE LA EDITORIAL TENGA STAND PROPIO. 6. APOYAR EN EVENTOS ACADÉMICOS, CIENTÍFICOS O LITERARIOS</t>
  </si>
  <si>
    <t>CO1.REQ.5601222</t>
  </si>
  <si>
    <t>OPSP-VIN-0045-2024</t>
  </si>
  <si>
    <t>https://community.secop.gov.co/Public/Tendering/OpportunityDetail/Index?noticeUID=CO1.NTC.5495132</t>
  </si>
  <si>
    <t>JESUS DAVID FREYLE MARQUEZ</t>
  </si>
  <si>
    <t>PRESTAR LOS SERVICIOS PROFESIONALES EN LA VICERRECTORÍA DE INVESTIGACIÓN DE LA UNIVERSIDAD DEL MAGDALENA. PARA EL CUMPLIMIENTO DEL OBJETO EL CONTRATISTA SE COMPROMETE A CUMPLIR CON LAS SIGUIENTES ACTIVIDADES: 1. APOYAR EN LA GESTIÓN, EJECUCIÓN Y DESARROLLO DE PROCESOS E INICIATIVAS DE APROPIACIÓN SOCIAL DEL CONOCIMIENTO. 2. ACOMPAÑAR LAS ACTIVIDADES DE DIVULGACIÓN, COMUNICACIÓN Y SOCIALIZACIÓN DE LAS ACTIVIDADES, PLANES Y PROYECTOS DESARROLLADOS POR LA VICERRECTORÍA DE INVESTIGACIÓN Y SUS UNIDADES. 3. COADYUVAR EN LA GESTIÓN Y SEGUIMIENTO DEL CUMPLIMIENTO DE METAS Y MEDICIÓN DE INDICADORES ESTABLECIDOS PARA LA GESTIÓN DE LA APROPIACIÓN SOCIAL DEL CONOCIMIENTO. 4. GENERAR ESPACIOS PARA LA GENERACIÓN DE LA APROPIACIÓN SOCIAL DEL CONOCIMIENTO DENTRO Y FUERA DE LA UNIVERSIDAD. 5. APOYAR LA CREACIÓN Y GENERACIÓN DE CONTENIDOS Y PRODUCTOS DE APROPIACIÓN SOCIAL DEL CONOCIMIENTO RESULTADOS DE LAS ACTIVIDADES DE CIENCIA, TECNOLOGÍA, INNOVACIÓN, CR</t>
  </si>
  <si>
    <t>CO1.REQ.5602784</t>
  </si>
  <si>
    <t>OPSP-VIN-0044-2024</t>
  </si>
  <si>
    <t>https://community.secop.gov.co/Public/Tendering/OpportunityDetail/Index?noticeUID=CO1.NTC.5494077</t>
  </si>
  <si>
    <t>OSKARLY  PEREZ ANAYA</t>
  </si>
  <si>
    <t>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DUAZARY. 2. VELAR POR EL CUMPLIMIENTO DE LOS REQUISITOS DE CLASIFICACIÓN DE LA REVISTA EN BASES E ÍNDICES BIBLIOGRÁFICOS. 3. EXAMINAR QUE LOS ARTÍCULOS DE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DUAZARY. 6. MANTENER ACTUALIZADA LA DISTINTA INFORMACIÓN DE LA REVISTA DUAZ</t>
  </si>
  <si>
    <t>CO1.REQ.5602437</t>
  </si>
  <si>
    <t>OPSP-VIN-0043-2024</t>
  </si>
  <si>
    <t>https://community.secop.gov.co/Public/Tendering/OpportunityDetail/Index?noticeUID=CO1.NTC.5494466</t>
  </si>
  <si>
    <t>JENNY LICETH MACHADO VIDES</t>
  </si>
  <si>
    <t xml:space="preserve">PRESTAR LOS SERVICIOS PROFESIONALES EN LA VICERRECTORÍA DE INVESTIGACIÓN DE LA UNIVERSIDAD DEL MAGDALENA. PARA EL CUMPLIMIENTO DEL OBJETO EL CONTRATISTA SE COMPROMETE A CUMPLIR CON LAS SIGUIENTES ACTIVIDADES: 1. APOYAR EN LA GESTIÓN, Y EJECUCIÓN DE LA PRODUCCIÓN DEL MATERIAL AUDIOVISUAL DE ACTIVIDADES DE APROPIACIÓN SOCIAL DEL CONOCIMIENTO. 2. COLABORAR EN LA GENERACIÓN DE ALIANZAS Y CONVENIOS PARA LA GESTIÓN Y EJECUCIÓN DE PROCESOS E INICIATIVAS DE APROPIACIÓN SOCIAL DEL CONOCIMIENTO. 3. COADYUVAR A LA PROMOCIÓN Y DIVULGACIÓN DE LA CIENCIA. 4. APOYAR A LA GESTIÓN DE LA VIN PARA LAS TRANSMISIONES EN VIVO POR LAS PLATAFORMAS DE LA VICERRECTORA DE INVESTIGACIÓN Y UNIMAGDALENA. 5. ACOMPAÑAR LAS ACTIVIDADES QUE REALIZA EL EQUIPO DE GRABACIÓN AUDIOVISUAL Y TRANSMISIÓN. 6. DISEÑAR INICIATIVAS PARA LA IMPLEMENTACIÓN DE LA APROPIACIÓN SOCIAL DEL CONOCIMIENTO. 7. APOYAR TODOS LOS PROCESOS ADMINISTRATIVOS Y PRESUPUESTALES DE LA GESTIÓN Y PROMOCIÓN </t>
  </si>
  <si>
    <t>CO1.REQ.5602240</t>
  </si>
  <si>
    <t>OPSP-VIN-0042-2024</t>
  </si>
  <si>
    <t>https://community.secop.gov.co/Public/Tendering/OpportunityDetail/Index?noticeUID=CO1.NTC.5493333</t>
  </si>
  <si>
    <t>MONICA LASTENIA ZULBARAN JIMENEZ</t>
  </si>
  <si>
    <t>BRAYAN DE JESUS PEÑATE CARRANZA</t>
  </si>
  <si>
    <t>PRESTAR LOS SERVICIOS PROFESIONALES EN LA DIRECCIÓN DE GESTIÓN DEL CONOCIMIENTO. PARA EL CUMPLIMIENTO DEL OBJETO, EL CONTRATISTA SE COMPROMETE A CUMPLIR CON LAS SIGUIENTES ACTIVIDADES: 1. APOYAR A LA DIRECCIÓN DE GESTIÓN DEL CONOCIMIENTO EN EL DILIGENCIAMIENTO, INSCRIPCIÓN Y ACTUALIZACIÓN DE LOS PROYECTOS EN EL SISTEMA DE INFORMACIÓN DE LA VICERRECTORÍA DE INVESTIGACIÓN. 2. APOYAR A LA DIRECCIÓN DE GESTIÓN DEL CONOCIMIENTO EN EL SEGUIMIENTO A LOS PROCESOS RELACIONADOS CON LOS INCENTIVOS OTORGADOS EN EL AÑO 2023 A INVESTIGADORES Y GRUPOS, ASÍ COMO EL SEGUIMIENTO A LOS PROYECTOS RADICADOS COMO PRODUCTO COMPROMETIDO (RESOLUCIÓN 550 DE 2022). 3. APOYAR A LA DIRECCIÓN DE GESTIÓN DEL CONOCIMIENTO EN LA ELABORACIÓN DE LAS ACTAS DE INICIO, SUSPENSIÓN, REINICIO Y PRÓRROGAS, ASÍ COMO OTROS DOCUMENTOS REQUERIDOS EN EL DESARROLLO Y FINALIZACIÓN DE LOS PROYECTOS DE INVESTIGACIÓN. 4. APOYAR A LA DIRECCIÓN DE GESTIÓN DEL CONOCIMIENTO EN EL SEGUIMIENTO D</t>
  </si>
  <si>
    <t>CO1.REQ.5601316</t>
  </si>
  <si>
    <t>OPSP-VIN-0041-2024</t>
  </si>
  <si>
    <t>https://community.secop.gov.co/Public/Tendering/OpportunityDetail/Index?noticeUID=CO1.NTC.5492252</t>
  </si>
  <si>
    <t>ALEX HERVER ESTRADA CAIAFA</t>
  </si>
  <si>
    <t xml:space="preserve">PRESTAR LOS SERVICIOS PROFESIONALES EN LA DIRECCIÓN DE TRANSFERENCIA DE CONOCIMIENTO Y PROPIEDAD INTELECTUAL DE LA VICERRECTORÍA DE INVESTIGACIÓN. PARA EL CUMPLIMIENTO DEL OBJETO EL CONTRATISTA SE COMPROMETE A CUMPLIR CON LAS SIGUIENTES ACTIVIDADES: 1. APOYAR A LA VICERRECTORÍA DE INVESTIGACIÓN Y SUS UNIDADES, EN COORDINACIÓN CON LA OFICINA DE RELACIONES INTERNACIONALES, EN LA BÚSQUEDA, PRESENTACIÓN Y DIFUSIÓN DE OPORTUNIDADES DE MOVILIZACIÓN DE RECURSOS INTERNACIONALES PARA INVESTIGACIÓN, INNOVACIÓN Y EMPRENDIMIENTO EN LA PLATAFORMA COLAB Y MEDIANTE BOLETINES PERSONALIZADOS PARA LA COMUNIDAD UNIMAGDALENA. 2. APOYAR EN LA CONEXIÓN E INTERLOCUCIÓN CON LOS DIFERENTES GRUPOS DE INTERÉS (EXTERNOS E INTERNOS), DE LAS OPORTUNIDADES DE MOVILIZACIÓN DE RECURSOS INTERNACIONALES PARA
INVESTIGACIÓN, INNOVACIÓN Y EMPRENDIMIENTO. 3. APOYAR CON LA PROGRAMACIÓN Y DESARROLLO DE REUNIONES CON LOS DIFERENTES GRUPOS DE INTERÉS (EXTERNOS E INTERNOS), DE LAS </t>
  </si>
  <si>
    <t>CO1.REQ.5600354</t>
  </si>
  <si>
    <t>OPSP-VIN-0040-2024</t>
  </si>
  <si>
    <t>https://community.secop.gov.co/Public/Tendering/OpportunityDetail/Index?noticeUID=CO1.NTC.5492405</t>
  </si>
  <si>
    <t>CO1.REQ.5597053</t>
  </si>
  <si>
    <t>OPSP-VIN-0039-2024</t>
  </si>
  <si>
    <t>https://community.secop.gov.co/Public/Tendering/OpportunityDetail/Index?noticeUID=CO1.NTC.5486170</t>
  </si>
  <si>
    <t>LYDA CASTRO GARCÍA</t>
  </si>
  <si>
    <t>ANGELLY PAOLA CASTRO SUAREZ</t>
  </si>
  <si>
    <t>PRESTAR LOS SERVICIOS PROFESIONALES EN EL CENTRO DE GENÉTICA Y BIOLOGÍA MOLECULAR PARA EL CUMPLIMIENTO DEL OBJETO, EL CONTRATISTA SE COMPROMETE A CUMPLIR CON LAS SIGUIENTES ACTIVIDADES: 1. COADYUVAR, GESTIONAR Y REALIZAR SEGUIMIENTO A LOS SERVICIOS HABILITADOS Y A LOS PROCESOS DE HABILITACIÓN DE NUEVOS SERVICIOS DEL CENTRO DE GENÉTICA. 2. COADYUVAR EN LA COORDINACIÓN ADMINISTRATIVA DE LAS VENTAS DE SERVICIOS PARA EL DIAGNÓSTICO DE PATÓGENOS EN HUMANO Y ANIMALES, ASÍ COMO SERVICIOS EN INVESTIGACIÓN Y SECUENCIACIÓN GENÓMICA. 3. COADYUVAR EN LA COORDINACIÓN, GESTIÓN Y SEGUIMIENTO DE LAS SOLICITUDES ADMINISTRATIVAS DE EJECUCIÓN PRESUPUESTAL COMO ADICIONES, CREACIÓN DE CDP, RECAUDOS, APALANCAMIENTOS, PROYECCIONES DE PRESUPUESTO, ORDENES DE COMPRAS, ORDENES DE SUMINISTRO, ORDENES DE SERVICIOS, ORDENES DE SERVICIOS PROFESIONALES, ORDENES DE APOYO A LA GESTIÓN, APOYOS ECONÓMICOS, ENTRE OTROS REALIZADAS DESDE EL CENTRO DE GENÉTICA A LAS DIFERENTES</t>
  </si>
  <si>
    <t>CO1.REQ.5591769</t>
  </si>
  <si>
    <t>OPSP-VIN-0038-2024</t>
  </si>
  <si>
    <t>https://community.secop.gov.co/Public/Tendering/OpportunityDetail/Index?noticeUID=CO1.NTC.5486230</t>
  </si>
  <si>
    <t>MARINA LUZ VILLAZON TURIZO</t>
  </si>
  <si>
    <t>CO1.REQ.5591195</t>
  </si>
  <si>
    <t>OPSP-VIN-0037-2024</t>
  </si>
  <si>
    <t>https://community.secop.gov.co/Public/Tendering/OpportunityDetail/Index?noticeUID=CO1.NTC.5484847</t>
  </si>
  <si>
    <t>JULY PAULIN TORRES HAMBURGER</t>
  </si>
  <si>
    <t>PRESTAR LOS SERVICIOS PROFESIONALES EN LA EDITORIAL UNIMAGDALENA. PARA EL CUMPLIMIENTO DEL OBJETO EL CONTRATISTA SE COMPROMETE A CUMPLIR CON LAS SIGUIENTES ACTIVIDADES: 1. GESTIONAR, PROVEER SOPORTE TÉCNICO Y MANTENER AL DÍA EL SISTEMA DE REVISTAS OPEN JOURNAL SYSTEMS. 2. COORDINAR, BRINDAR SOPORTE TÉCNICO Y ACTUALIZAR EL SISTEMA DE GESTIÓN EDITORIAL OPEN MONOGRAPH PRESS. 3. REALIZAR LA DIAGRAMACIÓN EN HTML O XML DE LOS VOLÚMENES DE LAS REVISTAS CIENTÍFICAS DE LA UNIVERSIDAD DEL MAGDALENA. 4. CAPACITAR Y HACER SEGUIMIENTO A LOS AYUDANTES EN LA DIAGRAMACIÓN DE VOLÚMENES DE LAS REVISTAS CIENTÍFICAS DE LA UNIVERSIDAD DEL MAGDALENA. 5. EJECUTAR COPIAS DE SEGURIDAD DE LOS SISTEMAS DE INFORMACIÓN OPEN JOURNAL SYSTEMS, OPEN MONOGRAPH PRESS Y EDITORIAL UNIMAGDALENA. 6. IMPARTIR FORMACIÓN A LOS USUARIOS EN EL MANEJO DE LOS SISTEMAS DE INFORMACIÓN EDITORIAL UNIMAGDALENA, OPEN JOURNAL SYSTEMS Y OPEN MONOGRAPH PRESS. 7. ADMINISTRAR, OFRECER SOPORTE T</t>
  </si>
  <si>
    <t>CO1.REQ.5592435</t>
  </si>
  <si>
    <t>OPSP-VIN-0036-2024</t>
  </si>
  <si>
    <t>https://community.secop.gov.co/Public/Tendering/OpportunityDetail/Index?noticeUID=CO1.NTC.5485985</t>
  </si>
  <si>
    <t>HEYDI VIVIANA PEREZ FEDRICH</t>
  </si>
  <si>
    <t>PRESTACIÓN DE SERVICIOS PROFESIONALES EN LA DIRECCIÓN DE GESTIÓN DEL CONOCIMIENTO. PARA EL CUMPLIMIENTO DEL OBJETO, EL CONTRATISTA SE COMPROMETE A CUMPLIR CON LAS SIGUIENTES ACTIVIDADES: 1. APOYAR A LA DIRECCIÓN DE GESTIÓN DEL CONOCIMIENTO EN LOS PROCESOS RELACIONADOS CON LA OBTENCIÓN DE PERMISOS AMBIENTALES REQUERIDOS EN LOS PROYECTOS DE LA VICERRECTORÍA DE INVESTIGACIÓN. 2. APOYAR A LA DIRECCIÓN DE GESTIÓN DEL CONOCIMIENTO EN EL ACOMPAÑAMIENTO Y ASESORÍA A INVESTIGADORES, ESTUDIANTES, UNIDADES O DEPENDENCIAS EN LOS TEMAS RELACIONADOS CON PERMISOS AMBIENTALES Y AFINES. 3. APOYAR A LA DIRECCIÓN DE GESTIÓN DEL CONOCIMIENTO EN LA GESTIÓN Y TRÁMITES REQUERIDOS PARA LA VIGENCIA Y ACTUALIZACIÓN DEL PERMISO MARCO DE RECOLECCIÓN OTORGADO A LA UNIVERSIDAD DEL MAGDALENA. 4. APOYAR A LA DIRECCIÓN DE GESTIÓN DEL CONOCIMIENTO CON LA GESTIÓN, CONCEPTOS Y TRÁMITES ANTE EL MINISTERIO DE AMBIENTE Y DESARROLLO SOSTENIBLE CON RESPECTO AL CONTRATO DE ACCESO</t>
  </si>
  <si>
    <t>CO1.REQ.5592411</t>
  </si>
  <si>
    <t>OPSP-VIN-0035-2024</t>
  </si>
  <si>
    <t>https://community.secop.gov.co/Public/Tendering/OpportunityDetail/Index?noticeUID=CO1.NTC.5486205</t>
  </si>
  <si>
    <t>JEYNNER KEVIN PAEZ VELEZ</t>
  </si>
  <si>
    <t>PRESTAR LOS SERVICIOS PROFESIONALES EN LA EDITORIAL UNIMAGDALENA. PARA EL CUMPLIMIENTO DEL OBJETO, EL CONTRATISTA SE COMPROMETE A CUMPLIR CON LAS SIGUIENTES ACTIVIDADES: 1. DIAGRAMAR LAS DIVERSAS PUBLICACIONES DE LA EDITORIAL EN FORMATO FÍSICO O DIGITAL (INCLUYE VERSIÓN EPUB Y PDF). 2. REALIZAR LOS AJUSTES REQUERIDOS ALA DIAGRAMACIÓN DE LAS PUBLICACIONES UNA VEZ SEAN REVISADAS POR LOS AUTORES Y EL EQUIPO DE LA EDITORIAL. 3. DISEÑAR DE PIEZAS PUBLICITARIAS DE LAS ACTIVIDADES (CONVOCATORIAS, EVENTOS, FERIAS ENTRE OTROS) QUE REALIZA LA EDITORIAL. 4. DISEÑAR LAS PIEZAS PUBLICITARIAS DE LAS NOVEDADES EDITORIALES PARA DIVULGACIÓN DE DIVERSOS MEDIOS. 5. APOYAR EN LAS FERIAS DE LIBROS NACIONALES E INTERNACIONALES DONDE LA EDITORIAL TENGA STAND PROPIO.</t>
  </si>
  <si>
    <t>CO1.REQ.5591551</t>
  </si>
  <si>
    <t>OPSP-VIN-0034-2024</t>
  </si>
  <si>
    <t>https://community.secop.gov.co/Public/Tendering/OpportunityDetail/Index?noticeUID=CO1.NTC.5486117</t>
  </si>
  <si>
    <t>JOAQUIN ANTONIO PERDOMO VEGA</t>
  </si>
  <si>
    <t>CO1.REQ.5591945</t>
  </si>
  <si>
    <t>OPSP-VIN-0033-2024</t>
  </si>
  <si>
    <t>https://community.secop.gov.co/Public/Tendering/OpportunityDetail/Index?noticeUID=CO1.NTC.5482745</t>
  </si>
  <si>
    <t>eduard  hernandez rodriguez</t>
  </si>
  <si>
    <t>PRESTAR LOS SERVICIOS PROFESIONALES EN LA EDITORIAL DE LA UNIVERSIDAD DEL MAGDALENA. PARA EL CUMPLIMIENTO DEL OBJETO EL CONTRATISTA SE COMPROMETE A CUMPLIR CON LAS SIGUIENTES ACTIVIDADES: 1. DIAGRAMAR LAS DIVERSAS PUBLICACIONES DE LA EDITORIAL EN FORMATO FÍSICO O DIGITAL (INCLUYE VERSIÓN EPUB Y PDF). 2. REALIZAR LOS AJUSTES REQUERIDOS ALA DIAGRAMACIÓN DE LAS PUBLICACIONES UNA VEZ SEAN REVISADAS POR LOS AUTORES Y EL EQUIPO DE LA EDITORIAL. 3. DISEÑAR DE PIEZAS PUBLICITARIAS DE LAS ACTIVIDADES (CONVOCATORIAS, EVENTOS, FERIAS ENTRE OTROS) QUE REALIZA LA EDITORIAL. 4. DISEÑAR LAS PIEZAS PUBLICITARIAS DE LAS NOVEDADES EDITORIALES PARA DIVULGACIÓN DE DIVERSOS MEDIOS. 5. APOYAR EN LAS FERIAS DE LIBROS NACIONALES E INTERNACIONALES DONDE LA EDITORIAL TENGA STAND PROPIO.</t>
  </si>
  <si>
    <t>CO1.REQ.5591284</t>
  </si>
  <si>
    <t>OPSP-VIN-0032-2024</t>
  </si>
  <si>
    <t>https://community.secop.gov.co/Public/Tendering/OpportunityDetail/Index?noticeUID=CO1.NTC.5482944</t>
  </si>
  <si>
    <t>ELVIS ANDRES NUÑEZ MEJIA</t>
  </si>
  <si>
    <t>PRESTAR LOS SERVICIOS PROFESIONALES EN LA DIRECCIÓN DE TRANSFERENCIA DE CONOCIMIENTO Y PROPIEDAD INTELECTUAL DE LA VICERRECTORÍA DE INVESTIGACIÓN. PARA EL CUMPLIMIENTO DEL OBJETO EL CONTRATISTA SE COMPROMETE A CUMPLIR CON LAS SIGUIENTES ACTIVIDADES: 1. BRINDAR APOYO A LA REALIZACIÓN DE LOS EJERCICIOS DE IDENTIFICACIÓN DE ACTIVOS DE PROPIEDAD INTELECTUAL SUSCEPTIBLES DE PROTECCIÓN Y TRANSFERENCIA CON LOS GRUPOS DE INVESTIGACIÓN. 2. APOYAR LOS EJERCICIOS DE BÚSQUEDA Y ANÁLISIS DE INFORMACIÓN TECNOLÓGICA (PROPIEDAD INDUSTRIAL) EN BASES DE DATOS DE PROPIEDAD INTELECTUAL. 3. APOYAR EN EL DISEÑO E IMPLEMENTACIÓN DE ESTRATEGIAS (BOLETINES TECNOLÓGICOS, CAPSULAS) PARA LA DIVULGACIÓN DE LA PROPIEDAD INTELECTUAL. 4. BRINDAR APOYO A LA REALIZACIÓN DE LOS EJERCICIOS DE IDENTIFICACIÓN DE ACTIVOS DE PROPIEDAD
INTELECTUAL SUSCEPTIBLES DE PROTECCIÓN Y TRANSFERENCIA A PARTIR DE LOS TRABAJOS DE GRADO (PREGRADO Y POSGRADO). 5. APOYAR EN EL PROCESO DE AUTOEV</t>
  </si>
  <si>
    <t>CO1.REQ.5590816</t>
  </si>
  <si>
    <t>OPSP-VIN-0031-2024</t>
  </si>
  <si>
    <t>https://community.secop.gov.co/Public/Tendering/OpportunityDetail/Index?noticeUID=CO1.NTC.5482386</t>
  </si>
  <si>
    <t>LIBARDO JOSE ESCOBAR TOLEDO</t>
  </si>
  <si>
    <t>PRESTAR LOS SERVICIOS PROFESIONALES EN LA VIGILANCIA CIENTÍFICA Y TECNOLÓGICA DE LA VICERRECTORÍA DE INVESTIGACIÓN. PARA EL CUMPLIMIENTO DEL OBJETO EL CONTRATISTA SE COMPROMETE A CUMPLIR CON LAS SIGUIENTES ACTIVIDADES: 1. COADYUVAR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2. COADYUVAR EN EL DISEÑO, EJECUCIÓN Y REGISTRO DE PROCESOS DE MEDICIÓN Y EVALUACIÓN DE CAPACIDADES, IDENTIFICACIÓN DE NECESIDADES Y DE OPORTUNIDADES PARA ACTIVIDADES DE INVESTIGACIÓN, CREACIÓN, INNOVACIÓN Y EMPRENDIMIENTO. 3. COADYUVAR EN EL DISEÑO Y LA CONSTRUCCIÓN DE PLANES Y AGENDAS DE INVESTIGACIÓN, CREACIÓN, INNOVACIÓN Y EMPRENDIMIENTO DE LA UNIVERSIDAD DEL MAGDALENA. 4. APOYAR LA RECOPILACIÓN Y ANÁLISIS DE INFORMACIÓN DE AUTOEVALUACIÓN</t>
  </si>
  <si>
    <t>CO1.REQ.5590414</t>
  </si>
  <si>
    <t>OPSP-VIN-0030-2024</t>
  </si>
  <si>
    <t>https://community.secop.gov.co/Public/Tendering/OpportunityDetail/Index?noticeUID=CO1.NTC.5482844</t>
  </si>
  <si>
    <t>DIANA CAROLINA MORALES CERVANTES</t>
  </si>
  <si>
    <t>PRESTAR LOS SERVICIOS PROFESIONALES EN LA DIRECCIÓN DE TRANSFERENCIA DE CONOCIMIENTO Y PROPIEDAD INTELECTUAL DE LA VICERRECTORÍA DE INVESTIGACIÓN. PARA EL CUMPLIMIENTO DEL OBJETO EL CONTRATISTA SE COMPROMETE A CUMPLIR CON LAS SIGUIENTES ACTIVIDADES: 1. APOYAR EN LA ELABORACIÓN DE LOS DIFERENTES INFORMES DE GESTIÓN QUE SEAN SOLICITADOS A LA DIRECCIÓN DE TRANSFERENCIA DE CONOCIMIENTO Y PROPIEDAD INTELECTUAL. 2. APOYAR CON LA ELABORACIÓN Y SEGUIMIENTO A TODO EL CICLO DE LOS TRÁMITES DE EJECUCIÓN FINANCIERA PARA LA DIRECCIÓN DE TRANSFERENCIA DEL CONOCIMIENTO Y PROPIEDAD INTELECTUAL. 3. APOYAR CON EL SEGUIMIENTO Y REPORTE DE INDICADORES DE LA DIRECCIÓN DE TRANSFERENCIA DEL CONOCIMIENTO (PLAN DE ACCIÓN, PLAN DE DESARROLLO, SNIES, GREENMETRICS, ETC.). 4. APOYAR CON LA CONSOLIDACIÓN DE
LOS SOPORTES DE LOS INDICADORES PARA EL ARCHIVO DIGITAL DE LA DIRECCIÓN DE TRANSFERENCIA DEL CONOCIMIENTO Y PROPIEDAD INTELECTUAL. 5. APOYAR CON LA CONSOLIDACIÓN D</t>
  </si>
  <si>
    <t>CO1.REQ.5587564</t>
  </si>
  <si>
    <t>OPSP-VIN-0029-2024</t>
  </si>
  <si>
    <t>https://community.secop.gov.co/Public/Tendering/OpportunityDetail/Index?noticeUID=CO1.NTC.5482842</t>
  </si>
  <si>
    <t>ANGIE PAOLA MONTERO LAGOS</t>
  </si>
  <si>
    <t>PRESTAR LOS SERVICIOS PROFESIONALES EN LA VICERRECTORÍA DE INVESTIGACIÓN. PARA EL CUMPLIMIENTO DEL OBJETO EL CONTRATISTA SE COMPROMETE A CUMPLIR CON LAS SIGUIENTES ACTIVIDADES: 1. APOYAR LA GESTIÓN DE LA VIN CON LA REALIZACIÓN DE ACTIVIDADES DE PROYECTOS ESTRATÉGICOS CONCERTADOS EN LOS PLANES DE ACCIÓN Y ACUERDO DE GESTIÓN RECTORAL. 2. APOYAR EN LA ORGANIZACIÓN DE ACTIVIDADES ACADÉMICAS, DE INVESTIGACIÓN Y DE DIVULGACIÓN CIENTÍFICA DE LA VIN ORDENADAS POR LA RECTORÍA Y CON SU RESPONSABILIDAD DEL VICERRECTOR. 3. REALIZAR ACTIVIDADES DE ACOMPAÑAMIENTO AL VICERRECTOR DE INVESTIGACIÓN EN LA GESTIÓN Y CONSECUCIÓN DE RECURSOS DE FUENTES EXTERNAS Y RELACIONES CON EL ENTORNO. 4. REALIZAR ACOMPAÑAMIENTO TELEFÓNICO A LAS REUNIONES Y ACTIVIDADES PROGRAMADAS POR EL VICERRECTOR DE INVESTIGACIÓN. 5. APOYAR LA ELABORACIÓN DE INFORMES, GESTIONAR LA INFORMACIÓN Y DOCUMENTACIÓN SOLICITADA POR EL VICERRECTOR DE INVESTIGACIÓN, REFERENTES A LAS ACTIVIDADES AC</t>
  </si>
  <si>
    <t>CO1.REQ.5588432</t>
  </si>
  <si>
    <t>OPSP-VIN-0028-2024</t>
  </si>
  <si>
    <t>https://community.secop.gov.co/Public/Tendering/OpportunityDetail/Index?noticeUID=CO1.NTC.5482836</t>
  </si>
  <si>
    <t>ANDRES FELIPE MORENO TORO</t>
  </si>
  <si>
    <t xml:space="preserve">PRESTAR LOS SERVICIOS PROFESIONALES EN LA DIRECCIÓN DE TRANSFERENCIA DEL CONOCIMIENTO Y PROPIEDAD INTELECTUAL DE LA VICERRECTORÍA DE INVESTIGACIÓN. PARA EL CUMPLIMIENTO DEL OBJETO, EL CONTRATISTA SE COMPROMETE A CUMPLIR CON LAS SIGUIENTES ACTIVIDADES: 1. APOYAR A LA DIRECCIÓN DE TRANSFERENCIA DE CONOCIMIENTO Y PROPIEDAD INTELECTUAL EN EL DISEÑO, IDENTIDAD GRÁFICA Y DESARROLLO DE IMÁGENES PARA EVENTOS PRESENCIALES O VIRTUALES REALIZADOS POR LA VICERRECTORÍA DE INVESTIGACIÓN Y SUS UNIDADES. 2. APOYAR A LA DIRECCIÓN DE TRANSFERENCIA DE CONOCIMIENTO Y PROPIEDAD INTELECTUAL EN EL DISEÑO DE PIEZAS PROMOCIONALES FÍSICAS Y DIGITALES (AFICHES, BROCHOURE, TARJETAS, PENDONES, VOLANTES, PLEGABLES, BANNERS, BACKINGS, BOTONES, ESTANDARTES, VALLAS, MEMBRETES, ETC.) QUE SEAN SOLICITADAS POR PARTE DE LA VICERRECTORÍA DE INVESTIGACIÓN Y SUS UNIDADES. 3. APOYAR A LA DIRECCIÓN DE TRANSFERENCIA DE CONOCIMIENTO Y PROPIEDAD INTELECTUAL EN EL DISEÑO DE PORTADAS </t>
  </si>
  <si>
    <t>CO1.REQ.5588071</t>
  </si>
  <si>
    <t>OPSP-VIN-0027-2024</t>
  </si>
  <si>
    <t>https://community.secop.gov.co/Public/Tendering/OpportunityDetail/Index?noticeUID=CO1.NTC.5482938</t>
  </si>
  <si>
    <t>YISETH PAOLA MEJIA MARTINEZ</t>
  </si>
  <si>
    <t>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JANGWA PANA 2. VELAR POR EL CUMPLIMIENTO DE LOS REQUISITOS DE CLASIFICACIÓN DE LA REVISTA EN BASES E ÍNDICES BIBLIOGRÁFICOS. 3. EXAMINAR QUE LOS ARTÍCULOS DE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JANGWA PANA 6. MANTENER ACTUALIZADA LA DISTINTA INFORMACIÓN DE LA REVIST</t>
  </si>
  <si>
    <t>CO1.REQ.5588132</t>
  </si>
  <si>
    <t>OPSP-VIN-0026-2024</t>
  </si>
  <si>
    <t>https://community.secop.gov.co/Public/Tendering/OpportunityDetail/Index?noticeUID=CO1.NTC.5482925</t>
  </si>
  <si>
    <t>VANYRA VANESSA MARTINEZ RAMOS</t>
  </si>
  <si>
    <t>PRESTACIÓN DE SERVICIOS PROFESIONALES EN LA DIRECCIÓN DE GESTIÓN DEL CONOCIMIENTO. PARA EL CUMPLIMIENTO DEL OBJETO, EL CONTRATISTA SE COMPROMETE A CUMPLIR CON LAS SIGUIENTES ACTIVIDADES: 1. APOYAR A LA DIRECCIÓN DE GESTIÓN DEL CONOCIMIENTO EN EL DILIGENCIAMIENTO, INSCRIPCIÓN Y ACTUALIZACIÓN DE LOS PROYECTOS EN EL SISTEMA DE INFORMACIÓN DE LA VICERRECTORÍA DE INVESTIGACIÓN. 2. APOYAR A LA DIRECCIÓN DE GESTIÓN DEL CONOCIMIENTO EN EL SEGUIMIENTO A LOS PROCESOS RELACIONADOS CON LOS INCENTIVOS OTORGADOS EN EL AÑO 2023 A INVESTIGADORES Y GRUPOS, ASÍ COMO EL SEGUIMIENTO A LOS PROYECTOS RADICADOS COMO PRODUCTO COMPROMETIDO (RESOLUCIÓN 550 DE 2022). 3. APOYAR A LA DIRECCIÓN DE GESTIÓN DEL CONOCIMIENTO EN LA ELABORACIÓN DE LAS ACTAS DE INICIO, SUSPENSIÓN, REINICIO Y PRÓRROGAS, ASÍ COMO OTROS DOCUMENTOS REQUERIDOS EN EL DESARROLLO Y FINALIZACIÓN DE LOS PROYECTOS DE INVESTIGACIÓN. 4. APOYAR A LA DIRECCIÓN DE GESTIÓN DEL CONOCIMIENTO EN EL SEGUIMIENTO</t>
  </si>
  <si>
    <t>CO1.REQ.5587842</t>
  </si>
  <si>
    <t>OPSP-VIN-0025-2024</t>
  </si>
  <si>
    <t>https://community.secop.gov.co/Public/Tendering/OpportunityDetail/Index?noticeUID=CO1.NTC.5482949</t>
  </si>
  <si>
    <t>STELLA JUDITH SALAS SALAZAR</t>
  </si>
  <si>
    <t xml:space="preserve">PRESTACIÓN DE SERVICIOS PROFESIONALES EN LA DIRECCIÓN DE GESTIÓN DEL CONOCIMIENTO. PARA EL CUMPLIMIENTO DEL OBJETO, EL CONTRATISTA SE COMPROMETE A CUMPLIR CON LAS SIGUIENTES ACTIVIDADES: 1. APOYAR A LA DIRECCIÓN DE GESTIÓN DEL CONOCIMIENTO EN EL DILIGENCIAMIENTO, INSCRIPCIÓN Y ACTUALIZACIÓN DE LOS PROYECTOS EN EL SISTEMA DE INFORMACIÓN DE LA VICERRECTORÍA DE INVESTIGACIÓN. 2. APOYAR A LA DIRECCIÓN DE GESTIÓN DEL CONOCIMIENTO EN EL SEGUIMIENTO A LOS PROCESOS RELACIONADOS CON LOS INCENTIVOS OTORGADOS EN EL AÑO 2023 A INVESTIGADORES Y GRUPOS, ASÍ COMO INCENTIVOS QUE SE ENCUENTREN PENDIENTES POR EJECUTAR Y EL SEGUIMIENTO A LOS PROYECTOS RADICADOS COMO PRODUCTO COMPROMETIDO (RESOLUCIÓN 550 DE 2022). 3. APOYAR A LA DIRECCIÓN DE GESTIÓN DEL CONOCIMIENTO EN LA ELABORACIÓN DE LAS ACTAS DE INICIO, SUSPENSIÓN, REINICIO Y PRÓRROGAS, ASÍ COMO OTROS DOCUMENTOS REQUERIDOS EN EL DESARROLLO Y FINALIZACIÓN DE LOS PROYECTOS DE INVESTIGACIÓN. 4. APOYAR A LA </t>
  </si>
  <si>
    <t>CO1.REQ.5588854</t>
  </si>
  <si>
    <t>OPSP-VIN-0024-2024</t>
  </si>
  <si>
    <t>https://community.secop.gov.co/Public/Tendering/OpportunityDetail/Index?noticeUID=CO1.NTC.5482942</t>
  </si>
  <si>
    <t>JESUS DAVID RIBON RAMOS</t>
  </si>
  <si>
    <t>PRESTAR LOS SERVICIOS PROFESIONALES COMO INGENIERO INDUSTRIAL EN LA VICERRECTORÍA DE INVESTIGACIÓN. PARA EL CUMPLIMIENTO DEL OBJETO, EL CONTRATISTA SE COMPROMETE A CUMPLIR CON LAS SIGUIENTES ACTIVIDADES: 1. COLABORAR EN LA IMPLEMENTACIÓN, EJECUCIÓN Y ELABORACIÓN DE PROCESOS, LINEAMIENTOS Y APLICACIONES DE NORMAS PARA LA GESTIÓN DE LA INVESTIGACIÓN EN LA UNIVERSIDAD. 2. COADYUVAR EN LA IDENTIFICACIÓN, ANÁLISIS, MEDICIÓN Y DOCUMENTACIÓN DE LAS NECESIDADES, OPORTUNIDADES DE MEJORA Y CAPACIDADES DE LOS PROCESOS DE CIENCIA, TECNOLOGÍA E INNOVACIÓN. 3. COADYUVAR EN EL DISEÑO Y APLICACIÓN DE ENCUESTAS DE SATISFACCIÓN PARA MEJORAS CONTINUAS EN LOS PROCESOS DE LA GESTIÓN DE LA CIENCIA, TECNOLOGÍA E INNOVACIÓN.4. APOYAR EN LA RECOLECCIÓN DE INFORMACIÓN PARA LA GESTIÓN DE PROCESOS Y PARTICIPAR EN LA FORMULACIÓN, DISEÑO, ORGANIZACIÓN, EJECUCIÓN Y CONTROL DE PLANES Y PROYECTOS DE LA UNIDAD. 5. COADYUVAR EN EL DISEÑO DE INDICADORES DE CIENCIA, TECNOLOG</t>
  </si>
  <si>
    <t>CO1.REQ.5588820</t>
  </si>
  <si>
    <t>OPSP-VIN-0023-2024</t>
  </si>
  <si>
    <t>https://community.secop.gov.co/Public/Tendering/OpportunityDetail/Index?noticeUID=CO1.NTC.5482933</t>
  </si>
  <si>
    <t>LUIS FRANCISCO SIMMONS MARIN</t>
  </si>
  <si>
    <t>PRESTAR LOS SERVICIOS PROFESIONALES COMO INGENIERO INDUSTRIAL EN LA VICERRECTORÍA DE INVESTIGACIÓN. PARA EL CUMPLIMIENTO DEL OBJETO, EL CONTRATISTA SE COMPROMETE A CUMPLIR CON LAS SIGUIENTES ACTIVIDADES: 1. COLABORAR EN LA IMPLEMENTACIÓN, EJECUCIÓN Y ELABORACIÓN DE PROCESOS, LINEAMIENTOS Y APLICACIONES DE NORMAS PARA LA GESTIÓN DE LA INVESTIGACIÓN EN LA UNIVERSIDAD. 2. COADYUVAR EN LA IDENTIFICACIÓN, ANÁLISIS, MEDICIÓN Y DOCUMENTACIÓN DE LAS NECESIDADES, OPORTUNIDADES DE MEJORA Y CAPACIDADES DE LOS PROCESOS DE CIENCIA, TECNOLOGÍA E INNOVACIÓN. 3. APOYAR EN LA RECOLECCIÓN DE INFORMACIÓN PARA LA GESTIÓN DE PROCESOS Y PARTICIPAR EN LA FORMULACIÓN, DISEÑO, ORGANIZACIÓN, EJECUCIÓN Y CONTROL DE PLANES Y PROYECTOS DE LA UNIDAD. 4. COADYUVAR EN EL DISEÑO DE ENCUESTAS DE SATISFACCIÓN PARA MEJORAS CONTINUAS EN LOS PROCESOS DE LA GESTIÓN DE LA CIENCIA, TECNOLOGÍA E INNOVACIÓN. 5. APOYAR EN LOS PROCESOS DE CONSOLIDA</t>
  </si>
  <si>
    <t>CO1.REQ.5588640</t>
  </si>
  <si>
    <t>OPSP-VIN-0022-2024</t>
  </si>
  <si>
    <t>https://community.secop.gov.co/Public/Tendering/OpportunityDetail/Index?noticeUID=CO1.NTC.5482908</t>
  </si>
  <si>
    <t xml:space="preserve">JULIETH  OSORIO </t>
  </si>
  <si>
    <t>PRESTAR LOS SERVICIOS PROFESIONALES EN LA DIRECCIÓN DE GESTIÓN DEL CONOCIMIENTO. PARA EL CUMPLIMIENTO DEL OBJETO EL CONTRATISTA SE COMPROMETE A CUMPLIR CON LAS SIGUIENTES ACTIVIDADES: 1. APOYAR A LA DIRECCIÓN DE GESTIÓN DEL CONOCIMIENTO EN EL DILIGENCIAMIENTO, INSCRIPCIÓN Y ACTUALIZACIÓN DE LOS PROYECTOS EN EL SISTEMA DE INFORMACIÓN DE LA VICERRECTORÍA DE INVESTIGACIÓN. 2. APOYAR A LA DIRECCIÓN DE GESTIÓN DEL CONOCIMIENTO EN EL SEGUIMIENTO A LOS PROCESOS RELACIONADOS CON LOS INCENTIVOS OTORGADOS EN EL AÑO 2023 A INVESTIGADORES Y GRUPOS, ASÍ COMO EL SEGUIMIENTO A LOS PROYECTOS RADICADOS COMO PRODUCTO COMPROMETIDO (RESOLUCIÓN 550 DE 2022). 3. APOYAR A LA DIRECCIÓN DE GESTIÓN DEL CONOCIMIENTO EN LA ELABORACIÓN DE LAS ACTAS DE INICIO, SUSPENSIÓN, REINICIO Y PRÓRROGAS, ASÍ COMO OTROS DOCUMENTOS REQUERIDOS EN EL DESARROLLO Y FINALIZACIÓN DE LOS PROYECTOS DE INVESTIGACIÓN. 4. APOYAR A LA DIRECCIÓN DE GESTIÓN DEL CONOCIMIENTO EN EL SEGUIMIENTO DE</t>
  </si>
  <si>
    <t>CO1.REQ.5588291</t>
  </si>
  <si>
    <t>OPSP-VIN-0021-2024</t>
  </si>
  <si>
    <t>https://community.secop.gov.co/Public/Tendering/OpportunityDetail/Index?noticeUID=CO1.NTC.5482901</t>
  </si>
  <si>
    <t>JENIFER PAOLA CANTILLO CEVERICHE</t>
  </si>
  <si>
    <t>PRESTAR LOS SERVICIOS PROFESIONALES EN LA DIRECCIÓN DE GESTIÓN DEL CONOCIMIENTO. PARA EL CUMPLIMIENTO DEL OBJETO EL CONTRATISTA SE COMPROMETE A CUMPLIR CON LAS SIGUIENTES ACTIVIDADES: 1. APOYAR A LA DIRECCIÓN DE GESTIÓN DEL CONOCIMIENTO EN LA FORMULACIÓN Y ESTRUCTURACIÓN DE PROYECTOS QUE SEAN PRESENTADOS POR LA VICERRECTORÍA DE INVESTIGACIÓN, ASÍ COMO EN EL CUMPLIMIENTO DE REQUISITOS DE LAS FUENTES DE FINANCIACIÓN, CUANDO SEA REQUERIDO. 2. APOYAR A LA DIRECCIÓN DE GESTIÓN DEL CONOCIMIENTO EN LA EN REVISIÓN DE DOCUMENTACIÓN COMO: CARTAS DE AVAL, MODELOS DE GOBERNANZA, PRESUPUESTOS Y DEMÁS ANEXOS PARA LAS CONVOCATORIAS DEL SISTEMA GENERAL DE REGALÍAS (SGR). 3. APOYAR A LA DIRECCIÓN DE GESTIÓN DEL CONOCIMIENTO EN EL REGISTRO Y TRANSFERENCIA DE PROYECTOS DE INVERSIÓN EN LA MGA WEB. 4. APOYAR A LA DIRECCIÓN DE GESTIÓN DEL CONOCIMIENTO EN EL ACOMPAÑAMIENTO Y ASESORÍA A LOS INVESTIGADORES EN LAS CONVOCATORIAS DEL PLAN BIENAL DE LA ASCTEI DEL SGR</t>
  </si>
  <si>
    <t>CO1.REQ.5588209</t>
  </si>
  <si>
    <t>OPSP-VIN-0020-2024</t>
  </si>
  <si>
    <t>https://community.secop.gov.co/Public/Tendering/OpportunityDetail/Index?noticeUID=CO1.NTC.5470867&amp;isFromPublicArea=True&amp;isModal=False</t>
  </si>
  <si>
    <t>EVELYN ROCIO RUIZ GONZALEZ</t>
  </si>
  <si>
    <t>PRESTAR LOS SERVICIOS PROFESIONALES EN LA EDITORIAL UNIMAGDALENA. PARA EL CUMPLIMIENTO DEL OBJETO, EL CONTRATISTA SE COMPROMETE A CUMPLIR CON LAS SIGUIENTES ACTIVIDADES 1. ASIGNAR MATERIAL Y REALIZAR SEGUIMIENTO A LOS PROCESOS DE EVALUACIÓN, EDICIÓN, IMPRESIÓN, DIVULGACIÓN Y COMERCIALIZACIÓN DE LAS PUBLICACIONES DE LA EDITORIAL UNIMAGDALENA, SEGÚN LO ESTABLECIDO EN EL REGLAMENTO DE LA EDITORIAL. 2. APOYAR EN LA ELABORACIÓN Y ENTREGA DE LOS DIVERSOS INFORMES QUE SOLICITAN LAS DEPENDENCIAS DE LA INSTITUCIÓN DE LAS ACTIVIDADES REALIZADAS POR LA EDITORIAL EN TEMAS DE EDICIÓN, PUBLICACIÓN Y DIVULGACIÓN. 3. APOYAR EN LA VERIFICACIÓN DE CUMPLIMIENTO DE LA NORMATIVIDAD RELACIONADA CON DERECHOS DE AUTOR, ASÍ COMO TAMBIÉN, LA ORIGINALIDAD DE LAS OBRAS QUE INGRESAN AL PROCESO DE EDICIÓN. 4. APOYAR EN LA BÚSQUEDA Y SELECCIÓN DE PARES EVALUADORES EXTERNOS PARA LAS OBRAS A PUBLICAR EN LA EDITORIAL Y ADELANTAR LAS SOLICITUDES PARA SU PAGO Y EXPEDICIÓN D</t>
  </si>
  <si>
    <t>CO1.REQ.5577976</t>
  </si>
  <si>
    <t>OPSP-VIN-0019-2024</t>
  </si>
  <si>
    <t>https://community.secop.gov.co/Public/Tendering/OpportunityDetail/Index?noticeUID=CO1.NTC.5470830&amp;isFromPublicArea=True&amp;isModal=False</t>
  </si>
  <si>
    <t>LUIS  FELIPE MARQUEZ LORA</t>
  </si>
  <si>
    <t>PRESTAR LOS SERVICIOS PROFESIONALES EN LA EDITORIAL DE LA UNIVERSIDAD DEL MAGDALENA. PARA EL CUMPLIMIENTO DEL OBJETO EL CONTRATISTA SE COMPROMETE A CUMPLIR CON LAS SIGUIENTES ACTIVIDADES: 1. REVISAR Y PROPONER LAS ESPECIFICACIONES TÉCNICAS QUE UTILIZARAN LAS PUBLICACIONES FÍSICAS Y DIGITALES DE LA EDITORIAL UNIMAGDALENA. 2. DIAGRAMACIÓN DE DIVERSAS PUBLICACIONES DE LA EDITORIAL EN FORMATO FÍSICO O DIGITAL (INCLUYE VERSIÓN EPUB Y PDF). 3. REVISIÓN Y APROBACIÓN DE LA MUESTRA FINAL DE LA OBRA EN FORMATO FÍSICO Y DIGITAL. 4. ADELANTAR LOS TRÁMITES ANTE LAS ENTIDADES RESPONSABLES DE LAS CATALOGACIONES EN LA FUENTE DE LAS PUBLICACIONES DE LA EDITORIAL. 5. COMUNICAR EL INICIO DE PROCESO DE SOLICITUD DE LOS ISBN Y DOI AL EQUIPO DE LA EDITORIAL DE LAS PUBLICACIONES EN PROCESO. 6. SOLICITAR LOS ISSN NECESARIOS DE LAS PUBLICACIONES DE LA EDITORIAL. 7. ADELANTAR LOS TRÁMITES PERMITENTES PARA LA ENTREGA DE COTIZACIONES DE LAS PUBLICACIONES QUE SE ENVI</t>
  </si>
  <si>
    <t>CO1.REQ.5577539</t>
  </si>
  <si>
    <t>OPSP-VIN-0018-2024</t>
  </si>
  <si>
    <t>https://community.secop.gov.co/Public/Tendering/OpportunityDetail/Index?noticeUID=CO1.NTC.5470462&amp;isFromPublicArea=True&amp;isModal=False</t>
  </si>
  <si>
    <t>DAVID ENRIQUE LOPEZ ALFARO</t>
  </si>
  <si>
    <t xml:space="preserve">PRESTAR LOS SERVICIOS PROFESIONALES EN LA DIRECCIÓN DE GESTIÓN DEL CONOCIMIENTO. PARA EL CUMPLIMIENTO DEL OBJETO EL CONTRATISTA SE COMPROMETE A CUMPLIR CON LAS SIGUIENTES ACTIVIDADES: 1. APOYAR A LA DIRECCIÓN DE GESTIÓN DEL CONOCIMIENTO EN LA ESTRUCTURACIÓN DE PROPUESTAS/PROYECTOS, ELABORACIÓN Y RECOLECCIÓN DE DOCUMENTOS REQUERIDOS EN CONVOCATORIA EN LAS CUALES PARTICIPE LA VICERRECTORÍA DE INVESTIGACIÓN Y SUS UNIDADES, ASÍ COMO APOYAR EL CUMPLIMIENTO DE REQUISITOS DE LAS FUENTES DE FINANCIACIÓN. 2. APOYAR A LA DIRECCIÓN DE GESTIÓN DEL CONOCIMIENTO EN LA REVISIÓN DE LOS PRESUPUESTOS DE LAS PROPUESTAS /PROYECTOS EN LAS CUALES PARTICIPE LA VICERRECTORÍA DE INVESTIGACIÓN Y SUS UNIDADES. 3. BRINDAR ACOMPAÑAMIENTO A LOS INVESTIGADORES DE LA UNIVERSIDAD DEL MAGDALENA EN LA POSTULACIÓN DE PROPUESTAS/PROYECTOS EN CONVOCATORIAS NACIONALES E INTERNACIONALES. 4. APOYAR A LA DIRECCIÓN DE GESTIÓN DEL CONOCIMIENTO EN EL DILIGENCIAMIENTO, INSCRIPCIÓN Y </t>
  </si>
  <si>
    <t>CO1.REQ.5575319</t>
  </si>
  <si>
    <t>OPSP-VIN-0017-2024</t>
  </si>
  <si>
    <t>https://community.secop.gov.co/Public/Tendering/OpportunityDetail/Index?noticeUID=CO1.NTC.5471271&amp;isFromPublicArea=True&amp;isModal=False</t>
  </si>
  <si>
    <t>PRESTAR LOS SERVICIOS PROFESIONALES EN LA EDITORIAL UNIMAGDALENA. PARA EL CUMPLIMIENTO DEL OBJETO EL CONTRATISTA SE COMPROMETE A CUMPLIR CON LAS SIGUIENTES ACTIVIDADES: 1. ELABORAR Y ENTREGAR UN INFORME DE LAS VENTAS DIGITALES Y FÍSICAS REALIZADAS POR LA EDITORIAL EN LOS AÑOS 2022 Y 2023. 2. ELABORAR Y ENTREGAR UN INFORME DEL INVENTARIO FINAL DE LA EDITORIAL Y DE LOS DISTRIBUIDORES AUTORIZADOS</t>
  </si>
  <si>
    <t>OPSP-VIN-0016-2024</t>
  </si>
  <si>
    <t>https://community.secop.gov.co/Public/Tendering/OpportunityDetail/Index?noticeUID=CO1.NTC.5454531&amp;isFromPublicArea=True&amp;isModal=False</t>
  </si>
  <si>
    <t>JORGE ENRIQUE ELIAS CARO</t>
  </si>
  <si>
    <t>ANA CAROLINA RAMOS BOTTO</t>
  </si>
  <si>
    <t>PRESTAR LOS SERVICIOS PROFESIONALES EN LA VICERRECTORÍA DE INVESTIGACIÓN. PARA EL CUMPLIMIENTO DEL OBJETO, EL CONTRATISTA SE COMPROMETE A CUMPLIR CON LAS SIGUIENTES ACTIVIDADES: 1. APOYAR EN EL SEGUIMIENTO DE LAS COMUNICACIONES ELECTRÓNICAS DE LA VICERRECTORÍA DE INVESTIGACIÓN. 2. APOYAR EL SEGUIMIENTO EN EL MANEJO DE LA AGENDA DEL VICERRECTOR DE INVESTIGACIÓN Y ORGANIZACIÓN DE REUNIONES EN LA VIN. 3. APOYAR EN LA GESTIÓN DE DOCUMENTOS REMITIDOS A LA VICERRECTORÍA, Y DOCUMENTOS PARA LA FIRMA DEL VICERRECTOR. 4. APOYAR LA GESTIÓN DEL PROGRAMA DE FINANCIACIÓN PARA LA FORMACIÓN CIENTÍFICA. 5. APOYAR EN LA GESTIÓN DE LAS SOLICITUDES DE LAS UNIDADES ADSCRITAS A LA VICERRECTORÍA DE INVESTIGACIÓN. 6. APOYAR EN LA GESTIÓN Y CONSOLIDACIÓN DE LAS SOLICITUDES DE INFORMACIÓN REQUERIDAS POR OTRAS
DEPENDENCIAS. 7. APOYAR EN EL CARGUE DE LAS SOLICITUDES DE LAS UNIDADES AL SISTEMA DE CORRESPONDENCIA INSTITUCIONAL. 8. APOYAR A LA VICERRECTORÍA EN LO REFER</t>
  </si>
  <si>
    <t>CO1.REQ.5559067</t>
  </si>
  <si>
    <t>OPSP-VIN-0015-2024</t>
  </si>
  <si>
    <t>https://community.secop.gov.co/Public/Tendering/OpportunityDetail/Index?noticeUID=CO1.NTC.5454543&amp;isFromPublicArea=True&amp;isModal=False</t>
  </si>
  <si>
    <t>DEWAR ENRIQUE LOPEZ MORGAN</t>
  </si>
  <si>
    <t>ISABEL MARIA CALLE SANGUINO</t>
  </si>
  <si>
    <t>PRESTAR LOS SERVICIOS PROFESIONALES COMO CONTADOR PÚBLICO PARA ATENDER LOS DIFERENTES TRÁMITES Y SERVICIOS QUE SE DEBEN SURTIR EN EL GRUPO DE CONTABILIDAD. PARA EL CUMPLIMIENTO DEL OBJETO EL CONTRATISTA SE COMPROMETE A CUMPLIR CON LAS SIGUIENTES ACTIVIDADES: 1. APOYAR AL GRUPO DE CONTABILIDAD EN LA ELABORACIÓN DE CUENTAS POR PAGAR Y OBLIGACIONES PRESUPUESTALES. 2. APOYAR AL PROFESIONAL ESPECIALIZADO DEL GRUPO DE CONTABILIDAD EN LA ELABORACIÓN DE LOS INFORMES FINANCIEROS DE AVANCES Y FINALES DE PROYECTOS. 3. APOYAR AL TÉCNICO ADMINISTRATIVO DEL GRUPO DE CONTABILIDAD EN LA ELABORACIÓN Y EXPEDICIÓN DE CERTIFICADOS DE PAZ Y SALVO DE AVANCES, AUTORIZADOS POR LA VICERRECTORÍA DE INVESTIGACIÓN. 4. APOYAR AL PROFESIONAL ESPECIALIZADO DEL GRUPO DE CONTABILIDAD EN LAS ACTIVIDADES INHERENTES PROPIAS DE LOS DIFERENTES TRÁMITES DE PAGOS ENVIADOS DESDE LA VICERRECTORÍA DE INVESTIGACIÓN A LA DIRECCIÓN FINANCIERA. 5. COORDINAR CON EL PROFESIONAL UNIVERSIT</t>
  </si>
  <si>
    <t>CO1.REQ.5557482</t>
  </si>
  <si>
    <t>OPSP-VIN-0014-2024</t>
  </si>
  <si>
    <t>https://community.secop.gov.co/Public/Tendering/OpportunityDetail/Index?noticeUID=CO1.NTC.5454307&amp;isFromPublicArea=True&amp;isModal=False</t>
  </si>
  <si>
    <t>DALIANYS  DE JESUS  PASTRANA  MARTINEZ</t>
  </si>
  <si>
    <t>CO1.REQ.5557653</t>
  </si>
  <si>
    <t>OPSP-VIN-0013-2024</t>
  </si>
  <si>
    <t>https://community.secop.gov.co/Public/Tendering/OpportunityDetail/Index?noticeUID=CO1.NTC.5452903&amp;isFromPublicArea=True&amp;isModal=False</t>
  </si>
  <si>
    <t>ANGELICA MARIA CORTES MARTINEZ</t>
  </si>
  <si>
    <t xml:space="preserve">PRESTAR LOS SERVICIOS PROFESIONALES EN LA EDITORIAL UNIMAGDALENA. PARA EL CUMPLIMIENTO DEL OBJETO, EL CONTRATISTA SE COMPROMETE A CUMPLIR CON LAS SIGUIENTES ACTIVIDADES: 1. ASESORAR LOS PROCESOS DE EDICIÓN Y PUBLICACIÓN DE LA EDITORIAL UNIMAGDALENA. 2. ADELANTAR ACCIONES DE SEGUIMIENTO Y CONTROL DE LOS PROCESOS DE PUBLICACIONES DE LA EDITORIAL UNIMAGDALENA. 3. PREPARAR LOS DIVERSOS TÉRMINOS DE CONVOCATORIAS DE APOYO A PUBLICACIÓN QUE REALIZARÁ LA EDITORIAL. 4. EJECUTAR Y DESARROLLAR ACTIVIDADES TENDIENTES A LA REALIZACIÓN DE LA FERIA DEL LIBRO DE SANTA MARTA 2023. 5. ELABORAR Y ENTREGAR INFORMES, PLANES, ACCIONES Y DEMÁS INFORMACIÓN QUE SOLICITEN LAS DEPENDENCIAS DE LA INSTITUCIÓN RELACIONADAS CON LAS ACTIVIDADES DE LA EDITORIAL. 6. ASESORAR EL CUMPLIMIENTO DE LAS METAS ESTABLECIDAS PARA LA EDITORIAL EN EL PLAN DE ACCIÓN 2024. 7. ELABORAR Y GESTIONAR CONVENIOS DE COEDICIÓN CON OTRAS INSTITUCIONES PARA LA PUBLICACIÓN DE OBRAS. 8. VELAR POR </t>
  </si>
  <si>
    <t>CO1.REQ.5557074</t>
  </si>
  <si>
    <t>OPSP-VIN-0012-2024</t>
  </si>
  <si>
    <t>https://community.secop.gov.co/Public/Tendering/OpportunityDetail/Index?noticeUID=CO1.NTC.5454123&amp;isFromPublicArea=True&amp;isModal=False</t>
  </si>
  <si>
    <t>ALIX SAIRIS RAMOS FUENTES</t>
  </si>
  <si>
    <t>TAHIS ELENA ABUABARA LARA</t>
  </si>
  <si>
    <t>PRESTAR LOS SERVICIOS PROFESIONALES EN EL GRUPO DE TESORERÍA DE LA UNIVERSIDAD DEL MAGDALENA. PARA EL CUMPLIMIENTO DEL OBJETO, EL CONTRATISTA SE COMPROMETE A CUMPLIR CON LAS SIGUIENTES ACTIVIDADES: 1. VERIFICAR EL TRÁMITE DE LAS SOLICITUDES DE PAGOS RECIBIDAS POR LA VICERRECTORÍA DE INVESTIGACIÓN. 2. TRAMITAR LAS SOLICITUDES DE INFORMACIÓN RECIBIDAS POR LA VICERRECTORÍA DE INVESTIGACIÓN. 3. APOYAR EN EL CONTROL FINANCIERO A LOS CONVENIOS SUSCRITOS POR LA INSTITUCIÓN Y VERIFICAR EL COMPORTAMIENTO DEL FLUJO DE CAJA DE LOS DIFERENTES PROYECTOS ADSCRITOS A LA VICERRECTORA DE INVESTIGACIÓN. 4. COADYUVAR EN LA ELABORACIÓN DE COMPROBANTES DE PAGOS DE LA OFICINA DE TESORERÍA. 5. ENVIAR REPORTE DIARIO AL GRUPO DE ADMISIONES DE LOS RECAUDOS EN SINAP DE LAS PLATAFORMAS BANCARIAS QUE NO TENGAN ACCESO. 6. ELABORAR LOS COMPROBANTES DE INGRESOS EN SINAP DE LOS RECAUDOS POR CONCEPTO DE MATRÍCULAS, VENTA DE SERVICIOS Y OTROS 7. APOYAR EN LA PROYECCIÓN DE L</t>
  </si>
  <si>
    <t>CO1.REQ.5556632</t>
  </si>
  <si>
    <t>OPSP-VIN-0011-2024</t>
  </si>
  <si>
    <t>https://community.secop.gov.co/Public/Tendering/OpportunityDetail/Index?noticeUID=CO1.NTC.5454557&amp;isFromPublicArea=True&amp;isModal=False</t>
  </si>
  <si>
    <t>ANA FLORA JIMENEZ DE LA HOZ</t>
  </si>
  <si>
    <t>CLAUDIA PATRICIA RUIZ PINO</t>
  </si>
  <si>
    <t>PRESTAR LOS SERVICIOS PROFESIONALES COMO CONTADOR PÚBLICO EN EL GRUPO DE PRESUPUESTO DE LA UNIVERSIDAD DEL MAGDALENA. PARA EL CUMPLIMIENTO DEL OBJETO, EL CONTRATISTA SE COMPROMETE A CUMPLIR CON LAS SIGUIENTES ACTIVIDADES: 1. DILIGENCIAR EN EL SINAP LAS SOLICITADOS DE CDP PARA CADA PROYECTO INTERNO Y EXTERNO O DEL PLAN DE ACCIÓN INSTITUCIONAL Y AUTORIZADAS POR LA VICERRECTORÍA DE INVESTIGACIÓN. 2. REVISAR DETALLADAMENTE LOS DOCUMENTOS REQUERIDOS EN LA ETAPA PRECONTRACTUAL PARA ELABORAR EN EL SINAP LOS COMPROMISOS PRESUPUESTALES DE LAS ÓRDENES Y RESOLUCIONES AUTORIZADAS POR LA VICERRECTORIA DE INVESTIGACIÓN. 3. ELABORAR EN EL SINAP LAS ADICIONES, DISMINUCIONES, ANULACIONES DE RECURSOS A LOS CDP EXPEDIDOS DE CADA PROYECTO INTERNO Y EXTERNO O DEL PLAN DE ACCIÓN INSTITUCIONAL Y AUTORIZADAS POR LA VICERRECTORÍA DE INVESTIGACIÓN. 4. REALIZAR EN EL SINAP LAS ADICIONES, DISMINUCIONES, ANULACIONES DE RECURSOS A LOS COMPROMISOS Y RESERVAS PRESUPUESTA</t>
  </si>
  <si>
    <t>CO1.REQ.5556825</t>
  </si>
  <si>
    <t>OPSP-VIN-0010-2024</t>
  </si>
  <si>
    <t>https://community.secop.gov.co/Public/Tendering/OpportunityDetail/Index?noticeUID=CO1.NTC.5454547&amp;isFromPublicArea=True&amp;isModal=False</t>
  </si>
  <si>
    <t>LIZETH CAROLINA LOZANO VASQUEZ</t>
  </si>
  <si>
    <t>PRESTAR LOS SERVICIOS PROFESIONALES COMO INGENIERA INDUSTRIAL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EN EL CARGUE DE LOS CONTRATOS Y ACTAS MODIFICATORIAS DE LAS ORDENES DE GASTO EXPEDIDOS POR LA</t>
  </si>
  <si>
    <t>CO1.REQ.5556986</t>
  </si>
  <si>
    <t>OPSP-VIN-0009-2024</t>
  </si>
  <si>
    <t>https://community.secop.gov.co/Public/Tendering/OpportunityDetail/Index?noticeUID=CO1.NTC.5454451&amp;isFromPublicArea=True&amp;isModal=False</t>
  </si>
  <si>
    <t>JUAN CARLOS RESTREPO CUELLAR</t>
  </si>
  <si>
    <t>PRESTAR LOS SERVICIOS PROFESIONALES COMO INGENIERO INDUSTRIAL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SERVICIO</t>
  </si>
  <si>
    <t>CO1.REQ.5556804</t>
  </si>
  <si>
    <t>OPSP-VIN-0008-2024</t>
  </si>
  <si>
    <t>https://community.secop.gov.co/Public/Tendering/OpportunityDetail/Index?noticeUID=CO1.NTC.5454334&amp;isFromPublicArea=True&amp;isModal=False</t>
  </si>
  <si>
    <t>RAY JESUS FANDIÑO GARCIA</t>
  </si>
  <si>
    <t>PRESTAR LOS SERVICIOS COMO PROFESIONAL EN NEGOCIOS INTERNACIONALES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SER</t>
  </si>
  <si>
    <t>CO1.REQ.5556627</t>
  </si>
  <si>
    <t>OPSP-VIN-0007-2024</t>
  </si>
  <si>
    <t>https://community.secop.gov.co/Public/Tendering/OpportunityDetail/Index?noticeUID=CO1.NTC.5454529&amp;isFromPublicArea=True&amp;isModal=False</t>
  </si>
  <si>
    <t xml:space="preserve">MARIO ANDRES NAVARRO TANO </t>
  </si>
  <si>
    <t>PRESTAR LOS SERVICIOS PROFESIONALES COMO ADMINISTRADOR PÚBLICO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SERVICI</t>
  </si>
  <si>
    <t>CO1.REQ.5556429</t>
  </si>
  <si>
    <t>OPSP-VIN-0006-2024</t>
  </si>
  <si>
    <t>https://community.secop.gov.co/Public/Tendering/OpportunityDetail/Index?noticeUID=CO1.NTC.5454395&amp;isFromPublicArea=True&amp;isModal=False</t>
  </si>
  <si>
    <t>MABEL ELIANA ORDOÑEZ AGAMEZ</t>
  </si>
  <si>
    <t>PRESTAR LOS SERVICIOS PROFESIONALES COMO ADMINISTRADOR DE EMPRESAS EN LA EDITORIAL UNIMAGDALENA. PARA EL CUMPLIMIENTO DEL OBJETO, EL CONTRATISTA SE COMPROMETE A CUMPLIR CON LAS SIGUIENTES ACTIVIDADES: 1. APOYAR EN LOS TRÁMITES ADMINISTRATIVOS, FINANCIEROS Y DE EJECUCIÓN PRESUPUESTAL DE LA EDITORIAL. 2. REALIZAR LOS PROCESOS REQUERIDOS PARA LA VENTA DE LAS PUBLICACIONES DE LA EDITORIAL A PERSONAS NATURALES, JURÍDICAS Y DISTRIBUIDORES AUTORIZADOS. 3. MANTENER ACTUALIZADO Y ORGANIZADO EL INVENTARIO DE LAS PUBLICACIONES FÍSICAS DE LA EDITORIAL. 4. REALIZAR SEGUIMIENTO A LOS INVENTARIOS DE LOS DISTRIBUIDORES DE LAS OBRAS QUE SE ENCUENTRAN EN CONSIGNACIÓN. 5. ADELANTAR LOS PROCESOS REQUERIDOS PARA LA DISTRIBUCIÓN DE LAS PUBLICACIONES A DISTRIBUIDORES, COMPRADORES, INSTITUCIONES, AUTORES Y ENTIDADES DE ORDEN NACIONAL E INTERNACIONAL. 6. SOLICITAR LA EXPEDICIÓN DE FACTURAS Y RECAUDO DE LAS VENTAS REALIZADAS POR PARTE DE LA EDITORIAL. 7. REALIZAR L</t>
  </si>
  <si>
    <t>CO1.REQ.5556833</t>
  </si>
  <si>
    <t>OPSP-VIN-0005-2024</t>
  </si>
  <si>
    <t>https://community.secop.gov.co/Public/Tendering/OpportunityDetail/Index?noticeUID=CO1.NTC.5454167&amp;isFromPublicArea=True&amp;isModal=False</t>
  </si>
  <si>
    <t>ANGIE CAROLINA SERNA CARVAJAL</t>
  </si>
  <si>
    <t>PRESTAR LOS SERVICIOS PROFESIONALES COMO CONTADOR PÚBLICO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SERVICIOS PA</t>
  </si>
  <si>
    <t>CO1.REQ.5556680</t>
  </si>
  <si>
    <t>OPSP-VIN-0004-2024</t>
  </si>
  <si>
    <t>https://community.secop.gov.co/Public/Tendering/OpportunityDetail/Index?noticeUID=CO1.NTC.5454147&amp;isFromPublicArea=True&amp;isModal=False</t>
  </si>
  <si>
    <t>MONICA ISABEL CALDERON SOLANO</t>
  </si>
  <si>
    <t>PRESTAR LOS SERVICIOS PROFESIONALES COMO ADMINISTRADOR DE EMPRESAS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EN EL CARGUE DE LOS CONTRATOS Y ACTAS MODIFICATORIAS DE LAS ORDENES DE GASTO EXPEDIDOS P</t>
  </si>
  <si>
    <t>CO1.REQ.5557055</t>
  </si>
  <si>
    <t>OPSP-VIN-0003-2024</t>
  </si>
  <si>
    <t>https://community.secop.gov.co/Public/Tendering/OpportunityDetail/Index?noticeUID=CO1.NTC.5454135&amp;isFromPublicArea=True&amp;isModal=False</t>
  </si>
  <si>
    <t>MANUEL ALEJANDRO UMAÑA GRANADOS</t>
  </si>
  <si>
    <t>PRESTAR LOS SERVICIOS PROFESIONALES COMO ABOGADO EN LA VICERRECTORÍA DE INVESTIGACIÓN. PARA EL CUMPLIMIENTO DEL OBJETO, EL CONTRATISTA SE COMPROMETE A CUMPLIR CON LAS SIGUIENTES ACTIVIDADES: 1. PRESTAR ASESORÍA Y ORIENTACIÓN EN MATERIA JURÍDICA Y CONTRATACIÓN ESTATAL, QUE REQUIERA LA VICERRECTORÍA DE INVESTIGACIÓN Y SUS UNIDADES DE GESTIÓN CTEI. 2. VERIFICAR Y APROBAR LOS DOCUMENTOS PRECONTRACTUALES Y LA INFORMACIÓN GENERADA POR LAS PLATAFORMAS GEDOCO Y SIGEP II DE LA INFORMACIÓN DEL PERSONAL QUE SE VA A CONTRATAR, PREVIA VERIFICACIÓN DE LOS SOPORTES EXIGIDOS. 3. APOYAR EN LA REVISIÓN DE LAS ÓRDENES DE GASTO ADELANTADAS POR LA VICERRECTORÍA DE INVESTIGACIÓN DE CONFORMIDAD CON EL ESTATUTO DE CONTRATACIÓN DE LA INSTITUCIÓN, TENIENDO EN CUENTA LOS FORMATOS DE CALIDAD PUBLICADOS EN COGUI+. 4. APOYAR A LA VICERRECTORÍA DE INVESTIGACIÓN EN LA ELABORACIÓN Y/O REVISIÓN DE LOS ACTOS ADMINISTRATIVOS QUE SE REQUIERA EXPEDIR POR EL DESPACHO DEL VICERR</t>
  </si>
  <si>
    <t>CO1.REQ.5556706</t>
  </si>
  <si>
    <t>OPSP-VIN-0002-2024</t>
  </si>
  <si>
    <t>https://community.secop.gov.co/Public/Tendering/OpportunityDetail/Index?noticeUID=CO1.NTC.5454122&amp;isFromPublicArea=True&amp;isModal=False</t>
  </si>
  <si>
    <t>PRESTAR LOS SERVICIOS PROFESIONALES COMO INGENIERO INDUSTRIAL EN LA VICERRECTORÍA DE INVESTIGACIÓN. PARA EL CUMPLIMIENTO DEL OBJETO, EL CONTRATISTA SE COMPROMETE A CUMPLIR CON LAS SIGUIENTES ACTIVIDADES: 1. ELABORAR PARA LA VICERRECTORÍA DE INVESTIGACIÓN EL DILIGENCIAMIENTO DE LOS FORMATOS DE SOLICITUDES DE CDP, DE AFECTACIONES PRESUPUESTALES Y DE TRASLADOS INTERNOS ENTRE RUBROS PARA LOS PROYECTOS DE INVESTIGACIÓN O DEL PLAN DE ACCIÓN INSTITUCIONAL. FORMATOS DE SOLICITUD DE CDP, FORMATO DE AFECTACIÓN Y FORMATO DE TRASLADOS. 2.
REVISAR Y VALIDAR LAS HOJAS DE VIDA CON SUS SOPORTES EN LA PLATAFORMA GEDOCO Y SIGEP II LOS DOCUMENTOS PRECONTRACTUALES NECESARIOS PARA ELABORACIÓN DE ÓRDENES DE SERVICIOS PROFESIONALES Y DE APOYO A LA GESTIÓN. 3. RECOPILAR, ANALIZAR, REVISAR Y DILIGENCIAR LOS FORMATOS REQUERIDOS EN LA ETAPA PRECONTRACTUAL Y CONTRACTUAL DE LAS ÓRDENES DE GASTO AUTORIZADAS POR LA VICERRECTORÍA DE INVESTIGACIÓN. 4. REMITIR A LA DIRECCI</t>
  </si>
  <si>
    <t>OPSP-VIN-0001-2024</t>
  </si>
  <si>
    <t>VICERRECTORÍA DE INVESTIGACIÓN</t>
  </si>
  <si>
    <t>https://community.secop.gov.co/Public/Tendering/OpportunityDetail/Index?noticeUID=CO1.NTC.5754612</t>
  </si>
  <si>
    <t>WILBERTO GALVIS SANTOS</t>
  </si>
  <si>
    <t>900381975</t>
  </si>
  <si>
    <t>7TECH SAS</t>
  </si>
  <si>
    <t>COMPRA E INSTALACIÓN DE CATORCE 14 EQUIPOS DE AIRES ACONDICIONADOS PARA DIFERENTES ÁREAS ADMINISTRATIVAS Y ACADÉMICAS DE LA UNIVERSIDAD DEL MAGDALENA. ESTOS DEBEN SER INSTALADOS CON TODOS LOS ELEMENTOS NECESARIOS Y ADECUACIONES CIVILES EN DONDE SE NECESITE Y/O REQUIERA LA ACTIVIDAD</t>
  </si>
  <si>
    <t>CO1.REQ.5863743</t>
  </si>
  <si>
    <t>ODC-DAD-0005-2024</t>
  </si>
  <si>
    <t>https://community.secop.gov.co/Public/Tendering/OpportunityDetail/Index?noticeUID=CO1.NTC.5752792</t>
  </si>
  <si>
    <t>N</t>
  </si>
  <si>
    <t>ANDRES GILBERTO DOMINGUEZ CORBACHO</t>
  </si>
  <si>
    <t>900763287</t>
  </si>
  <si>
    <t>LAHERAL SAS BIC</t>
  </si>
  <si>
    <t>COMPRA DE 12 PROYECTORES POWERLITE E20 Y 10 PROYECTORES INTERACTIVOS  BRIGHTLINK EB 725WI 3LCD WXGA DE TIRO ULTRACORTO PARA LA REPOSICIÓN DE RECURSOS EDUCATIVOS TECNOLÓGICOS Y FORTALECIMIENTO DE LA GESTIÓN ACADÉMICA DE LA INSTITUCIÓN</t>
  </si>
  <si>
    <t>CO1.REQ.5862271</t>
  </si>
  <si>
    <t>ODC-DAD-0004-2024</t>
  </si>
  <si>
    <t>https://community.secop.gov.co/Public/Tendering/OpportunityDetail/Index?noticeUID=CO1.NTC.5732904</t>
  </si>
  <si>
    <t>BETTY PATIÑO URIELES</t>
  </si>
  <si>
    <t>79415098</t>
  </si>
  <si>
    <t>LUIS DIAZ ACEVEDO</t>
  </si>
  <si>
    <t>COMPRA DE 6000 PINES PARA ENTREGAR A LOS GRADUANDOS DE LA UNIVERSIDAD DEL MAGDALENA FABRICADOS EN CRISOCAL ACABADO DORADO BRILLANTE Y FONDO MATE EN FORMA REDONDA DE 20MM DE DIÁMETRO CON LOGOTIPO Y TEXTO GRADUADO EN ALTO RELIEVE SIN COLORES TROQUELADO  FIJACIÓN CON BROCHE Y PUNTILLA CON EMPAQUE EN BOLSA PLÁSTICA</t>
  </si>
  <si>
    <t>CO1.REQ.5841738</t>
  </si>
  <si>
    <t>ODC-DAD-0003-2024</t>
  </si>
  <si>
    <t>https://community.secop.gov.co/Public/Tendering/OpportunityDetail/Index?noticeUID=CO1.NTC.5683675</t>
  </si>
  <si>
    <t>HILDEMAR QUINTANA HERNANDEZ</t>
  </si>
  <si>
    <t>901039840</t>
  </si>
  <si>
    <t>ADVANCED TECHNOLOGIES SOLUTIONS SAS</t>
  </si>
  <si>
    <t>COMPRA DE INSUMOS PARA EL PROCESO DE CARNETIZACIÓN INSTITUCIONAL DE LA UNIVERSIDAD DEL MAGDALENA</t>
  </si>
  <si>
    <t>CO1.REQ.5792126</t>
  </si>
  <si>
    <t>ODC-DAD-0002-2024</t>
  </si>
  <si>
    <t>https://community.secop.gov.co/Public/Tendering/OpportunityDetail/Index?noticeUID=CO1.NTC.5617401</t>
  </si>
  <si>
    <t>LEONARDO RUIZ JIMENEZ</t>
  </si>
  <si>
    <t>900688968</t>
  </si>
  <si>
    <t>INDUSTRIA CONSTRUCCION E INGENIERIA ICI SAS</t>
  </si>
  <si>
    <t>COMPRA DE DOS TRANSFERENCIAS AUTOMATICAS DE 800 AMP PARA EL FUNCIONAMIENTO DE ENCENDIDO Y CONTROL ENERGÍA DE RESPALDO  PARA EL  BLOQUE DE SALONES N VIII Y EL EDIFICIO DE ATENCION A ESTUDIANTES CENTRO DOCENTE DE LA UNIVERIDAD DEL MAGDALENA</t>
  </si>
  <si>
    <t>CO1.REQ.5726484</t>
  </si>
  <si>
    <t>ODC-DAD-0001-2024</t>
  </si>
  <si>
    <t>https://community.secop.gov.co/Public/Tendering/OpportunityDetail/Index?noticeUID=CO1.NTC.5763711</t>
  </si>
  <si>
    <t>RAFAEL ROIMAN GARCIA LUNA</t>
  </si>
  <si>
    <t>900489512</t>
  </si>
  <si>
    <t>LOGISTICA EVENTOS Y SUMINISTROS SAS</t>
  </si>
  <si>
    <t>SUMINISTRO DE INSUMOS PARA EL DESARROLLO DE LAS SESIONES PRÁCTICAS DE LA ASIGNATURAS COCINA DEL MAGDALENA Y EL CARIBE COCINA MOLECULAR COCTELERÍA CAFÉ Y OTRAS BEBIDAS ENOLOGIA I CATA LICORES Y MARIDAJE DEL PROGRAMA DE TECNOLOGÍA EN GESTIÓN HOTELERA Y TURÍSTICA POR CICLOS PROPEDÉUTICOS</t>
  </si>
  <si>
    <t>CO1.REQ.5873322</t>
  </si>
  <si>
    <t>OSM-DAD-0003-2024</t>
  </si>
  <si>
    <t>https://community.secop.gov.co/Public/Tendering/OpportunityDetail/Index?noticeUID=CO1.NTC.5611487</t>
  </si>
  <si>
    <t>811009788</t>
  </si>
  <si>
    <t>DISTRACOM SA</t>
  </si>
  <si>
    <t>SUMINISTRO DE COMBUSTIBLES GASOLINA CORRIENTE ACPM EXTRA Y GNV PARA LOS VEHÍCULOS PERTENECIENTES AL PARQUE AUTOMOTOR PLANTAS ELÉCTRICAS Y MAQUINARIA AGRÍCOLA DE LA UNIVERSIDAD DEL MAGDALENA Y SUS SEDES ALTERNAS</t>
  </si>
  <si>
    <t>CO1.REQ.5721369</t>
  </si>
  <si>
    <t>OSM-DAD-0002-2024</t>
  </si>
  <si>
    <t>https://community.secop.gov.co/Public/Tendering/OpportunityDetail/Index?noticeUID=CO1.NTC.5606676</t>
  </si>
  <si>
    <t>901550798</t>
  </si>
  <si>
    <t>GP TECHNOLOGICAL ASSISTANCE SAS</t>
  </si>
  <si>
    <t>SUMINISTRO DE PARTES PARA MANTENIMIENTO CORRECTIVO DE COMPUTADORES DISPOSITIVOS ACTIVOS MENORES DE LA RED DE VOZ Y DATOS</t>
  </si>
  <si>
    <t>CO1.REQ.5716439</t>
  </si>
  <si>
    <t>OSM-DAD-0001-2024</t>
  </si>
  <si>
    <t>https://community.secop.gov.co/Public/Tendering/OpportunityDetail/Index?noticeUID=CO1.NTC.5762181</t>
  </si>
  <si>
    <t>802005601</t>
  </si>
  <si>
    <t>FUMIABA SAS</t>
  </si>
  <si>
    <t>SERVICIO DE  FUMIGACIÓN Y CONTROL DE PLAGAS PARA LA UNIVERSIDAD DEL MAGDALENA CAMPUS PRINCIPAL Y SUS SEDES ALTERNAS</t>
  </si>
  <si>
    <t>CO1.REQ.5871851</t>
  </si>
  <si>
    <t>OPS-DAD-0036-2024</t>
  </si>
  <si>
    <t>https://community.secop.gov.co/Public/Tendering/OpportunityDetail/Index?noticeUID=CO1.NTC.5762167</t>
  </si>
  <si>
    <t>WILSON ARTURO PACHECO PALACIO</t>
  </si>
  <si>
    <t>57293412</t>
  </si>
  <si>
    <t>SANDRA MILENA MENDIETA PUGLIESE</t>
  </si>
  <si>
    <t>SERVICIO DE DIVULGACIÓN Y PROMOCIÓN DE LOS DISTINTOS PROCESOS ACADÉMICOS DE INVESTIGACIÓN Y EXTENSIÓN INSTITUCIONAL DE LA UNIVERSIDAD DEL MAGDALENA Y PUBLICACIONES DE COMUNICADOS DE PRENSA CUBRIMIENTO DE EVENTOS Y CONVOCATORIAS DE MEDIOS ENTREVISTAS DIVULGACIÓN DE INFORMACIÓN DE LAS CAMPAÑAS DERIVADAS DE LA UNIVERSIDAD DEL MAGDALENA A TRAVÉS DE LA  PÁGINA WEB WWW.SANTAMARTAALDIA.CO</t>
  </si>
  <si>
    <t>CO1.REQ.5871827</t>
  </si>
  <si>
    <t>OPS-DAD-0035-2024</t>
  </si>
  <si>
    <t>https://community.secop.gov.co/Public/Tendering/OpportunityDetail/Index?noticeUID=CO1.NTC.5761990</t>
  </si>
  <si>
    <t xml:space="preserve"> 79418273</t>
  </si>
  <si>
    <t>CARLOS MARIO LOPERA</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</si>
  <si>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COMO EN LA INTERNET EN LA PÁGINA WEB WWW.UNIVERSIDAD.EDU.CO</t>
  </si>
  <si>
    <t>CO1.REQ.5871535</t>
  </si>
  <si>
    <t>OPS-DAD-0034-2024</t>
  </si>
  <si>
    <t>https://community.secop.gov.co/Public/Tendering/OpportunityDetail/Index?noticeUID=CO1.NTC.5756363</t>
  </si>
  <si>
    <t>900244687</t>
  </si>
  <si>
    <t>INNOVACION &amp; DISEÑOS SAS</t>
  </si>
  <si>
    <t>SERVICIO DE DIVULGACIÓN Y PROMOCIÓN DE LOS DISTINTOS PROCESOS ACADÉMICOS DE INVESTIGACIÓN Y EXTENSIÓN INSTITUCIONAL DE LA UNIVERSIDAD DEL MAGDALENA EN LA RADIO EN LAS EMISORA  RADIO MAGDALENA 1420 AM Y RADIO RODADERO 1480 AM</t>
  </si>
  <si>
    <t>CO1.REQ.5866057</t>
  </si>
  <si>
    <t>OPS-DAD-0033-2024</t>
  </si>
  <si>
    <t>https://community.secop.gov.co/Public/Tendering/OpportunityDetail/Index?noticeUID=CO1.NTC.5756461</t>
  </si>
  <si>
    <t>901794993</t>
  </si>
  <si>
    <t>EDSOLUTIONS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</si>
  <si>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AL IGUAL QUE LAS PLATAFORMAS PERIODÍSTICAS DIGITALES DE CARÁCTER REGIONAL EN INTERNET A TRAVÉS DE LA PÁGINA WEB WWW.EDSNOTICIAS.COM.CO</t>
  </si>
  <si>
    <t>CO1.REQ.5865588</t>
  </si>
  <si>
    <t>OPS-DAD-0032-2024</t>
  </si>
  <si>
    <t>https://community.secop.gov.co/Public/Tendering/OpportunityDetail/Index?noticeUID=CO1.NTC.5756251</t>
  </si>
  <si>
    <t>85477624</t>
  </si>
  <si>
    <t>PUESTA EN SERVICIO DE DRONE CÁMARA DE FOTOGRAFÍA VIDEO Y OPERACIÓN DEL MISMO PARA HACER ACOMPAÑAMIENTO A LAS DIFERENTES ACTIVIDADES QUE SE DESARROLLARÁN EN LA UNIVERSIDAD DEL MAGDALENA LAS CUALES SERÁN TRANSMITIDAS EN LAS REDES SOCIALES DE LA UNIVERSIDAD INCLUIDA SU PÁGINA WEB Y DEMAS ESPACIOS OFICIALES</t>
  </si>
  <si>
    <t>CO1.REQ.5865654</t>
  </si>
  <si>
    <t>OPS-DAD-0031-2024</t>
  </si>
  <si>
    <t>https://community.secop.gov.co/Public/Tendering/OpportunityDetail/Index?noticeUID=CO1.NTC.5756216</t>
  </si>
  <si>
    <t>860014923</t>
  </si>
  <si>
    <t>CARACOL PRIMERA CADENA RADIAL COLOMBIANA SA CARACOL SA</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</si>
  <si>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COMO EN LA EMISORA RADIO GALEÓN DE CARACOL 890 AM CON LAS SIGUIENTES ESPECIFICACIONES  44 CUÑAS DE 30 SEGUNDOS DE LUNES A VIERNES MENSUALMENTE DISTRIBUIDAS DE LA SIGUIENTE MANERA RADIO PERIÓDICO DE LA MAÑANA NOTICIERO DEL MEDIO DÍA BOLETINES INFORMATIVOS POR RADIO GALEÓN ACOMPAÑAMIENTO Y CUBRIMIENTO PERIODÍSTICO DE LOS EVENTOS DE LA UNIVERSIDAD DEL MAGDALENA</t>
  </si>
  <si>
    <t>CO1.REQ.5865518</t>
  </si>
  <si>
    <t>OPS-DAD-0030-2024</t>
  </si>
  <si>
    <t>https://community.secop.gov.co/Public/Tendering/OpportunityDetail/Index?noticeUID=CO1.NTC.5755843</t>
  </si>
  <si>
    <t>900053241</t>
  </si>
  <si>
    <t>UNIDAD DE MEDIOS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</si>
  <si>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WWW.OPINIONCARIBE.COM Y EN LAS REDES SOCIALES FACEBOOK INSTAGRAM TWITTER</t>
  </si>
  <si>
    <t>CO1.REQ.5865324</t>
  </si>
  <si>
    <t>OPS-DAD-0029-2024</t>
  </si>
  <si>
    <t>https://community.secop.gov.co/Public/Tendering/OpportunityDetail/Index?noticeUID=CO1.NTC.5754000</t>
  </si>
  <si>
    <t>Por iniciar</t>
  </si>
  <si>
    <t>800177588</t>
  </si>
  <si>
    <t>INFORMESE SAS</t>
  </si>
  <si>
    <t>SERVICIO DE RENOVACIÓN DE LA LICENCIA PALA IBM SPSS STATITICS STANDARD PARA 100 USUARIOS POR UN AÑO PARA LOS ESTUDIANTES DEL PROGRAMA DE PSICOLOGIA DE LA UNIVERSIDAD DEL MAGDALENA</t>
  </si>
  <si>
    <t>CO1.REQ.5863448</t>
  </si>
  <si>
    <t>OPS-DAD-0028-2024</t>
  </si>
  <si>
    <t>https://community.secop.gov.co/Public/Tendering/OpportunityDetail/Index?noticeUID=CO1.NTC.5753750</t>
  </si>
  <si>
    <t>901208973</t>
  </si>
  <si>
    <t>MEDIGRAFICOS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</si>
  <si>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EL PORTAL WEB WWW.REVISTA7SM.COM</t>
  </si>
  <si>
    <t>CO1.REQ.5863262</t>
  </si>
  <si>
    <t>OPS-DAD-0027-2024</t>
  </si>
  <si>
    <t>https://community.secop.gov.co/Public/Tendering/OpportunityDetail/Index?noticeUID=CO1.NTC.5737624</t>
  </si>
  <si>
    <t>819003317</t>
  </si>
  <si>
    <t>EDITORIAL MAGDALENA SA</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</si>
  <si>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WWW.ELINFORMADOR.COM.CO</t>
  </si>
  <si>
    <t>CO1.REQ.5846711</t>
  </si>
  <si>
    <t>OPS-DAD-0026-2024</t>
  </si>
  <si>
    <t>https://community.secop.gov.co/Public/Tendering/OpportunityDetail/Index?noticeUID=CO1.NTC.5737092</t>
  </si>
  <si>
    <t>901758426</t>
  </si>
  <si>
    <t>GRUPO DE MEDIOS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</si>
  <si>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A TRAVÉS DE SU PÁGINA WEB WWW.HOYDIARIODELMAGDALENA.COM.CO. CON LAS SIGUIENTES ESPECIFICACIONES MEDIO PORTAL WEB FORMATO BANNER TAMAÑO 1000 PX X 100 PX UBICACIÓN HOME PRINCIPAL  FRECUENCIA DIARIA PERIODO MENSUAL</t>
  </si>
  <si>
    <t>CO1.REQ.5846604</t>
  </si>
  <si>
    <t>OPS-DAD-0025-2024</t>
  </si>
  <si>
    <t>https://community.secop.gov.co/Public/Tendering/OpportunityDetail/Index?noticeUID=CO1.NTC.5732377</t>
  </si>
  <si>
    <t>900146629</t>
  </si>
  <si>
    <t>FULLMEX SEGURIDAD Y SALUD OCUPACIONAL LTDA</t>
  </si>
  <si>
    <t>SERVICIO DE MANTENIMIENTO Y RECARGAS DE LOS EXTINTORES PERTENECIENTES A LA UNIVERSIDAD DEL MAGDALENA SUS SEDES ALTERNAS Y VEHÍCULOS INSTITUCIONALES</t>
  </si>
  <si>
    <t>CO1.REQ.5841278</t>
  </si>
  <si>
    <t>OPS-DAD-0024-2024</t>
  </si>
  <si>
    <t>https://community.secop.gov.co/Public/Tendering/OpportunityDetail/Index?noticeUID=CO1.NTC.5731717</t>
  </si>
  <si>
    <t>901617504</t>
  </si>
  <si>
    <t>CASA GLAMEL EXCLUSIVE SAS</t>
  </si>
  <si>
    <t>SERVICIO DE ALQUILER DE 2.000 TOGAS Y DISEÑO DE ESTOLAS PARA LAS CEREMONIAS DE GRADOS DE LA UNIVERSIDAD DEL MAGDALENA A DESARROLLARSE SEGÚN EL CALENDARIO ACADÉMICO DEL 2024</t>
  </si>
  <si>
    <t>CO1.REQ.5840619</t>
  </si>
  <si>
    <t>OPS-DAD-0023-2024</t>
  </si>
  <si>
    <t>https://community.secop.gov.co/Public/Tendering/OpportunityDetail/Index?noticeUID=CO1.NTC.5714269</t>
  </si>
  <si>
    <t>SERVICIO DE SUSCRIPCIÓN POR DOCE 12 MESES AL PERIÓDICO EL INFORMADOR POR DIEZ 10 EJEMPLARES DIARIOS DE LUNES A DOMINGO PARA ALGUNAS DE LAS DEPENDENCIAS DE LA UNIVERSIDAD DEL MAGDALENA</t>
  </si>
  <si>
    <t>CO1.REQ.5822933</t>
  </si>
  <si>
    <t>OPS-DAD-0022-2024</t>
  </si>
  <si>
    <t>https://community.secop.gov.co/Public/Tendering/OpportunityDetail/Index?noticeUID=CO1.NTC.5713720</t>
  </si>
  <si>
    <t>900839919</t>
  </si>
  <si>
    <t>PUBLICACIONES SEGUIMIENTO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</si>
  <si>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AL IGUAL QUE LAS PLATAFORMAS PERIODÍSTICAS DIGITALES DE CARÁCTER REGIONAL EN INTERNET A TRAVÉS DE LA PÁGINA WEB WWW.SEGUIMIENTO.CO</t>
  </si>
  <si>
    <t>CO1.REQ.5822547</t>
  </si>
  <si>
    <t>OPS-DAD-0021-2024</t>
  </si>
  <si>
    <t>https://community.secop.gov.co/Public/Tendering/OpportunityDetail/Index?noticeUID=CO1.NTC.5713508</t>
  </si>
  <si>
    <t>860001022</t>
  </si>
  <si>
    <t>CASA EDITORIAL EL TIEMPO SA</t>
  </si>
  <si>
    <t>SERVICIO DE SUSCRIPCIÓN AL PERIÓDICO EL TIEMPO + PORTAFOLIO PARA LA ENTREGA DE DOS 02 EJEMPLARES DIARIOS DE LUNES A DOMINGO DURANTE 12 MESES</t>
  </si>
  <si>
    <t>CO1.REQ.5822223</t>
  </si>
  <si>
    <t>OPS-DAD-0020-2024</t>
  </si>
  <si>
    <t>https://community.secop.gov.co/Public/Tendering/OpportunityDetail/Index?noticeUID=CO1.NTC.5712239</t>
  </si>
  <si>
    <t>900749054</t>
  </si>
  <si>
    <t>METALMECANICA ELECTRICOS Y CIVILES SAS</t>
  </si>
  <si>
    <t>SERVICIO PREVENTIVO Y CORRECTIVO EN CARPINTERÍA METÁLICA VIDRIERÍA Y SOLDADURA PARA EL BUEN FUNCIONAMIENTO DE LOS MUEBLES ESTRUCTURAS METÁLICAS Y VIDRIERÍA DE LAS DIFERENTES LOCACIONES DE LA UNIVERSIDAD DEL MAGDALENA Y SUS SEDES ALTERNAS INCLUIDO REPUESTOS</t>
  </si>
  <si>
    <t>CO1.REQ.5821017</t>
  </si>
  <si>
    <t>OPS-DAD-0019-2024</t>
  </si>
  <si>
    <t>https://community.secop.gov.co/Public/Tendering/OpportunityDetail/Index?noticeUID=CO1.NTC.5711646</t>
  </si>
  <si>
    <t>7144250</t>
  </si>
  <si>
    <t>ALBERTO ELIAS GONZALEZ IGUARAN</t>
  </si>
  <si>
    <t>SERVICIO DE CERRAJERÍA PARA LA UNIVERSIDAD DEL MAGDALENA Y SUS SEDES ALTERNAS INCLUYE REPUESTOS</t>
  </si>
  <si>
    <t>CO1.REQ.5819633</t>
  </si>
  <si>
    <t>OPS-DAD-0018-2024</t>
  </si>
  <si>
    <t>https://community.secop.gov.co/Public/Tendering/OpportunityDetail/Index?noticeUID=CO1.NTC.5708328</t>
  </si>
  <si>
    <t>890100477</t>
  </si>
  <si>
    <t>EL HERALDO SAS</t>
  </si>
  <si>
    <t>SERVICIO DE SUSCRIPCIÓN AL PERIÓDICO EL HERALDO PARA LA ENTREGA DE TRES 03 EJEMPLARES FISICOS DIARIOS Y DIGITAL DE LUNES A DOMINGO DURANTE 12 MESES</t>
  </si>
  <si>
    <t>CO1.REQ.5816880</t>
  </si>
  <si>
    <t>OPS-DAD-0017-2024</t>
  </si>
  <si>
    <t>https://community.secop.gov.co/Public/Tendering/OpportunityDetail/Index?noticeUID=CO1.NTC.5677882</t>
  </si>
  <si>
    <t>900200085</t>
  </si>
  <si>
    <t>SERVICIO DE INGENIERIA GLOBAL SAS</t>
  </si>
  <si>
    <t>SERVICIO DE MANTENIMIENTO PREVENTIVO Y CORRECTIVO PARA EQUIPOS DE AIRES ACONDICIONADOS MULTIV INVERTER DE ALTA EFICIENCIA DE FRECUENCIA VARIABLE CON REFRIGERANTE R410A QUE ESTÁN INSTALADOS EN LOS EDIFICIOS SIERRA NEVADA CIÉNAGA GRANDE MAR CARIBE BIENESTAR UNIVERSITARIO SEDE VILLA COUNTRY EDIFICIO INNOVACIÓN Y EMPRENDIMIENTO LABORATORIO DE BIOLOGÍA QUÍMICA DEL BLOQUE SEIS VI Y EL SEXTO PISO DEL HOSPITAL CENTRAL JULIO MENDEZ BARRENECHE</t>
  </si>
  <si>
    <t>CO1.REQ.5786862</t>
  </si>
  <si>
    <t>OPS-DAD-0016-2024</t>
  </si>
  <si>
    <t>https://community.secop.gov.co/Public/Tendering/OpportunityDetail/Index?noticeUID=CO1.NTC.5677696</t>
  </si>
  <si>
    <t xml:space="preserve"> 900795369</t>
  </si>
  <si>
    <t>HIGH QUALITY TECHNOLOGY SAS</t>
  </si>
  <si>
    <t>SERVICIO DE MANTENIMIENTO PREVENTIVO Y CORRECTIVO INCLUYE REPUESTOS DE LECTORAS BIOMÉTRICAS DEL CONTROL DE ACCESO INSTITUCIONAL</t>
  </si>
  <si>
    <t>CO1.REQ.5786391</t>
  </si>
  <si>
    <t>OPS-DAD-0015-2024</t>
  </si>
  <si>
    <t>https://community.secop.gov.co/Public/Tendering/OpportunityDetail/Index?noticeUID=CO1.NTC.5665087</t>
  </si>
  <si>
    <t>SERVICIO DE MANTENIMIENTO PREVENTIVO Y CORRECTIVO INCLUYE REPUESTOS DE CARGADORES ELÉCTRICOS DE LA INFRAESTRUCTURA INSTITUCIONAL DE LA UNIVERSIDAD DEL MAGDALENA</t>
  </si>
  <si>
    <t>CO1.REQ.5774291</t>
  </si>
  <si>
    <t>OPS-DAD-0014-2024</t>
  </si>
  <si>
    <t>https://community.secop.gov.co/Public/Tendering/OpportunityDetail/Index?noticeUID=CO1.NTC.5662364</t>
  </si>
  <si>
    <t>819007190</t>
  </si>
  <si>
    <t>REFRIMAGUS LTDA</t>
  </si>
  <si>
    <t>SERVICIO DE MANTENIMIENTO PREVENTIVO Y CORRECTIVO DE LOS AIRES ACONDICIONADOS Y SISTEMAS DE REFRIGERACIÓN DE LA UNIVERSIDAD DEL MAGDALENA Y SUS SEDES ALTERNAS</t>
  </si>
  <si>
    <t>CO1.REQ.5771351</t>
  </si>
  <si>
    <t>OPS-DAD-0013-2024</t>
  </si>
  <si>
    <t>https://community.secop.gov.co/Public/Tendering/OpportunityDetail/Index?noticeUID=CO1.NTC.5659477</t>
  </si>
  <si>
    <t>85469738</t>
  </si>
  <si>
    <t>YOMIS PERDOMO FERNANDEZ</t>
  </si>
  <si>
    <t>SERVICIO DE PREPRODUCCIÓN PRODUCCIÓN Y POST PRODUCCIÓN DE PIEZAS AUDIOVISUALES DE CARÁCTER INSTITUCIONAL PARA TRANSMITIR CADA SEMANA DURANTE CUATRO 04 MESES POR LAS REDES SOCIALES PÁGINA WEB Y TODOS LOS ESPACIOS OFICIALES DE COMUNICACIÓN AUDIOVISUAL E INTERACTIVA DE LA UNIMAGDALENA</t>
  </si>
  <si>
    <t>CO1.REQ.5768548</t>
  </si>
  <si>
    <t>OPS-DAD-0012-2024</t>
  </si>
  <si>
    <t>https://community.secop.gov.co/Public/Tendering/OpportunityDetail/Index?noticeUID=CO1.NTC.5657991</t>
  </si>
  <si>
    <t>900726297</t>
  </si>
  <si>
    <t>BUSSINES TECHNOLOGY HELP SAS</t>
  </si>
  <si>
    <t>SERVICIO DE MANTENIMIENTO Y SOPORTE DEL SISTEMA DE INFORMACIÓN SERIES DE LA UNIVERSIDAD DEL MAGDALENA</t>
  </si>
  <si>
    <t>CO1.REQ.5766250</t>
  </si>
  <si>
    <t>OPS-DAD-0011-2024</t>
  </si>
  <si>
    <t>https://community.secop.gov.co/Public/Tendering/OpportunityDetail/Index?noticeUID=CO1.NTC.5654418</t>
  </si>
  <si>
    <t>901660591</t>
  </si>
  <si>
    <t>VTR TELECOM SAS</t>
  </si>
  <si>
    <t>SERVICIO DE REALIZACIÓN DE ESTUDIO TÉCNICO DE LA EMISORA CULTURAL PARA LA ACTUALIZACIÓN DE COORDENADAS ANTE LA AGENCIA NACIONAL DE ESPECTRO ANE</t>
  </si>
  <si>
    <t>CO1.REQ.5762895</t>
  </si>
  <si>
    <t>OPS-DAD-0010-2024</t>
  </si>
  <si>
    <t>https://community.secop.gov.co/Public/Tendering/OpportunityDetail/Index?noticeUID=CO1.NTC.5645404</t>
  </si>
  <si>
    <t>LUZ MARINA VIVES LACOUTURE</t>
  </si>
  <si>
    <t>802002279</t>
  </si>
  <si>
    <t>ASISTENCIA MEDICA INMEDIATA SERVICIO DE AMBULANCIA PREPAGADA SA</t>
  </si>
  <si>
    <t>SERVICIO DE ÁREA PROTEGIDA PARA EL AÑO 2024 DIRIGIDO A LOS MIEMBROS DE LA COMUNIDAD  UNIVERSITARIA Y VISITANTES EL CUAL COMPRENDE LA ATENCIÓN MÉDICA PRE HOSPITALARIA Y EL  TRASLADO DE PACIENTES QUE PRESENTEN EMERGENCIAS Y URGENCIAS DENTRO DE LAS INSTALACIONES  DEL CAMPUS PRINCIPAL DE LA UNIVERSIDAD DEL MAGDALENA Y DE LAS SEDES MUSEO ETNOGRÁFICO  CLAUSTRO SAN JUAN NEPOMUCENO CENTRO DE DESARROLLO PESQUERO Y ACUÍCOLA VILLA COUNTRY Y CREO Y CENTRO DE INNOVACIÓN Y TRANSFERENCIA EN SALUD SEXTO PISO DEL HOSPITAL UNIVERSITARIO JULIO MÉNDEZ BARRENECHE EN EL MARCO DEL PROYECTO DEL PLAN DE ACCIÓN MEJORAMIENTO DE LA CALIDAD DE VIDA BIENESTAR Y DESARROLLO PERSONAL DE LA COMUNIDAD UNIVERSITARIA</t>
  </si>
  <si>
    <t>CO1.REQ.5754374</t>
  </si>
  <si>
    <t>OPS-DAD-0009-2024</t>
  </si>
  <si>
    <t>https://community.secop.gov.co/Public/Tendering/OpportunityDetail/Index?noticeUID=CO1.NTC.5631844</t>
  </si>
  <si>
    <t>901050213</t>
  </si>
  <si>
    <t>PRODUCCIONES TERRITORIO SAMARIO SAS</t>
  </si>
  <si>
    <t>SERVICIOS DE PREPRODUCCIÓN PRODUCCIÓN Y POST PRODUCCIÓN DEL PROGRAMA INSTITUCIONAL DE LA UNIVERSIDAD DEL MAGDALENA EL CAMPUS TV PROGRAMA SEMANAL PARA  TRANSMITIR DURANTE CUATRO 04 MESES DEL 2024 POR EL CANAL REGIONAL TELECARIBE EL CANAL UNIVERSITARIO ZOOM Y EL CANAL TERRITORIO DE TELEVISIÓN LOCAL  CANAL 78 POR TV NORTE TELEVISIÓN POR CABLE</t>
  </si>
  <si>
    <t>CO1.REQ.5740936</t>
  </si>
  <si>
    <t>OPS-DAD-0008-2024</t>
  </si>
  <si>
    <t>https://community.secop.gov.co/Public/Tendering/OpportunityDetail/Index?noticeUID=CO1.NTC.5631629</t>
  </si>
  <si>
    <t>JESUS DAVID SUESCUN ARREGOCES</t>
  </si>
  <si>
    <t>39048924</t>
  </si>
  <si>
    <t>KAREN LORENA ZULUAGA PÉREZ</t>
  </si>
  <si>
    <t>SERVICIO DE MANTENIMIENTO Y REPARACIÓN DE INSTRUMENTOS MUSICALES Y ALQUILER DE VESTUARIOS PARA EL DESARROLLO DE LAS ACTIVIDADES REALIZADAS POR EL ÁREA DE CULTURA Y DESARROLLO HUMANO ADSCRITAS A LA DIRECCIÓN DE BIENESTAR UNIVERSITARIO EN EL MARCO DEL PROYECTO DEL PLAN DE ACCIÓN MEJORAMIENTO DE LA CALIDAD DE VIDA, BIENESTAR Y DESARROLLO PERSONAL DE LA COMUNIDAD UNIVERSITARIA</t>
  </si>
  <si>
    <t>CO1.REQ.5740814</t>
  </si>
  <si>
    <t>OPS-DAD-0007-2024</t>
  </si>
  <si>
    <t>https://community.secop.gov.co/Public/Tendering/OpportunityDetail/Index?noticeUID=CO1.NTC.5630746</t>
  </si>
  <si>
    <t>901279448</t>
  </si>
  <si>
    <t>GRUPO EMPRESARIAL ALQUIMONTAJES SAS</t>
  </si>
  <si>
    <t>SERVICIO DE ALQUILER DE ELEMENTOS LOGÍSTICOS PARA EVENTOS COMO SILLAS PLÁSTICAS SILLAS VESTIDAS MESAS PLÁSTICAS MANTEL CORTO MESÓN VESTIDO MESAS BAR SILLAS BAR CARPAS 4X4 Y 5X5 TARIMAS AMPLIFICACIONES PEQUEÑAS MEDIANAS Y GRANDES SALAS LONG BAÑOS PORTÁTILES Y DEMÁS ELEMENTOS QUE SE REQUIERAN PARA LA REALIZACIÓN DE EVENTOS ACADÉMICO ADMINISTRATIVOS DE LA UNIVERSIDAD DEL MAGDALENA</t>
  </si>
  <si>
    <t>CO1.REQ.5739940</t>
  </si>
  <si>
    <t>OPS-DAD-0006-2024</t>
  </si>
  <si>
    <t>https://community.secop.gov.co/Public/Tendering/OpportunityDetail/Index?noticeUID=CO1.NTC.5588724</t>
  </si>
  <si>
    <t>HECTOR ALEXANDER VARGAS CARDONA</t>
  </si>
  <si>
    <t>900392689</t>
  </si>
  <si>
    <t>GEOSENSE SAS</t>
  </si>
  <si>
    <t>SERVICIO DE PROSPECCIÓN GEOFÍSICA ARQUEOLÓGICA CON UN EQUIPO GEORRADAR PARA LOS PROYECTOS DE INFRAESTRUCTURA DEL NUEVO EDIFICIO DE AULAS RIO MAGDALENA Y COLISEO CUBIERTO EN LA UNIVERSIDAD DEL MAGDALENA</t>
  </si>
  <si>
    <t>CO1.REQ.5697828</t>
  </si>
  <si>
    <t>OPS-DAD-0005-2024</t>
  </si>
  <si>
    <t>https://community.secop.gov.co/Public/Tendering/OpportunityDetail/Index?noticeUID=CO1.NTC.5587443</t>
  </si>
  <si>
    <t>MILVIDA MARIA SUAREZ FLOREZ</t>
  </si>
  <si>
    <t>900880521</t>
  </si>
  <si>
    <t>IDOC SERVICIOS INTELIGENTES SAS</t>
  </si>
  <si>
    <t>SERVICIO DE ALMACENAMIENTO CUSTODIA Y CODIFICACIÓN DE LOS DOCUMENTOS DEL ARCHIVO CENTRAL DE LA UNIVERSIDAD DEL MAGDALENA</t>
  </si>
  <si>
    <t>CO1.REQ.5696939</t>
  </si>
  <si>
    <t>OPS-DAD-0004-2024</t>
  </si>
  <si>
    <t>https://community.secop.gov.co/Public/Tendering/OpportunityDetail/Index?noticeUID=CO1.NTC.5556431</t>
  </si>
  <si>
    <t>900544283</t>
  </si>
  <si>
    <t>SUMINISTRO Y ADMINISTRACION DE RIESGOS SAS</t>
  </si>
  <si>
    <t>SERVICIO DE ASESORÍA PARA LA REALIZACIÓN DEL DOCUMENTO DE ANÁLISIS DE RIESGO DE DESASTRES PARA LA EJECUCIÓN DEL PROYECTO DE INFRAESCTRUCTURA DEL NUEVO EDIFICIO DE AULAS DEL RÍO MAGDALENA DE CONFORMIDAD EN LO ESTABLECIDO EN EL ARTÍCULO 38 DE LA LEY 1523 DE 2012</t>
  </si>
  <si>
    <t>CO1.REQ.5665207</t>
  </si>
  <si>
    <t>OPS-DAD-0003-2024</t>
  </si>
  <si>
    <t>https://community.secop.gov.co/Public/Tendering/OpportunityDetail/Index?noticeUID=CO1.NTC.5554933</t>
  </si>
  <si>
    <t>JULIO VEGA BAQUERO</t>
  </si>
  <si>
    <t>900557235</t>
  </si>
  <si>
    <t>CONSORTIA SAS</t>
  </si>
  <si>
    <t>SERVICIO DE RENOVACIÓN POR 12 MESES DE LA SUSCRIPCIÓN A LA BASE DE DATOS UPTODATE QUE REQUIERE LA BIBLIOTECA  GERMÁN BULA MEYER PARA DAR SOPORTE A TODOS LOS PROGRAMAS DE NUESTRA OFERTA ACADÉMICA INSTITUCIONAL FORTALECIENDO LOS  PROCESOS ACADÉMICOS Y DE INVESTIGACIÓN CON UN ENFOQUE ESPECIAL EN LA FACULTAD DE CIENCIAS DE LA SALUD</t>
  </si>
  <si>
    <t>CO1.REQ.5663661</t>
  </si>
  <si>
    <t>OPS-DAD-0002-2024</t>
  </si>
  <si>
    <t>https://community.secop.gov.co/Public/Tendering/OpportunityDetail/Index?noticeUID=CO1.NTC.5504366</t>
  </si>
  <si>
    <t>901237267</t>
  </si>
  <si>
    <t>PROQUEST COLOMBIA SAS</t>
  </si>
  <si>
    <t>SERVICIO DE SUSCRIPCIÓN DE LA PLATAFORMA DE SERVICIOS BIBLIOTECARIOS DE ALMA LOS SERVICIOS DE DESCUBRIMIENTO PRIMOVE Y LA SOLUCIÓN DE LISTAS DE LECTURA LEGANTO QUE SE DENOMINAN COLECTIVAMENTE SERVICIOS SAAS PARA LA BIBLIOTECA GERMÁN BULA MEYER DE LA UNIVERSIDAD DEL MAGDALENA</t>
  </si>
  <si>
    <t>CO1.REQ.5611925</t>
  </si>
  <si>
    <t>OPS-DAD-0001-2024</t>
  </si>
  <si>
    <t>DIRECCION ADMINISTRATIVA</t>
  </si>
  <si>
    <t xml:space="preserve">PERIODO DEL REPORTE CONSOLIDADO (corte a): </t>
  </si>
  <si>
    <t>https://community.secop.gov.co/Public/Tendering/ContractNoticePhases/View?PPI=CO1.PPI.30222195&amp;isFromPublicArea=True&amp;isModal=False</t>
  </si>
  <si>
    <t>JOSE RAFAEL VASQUEZ POLO</t>
  </si>
  <si>
    <t>ANEISA YESITH PACHECO IBAÑEZ</t>
  </si>
  <si>
    <t>SERVICIOS DE APOYO A LA GESTION PARA EL DESARROLLO DE LAS ACTIVIDADES 1.1.1, 1.2.1, 1.4.1, 1.4.3, 1.5.1, 3.1.1 CORRESPONDIENTE A LOS OBJETIVOS 1 Y 2 DEL PROYECTO DE INVESTIGACION BPIN 2022000100019 CUMPLIENDO CON LAS SIGUIENTES ACTIVIDADES 1 PARTICIPAR EN LAS REUNIONES TECNICAS Y DE SEGUIMIENTO EN QUE SEAN REQUERIDOS. 2 BRINDAR SOPORTE A LAS ACTIVIDADES ASIGNADAS POR EL PROFESIONAL Y EL INVESTIGADOR DEL AREA. 3 REALIZAR MINIMO DOS 2 VISITAS MENSUALES A LAS PARCELAS ASIGNADAS DE ACUERDO CON EL SEGUIMIENTO Y ACTIVIDADES PROGRAMADAS EN EL MUNICIPIO DE ALBANIA, LA GUAJIRA. 4 APOYAR LAS ACTIVIDADES DE CAPACITACION, ENTREGAS DE HERRAMIENTAS, VISITAS DEL DIRECTOR TECNICO A LAS PARCELAS Y CUALQUIER ACTIVIDAD EN SITIO QUE SE REQUIERA PARA EL ADECUADO DESARROLLO DEL PROYECTO EN EL MUNICIPIO DE ALBANIA, LA GUAJIRA.</t>
  </si>
  <si>
    <t>CO1.REQ.5858061</t>
  </si>
  <si>
    <t>https://community.secop.gov.co/Public/Tendering/ContractNoticePhases/View?PPI=CO1.PPI.30194436&amp;isFromPublicArea=True&amp;isModal=False</t>
  </si>
  <si>
    <t>ADALBERTO VALDEZ BUELVAS</t>
  </si>
  <si>
    <t>SERVICIOS DE APOYO A LA GESTION PARA EL DESARROLLO DE LAS ACTIVIDADES 1.1.1, 1.2.1, 1.4.1, 1.4.3, 1.5.1, 3.1.1 CORRESPONDIENTE A LOS OBJETIVOS 1 Y 2 DEL PROYECTO DE INVESTIGACIBN BPIN 2022000100019. CUMPLIENDO CON LAS SIGUIENTES ACTIVIDADES 1 PARTICIPAR EN LAS REUNIONES TECNICAS Y DE SEGUIMIENTO EN QUE SEAN REQUERIDOS. 2 BRINDAR SOPORTE A LAS ACTIVIDADES ASIGNADAS POR EL PROFESIONAL Y EL INVESTIGADOR DEL AREA. 3 REALIZAR MINIMO DOS 2 VISITAS MENSUALES A LAS PARCELAS ASIGNADAS DE ACUERDO CON EL SEGUIMIENTO Y ACTIVIDADES PROGRAMADAS EN EL MUNICIPIO DE EL RETEN, MAGDALENA. 4 APOYAR LAS ACTIVIDADES DE CAPACITACIBN, ENTREGAS DE HERRAMIENTAS, VISITAS DEL DIRECTOR TECNICO A LAS PARCELAS Y CUALQUIER ACTIVIDAD EN SITIO QUE SE REQUIERA PARA EL ADECUADO DESARROLLO DEL PROYECTO EN EL MUNICIPIO DE EL RETEN, MAGDALENA.</t>
  </si>
  <si>
    <t>CO1.REQ.5850151</t>
  </si>
  <si>
    <t>https://community.secop.gov.co/Public/Tendering/ContractNoticePhases/View?PPI=CO1.PPI.30151328&amp;isFromPublicArea=True&amp;isModal=False</t>
  </si>
  <si>
    <t>HEYLER JAVIER CUELLO DAZA</t>
  </si>
  <si>
    <t>SERVICIOS DE APOYO A LA GESTION PARA EL DESARROLLO DE LAS ACTIVIDADES 1.1.1, 1.2.1, 1.4.1, 1.4.3, 1.5.1, 3.1.1 CORRESPONDIENTE A LOS OBJETIVOS 1 Y 2 DEL PROYECTO DE INVESTIGACION BPIN 2022000100019. CUMPLIENDO CON LAS SIGUIENTES ACTIVIDADES 1 PARTICIPAR EN LAS REUNIONES TECNICAS Y DE SEGUIMIENTO EN QUE SEAN REQUERIDOS. 2 BRINDAR SOPORTE A LAS ACTIVIDADES ASIGNADAS POR EL PROFESIONAL Y EL INVESTIGADOR DEL AREA. 3 REALIZAR MINIMO 2 DOS VISITAS MENSUALES A LAS PARCELAS ASIGNADAS DE ACUERDO CON EL SEGUIMIENTO Y ACTIVIDADES PROGRAMADAS EN EL MUNICIPIO DE SAN JUAN DEL CESAR, LA GUAJIRA. 4 APOYAR LAS ACTIVIDADES DE CAPACITACION, ENTREGAS DE HERRAMIENTAS, VISITAS DEL DIRECTOR TECNICO A LAS PARCELAS Y CUALQUIER ACTIVIDAD EN SITIO QUE SE REQUIERA PARA EL ADECUADO DESARROLLO DEL PROYECTO EN EL MUNICIPIO DE SAN JUAN DEL CESAR, GUAJIRA. 5 EJECUTAR EN CONCORDANCIA CON EL BENEFICIARIO Y LA DIRECCION TECNICA LAS ACTIVIDADES DE CAMPO EN LAS PARCELAS DE INTERVENCION GENERAL</t>
  </si>
  <si>
    <t>CO1.REQ.5838275</t>
  </si>
  <si>
    <t>https://community.secop.gov.co/Public/Tendering/ContractNoticePhases/View?PPI=CO1.PPI.30115902&amp;isFromPublicArea=True&amp;isModal=False</t>
  </si>
  <si>
    <t>RENETH ELIECER NAVARRO FONTALVO</t>
  </si>
  <si>
    <t>SERVICIOS DE APOYO A LA GESTION PARA EL DESARROLLO DE LAS ACTIVIDADES 1.1.1, 1.2.1, 1.4.1, 1.4.3, 1.5.1, 3.1.1 CORRESPONDIENTE A LOS OBJETIVOS 1 Y 2 DEL PROYECTO DE INVESTIGACIDN BPIN 2022000100019 CUMPLIENDO CON LAS SIGUIENTES ACTIVIDADES 1 PARTICIPAR EN LAS REUNIONES TECNICAS Y DE SEGUIMIENTO EN QUE SEAN REQUERIDOS. 2 BRINDAR SOPORTE A LAS ACTIVIDADES ASIGNADAS POR EL PROFESIONAL Y EL INVESTIGADOR DEL AREA. 3 REALIZAR MINIMO 2 DOS VISITAS MENSUALES A LAS PARCELAS ASIGNADAS DE ACUERDO CON EL SEGUIMIENTO Y ACTIVIDADES PROGRAMADAS EN EL MUNICIPIO DE REMOLINO, MAGDALENA. 4 APOYAR LAS ACTIVIDADES DE CAPACITACION, ENTREGAS DE HERRAMIENTAS, VISITAS DEL DIRECTOR TECNICO A LAS PARCELAS Y CUALQUIER ACTIVIDAD EN SITIO QUE SE REQUIERA PARA EL ADECUADO DESARROLLO DEL PROYECTO EN EL MUNICIPIO DE REMOLINO. 5 EJECUTAR EN CONCORDANCIA CON EL BENEFICIARIO Y LA DIRECCION TECNICA LAS ACTIVIDADES DE CAMPO EN LAS PARCELAS DE INTERVENCION GENERAL</t>
  </si>
  <si>
    <t>CO1.REQ.5827864</t>
  </si>
  <si>
    <t>https://community.secop.gov.co/Public/Tendering/ContractNoticePhases/View?PPI=CO1.PPI.30115276&amp;isFromPublicArea=True&amp;isModal=False</t>
  </si>
  <si>
    <t>JOSE TONCEL ATENCIO</t>
  </si>
  <si>
    <t>SERVICIOS DE APOYO A LA GESTION PARA EL DESARROLLO DE LAS ACTIVIDADES 1.1.1, 1.2.1, 1.4.1, 1.4.3, 1.5.1, 3.1.1 CORRESPONDIENTE A LOS OBJETIVOS 1 Y 2 DEL PROYECTO DE INVESTIGACIBN BPIN 2022000100019. CUMPLIENDO CON LAS SIGUIENTES ACTIVIDADES 1 PARTICIPAR EN LAS REUNIONES TECNICAS Y DE SEGUIMIENTO EN QUE SEAN REQUERIDOS. 2 BRINDAR SOPORTE A LAS ACTIVIDADES ASIGNADAS POR EL PROFESIONAL Y EL INVESTIGADOR DEL AREA. 3 REALIZAR MINIMO 2 DOS VISITAS MENSUALES A LAS PARCELAS ASIGNADAS DE ACUERDO CON EL SEGUIMIENTO Y ACTIVIDADES PROGRAMADAS EN EL MUNICIPIO DE FONSECA, LA GUAJIRA. 4 APOYAR LAS ACTIVIDADES DE CAPACITACIBN, ENTREGAS DE HERRAMIENTAS, VISITAS DEL DIRECTOR TECNICO A LAS PARCELAS Y CUALQUIER ACTIVIDAD EN SITIO QUE SE REQUIERA PARA EL ADECUADO DERRARROLLO DEL PROYECTO EN EL MUNICIPIO DE FONSECA, GUAJIRA.</t>
  </si>
  <si>
    <t>CO1.REQ.5827851</t>
  </si>
  <si>
    <t>https://community.secop.gov.co/Public/Tendering/ContractNoticePhases/View?PPI=CO1.PPI.30066782&amp;isFromPublicArea=True&amp;isModal=False</t>
  </si>
  <si>
    <t>AARON ALI AARON TORREGROZA</t>
  </si>
  <si>
    <t>SERVICIOS DE APOYO A LA GESTION PARA EL DESARROLLO DE ACTIVIDADES CORRESPONDIENTES A LOS OBJETIVOS 1 Y 2 DEL PROYECTO DE INVESTIGACION BPIN 2022000100019 DISEÑO E IMPLEMENTACION DE ESTRATEGIAS PARA EL FORTALECIMIENTO DE CAPACIDADES LOCALES QUE PERMITAN REDUCIR LA VULNERABILIDAD FRENTE AL CAMBIO CLIMATICO EN LOS DEPARTAMENTOS DEL MAGDALENA Y LA GUAJIRA</t>
  </si>
  <si>
    <t>CO1.REQ.5813450</t>
  </si>
  <si>
    <t>https://community.secop.gov.co/Public/Tendering/ContractNoticePhases/View?PPI=CO1.PPI.30058630&amp;isFromPublicArea=True&amp;isModal=False</t>
  </si>
  <si>
    <t>DIOMARA MARGARITA SUAREZ SEGURA</t>
  </si>
  <si>
    <t>EDGARDO JAVIER VIZCAINO</t>
  </si>
  <si>
    <t>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PRESTACIBN DE SERVICIO PUBLICO DE EXTENSION AGROPECUARIO DE ACUERDO A LA INFORMACION SUMINISTRADA POR EL EQUIPO TECNICO. 2 REALIZAR LA PRESTACION DE LOS SERVICIOS DE EXTENSION A LOS USUARIOS BENEFICIARIOS EN LAS ZONAS ASIGNADAS Y LLNEAS PRODUCTIVAS PRIORIZADAS PARA LOS DEPARTAMENTOS DE LA GUAJIRA Y MAGDALENA. 3 REALIZAR FORMATES DE DIAGNOSTICO COLECTIVO, INDIVIDUAL, Y SOCIAL LOS CUALES DEBEN ESTAR DEBIDAMENTE DILIGENCIADOS CONFORME A LA GULA METODOLOGICA IMPARTIDA POR LA ADR Y SENALADA EN CONVENIO SUSCRITO. 4 COMPILAR LOS FORMATOS QUE SE ENCUENTREN DEBIDAMENTE DILIGENCIADOS DONDE SE EVIDENCIE LA CALIFICACIDN INICIAL Y FINAL DE LOS USUARIOS BENEFICIARIOS</t>
  </si>
  <si>
    <t>CO1.REQ.5811218</t>
  </si>
  <si>
    <t>https://community.secop.gov.co/Public/Tendering/ContractNoticePhases/View?PPI=CO1.PPI.30043793&amp;isFromPublicArea=True&amp;isModal=False</t>
  </si>
  <si>
    <t>LUIS GUILLERMO OROZCO MENESES</t>
  </si>
  <si>
    <t>CO1.REQ.5806694</t>
  </si>
  <si>
    <t>https://community.secop.gov.co/Public/Tendering/ContractNoticePhases/View?PPI=CO1.PPI.30041048&amp;isFromPublicArea=True&amp;isModal=False</t>
  </si>
  <si>
    <t>JEISON JAVIER HERNANDEZ</t>
  </si>
  <si>
    <t>CO1.REQ.5806151</t>
  </si>
  <si>
    <t>https://community.secop.gov.co/Public/Tendering/ContractNoticePhases/View?PPI=CO1.PPI.30018026&amp;isFromPublicArea=True&amp;isModal=False</t>
  </si>
  <si>
    <t>ECSAR JULIO CHAMORRO CRUZ</t>
  </si>
  <si>
    <t>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PRESTACIBN DE SERVICIO PUBLICO DE EXTENSION AGROPECUARIO DE ACUERDO A LA INFORMACION SUMINISTRADA POR EL EQUIPO TECNICO. 2 REALIZAR LA PRESTACION DE LOS SERVICIOS DE EXTENSION A LOS USUARIOS BENEFICIARIOS EN LAS ZONAS ASIGNADAS Y LLNEAS PRODUCTIVAS PRIORIZADAS PARA LOS DEPARTAMENTOS DE LA GUAJIRA Y MAGDALENA. 3 REALIZAR FORMATES DE DIAGNOSTICO COLECTIVO, INDIVIDUAL, Y SOCIAL LOS CUALES DEBEN ESTAR DEBIDAMENTE DILIGENCIADOS CONFORME A LA GULA METODOLOGICA IMPARTIDA POR LA ADR Y SENALADA EN CONVENIO SUSCRITO.</t>
  </si>
  <si>
    <t>CO1.REQ.5799173</t>
  </si>
  <si>
    <t>https://community.secop.gov.co/Public/Tendering/ContractNoticePhases/View?PPI=CO1.PPI.30017700&amp;isFromPublicArea=True&amp;isModal=False</t>
  </si>
  <si>
    <t>JORGE LUIS HERMNANDEZ PALLARES</t>
  </si>
  <si>
    <t>CO1.REQ.5799086</t>
  </si>
  <si>
    <t>https://community.secop.gov.co/Public/Tendering/ContractNoticePhases/View?PPI=CO1.PPI.30017664&amp;isFromPublicArea=True&amp;isModal=False</t>
  </si>
  <si>
    <t>ALDO DE JESUS CORMANE CARRANZA</t>
  </si>
  <si>
    <t>CO1.REQ.5799143</t>
  </si>
  <si>
    <t>https://community.secop.gov.co/Public/Tendering/ContractNoticePhases/View?PPI=CO1.PPI.30017638&amp;isFromPublicArea=True&amp;isModal=False</t>
  </si>
  <si>
    <t>YISETH EDITH OSPINO CABARCAS</t>
  </si>
  <si>
    <t>CO1.REQ.5798765</t>
  </si>
  <si>
    <t>https://community.secop.gov.co/Public/Tendering/ContractNoticePhases/View?PPI=CO1.PPI.30017166&amp;isFromPublicArea=True&amp;isModal=False</t>
  </si>
  <si>
    <t>KEIMER DAVID DUARTE MAESTRE</t>
  </si>
  <si>
    <t>CO1.REQ.5798598</t>
  </si>
  <si>
    <t>https://community.secop.gov.co/Public/Tendering/ContractNoticePhases/View?PPI=CO1.PPI.30016468&amp;isFromPublicArea=True&amp;isModal=False</t>
  </si>
  <si>
    <t>RICARDO ALFONSO ARMENTA MORON</t>
  </si>
  <si>
    <t>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PRESTACIBN DE SERVICIO PUBLICO DE EXTENSION AGROPECUARIO DE ACUERDO A LA INFORMACION SUMINISTRADA POR EL EQUIPO TECNICO. 2 REALIZAR LA PRESTACION DE LOS SERVICIOS DE EXTENSION A LOS USUARIOS BENEFICIARIOS EN LAS ZONAS ASIGNADAS Y LINEAS PRODUCTIVAS PRIORIZADAS PARA LOS DEPARTAMENTOS DE LA GUAJIRA Y MAGDALENA. 3 REALIZAR FORMATES DE DIAGNOSTICO COLECTIVO, INDIVIDUAL, Y SOCIAL LOS CUALES DEBEN ESTAR DEBIDAMENTE DILIGENCIADOS CONFORME A LA GULA METODOLOGICA IMPARTIDA POR LA ADR Y SENALADA EN CONVENIO SUSCRITO.</t>
  </si>
  <si>
    <t>CO1.REQ.5798738</t>
  </si>
  <si>
    <t>https://community.secop.gov.co/Public/Tendering/ContractNoticePhases/View?PPI=CO1.PPI.30014971&amp;isFromPublicArea=True&amp;isModal=False</t>
  </si>
  <si>
    <t>DEILIS DAYANA QUINTERO RUIZ</t>
  </si>
  <si>
    <t>CO1.REQ.5798175</t>
  </si>
  <si>
    <t>https://community.secop.gov.co/Public/Tendering/ContractNoticePhases/View?PPI=CO1.PPI.30014547&amp;isFromPublicArea=True&amp;isModal=False</t>
  </si>
  <si>
    <t>MIGUEL ENRIQUE GAMEZ PIÑEREZ</t>
  </si>
  <si>
    <t>CO1.REQ.5798210</t>
  </si>
  <si>
    <t>https://community.secop.gov.co/Public/Tendering/ContractNoticePhases/View?PPI=CO1.PPI.30013762&amp;isFromPublicArea=True&amp;isModal=False</t>
  </si>
  <si>
    <t>JUAN CARLOS AGUILAR CERVANTES</t>
  </si>
  <si>
    <t>CO1.REQ.5798007</t>
  </si>
  <si>
    <t>https://community.secop.gov.co/Public/Tendering/ContractNoticePhases/View?PPI=CO1.PPI.30013378&amp;isFromPublicArea=True&amp;isModal=False </t>
  </si>
  <si>
    <t>ABEL JESUS FERNANDEZ FLORES</t>
  </si>
  <si>
    <t>CO1.REQ.5797493</t>
  </si>
  <si>
    <t>https://community.secop.gov.co/Public/Tendering/ContractNoticePhases/View?PPI=CO1.PPI.30011874&amp;isFromPublicArea=True&amp;isModal=False</t>
  </si>
  <si>
    <t>BRAYAM EDUARDO MELENDREZ DE LA HOZ</t>
  </si>
  <si>
    <t>CO1.REQ.5797095</t>
  </si>
  <si>
    <t>https://community.secop.gov.co/Public/Tendering/ContractNoticePhases/View?PPI=CO1.PPI.30011399&amp;isFromPublicArea=True&amp;isModal=False</t>
  </si>
  <si>
    <t>YESID DAVID PEREZ MIRANDA</t>
  </si>
  <si>
    <t>CO1.REQ.5797220</t>
  </si>
  <si>
    <t>https://community.secop.gov.co/Public/Tendering/ContractNoticePhases/View?PPI=CO1.PPI.30009603&amp;isFromPublicArea=True&amp;isModal=False</t>
  </si>
  <si>
    <t>VENANCIO JOSE CARMONA PERTUZ</t>
  </si>
  <si>
    <t>CO1.REQ.5795975</t>
  </si>
  <si>
    <t>https://community.secop.gov.co/Public/Tendering/ContractNoticePhases/View?PPI=CO1.PPI.30026332&amp;isFromPublicArea=True&amp;isModal=False</t>
  </si>
  <si>
    <t>CESAR ANDRES HERNANDEZ ORTIZ</t>
  </si>
  <si>
    <t>CO1.REQ.5801068</t>
  </si>
  <si>
    <t>https://community.secop.gov.co/Public/Tendering/ContractNoticePhases/View?PPI=CO1.PPI.30007889&amp;isFromPublicArea=True&amp;isModal=False</t>
  </si>
  <si>
    <t>AMIRA DEL CARMEN CABARCAS ROPAIN</t>
  </si>
  <si>
    <t>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PRESTACION DE SERVICIO PUBLICO DE EXTENSION AGROPECUARIO DE ACUERDO A LA INFORMACION SUMINISTRADA POR EL EQUIPO TECNICO. 2 REALIZAR LA PRESTACION DE LOS SERVICIOS DE EXTENSION A LOS USUARIOS BENEFICIARIOS EN LAS ZONAS ASIGNADAS Y LLNEAS PRODUCTIVAS PRIORIZADAS PARA LOS DEPARTAMENTOS DE LA GUAJIRA Y MAGDALENA. 3 REALIZAR FORMATOS DE DIAGNOSTICO COLECTIVO, INDIVIDUAL, Y SOCIAL LOS CUALES DEBEN ESTAR DEBIDAMENTE DILIGENCIADOS CONFORME A LA GUIA METODOLOGICA IMPARTIDA POR LA ADR Y SENALADA EN CONVENIO SUSCRITO.</t>
  </si>
  <si>
    <t>CO1.REQ.5795940</t>
  </si>
  <si>
    <t>https://community.secop.gov.co/Public/Tendering/ContractNoticePhases/View?PPI=CO1.PPI.30167219&amp;isFromPublicArea=True&amp;isModal=False</t>
  </si>
  <si>
    <t>JOSE SALAS</t>
  </si>
  <si>
    <t>SERVICIO PUBLICO DE EXTENSION AGROPECUARIA EN EL MARCO DEL CONVENIO INTERADMINISTRATIVO NO. 9772023 SUSCRITO ENTE LA AGENCIA DE DESARROLLO RURALADR Y LA UNIVERSIDAD DEL MAGDALENA. PARA EL DESARROLLO DE LAS SIGUIENTES ACTIVIDADES 1. LIDERAR LA CONSOLIDACION Y VALIDACION DE LA ACTUALIZACION DE PRODUCTORES DEL REGISTRO Y CLASIFICACION DE USUARIOS. 2.ALERTAR FRENTE A LOS CAMBIOS EN LA META DE LOS USUARIOS VINCULADOS AL SERVICIO PUBLICO DE EXTENSION AGROPECUARIA SPEA EN LOS DEPARTAMENTOS OBJETO DEL CONVENIO. 3.MANTENER UN CONSTANTE CANAL DE COMUNICACION CON EL EQUIPO TECNICO DE EXTENSIONISTAS PARA LA ACTUALIZACION DE LAS BASES DE DATOS. 4.REALIZAR LOS INFORMES RESPECTIVOS SEMANALES EN TERMINOS DE VARIACION DE NUMERO DE USUARIOS Y ACTUALIZACION REALIZADAS POR EL EQUIPO TECNICO DE EXTENSIONISTAS. 5. VALIDAR LA INFORMACION DE LOS CAMBIOS YO ACTUALIZACIONES EN LOS DATOS DE PRODUCTORES BENEFICIARIOS CONSOLIDADAS POR EL EQUIPO TECNICO DE EXTENSIONISTAS.</t>
  </si>
  <si>
    <t>CO1.REQ.5843020</t>
  </si>
  <si>
    <t>https://community.secop.gov.co/Public/Tendering/ContractNoticePhases/View?PPI=CO1.PPI.30169428&amp;isFromPublicArea=True&amp;isModal=False</t>
  </si>
  <si>
    <t>ARMANDO OLMEDO LARRAZABAL</t>
  </si>
  <si>
    <t>SERVICIOS COMO PROFESIONAL AGRICOLA EN LAS SIGUIENTES ACTIVIDADES 1.1.1, 1.2.1, 1.3.1, 1.3.7, 1.4.1,1.4.3, 1.5.1, 3.1.1, 3.2.1, 3.3.1, CORRESPONDIENTES A LOS OBJETIVOS 1 Y 2 DEL PROYECTO DE INVESTIGACION CON CODIGO BPIN 2022000100019, PARA PARTICIPAR EN LA ETAPA DE DIAGNOSTICO E IMPLEMENTACIDN DE PARCELAS, CUMPLIENDO CON LAS SIGUIENTES ACTIVIDADES 1 APOYAR LAS REUNIONES DE SOCIALIZACION DE ALCANCES Y OBJETIVOS DEL PROYECTO Y EL PROCESO DE IDENTIFICACION Y SELECCION DE BENEFICIARIES EN EL MUNICIPIO DE FONSECA, GUAJIRA. 2 REALIZAR MINIMO DOS 02 VISITAS MENSUALES A LAS PARCELAS ASIGNADAS DE ACUERDO CON EL SEGUIMIENTO Y ACTIVIDADES PROGRAMADAS EN EL MUNICIPIO DE FONSECA, GUAJIRA. 3 EJECUTAR LAS ACTIVIDADES DE CARACTERIZACION DE LAS UNIDADES PRODUCTIVAS PARCELAS Y FINCAS PARA PROYECTAR LAS FICHAS TECNICAS DE CADA PREDIO DE ACUERDO CON LAS ORIENTACIONES DEL DIRECTOR E INVESTIGADOR DEL AREA AGRICOLA EN EL MUNICIPIO DE FONSECA, LA GUAJIRA.</t>
  </si>
  <si>
    <t>CO1.REQ.5843482</t>
  </si>
  <si>
    <t>https://community.secop.gov.co/Public/Tendering/ContractNoticePhases/View?PPI=CO1.PPI.30165493&amp;isFromPublicArea=True&amp;isModal=False</t>
  </si>
  <si>
    <t>VIVERLYS LEINITH DIAZ GUTIERREZ</t>
  </si>
  <si>
    <t>SERVICIO PUBLICO DE EXTENSION AGROPECUARIA EN EL MARCO DEL CONVENIO INTERADMINISTRATIVO NO. 9772023 SUSCRITO ENTE LA AGENDA DE DESARROLLO RURALADR Y LA UNIVERSIDAD DEL MAGDALENA. PARA EL DESARROLLO DE LAS SIGUIENTES ACTIVIDADES 1. LIDERAR LA CONSOLIDACION Y VALIDACION DE LA ACTUALIZACION DE PRODUCTORES DEL REGISTRO Y CLASIFICACIDN DE USUARIOS. 2.ALERTAR FRENTE A LOS CAMBIOS EN LA META DE LOS USUARIOS VINCULADOS AL SERVICIO PUBLICO DE EXTENSION AGROPECUARIA SPEA EN LOS DEPARTAMENTOS OBJETO DEL CONVENIO. S.MANTENER UN CONSTANTE CANAL DE COMUNICACIDN CON EL EQUIPO TECNICO DE EXTENSIONISTAS PARA LA ACTUALIZACION DE LAS BASES DE DATOS. 4.REALIZAR LOS INFORMES RESPECTIVOS SEMANALES EN TERMINOS DE VARIATION DE NUMERO DE USUARIOS Y ACTUALIZATION REALIZADAS POR EL EQUIPO TECNICO DE EXTENSIONISTAS. 5. VALIDAR LA INFORMACION DE LOS CAMBIOS YO ACTUALIZACIONES EN LOS DATOS DE PRODUCTORES BENEFICIARIES CONSOLIDADAS POR EL EQUIPO TECNICO DE EXTENSIONISTAS.</t>
  </si>
  <si>
    <t>CO1.REQ.5842605</t>
  </si>
  <si>
    <t>https://community.secop.gov.co/Public/Tendering/ContractNoticePhases/View?PPI=CO1.PPI.30061201&amp;isFromPublicArea=True&amp;isModal=False</t>
  </si>
  <si>
    <t>YESSICA PAOLA GONZALEZ OCHOA</t>
  </si>
  <si>
    <t>PRESTAR 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PRESTACIBN DE SERVICIO PUBLICO DE EXTENSION AGROPECUARIO DE ACUERDO A LA INFORMACION SUMINISTRADA POR EL EQUIPO TECNICO. 2 REALIZAR LA PRESTACION DE LOS SERVICIOS DE EXTENSION A LOS USUARIOS BENEFICIARIOS EN LAS ZONAS ASIGNADAS Y LLNEAS PRODUCTIVAS PRIORIZADAS PARA LOS DEPARTAMENTOS DE LA GUAJIRA Y MAGDALENA. 3 REALIZAR FORMATES DE DIAGNOSTICO COLECTIVO, INDIVIDUAL, Y SOCIAL LOS CUALES DEBEN ESTAR DEBIDAMENTE DILIGENCIADOS CONFORME A LA GULA METODOLOGICA IMPARTIDA POR LA ADR Y SENALADA EN CONVENIO SUSCRITO. 4 COMPILAR LOS FORMATOS QUE SE ENCUENTREN DEBIDAMENTE DILIGENCIADOS DONDE SE EVIDENCIE LA CALIFICACIDN INICIAL Y FINAL DE LOS USUARIOS BENEFICIARIOS</t>
  </si>
  <si>
    <t>CO1.REQ.5811878</t>
  </si>
  <si>
    <t>https://community.secop.gov.co/Public/Tendering/ContractNoticePhases/View?PPI=CO1.PPI.30060431&amp;isFromPublicArea=True&amp;isModal=False</t>
  </si>
  <si>
    <t>129204526
2133634</t>
  </si>
  <si>
    <t>2024-02-07
2024-02-09</t>
  </si>
  <si>
    <t>172
173</t>
  </si>
  <si>
    <t>DEIBER JOSE CATAÑO SOSA</t>
  </si>
  <si>
    <t>SERVICIOS COMO PROFESIONAL AGRICOLA DESARROLLANDO ACTIVIDADES CORRESPONDIENTES A LOS OBJETIVOS 1 Y 2 DEL PROYECTO DE INVESTIGACION DISEÑO E IMPLEMENTACION DE ESTRATEGIAS PARA EL FORTALECIMIENTO DE CAPACIDADES LOCALES QUE PERMITAN REDUCIR LA VULNERABILIDAD FRENTE AL CAMBIO CLIMATICO EN LOS DEPARTAMENTOS DEL MAGDALENA Y LA GUAJIRA</t>
  </si>
  <si>
    <t>CO1.REQ.5811666</t>
  </si>
  <si>
    <t>https://community.secop.gov.co/Public/Tendering/ContractNoticePhases/View?PPI=CO1.PPI.30059719&amp;isFromPublicArea=True&amp;isModal=False</t>
  </si>
  <si>
    <t>VALENTINA VASQUEZ ZUÑIGA</t>
  </si>
  <si>
    <t>SERVICIOS COMO PROFESIONAL AGRICOLA EN LAS ACTIVIDADES CORRESPONDIENTES A LOS OBJETIVOS 1 Y 2 DEL PROYECTO DE INVESTIGACION CON CODIGO BPIN 2022000100019 DISEÑO E IMPLEMENTACION DE ESTRATEGIAS PARA EL FORTALECIMIENTO DE CAPACIDADES LOCALES QUE PERMITAN REDUCIR LA VULNERABILIDAD FRENTE AL CAMBIO CLIMATICO EN LOS DEPARTAMENTOS DEL MAGDALENA Y LA GUAJIRA, PARA PARTICIPAR EN LA ETAPA DE DIAGNOSTICO E IMPLEMENTACION DE PARCELAS</t>
  </si>
  <si>
    <t>CO1.REQ.5811405</t>
  </si>
  <si>
    <t>https://community.secop.gov.co/Public/Tendering/ContractNoticePhases/View?PPI=CO1.PPI.30058355&amp;isFromPublicArea=True&amp;isModal=False</t>
  </si>
  <si>
    <t>ADRIANA MARIA QUIROZ ASSIA</t>
  </si>
  <si>
    <t>CO1.REQ.5810986</t>
  </si>
  <si>
    <t>https://community.secop.gov.co/Public/Tendering/ContractNoticePhases/View?PPI=CO1.PPI.30058075&amp;isFromPublicArea=True&amp;isModal=False</t>
  </si>
  <si>
    <t>YULIBETH CAROLINA OSORIO OYOLA</t>
  </si>
  <si>
    <t>CO1.REQ.5810959</t>
  </si>
  <si>
    <t>https://community.secop.gov.co/Public/Tendering/ContractNoticePhases/View?PPI=CO1.PPI.30057448&amp;isFromPublicArea=True&amp;isModal=False</t>
  </si>
  <si>
    <t>ELKIN JOSE MUÑOZ BELEÑO</t>
  </si>
  <si>
    <t>CO1.REQ.5810938</t>
  </si>
  <si>
    <t>https://community.secop.gov.co/Public/Tendering/ContractNoticePhases/View?PPI=CO1.PPI.30028984&amp;isFromPublicArea=True&amp;isModal=False</t>
  </si>
  <si>
    <t>FABIO MARIN CASTRO</t>
  </si>
  <si>
    <t>SERVICIO COMO PROFESIONAL AGRICOLA CUMPLIENDO CON ACTIVIDADES CORRESPONDIENTES A LOS OBJETIVOS 1 Y 2 DEL PROYECTO DE INVESTIGACION CON CODIGO BPIN 2022000100019 DISEÑO E IMPLEMENTACION DE ESTRATEGIAS PARA EL FORTALECIMIENTO DE CAPACIDADES LOCALES QUE PERMITAN REDUCIR LA VULNERABILIDAD FRENTE AL CAMBIO CLIMATICO EN LOS DEPARTAMENTOS DEL MAGDALENA Y LA GUAJIRA, PARA PARTICIPAR EN LA ETAPA DE DIAGNOSTICO E IMPLEMENTACION DE PARCELAS</t>
  </si>
  <si>
    <t>CO1.REQ.5802194</t>
  </si>
  <si>
    <t>https://community.secop.gov.co/Public/Tendering/ContractNoticePhases/View?PPI=CO1.PPI.30044166&amp;isFromPublicArea=True&amp;isModal=False</t>
  </si>
  <si>
    <t>LUZ ENITH CARDENAS OLIVO</t>
  </si>
  <si>
    <t>CO1.REQ.5807337</t>
  </si>
  <si>
    <t>https://community.secop.gov.co/Public/Tendering/ContractNoticePhases/View?PPI=CO1.PPI.30043708&amp;isFromPublicArea=True&amp;isModal=False</t>
  </si>
  <si>
    <t>MARIA PAULA CARREÑO ALVARADO</t>
  </si>
  <si>
    <t>CO1.REQ.5806677</t>
  </si>
  <si>
    <t>https://community.secop.gov.co/Public/Tendering/ContractNoticePhases/View?PPI=CO1.PPI.30042793&amp;isFromPublicArea=True&amp;isModal=False</t>
  </si>
  <si>
    <t>PEÑA MAESTRE MIRIAN ESTHER</t>
  </si>
  <si>
    <t>CO1.REQ.5806762</t>
  </si>
  <si>
    <t>https://community.secop.gov.co/Public/Tendering/ContractNoticePhases/View?PPI=CO1.PPI.30042717&amp;isFromPublicArea=True&amp;isModal=False</t>
  </si>
  <si>
    <t>YOHANA SIERRA HERNANDEZ</t>
  </si>
  <si>
    <t>CO1.REQ.5807003</t>
  </si>
  <si>
    <t>https://community.secop.gov.co/Public/Tendering/ContractNoticePhases/View?PPI=CO1.PPI.30042113&amp;isFromPublicArea=True&amp;isModal=False </t>
  </si>
  <si>
    <t>KELLY OLAYA VILLAMIL</t>
  </si>
  <si>
    <t>CO1.REQ.5806514</t>
  </si>
  <si>
    <t>https://community.secop.gov.co/Public/Tendering/ContractNoticePhases/View?PPI=CO1.PPI.30041434&amp;isFromPublicArea=True&amp;isModal=False</t>
  </si>
  <si>
    <t>KIMBERLY SANDRITH OJITO OVIEDO</t>
  </si>
  <si>
    <t>CO1.REQ.5806293</t>
  </si>
  <si>
    <t>https://community.secop.gov.co/Public/Tendering/ContractNoticePhases/View?PPI=CO1.PPI.30010414&amp;isFromPublicArea=True&amp;isModal=False</t>
  </si>
  <si>
    <t>HENRY DAVID CARVAJAL SIMANCA</t>
  </si>
  <si>
    <t>SERVICIOS COMO PROFESIONAL AGRICOLA EN ACTIVIDADES CORRESPONDIENTES A LOS OBJETIVOS 1 Y 2 DEL PROYECTO DE INVESTIGACION CON CODIGO BPIN 2022000100019 DISEÑO E IMPLEMENTACION DE ESTRATEGIAS PARA EL FORTALECIMIENTO DE CAPACIDADES LOCALES QUE PERMITAN REDUCIR LA VULNERABILIDAD FRENTE AL CAMBIO CLIMATICO EN LOS DEPARTAMENTOS DEL MAGDALENA Y LA GUAJIRA, PARA PARTICIPAR EN LA ETAPA DE DIAGNOSTICO E IMPLEMENTACION DE PARCELAS</t>
  </si>
  <si>
    <t>CO1.REQ.5796940</t>
  </si>
  <si>
    <t>https://community.secop.gov.co/Public/Tendering/ContractNoticePhases/View?PPI=CO1.PPI.30009290&amp;isFromPublicArea=True&amp;isModal=False</t>
  </si>
  <si>
    <t>CLAUDIA ISOLINA GOMEZ GARRIDO</t>
  </si>
  <si>
    <t>SERVICIOS COMO PROFESIONAL AGRICOLA DESARROLLANDO ACTIVIDADES, CORRESPONDIENTES A LOS OBJETIVOS 1 Y 2 DEL PROYECTO DE INVESTIGACIDN IDENTIFICADO CON CODIGO BPIN 2022000100019 DISEÑO E IMPLEMENTACION DE ESTRATEGIAS PARA EL FORTALECIMIENTO DE CAPACIDADES LOCALES QUE PERMITAN REDUCIR LA VULNERABILIDAD FRENTE AL CAMBIO CLIMATICO EN LOS DEPARTAMENTOS DEL MAGDALENA Y LA GUAJIRA</t>
  </si>
  <si>
    <t> CO1.REQ.5796909</t>
  </si>
  <si>
    <t>https://community.secop.gov.co/Public/Tendering/ContractNoticePhases/View?PPI=CO1.PPI.30040816&amp;isFromPublicArea=True&amp;isModal=False</t>
  </si>
  <si>
    <t>FERNANDO JOSE DE LA ROSA NAVARRO</t>
  </si>
  <si>
    <t>CO1.REQ.5806091</t>
  </si>
  <si>
    <t>https://community.secop.gov.co/Public/Tendering/ContractNoticePhases/View?PPI=CO1.PPI.30040549&amp;isFromPublicArea=True&amp;isModal=False</t>
  </si>
  <si>
    <t>FATIMA VANESSA PANA ROBLES</t>
  </si>
  <si>
    <t>CO1.REQ.5806041</t>
  </si>
  <si>
    <t>https://community.secop.gov.co/Public/Tendering/ContractNoticePhases/View?PPI=CO1.PPI.30039981&amp;isFromPublicArea=True&amp;isModal=False</t>
  </si>
  <si>
    <t>SANTIAGO JOSE GONZALEZ MALDONADO</t>
  </si>
  <si>
    <t>CO1.REQ.5805956</t>
  </si>
  <si>
    <t>https://community.secop.gov.co/Public/Tendering/ContractNoticePhases/View?PPI=CO1.PPI.30039629&amp;isFromPublicArea=True&amp;isModal=False</t>
  </si>
  <si>
    <t>ROSA PALOSCIA CASTRO</t>
  </si>
  <si>
    <t>PRESTAR SERVICIO PUBLICO DE EXTENSION AGROPECUARIA EN EL MARCO DEL CONVENIO INTERADMINISTRATIVO NRO. 977 DEL 2023 SUSCRITO POR LA AGENCIA DE DESARROLLO RURAL Y LA UNIVERSIDAD DEL MAGDALENA. PARA REALIZAR LAS SIGUIENTES ACTIVIDADES 1 ORGANIZAR INFORME DE CUMPLIMIENTO DE VISITAS DE ACOMPAÑAMIENTO INDIVIDUAL REALIZADAS POR LOS EXTENSIONISTAS DE LOS MUNICIPIOS QUE TIENE A SU CARGO. 2 ACOMPAÑAR Y VALIDAR LA CALIDAD DE LAS VISITAS, LA FINALIDAD DE ESTAS Y LOS COMPROMISOS QUE SE PACTEN EN ELLAS LAS CUALES REALIZAN LOS EXTENSIONISTAS DE LOS MUNICIPIOS QUE TIENE A SU CARGO. 3 REALIZAR SEGUIMIENTO A LA INFORMACION CARGADA EN LAS PLATAFORMAS POR PARTE DE LOS EXTENSIONISTAS DE LOS MUNICIPIOS QUE TIENE A SU CARGO. 4 LLEVAR UN LISTADO DE ASISTENCIA DE LOS EVENTOS COLECTIVOS YO GRUPALES, Y DEMAS EN LOS QUE PARTICIPE, LIDERE O APOYE EN LA ZONA ASIGNADA.</t>
  </si>
  <si>
    <t>CO1.REQ.5805784</t>
  </si>
  <si>
    <t>https://community.secop.gov.co/Public/Tendering/ContractNoticePhases/View?PPI=CO1.PPI.30039111&amp;isFromPublicArea=True&amp;isModal=False </t>
  </si>
  <si>
    <t>RAIZA ALVAREZ DIAZ</t>
  </si>
  <si>
    <t>PRESTAR SERVICIO PUBLICO DE EXTENSION AGROPECUARIA EN EL MARCO DEL CONVENIO INTERADMINISTRATIVO NRO. 977 DEL 2023 SUSCRITO POR LA AGENCIA DE DESARROLLO RURAL Y LA UNIVERSIDAD DEL MAGDALENA. PARA REALIZAR LAS SIGUIENTES ACTIVIDADES 1 ORGANIZAR INFORME DE CUMPLIMIENTO DE VISITAS DE ACOMPAÑAMIENTO INDIVIDUAL REALIZADAS POR LOS EXTENSIONISTAS DE LOS MUNICIPIOS QUE TIENE A SU CARGO. 2 ACOMPAÑAR Y VALIDAR LA CALIDAD DE LAS VISITAS, LA FINALIDAD DE ESTAS Y LOS COMPROMISOS QUE SE PACTEN EN ELLAS LAS CUALES REALIZAN LOS EXTENSIONISTAS DE LOS MUNICIPIOS QUE TIENE A SU CARGO. 3 REALIZAR SEGUIMIENTO A LA INFORMACION CARGADA EN LAS PLATAFORMAS POR PARTE DE LOS EXTENSIONISTAS DE LOS MUNICIPIOS QUE TIENE A SU CARGO. 4 LLEVAR UN LISTADO DE ASISTENCIA DE LOS EVENTOS COLECTIVOS YO GRUPALES, Y DEMAS EN LOS QUE PARTICIPE, LIDERE O APOYE EN LA ZONA ASIGNADA. 5 ORIENTAR ACERCA DE LOS METODOS GRUPALES O MASIVOS QUE LIDERE EN LOS MUNICIPIOS QUE TENGA A SU CARGO.</t>
  </si>
  <si>
    <t>CO1.REQ.5804893</t>
  </si>
  <si>
    <t>https://community.secop.gov.co/Public/Tendering/ContractNoticePhases/View?PPI=CO1.PPI.30038371&amp;isFromPublicArea=True&amp;isModal=False</t>
  </si>
  <si>
    <t>MAYRA ALEJANDRA DE LEON MIRANDA</t>
  </si>
  <si>
    <t>CO1.REQ.5805266</t>
  </si>
  <si>
    <t>https://community.secop.gov.co/Public/Tendering/ContractNoticePhases/View?PPI=CO1.PPI.30038258&amp;isFromPublicArea=True&amp;isModal=False</t>
  </si>
  <si>
    <t>JHEYSON HERMIDES GALLARDO</t>
  </si>
  <si>
    <t>CO1.REQ.5805097</t>
  </si>
  <si>
    <t>https://community.secop.gov.co/Public/Tendering/ContractNoticePhases/View?PPI=CO1.PPI.30037779&amp;isFromPublicArea=True&amp;isModal=False</t>
  </si>
  <si>
    <t>LUIS ARGEMIRO LOPEZ BUITRAGO</t>
  </si>
  <si>
    <t>CO1.REQ.5805058</t>
  </si>
  <si>
    <t>https://community.secop.gov.co/Public/Tendering/ContractNoticePhases/View?PPI=CO1.PPI.30037250&amp;isFromPublicArea=True&amp;isModal=False</t>
  </si>
  <si>
    <t>KEINER ANDRES BENEDETTI GUTIERREZ</t>
  </si>
  <si>
    <t>CO1.REQ.5804735</t>
  </si>
  <si>
    <t>https://community.secop.gov.co/Public/Tendering/ContractNoticePhases/View?PPI=CO1.PPI.30036911&amp;isFromPublicArea=True&amp;isModal=False</t>
  </si>
  <si>
    <t>HINOJOSA QUINTERO FELIX ENRIQUE</t>
  </si>
  <si>
    <t>CO1.REQ.5804370</t>
  </si>
  <si>
    <t>https://community.secop.gov.co/Public/Tendering/ContractNoticePhases/View?PPI=CO1.PPI.30036602&amp;isFromPublicArea=True&amp;isModal=False </t>
  </si>
  <si>
    <t>TATIANA MILENA GARCIA MORENO</t>
  </si>
  <si>
    <t>CO1.REQ.5804271</t>
  </si>
  <si>
    <t>https://community.secop.gov.co/Public/Tendering/ContractNoticePhases/View?PPI=CO1.PPI.30035825&amp;isFromPublicArea=True&amp;isModal=False</t>
  </si>
  <si>
    <t>SILVIA MILENA PIÑEREZ MECON</t>
  </si>
  <si>
    <t>CO1.REQ.5804148</t>
  </si>
  <si>
    <t>https://community.secop.gov.co/Public/Tendering/ContractNoticePhases/View?PPI=CO1.PPI.30030569&amp;isFromPublicArea=True&amp;isModal=False</t>
  </si>
  <si>
    <t>LEWIS DANIEL ORTIZ PATIÑO</t>
  </si>
  <si>
    <t>CO1.REQ.5803022</t>
  </si>
  <si>
    <t>https://community.secop.gov.co/Public/Tendering/ContractNoticePhases/View?PPI=CO1.PPI.30030649&amp;isFromPublicArea=True&amp;isModal=False</t>
  </si>
  <si>
    <t>YANEIDIS HERNANDEZ RUIZ</t>
  </si>
  <si>
    <t>CO1.REQ.5803007</t>
  </si>
  <si>
    <t>https://community.secop.gov.co/Public/Tendering/ContractNoticePhases/View?PPI=CO1.PPI.30030192&amp;isFromPublicArea=True&amp;isModal=False</t>
  </si>
  <si>
    <t>JUDITH VICTORIA OCHOA VARELA</t>
  </si>
  <si>
    <t>CO1.REQ.5802579</t>
  </si>
  <si>
    <t>https://community.secop.gov.co/Public/Tendering/ContractNoticePhases/View?PPI=CO1.PPI.30030116&amp;isFromPublicArea=True&amp;isModal=False</t>
  </si>
  <si>
    <t>JUAN CARLOS SANABRIA DE LUQUE</t>
  </si>
  <si>
    <t>CO1.REQ.5802557</t>
  </si>
  <si>
    <t>https://community.secop.gov.co/Public/Tendering/ContractNoticePhases/View?PPI=CO1.PPI.30029487&amp;isFromPublicArea=True&amp;isModal=False</t>
  </si>
  <si>
    <t>JODY TALINA GARCIA CUADRADO</t>
  </si>
  <si>
    <t>CO1.REQ.5802274</t>
  </si>
  <si>
    <t>https://community.secop.gov.co/Public/Tendering/ContractNoticePhases/View?PPI=CO1.PPI.30028906&amp;isFromPublicArea=True&amp;isModal=False </t>
  </si>
  <si>
    <t>ABDON SEGUNDO PERALTA ATENCIO</t>
  </si>
  <si>
    <t>CO1.REQ.5801995</t>
  </si>
  <si>
    <t>https://community.secop.gov.co/Public/Tendering/ContractNoticePhases/View?PPI=CO1.PPI.30028265&amp;isFromPublicArea=True&amp;isModal=False</t>
  </si>
  <si>
    <t>YARITZA NOHEMI PEREA SARMIENTO</t>
  </si>
  <si>
    <t>CO1.REQ.5801979</t>
  </si>
  <si>
    <t>https://community.secop.gov.co/Public/Tendering/ContractNoticePhases/View?PPI=CO1.PPI.30028092&amp;isFromPublicArea=True&amp;isModal=False</t>
  </si>
  <si>
    <t>MARICEL TORO MATEUS</t>
  </si>
  <si>
    <t>CO1.REQ.5801681</t>
  </si>
  <si>
    <t>https://community.secop.gov.co/Public/Tendering/ContractNoticePhases/View?PPI=CO1.PPI.30028031&amp;isFromPublicArea=True&amp;isModal=False</t>
  </si>
  <si>
    <t>DIEGO ARRIETA</t>
  </si>
  <si>
    <t>PRESTAR 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PRESTACIBN DE SERVICIO PUBLICO DE EXTENSION AGROPECUARIO DE ACUERDO A LA INFORMACION SUMINISTRADA POR EL EQUIPO TECNICO. 2 REALIZAR LA PRESTACION DE LOS SERVICIOS DE EXTENSION A LOS USUARIOS BENEFICIARIOS EN LAS ZONAS ASIGNADAS Y LLNEAS PRODUCTIVAS PRIORIZADAS PARA LOS DEPARTAMENTOS DE LA GUAJIRA Y MAGDALENA. 3 REALIZAR FORMATES DE DIAGNOSTICO COLECTIVO, INDIVIDUAL, Y SOCIAL LOS CUALES DEBEN ESTAR DEBIDAMENTE DILIGENCIADOS CONFORME A LA GULA METODOLOGICA IMPARTIDA POR LA ADR Y SENALADA EN CONVENIO SUSCRITO.</t>
  </si>
  <si>
    <t>CO1.REQ.5801756</t>
  </si>
  <si>
    <t>https://community.secop.gov.co/Public/Tendering/ContractNoticePhases/View?PPI=CO1.PPI.30027470&amp;isFromPublicArea=True&amp;isModal=False</t>
  </si>
  <si>
    <t>CECILIA MARGARITA ARIAS VARELA</t>
  </si>
  <si>
    <t>CO1.REQ.5801735</t>
  </si>
  <si>
    <t>https://community.secop.gov.co/Public/Tendering/ContractNoticePhases/View?PPI=CO1.PPI.30027104&amp;isFromPublicArea=True&amp;isModal=False</t>
  </si>
  <si>
    <t>SANDRA MARCELA AMADOR OCHOA</t>
  </si>
  <si>
    <t>CO1.REQ.5801475</t>
  </si>
  <si>
    <t>https://community.secop.gov.co/Public/Tendering/ContractNoticePhases/View?PPI=CO1.PPI.30018074&amp;isFromPublicArea=True&amp;isModal=False</t>
  </si>
  <si>
    <t>JULIA EVA AYAZO GENES</t>
  </si>
  <si>
    <t>PRESTAR SERVICIO PUBLICO DE EXTENSION AGROPECUARIA EN EL MARCO DEL CONVENIO INTERADMINISTRATIVO NRO. 977 DEL 2023 SUSCRITO POR LA AGENCIA DE DESARROLLO RURAL Y LA UNIVERSIDAD DEL MAGDALENA. PARA REALIZAR LAS SIGUIENTES ACTIVIDADES 1 ORGANIZAR INFORME DE CUMPLIMIENTO DE VISITAS DE ACOMPAÑAMIENTO INDIVIDUAL REALIZADAS POR LOS EXTENSIONISTAS DE LOS MUNICIPIOS QUE TIENE A SU CARGO. 2 ACOMPAÑAR Y VALIDAR LA CALIDAD DE LAS VISITAS, LA FINALIDAD DE ESTAS Y LOS COMPROMISOS QUE SE PACTEN EN ELLAS LAS CUALES REALIZAN LOS EXTENSIONISTAS DE LOS MUNICIPIOS QUE TIENE A SU CARGO. 3 REALIZAR SEGUIMIENTO A LA INFORMACION CARGADA EN LAS PLATAFORMAS POR PARTE DE LOS EXTENSIONISTAS DE LOS MUNICIPIOS QUE TIENE A SU CARGO. 5 ORIENTAR ACERCA DE LOS METODOS GRUPALES O MASIVOS QUE LIDERE EN LOS MUNICIPIOS QUE TENGA A SU CARGO. 6 COMPILAR DOCUMENTACION CARGADA POR LOS EXTENSIONISTAS EN LA CARPETA DIGITAL DEFINIDA PARA ELLO, SIGUIENDO LA GULA METODOLOGICA IMPARTIDA POR LA UNIVERSIDAD DEL MAGDALENA.</t>
  </si>
  <si>
    <t>CO1.REQ.5801227</t>
  </si>
  <si>
    <t>https://community.secop.gov.co/Public/Tendering/ContractNoticePhases/View?PPI=CO1.PPI.30018047&amp;isFromPublicArea=True&amp;isModal=False</t>
  </si>
  <si>
    <t>ISABELLA ALVAREZ LOZANO</t>
  </si>
  <si>
    <t>CO1.REQ.5799180</t>
  </si>
  <si>
    <t>https:--community.secop.gov.co-Public-Tendering-ContractNoticePhases-View?PPI=CO1.PPI.29516067&amp;isFromPublicArea=True&amp;isModal=False</t>
  </si>
  <si>
    <t>HERMIDEZ JEREZ</t>
  </si>
  <si>
    <t>JOSE DE LOS SANTOS CHACIN Y ABOGADOS SAS</t>
  </si>
  <si>
    <t>SERVICIOS DE ASESORIA PROFESIONAL LEGAL</t>
  </si>
  <si>
    <t>CO1.REQ.5645895</t>
  </si>
  <si>
    <t>OPSP-VAD-0280-2024</t>
  </si>
  <si>
    <t>https://community.secop.gov.co/Public/Tendering/ContractNoticePhases/View?PPI=CO1.PPI.30061462&amp;isFromPublicArea=True&amp;isModal=False</t>
  </si>
  <si>
    <t>CRISTIAM DE JESUS FERNANDEZ GUZMAN</t>
  </si>
  <si>
    <t>SERVICIO DE DECORACION, AMBIENTACION Y CATERING EN ESPACIOS INSTITUCIONALES CON TEMATICAS ALUSIVAS A CELEBRACIONES DE FECHAS ESPECIALES Y DE INTERES INSTITUCIONAL, QUE COADYUBAN AL MEJORAMIENTO DE LA CALIDAD DE VIDA DE LOS MIEMBROS DE LA COMUNIDAD UNIVERSITARIA</t>
  </si>
  <si>
    <t>CO1.REQ.5812198</t>
  </si>
  <si>
    <t>OPS-VAD-0595-2024</t>
  </si>
  <si>
    <t>https://community.secop.gov.co/Public/Tendering/ContractNoticePhases/View?PPI=CO1.PPI.29692036&amp;isFromPublicArea=True&amp;isModal=False</t>
  </si>
  <si>
    <t>CARLOS CAMACHO SERGE</t>
  </si>
  <si>
    <t>JACOBSEN APARICIO ASOCIADOS SAS</t>
  </si>
  <si>
    <t>SERVICIO PARA DESARROLLAR JORNADAS AGILES DE TRABAJO CON EL PROPBSITO DE FORTALECER PROYECTOS DEL PLAN DE ACCION ARTICULADO CON LOS COMPROMISOS ESTRATEGICOS Y CUMPLIMIENTOS DE METAS INMERSAS EN EL PLAN DE GOBIERNO Y EL PLAN DE DESARROLLO. LA JORNADA INSTITUCIONAL LLEVA POR NOMBRE COSECHANDO FRUTOS Y SEMBRANDO COMPROMISOS POR UNIMAGDALENA Y CONTARA CON LA PARTICIPACIBN DE REPRESENTANTES DE LOS DISTINTOS ESTAMENTOS DE LA ALMA MATER ADMINISTRATIVOS Y ACADEMICOS. LA PROPUESTA Y SUS ANEXOS HACEN PARTE INTEGRAL DE LA PRESENTE ORDEN</t>
  </si>
  <si>
    <t>CO1.REQ.5700778</t>
  </si>
  <si>
    <t>OPS-VAD-0309-2024</t>
  </si>
  <si>
    <t>https://community.secop.gov.co/Public/Tendering/ContractNoticePhases/View?PPI=CO1.PPI.29641956&amp;isFromPublicArea=True&amp;isModal=False</t>
  </si>
  <si>
    <t>HOTELES ESTELAR S.A.</t>
  </si>
  <si>
    <t>SERVICIO DE ALQUILER DE AUDITORIO CON CAPACIDAD DE POR LO MENOS 200 PERSONAS INCLUYENDO EL APOYO AUDIOVISUAL Y LOGISTICO. B SERVICIO DE ALIMENTACION ALMUERZOS Y REFRIGERIOS. C. SERVICIO DE HOSPEDAJE, EN EL MARCO DE LA REALIZACION DE LA JORNADA INSTITUCIONAL DENOMINADA COSECHANDO FRUTOS Y SEMBRANDO COMPROMISOS POR UNIMAGDALENA, CON LA PARTICIPACION DE REPRESENTANTES DE LOS DISTINTOS ESTAMENTOS CONSEJEROS UNIVERSITARIOS, DIRECTIVOS Y DOCENTES DE LA ALMA MATER</t>
  </si>
  <si>
    <t>CO1.REQ.5696207</t>
  </si>
  <si>
    <t>OPS-VAD-0294-2024</t>
  </si>
  <si>
    <t>https:--community.secop.gov.co-Public-Tendering-ContractNoticePhases-View?PPI=CO1.PPI.29535990&amp;isFromPublicArea=True&amp;isModal=False</t>
  </si>
  <si>
    <t>GLENDA ACOSTA MOLINA</t>
  </si>
  <si>
    <t>ALIMENTOS Y SERVICIOS S.A.S</t>
  </si>
  <si>
    <t>SERVICIO DE COMIDAS Y BEBIDAS PREPARADAS Y SERVICIO DE CATERING PARA EL DESARROLLO DE LAS SESIONES DEL CONSEJO SUPERIOR, CONSEJO ACADÉMICO, CONSEJO DE PLANEACIÓN, REUNIONES CON INVITADOS NACIONALES, INTERNACIONALES, MESAS DE TRABAJO CON DOCENTES, ADMINISTRATIVOS, ESTUDIANTES, PERSONAS EXTERNAS, CUERPO DIRECTIVO DE LA UNIVERSIDAD Y DEMÁS FUNCIONARIOS QUE CONCURRAN A LAS MISMAS, EN LA INSTALACIONES DE LA UNIVERSIDAD Y FUERA DE ELLA CUANDO SE TRATE DE UNA ACTIVIDAD INSTITUCIONAL. EL SERVICIO PUEDE INCLUIR SERVICIO DE COMIDAS PREPARADAS, TALES COMO MENÚ ESPECIAL, REFRIGERIOS, ALMUERZOS O CENAS TIPO BUFFET, ALMUERZOS EJECUTIVOS, COMIDAS CORRIENTES, PICADAS, BEBIDAS, MANTELERÍA, CUBIERTOS, CRISTALERÍA, SERVICIO DE MESEROS Y DEMÁS NECESARIOS PARA LA PRESTACIÓN DEL SERVICIO</t>
  </si>
  <si>
    <t>CO1.REQ.5651858</t>
  </si>
  <si>
    <t>OPS-VAD-0282-2024</t>
  </si>
  <si>
    <t>https://community.secop.gov.co/Public/Tendering/ContractNoticePhases/View?PPI=CO1.PPI.30086802&amp;isFromPublicArea=True&amp;isModal=False</t>
  </si>
  <si>
    <t>MERCEDES DE LA TORRE HASBUM</t>
  </si>
  <si>
    <t>CARLOS DANIEL RODRIGUEZ JAIMES</t>
  </si>
  <si>
    <t>COMPRA DE 6000 EMPAQUES PLASTICOS TRANSPARENTES DE 32 X 42 CM CON DISEÑO INSTITUCIONAL Y ESCUDO EN ALTO RELIEVE ESTAMPADO AL CALOR.</t>
  </si>
  <si>
    <t>CO1.REQ.5819320</t>
  </si>
  <si>
    <t>ODC-VAD-0001-2024</t>
  </si>
  <si>
    <t>https://community.secop.gov.co/Public/Tendering/ContractNoticePhases/View?PPI=CO1.PPI.29802333&amp;isFromPublicArea=True&amp;isModal=False</t>
  </si>
  <si>
    <t>JESUS SUESCUN ARREGOCES</t>
  </si>
  <si>
    <t>Graciela Ribaut Osorio</t>
  </si>
  <si>
    <t>SUMINISTRO Y ENTREGA DE HIDRATACION Y PRODUCTOS ALIMENTICIOS PREPARADOS PARA LOS MIEMBROS DE LA COMUNIDAD UNIVERSITARIA, EGRESADOS Y PERSONAL EXTERNO QUE PARTICIPE EN LAS ACTIVIDADES DEPORTIVAS, CULTURALES, DE SALUD Y DESARROLLO HUMANO ASI MISMO SERVICIO DE SUMINISTRO Y ENTREGA DE UN BENEFICIO ALIMENTICIO REFRIGERIO DIARIO PARA FUNCIONARIOS QUE PERTENECEN AL SINDICATO CON JORNADAS ESPECIALES</t>
  </si>
  <si>
    <t>CO1.REQ.5735088</t>
  </si>
  <si>
    <t>OSM-VAD-0002-2024</t>
  </si>
  <si>
    <t>https:--community.secop.gov.co-Public-Tendering-ContractNoticePhases-View?PPI=CO1.PPI.29307244&amp;isFromPublicArea=True&amp;isModal=False</t>
  </si>
  <si>
    <t>ALFA JAIMES</t>
  </si>
  <si>
    <t>CLAUDIA PATRICIA DEL SOCORRO ABELLO ZORRO</t>
  </si>
  <si>
    <t>SUMINISTRO DE ALIMENTOS Y BEBIDAS PARA EL PERSONAL INSTITUCIONAL QUE DESARROLLA ACTIVIDADES EN EL PROCESO DE ADMISION PARA ESTUDIANTES DEL PRIMER SEMESTRE DE 2024.</t>
  </si>
  <si>
    <t>CO1.REQ.5578752 </t>
  </si>
  <si>
    <t>OSM-VAD-0001-2024</t>
  </si>
  <si>
    <t>https://community.secop.gov.co/Public/Tendering/ContractNoticePhases/View?PPI=CO1.PPI.30236401&amp;isFromPublicArea=True&amp;isModal=False</t>
  </si>
  <si>
    <t>HILDEMAR QUINTANA</t>
  </si>
  <si>
    <t>ALF TECHNOLOGIES SAS</t>
  </si>
  <si>
    <t>SERVICIO DE LICENCIAMIENTO DE LOS PRODUCTOS MICROSOFT</t>
  </si>
  <si>
    <t>CO1.REQ.5862129</t>
  </si>
  <si>
    <t>CPS-VAD-0005-2024</t>
  </si>
  <si>
    <t>https:--community.secop.gov.co-Public-Tendering-ContractNoticePhases-View?PPI=CO1.PPI.29604377&amp;isFromPublicArea=True&amp;isModal=False</t>
  </si>
  <si>
    <t>INTERLUD SAS</t>
  </si>
  <si>
    <t>SUMINISTRO Y ENTREGA DE ALMUERZOS Y REFRIGERIOS</t>
  </si>
  <si>
    <t>CO1.REQ.5670385</t>
  </si>
  <si>
    <t>CSM-VAD-0004-2024</t>
  </si>
  <si>
    <t>https:--community.secop.gov.co-Public-Tendering-ContractNoticePhases-View?PPI=CO1.PPI.29519209&amp;isFromPublicArea=True&amp;isModal=False</t>
  </si>
  <si>
    <t>LEONARDO RUIZ</t>
  </si>
  <si>
    <t>ANTONIO SPATH Y CIA SA</t>
  </si>
  <si>
    <t xml:space="preserve">COMPRA DE MOTOGENERADOR </t>
  </si>
  <si>
    <t>CO1.REQ.5646648</t>
  </si>
  <si>
    <t>CCO-VAD-0003-2024</t>
  </si>
  <si>
    <t>https:--community.secop.gov.co-Public-Tendering-ContractNoticePhases-View?PPI=CO1.PPI.29380959&amp;isFromPublicArea=True&amp;isModal=False</t>
  </si>
  <si>
    <t>INVERSORA INMOBILIARIA SANTA MARTA SAS</t>
  </si>
  <si>
    <t>ARRENDAMIENTO DE 13 LOCALES COMERCIALES PARA ACTIVIDADES ACADEMICAS Y ADMINISTRATIVAS DE LA UNIVERSIDAD DEL MAGDALENA PARA VIGENCIA 2024</t>
  </si>
  <si>
    <t>CO1.REQ.5603273</t>
  </si>
  <si>
    <t>CA-VAD-0002-2024</t>
  </si>
  <si>
    <t>https:--community.secop.gov.co-Public-Tendering-ContractNoticePhases-View?PPI=CO1.PPI.29349116&amp;isFromPublicArea=True&amp;isModal=False</t>
  </si>
  <si>
    <t>WILSON PACHECO PALACIO</t>
  </si>
  <si>
    <t>CRISTINA ISABEL AHUMADA MELENDEZ</t>
  </si>
  <si>
    <t>ARRIENDO DE UN LOTE UBICADO EN EL CERRO ZIRUMA, KILOMETRO TRES 3, VIA QUE DE SANTA MARTA CONDUCE AL RODADERO, CON UN AREA SUPERFICIARIA DE CIENTO VEINTE METROS CUADRADOS 120 MTS2, CUYOS LINDEROS SON NORTE MIDE DIEZ 10 METROS, COLINDANTE CON PREDIOS DE LOS ARRENDADORES, SUR MIDE DIEZ 10 METROS, COLINDANTE CON PREDIOS DE LOS ARRENDADORES, ORIENTE MIDE DOCE 12 METROS, COLINDANTE CON PREDIOS DE LOS ARRENDADORES, OCCIDENTE MIDE DOCE 12 METROS, COLINDANTE CON PREDIOS DE LOS ARRENDADORES EL CUAL HACE PARTE DE UNO DE MAYOR EXTENSION, IDENTIFICADO CON LA MATRICULA INMOBILIARIA NO. 08068133 Y DESCRITO ASI LOTE URBANO DE TERRENO DE OCHO MIL SETECIENTOS CUARENTA Y CINCO METROS CUADRADOS 8.745.64 MTS2 UBICADO EN LA CIUDAD DE SANTA MARTA, DEPARTAMENTO DEL MAGDALENA, CUYA DESCRIPCIBN CABIDA Y LINDEROS ESTAN CONTENIDOS EN LA ESCRITURA N 2261 DE FECHA CINCO 5 DE JUNIO DE 1998</t>
  </si>
  <si>
    <t>CO1.REQ.5592172</t>
  </si>
  <si>
    <t>CA-VAD-0001-2024</t>
  </si>
  <si>
    <t>(N) NUMERO DE TERMINACIONES ANTICIPADAS- DISMINUCIONES</t>
  </si>
  <si>
    <t>(F) FECHA FINAL PACTADA EN LA PRORROGA  (YYYY-MM-DD)</t>
  </si>
  <si>
    <t>TERMINACIONES- DISMINUCIONES</t>
  </si>
  <si>
    <t>OPSP-VAD-0548-2024</t>
  </si>
  <si>
    <t>OPSP-VAD-0549-2024</t>
  </si>
  <si>
    <t>OPSP-VAD-0550-2024</t>
  </si>
  <si>
    <t>OPSP-VAD-0551-2024</t>
  </si>
  <si>
    <t>OPSP-VAD-0552-2024</t>
  </si>
  <si>
    <t>OPSP-VAD-0553-2024</t>
  </si>
  <si>
    <t>OAG-VAD-0673-2024</t>
  </si>
  <si>
    <t>OAG-VAD-0671-2024</t>
  </si>
  <si>
    <t>OAG-VAD-0644-2024</t>
  </si>
  <si>
    <t>OAG-VAD-0643-2024</t>
  </si>
  <si>
    <t>OAG-VAD-0642-2024</t>
  </si>
  <si>
    <t>OAG-VAD-0620-2024</t>
  </si>
  <si>
    <t>OAG-VAD-0613-2024</t>
  </si>
  <si>
    <t>OAG-VAD-0592-2024</t>
  </si>
  <si>
    <t>OAG-VAD-0586-2024</t>
  </si>
  <si>
    <t>OAG-VAD-0547-2024</t>
  </si>
  <si>
    <t>OAG-VAD-0546-2024</t>
  </si>
  <si>
    <t>OAG-VAD-0545-2024</t>
  </si>
  <si>
    <t>OAG-VAD-0544-2024</t>
  </si>
  <si>
    <t>OAG-VAD-0543-2024</t>
  </si>
  <si>
    <t>OAG-VAD-0542-2024</t>
  </si>
  <si>
    <t>OAG-VAD-0541-2024</t>
  </si>
  <si>
    <t>OAG-VAD-0540-2024</t>
  </si>
  <si>
    <t>OAG-VAD-0539-2024</t>
  </si>
  <si>
    <t>OAG-VAD-0538-2024</t>
  </si>
  <si>
    <t>OAG-VAD-0537-2024</t>
  </si>
  <si>
    <t>OAG-VAD-0536-2024</t>
  </si>
  <si>
    <t>OAG-VAD-0535-2024</t>
  </si>
  <si>
    <t>OAG-VAD-0534-2024</t>
  </si>
  <si>
    <t>OAG-VAD-0533-2024</t>
  </si>
  <si>
    <t>OPSP-VAD-0668-2024</t>
  </si>
  <si>
    <t>OPSP-VAD-0667-2024</t>
  </si>
  <si>
    <t>OPSP-VAD-0624-2024</t>
  </si>
  <si>
    <t>OPSP-VAD-0623-2024</t>
  </si>
  <si>
    <t>OPSP-VAD-0622-2024</t>
  </si>
  <si>
    <t>OPSP-VAD-0621-2024</t>
  </si>
  <si>
    <t>OPSP-VAD-0612-2024</t>
  </si>
  <si>
    <t>OPSP-VAD-0611-2024</t>
  </si>
  <si>
    <t>OPSP-VAD-0610-2024</t>
  </si>
  <si>
    <t>OPSP-VAD-0594-2024</t>
  </si>
  <si>
    <t>OPSP-VAD-0593-2024</t>
  </si>
  <si>
    <t>OPSP-VAD-0591-2024</t>
  </si>
  <si>
    <t>OPSP-VAD-0590-2024</t>
  </si>
  <si>
    <t>OPSP-VAD-0589-2024</t>
  </si>
  <si>
    <t>OPSP-VAD-0588-2024</t>
  </si>
  <si>
    <t>OPSP-VAD-0587-2024</t>
  </si>
  <si>
    <t>OPSP-VAD-0574-2024</t>
  </si>
  <si>
    <t>OPSP-VAD-0573-2024</t>
  </si>
  <si>
    <t>OPSP-VAD-0572-2024</t>
  </si>
  <si>
    <t>OPSP-VAD-0571-2024</t>
  </si>
  <si>
    <t>OPSP-VAD-0570-2024</t>
  </si>
  <si>
    <t>OPSP-VAD-0569-2024</t>
  </si>
  <si>
    <t>OPSP-VAD-0568-2024</t>
  </si>
  <si>
    <t>OPSP-VAD-0567-2024</t>
  </si>
  <si>
    <t>OPSP-VAD-0566-2024</t>
  </si>
  <si>
    <t>OPSP-VAD-0565-2024</t>
  </si>
  <si>
    <t>OPSP-VAD-0564-2024</t>
  </si>
  <si>
    <t>OPSP-VAD-0563-2024</t>
  </si>
  <si>
    <t>OPSP-VAD-0562-2024</t>
  </si>
  <si>
    <t>OPSP-VAD-0561-2024</t>
  </si>
  <si>
    <t>OPSP-VAD-0560-2024</t>
  </si>
  <si>
    <t>OPSP-VAD-0559-2024</t>
  </si>
  <si>
    <t>OPSP-VAD-0558-2024</t>
  </si>
  <si>
    <t>OPSP-VAD-0557-2024</t>
  </si>
  <si>
    <t>OPSP-VAD-0556-2024</t>
  </si>
  <si>
    <t>OPSP-VAD-0555-2024</t>
  </si>
  <si>
    <t>OPSP-VAD-0554-2024</t>
  </si>
  <si>
    <t>ENERO</t>
  </si>
  <si>
    <t>FACULTAD DE HUMANIDADES</t>
  </si>
  <si>
    <t>OPSP-FHU-0001-2024</t>
  </si>
  <si>
    <t>CO1.REQ.5642539</t>
  </si>
  <si>
    <r>
      <t xml:space="preserve">ASESORAR JURÍDICAMENTE LOS PROCESOS DE CONTRATACIÓN DE LA FACULTAD DE HUMANIDADES EN EL PERIODO 2024-I CUMPLIENDO CON LOS REQUISITOS ESTABLECIDOS EN LA LEY, DESARROLLANDO LAS SIGUIENTES ACTIVIDADES: </t>
    </r>
    <r>
      <rPr>
        <b/>
        <sz val="10"/>
        <color rgb="FF000000"/>
        <rFont val="Calibri"/>
        <family val="2"/>
      </rPr>
      <t>1.</t>
    </r>
    <r>
      <rPr>
        <sz val="10"/>
        <color rgb="FF000000"/>
        <rFont val="Calibri"/>
        <family val="2"/>
      </rPr>
      <t xml:space="preserve">REALIZAR ACTIVACIÓN DE USUARIOS DEL PERSONAL A CONTRATAR EN LA FACULTAD DE HUMANIDADES EN LAS PLATAFORMAS GEDOCO Y SIGEP II PARA LA CONTRATACIÓN DEL PERIODO 2024-I. </t>
    </r>
    <r>
      <rPr>
        <b/>
        <sz val="10"/>
        <color rgb="FF000000"/>
        <rFont val="Calibri"/>
        <family val="2"/>
      </rPr>
      <t>2.</t>
    </r>
    <r>
      <rPr>
        <sz val="10"/>
        <color rgb="FF000000"/>
        <rFont val="Calibri"/>
        <family val="2"/>
      </rPr>
      <t xml:space="preserve">REVISAR, VALIDAR Y APROBAR LA INFORMACIÓN Y SOPORTES DEL PERSONAL A CONTRATAR DE LA FACULTAD DE HUMANIDADES EN LAS PLATAFORMAS GEDOCO Y SIGEP II SEGÚN LOS REQUISITOS DE LEY. </t>
    </r>
    <r>
      <rPr>
        <b/>
        <sz val="10"/>
        <color rgb="FF000000"/>
        <rFont val="Calibri"/>
        <family val="2"/>
      </rPr>
      <t>3</t>
    </r>
    <r>
      <rPr>
        <sz val="10"/>
        <color rgb="FF000000"/>
        <rFont val="Calibri"/>
        <family val="2"/>
      </rPr>
      <t xml:space="preserve">.MANTENER ACTUALIZADAS LAS PLATAFORMAS DE PUBLICACIÓN DEL ESTADO (SIGEP II, SECOP II Y SIA-OBSERVA) Y LOS EXPEDIENTES CONTRACTUALES EN LAS ETAPAS PRECONTRACTUAL, CONTRACTUAL Y POST-CONTRACTUAL DE LA FACULTAD DE HUMANIDADES. </t>
    </r>
    <r>
      <rPr>
        <b/>
        <sz val="10"/>
        <color rgb="FF000000"/>
        <rFont val="Calibri"/>
        <family val="2"/>
      </rPr>
      <t>4</t>
    </r>
    <r>
      <rPr>
        <sz val="10"/>
        <color rgb="FF000000"/>
        <rFont val="Calibri"/>
        <family val="2"/>
      </rPr>
      <t xml:space="preserve">.PROYECTAR INFORMES SOLICITADOS POR LOS ENTES INTERNOS Y EXTERNOS RELACIONADOS CON LA CONTRATACIÓN DE LA FACULTAD DE HUMANIDADES. </t>
    </r>
    <r>
      <rPr>
        <b/>
        <sz val="10"/>
        <color rgb="FF000000"/>
        <rFont val="Calibri"/>
        <family val="2"/>
      </rPr>
      <t xml:space="preserve">5. </t>
    </r>
    <r>
      <rPr>
        <sz val="10"/>
        <color rgb="FF000000"/>
        <rFont val="Calibri"/>
        <family val="2"/>
      </rPr>
      <t xml:space="preserve">ASESORAR LA CONTRATACIÓN EN SUS DIFERENTES ETAPAS PRECONTRACTUAL, CONTRACTUAL Y POST-CONTRACTUAL DE LA FACULTAD DE HUMANIDADES. </t>
    </r>
    <r>
      <rPr>
        <b/>
        <sz val="10"/>
        <color rgb="FF000000"/>
        <rFont val="Calibri"/>
        <family val="2"/>
      </rPr>
      <t xml:space="preserve">6. </t>
    </r>
    <r>
      <rPr>
        <sz val="10"/>
        <color rgb="FF000000"/>
        <rFont val="Calibri"/>
        <family val="2"/>
      </rPr>
      <t xml:space="preserve">PROYECTAR RESOLUCIONES DE PAGO DE BONIFICACIÓN Y DE ACTIVIDADES DE LA FACULTAD DE HUMANIDADES. </t>
    </r>
    <r>
      <rPr>
        <b/>
        <sz val="10"/>
        <color rgb="FF000000"/>
        <rFont val="Calibri"/>
        <family val="2"/>
      </rPr>
      <t xml:space="preserve">7. </t>
    </r>
    <r>
      <rPr>
        <sz val="10"/>
        <color rgb="FF000000"/>
        <rFont val="Calibri"/>
        <family val="2"/>
      </rPr>
      <t xml:space="preserve">PROYECTAR ÓRDENES DE SERVICIOS (PROFESIONALES, APOYO A LA GESTIÓN, SUMINISTRO, ETC) DE LA FACULTAD DE HUMANIDADES. </t>
    </r>
    <r>
      <rPr>
        <b/>
        <sz val="10"/>
        <color rgb="FF000000"/>
        <rFont val="Calibri"/>
        <family val="2"/>
      </rPr>
      <t xml:space="preserve">8. </t>
    </r>
    <r>
      <rPr>
        <sz val="10"/>
        <color rgb="FF000000"/>
        <rFont val="Calibri"/>
        <family val="2"/>
      </rPr>
      <t xml:space="preserve">PROYECTAR CONTRATOS DE CATEDRA DE LA FACULTAD DE HUMANIDADES. </t>
    </r>
    <r>
      <rPr>
        <b/>
        <sz val="10"/>
        <color rgb="FF000000"/>
        <rFont val="Calibri"/>
        <family val="2"/>
      </rPr>
      <t>9</t>
    </r>
    <r>
      <rPr>
        <sz val="10"/>
        <color rgb="FF000000"/>
        <rFont val="Calibri"/>
        <family val="2"/>
      </rPr>
      <t xml:space="preserve">.REVISAR LA DOCUMENTACIÓN PARA ELABORACIÓN DE RESOLUCIONES EN EL MARCO DE LA RESOLUCIÓN 308 DEL 12 DE JULIO DE 2022. </t>
    </r>
    <r>
      <rPr>
        <b/>
        <sz val="10"/>
        <color rgb="FF000000"/>
        <rFont val="Calibri"/>
        <family val="2"/>
      </rPr>
      <t xml:space="preserve">10. </t>
    </r>
    <r>
      <rPr>
        <sz val="10"/>
        <color rgb="FF000000"/>
        <rFont val="Calibri"/>
        <family val="2"/>
      </rPr>
      <t>DILIGENCIAR LOS FORMATOS REQUERIDOS POR LA OFICINA DE TALENTO HUMANO PARA TRAMITES DE AFILIACIÓN A LA SEGURIDAD SOCIAL DE LOS DOCENTES CATEDRÁTICOS.</t>
    </r>
    <r>
      <rPr>
        <b/>
        <sz val="10"/>
        <color rgb="FF000000"/>
        <rFont val="Calibri"/>
        <family val="2"/>
      </rPr>
      <t xml:space="preserve">11. </t>
    </r>
    <r>
      <rPr>
        <sz val="10"/>
        <color rgb="FF000000"/>
        <rFont val="Calibri"/>
        <family val="2"/>
      </rPr>
      <t xml:space="preserve">REVISAR Y DAR TRÁMITE A LAS SOLICITUDES RECIBIDAS EN LA CORRESPONDENCIA RELACIONADA CON LA CONTRATACIÓN DE LA FACULTAD DE HUMANIDADES. </t>
    </r>
    <r>
      <rPr>
        <b/>
        <sz val="10"/>
        <color rgb="FF000000"/>
        <rFont val="Calibri"/>
        <family val="2"/>
      </rPr>
      <t>12.</t>
    </r>
    <r>
      <rPr>
        <sz val="10"/>
        <color rgb="FF000000"/>
        <rFont val="Calibri"/>
        <family val="2"/>
      </rPr>
      <t xml:space="preserve">REALIZAR SEGUIMIENTO A LOS TRÁMITES DE PAGO DE LOS DOCENTES EN EL MARCO DE LA RESOLUCIÓN RECTORAL 308 DEL 12 DE JULIO DE 2022. </t>
    </r>
    <r>
      <rPr>
        <b/>
        <sz val="10"/>
        <color rgb="FF000000"/>
        <rFont val="Calibri"/>
        <family val="2"/>
      </rPr>
      <t>13.</t>
    </r>
    <r>
      <rPr>
        <sz val="10"/>
        <color rgb="FF000000"/>
        <rFont val="Calibri"/>
        <family val="2"/>
      </rPr>
      <t>RENDIR INFORMES MENSUALES, SOBRE LAS ACTIVIDADES DESARROLLADAS, EN CUMPLIMIENTO DE LA PRESENTE ORDEN DE PRESTACIÓN DE SERVICIOS.</t>
    </r>
  </si>
  <si>
    <t>DAYANA GUTIERREZ GUERRERO</t>
  </si>
  <si>
    <t>ROSANA MARGARITA LIZCANO OROZCO</t>
  </si>
  <si>
    <t>https://community.secop.gov.co/Public/Tendering/OpportunityDetail/Index?noticeUID=CO1.NTC.5534349&amp;isFromPublicArea=True&amp;isModal=False</t>
  </si>
  <si>
    <t>OPSP-FHU-0002-2024</t>
  </si>
  <si>
    <t>CO1.REQ.5642985</t>
  </si>
  <si>
    <r>
      <t xml:space="preserve"> FORTALECER LOS PROCESOS LOGÍSTICOS Y ORGANIZATIVOS DE LAS ACTIVIDADES RELACIONADAS CON EL FUNCIONAMIENTO DE LOS POSGRADOS DE LA FACULTAD DE HUMANIDADES PARA EL PERIODO ACADÉMICO 2024-I. A TRAVÉS DE LA IMPLEMENTACIÓN DE LAS SIGUIENTES ACTIVIDADES </t>
    </r>
    <r>
      <rPr>
        <b/>
        <sz val="10"/>
        <color theme="1"/>
        <rFont val="Calibri"/>
        <family val="2"/>
        <scheme val="minor"/>
      </rPr>
      <t xml:space="preserve">1. </t>
    </r>
    <r>
      <rPr>
        <sz val="10"/>
        <color theme="1"/>
        <rFont val="Calibri"/>
        <family val="2"/>
        <scheme val="minor"/>
      </rPr>
      <t xml:space="preserve">APOYAR A LA DECANA CON EL CUMPLIMIENTO DE LOS PROCESOS ACADÉMICO-ADMINISTRATIVOS Y OPERATIVOS DE LOS PROGRAMAS DE LA FACULTAD DE HUMANIDADES. </t>
    </r>
    <r>
      <rPr>
        <b/>
        <sz val="10"/>
        <color theme="1"/>
        <rFont val="Calibri"/>
        <family val="2"/>
        <scheme val="minor"/>
      </rPr>
      <t xml:space="preserve">2. </t>
    </r>
    <r>
      <rPr>
        <sz val="10"/>
        <color theme="1"/>
        <rFont val="Calibri"/>
        <family val="2"/>
        <scheme val="minor"/>
      </rPr>
      <t xml:space="preserve">APOYAR A LA DECANA EN LA ELABORACIÓN DEL PRESUPUESTO DE LOS PROGRAMAS DE POSGRADOS DE LA FACULTAD DE HUMANIDADES. </t>
    </r>
    <r>
      <rPr>
        <b/>
        <sz val="10"/>
        <color theme="1"/>
        <rFont val="Calibri"/>
        <family val="2"/>
        <scheme val="minor"/>
      </rPr>
      <t xml:space="preserve">3. </t>
    </r>
    <r>
      <rPr>
        <sz val="10"/>
        <color theme="1"/>
        <rFont val="Calibri"/>
        <family val="2"/>
        <scheme val="minor"/>
      </rPr>
      <t xml:space="preserve">APOYAR A LA DECANA EN LA GESTIÓN DE TODO EL PROCESO DE INSCRIPCIÓN, MATRÍCULA Y GRADO DE LOS ESTUDIANTES DE POSGRADO DE LA FACULTAD DE HUMANIDADES </t>
    </r>
    <r>
      <rPr>
        <b/>
        <sz val="10"/>
        <color theme="1"/>
        <rFont val="Calibri"/>
        <family val="2"/>
        <scheme val="minor"/>
      </rPr>
      <t xml:space="preserve">4. </t>
    </r>
    <r>
      <rPr>
        <sz val="10"/>
        <color theme="1"/>
        <rFont val="Calibri"/>
        <family val="2"/>
        <scheme val="minor"/>
      </rPr>
      <t xml:space="preserve">APOYAR A LA DECANA EN LA ACTUALIZACIÓN DE LA DOCUMENTACIÓN Y DEL REGISTRO DE LA INFORMACIÓN DE LOS ESTUDIANTES DE CADA UNO DE LOS PROGRAMAS DE POSGRADOS DE LA FACULTAD. </t>
    </r>
    <r>
      <rPr>
        <b/>
        <sz val="10"/>
        <color theme="1"/>
        <rFont val="Calibri"/>
        <family val="2"/>
        <scheme val="minor"/>
      </rPr>
      <t xml:space="preserve">5. </t>
    </r>
    <r>
      <rPr>
        <sz val="10"/>
        <color theme="1"/>
        <rFont val="Calibri"/>
        <family val="2"/>
        <scheme val="minor"/>
      </rPr>
      <t xml:space="preserve">APOYAR A LA DECANA EN LOS PROCESOS DE RECOLECCIÓN DE LA DOCUMENTACIÓN NECESARIA PARA LOS PROCESOS DE AUTOEVALUACIÓN DEL MEJORAMIENTO CONTINUO, RENOVACIÓN DE REGISTRO CALIFICADO Y ACREDITACIÓN DE LOS PROGRAMAS DE POSGRADOS DE LA FACULTAD. </t>
    </r>
    <r>
      <rPr>
        <b/>
        <sz val="10"/>
        <color theme="1"/>
        <rFont val="Calibri"/>
        <family val="2"/>
        <scheme val="minor"/>
      </rPr>
      <t xml:space="preserve">6. </t>
    </r>
    <r>
      <rPr>
        <sz val="10"/>
        <color theme="1"/>
        <rFont val="Calibri"/>
        <family val="2"/>
        <scheme val="minor"/>
      </rPr>
      <t xml:space="preserve">APOYAR A LA DECANA EN EL TRÁMITE DE VINCULACIÓN DE DOCENTES A LOS PROGRAMAS DE LA FACULTAD. </t>
    </r>
    <r>
      <rPr>
        <b/>
        <sz val="10"/>
        <color theme="1"/>
        <rFont val="Calibri"/>
        <family val="2"/>
        <scheme val="minor"/>
      </rPr>
      <t>7</t>
    </r>
    <r>
      <rPr>
        <sz val="10"/>
        <color theme="1"/>
        <rFont val="Calibri"/>
        <family val="2"/>
        <scheme val="minor"/>
      </rPr>
      <t xml:space="preserve">. APOYAR A LA DECANA PARA LA SISTEMATIZACIÓN DE LA INFORMACIÓN PRODUCTO DE LA EVALUACIÓN DEL DESEMPEÑO DEL PERSONAL DOCENTE. </t>
    </r>
    <r>
      <rPr>
        <b/>
        <sz val="10"/>
        <color theme="1"/>
        <rFont val="Calibri"/>
        <family val="2"/>
        <scheme val="minor"/>
      </rPr>
      <t>8</t>
    </r>
    <r>
      <rPr>
        <sz val="10"/>
        <color theme="1"/>
        <rFont val="Calibri"/>
        <family val="2"/>
        <scheme val="minor"/>
      </rPr>
      <t xml:space="preserve">. APOYAR A LA DECANA EN LA CONSOLIDACIÓN DE LA INFORMACIÓN ESTADÍSTICA DE LOS POSGRADOS DE LA FACULTAD. </t>
    </r>
    <r>
      <rPr>
        <b/>
        <sz val="10"/>
        <color theme="1"/>
        <rFont val="Calibri"/>
        <family val="2"/>
        <scheme val="minor"/>
      </rPr>
      <t>9</t>
    </r>
    <r>
      <rPr>
        <sz val="10"/>
        <color theme="1"/>
        <rFont val="Calibri"/>
        <family val="2"/>
        <scheme val="minor"/>
      </rPr>
      <t>. APOYAR A LA DECANA EN TODAS LAS INICIATIVAS DE MERCADEO GESTIONADAS POR EL CENTRO DE POSGRADOS Y FORMACIÓN CONTINUA.</t>
    </r>
  </si>
  <si>
    <t>EDGAR ANDRES PABON RUBIO</t>
  </si>
  <si>
    <t>https://community.secop.gov.co/Public/Tendering/OpportunityDetail/Index?noticeUID=CO1.NTC.5534183&amp;isFromPublicArea=True&amp;isModal=False</t>
  </si>
  <si>
    <t>OPSP-FHU-0003-2024</t>
  </si>
  <si>
    <t>CO1.REQ.5684378</t>
  </si>
  <si>
    <r>
      <t>1</t>
    </r>
    <r>
      <rPr>
        <sz val="10"/>
        <color theme="1"/>
        <rFont val="Calibri"/>
        <family val="2"/>
        <scheme val="minor"/>
      </rPr>
      <t xml:space="preserve">. APOYAR A LA DECANA EN LA COORDINACIÓN ACADÉMICA DE LOS PROGRAMAS DE POSGRADOS MAESTRÍA EN ESCRITURAS AUDIOVISUALES Y LA MAESTRÍA EN PRODUCCIÓN AUDIOVISUAL CREATIVA </t>
    </r>
    <r>
      <rPr>
        <b/>
        <sz val="10"/>
        <color theme="1"/>
        <rFont val="Calibri"/>
        <family val="2"/>
        <scheme val="minor"/>
      </rPr>
      <t xml:space="preserve">2. </t>
    </r>
    <r>
      <rPr>
        <sz val="10"/>
        <color theme="1"/>
        <rFont val="Calibri"/>
        <family val="2"/>
        <scheme val="minor"/>
      </rPr>
      <t xml:space="preserve">APOYAR A LA DECANA EN LOS PROCESOS DE ACOMPAÑAMIENTO INTEGRAL DE LOS ESTUDIANTES </t>
    </r>
    <r>
      <rPr>
        <b/>
        <sz val="10"/>
        <color theme="1"/>
        <rFont val="Calibri"/>
        <family val="2"/>
        <scheme val="minor"/>
      </rPr>
      <t xml:space="preserve">3. </t>
    </r>
    <r>
      <rPr>
        <sz val="10"/>
        <color theme="1"/>
        <rFont val="Calibri"/>
        <family val="2"/>
        <scheme val="minor"/>
      </rPr>
      <t xml:space="preserve">APOYAR A LA DECANA EN LA FORMULACIÓN DEL PRESUPUESTO QUE CORRESPONDE A CADA PROGRAMA ACADÉMICO. </t>
    </r>
    <r>
      <rPr>
        <b/>
        <sz val="10"/>
        <color theme="1"/>
        <rFont val="Calibri"/>
        <family val="2"/>
        <scheme val="minor"/>
      </rPr>
      <t xml:space="preserve">4. </t>
    </r>
    <r>
      <rPr>
        <sz val="10"/>
        <color theme="1"/>
        <rFont val="Calibri"/>
        <family val="2"/>
        <scheme val="minor"/>
      </rPr>
      <t xml:space="preserve">APOYAR A LA DECANA EN LOS COMPONENTES ACADÉMICOS DE LOS PROCESOS DE AUTOEVALUACIÓN PARA RENOVACIÓN DE REGISTRO CALIFICADO Y ACREDITACIÓN DE LOS PROGRAMAS DE POSGRADO ASIGNADOS. </t>
    </r>
    <r>
      <rPr>
        <b/>
        <sz val="10"/>
        <color theme="1"/>
        <rFont val="Calibri"/>
        <family val="2"/>
        <scheme val="minor"/>
      </rPr>
      <t xml:space="preserve">5. </t>
    </r>
    <r>
      <rPr>
        <sz val="10"/>
        <color theme="1"/>
        <rFont val="Calibri"/>
        <family val="2"/>
        <scheme val="minor"/>
      </rPr>
      <t xml:space="preserve">APOYAR A LA DECANA EN LA PROMOCIÓN DE SUSCRIPCIÓN DE ACUERDOS Y CONVENIOS NACIONALES E INTERNACIONALES EN BENEFICIO DEL CENTRO DE POSGRADOS Y DE FORMACIÓN CONTINUA </t>
    </r>
    <r>
      <rPr>
        <b/>
        <sz val="10"/>
        <color theme="1"/>
        <rFont val="Calibri"/>
        <family val="2"/>
        <scheme val="minor"/>
      </rPr>
      <t xml:space="preserve">6. </t>
    </r>
    <r>
      <rPr>
        <sz val="10"/>
        <color theme="1"/>
        <rFont val="Calibri"/>
        <family val="2"/>
        <scheme val="minor"/>
      </rPr>
      <t xml:space="preserve">APOYAR A LA DECANA EN EL ESTUDIO DE LAS HOJAS DE VIDA PARA LA VINCULACIÓN DE DOCENTES DE CÁTEDRA AL CENTRO DE POSGRADOS Y DE FORMACIÓN CONTINUA. </t>
    </r>
    <r>
      <rPr>
        <b/>
        <sz val="10"/>
        <color theme="1"/>
        <rFont val="Calibri"/>
        <family val="2"/>
        <scheme val="minor"/>
      </rPr>
      <t xml:space="preserve">7. </t>
    </r>
    <r>
      <rPr>
        <sz val="10"/>
        <color theme="1"/>
        <rFont val="Calibri"/>
        <family val="2"/>
        <scheme val="minor"/>
      </rPr>
      <t xml:space="preserve">APOYAR A LA DECANA EN EL DISEÑO DE PROGRAMAS DE CAPACITACIÓN A LOS DOCENTES DE LOS PROGRAMAS ACADÉMICOS DE POSGRADOS DE LA FACULTAD. </t>
    </r>
    <r>
      <rPr>
        <b/>
        <sz val="10"/>
        <color theme="1"/>
        <rFont val="Calibri"/>
        <family val="2"/>
        <scheme val="minor"/>
      </rPr>
      <t xml:space="preserve">8. </t>
    </r>
    <r>
      <rPr>
        <sz val="10"/>
        <color theme="1"/>
        <rFont val="Calibri"/>
        <family val="2"/>
        <scheme val="minor"/>
      </rPr>
      <t xml:space="preserve">APOYAR A LA DECANA EN LA REALIZACIÓN DE LA EVALUACIÓN DEL DESEMPEÑO DEL PERSONAL DOCENTE DE LA FACULTAD. </t>
    </r>
    <r>
      <rPr>
        <b/>
        <sz val="10"/>
        <color theme="1"/>
        <rFont val="Calibri"/>
        <family val="2"/>
        <scheme val="minor"/>
      </rPr>
      <t xml:space="preserve">9. </t>
    </r>
    <r>
      <rPr>
        <sz val="10"/>
        <color theme="1"/>
        <rFont val="Calibri"/>
        <family val="2"/>
        <scheme val="minor"/>
      </rPr>
      <t>APOYAR A LA DECANA EN LAS INICIATIVAS DE MERCADEO GESTIONADAS POR EL CENTRO DE POSGRADOS Y FORMACIÓN CONTINUA.</t>
    </r>
  </si>
  <si>
    <t>MARGIE MILENA SILVA OLAYA</t>
  </si>
  <si>
    <t>ARMANDO JOSE SILVA HAMBURGER</t>
  </si>
  <si>
    <t>https://community.secop.gov.co/Public/Tendering/OpportunityDetail/Index?noticeUID=CO1.NTC.5576296&amp;isFromPublicArea=True&amp;isModal=False</t>
  </si>
  <si>
    <t>OPSP-FHU-0004-2024</t>
  </si>
  <si>
    <t>CO1.REQ.5684913</t>
  </si>
  <si>
    <r>
      <t xml:space="preserve">1. </t>
    </r>
    <r>
      <rPr>
        <sz val="10"/>
        <color theme="1"/>
        <rFont val="Calibri"/>
        <family val="2"/>
        <scheme val="minor"/>
      </rPr>
      <t xml:space="preserve">APOYAR A LA DECANA EN LA COORDINACIÓN ACADÉMICA DEL PROGRAMA DE POSGRADOS MAESTRÍA EN ANTROPOLOGÍA </t>
    </r>
    <r>
      <rPr>
        <b/>
        <sz val="10"/>
        <color theme="1"/>
        <rFont val="Calibri"/>
        <family val="2"/>
        <scheme val="minor"/>
      </rPr>
      <t xml:space="preserve">2. </t>
    </r>
    <r>
      <rPr>
        <sz val="10"/>
        <color theme="1"/>
        <rFont val="Calibri"/>
        <family val="2"/>
        <scheme val="minor"/>
      </rPr>
      <t xml:space="preserve">APOYAR A LA DECANA EN LOS PROCESOS DE ACOMPAÑAMIENTO INTEGRAL DE LOS ESTUDIANTES </t>
    </r>
    <r>
      <rPr>
        <b/>
        <sz val="10"/>
        <color theme="1"/>
        <rFont val="Calibri"/>
        <family val="2"/>
        <scheme val="minor"/>
      </rPr>
      <t xml:space="preserve">3. </t>
    </r>
    <r>
      <rPr>
        <sz val="10"/>
        <color theme="1"/>
        <rFont val="Calibri"/>
        <family val="2"/>
        <scheme val="minor"/>
      </rPr>
      <t xml:space="preserve">APOYAR A LA DECANA EN LA FORMULACIÓN DEL PRESUPUESTO QUE CORRESPONDE A CADA PROGRAMA ACADÉMICO. </t>
    </r>
    <r>
      <rPr>
        <b/>
        <sz val="10"/>
        <color theme="1"/>
        <rFont val="Calibri"/>
        <family val="2"/>
        <scheme val="minor"/>
      </rPr>
      <t xml:space="preserve">4. </t>
    </r>
    <r>
      <rPr>
        <sz val="10"/>
        <color theme="1"/>
        <rFont val="Calibri"/>
        <family val="2"/>
        <scheme val="minor"/>
      </rPr>
      <t xml:space="preserve">APOYAR A LA DECANA EN LOS COMPONENTES ACADÉMICOS DE LOS PROCESOS DE AUTOEVALUACIÓN PARA RENOVACIÓN DE REGISTRO CALIFICADO Y ACREDITACIÓN DE LOS PROGRAMAS DE POSGRADO ASIGNADOS. </t>
    </r>
    <r>
      <rPr>
        <b/>
        <sz val="10"/>
        <color theme="1"/>
        <rFont val="Calibri"/>
        <family val="2"/>
        <scheme val="minor"/>
      </rPr>
      <t xml:space="preserve">5. </t>
    </r>
    <r>
      <rPr>
        <sz val="10"/>
        <color theme="1"/>
        <rFont val="Calibri"/>
        <family val="2"/>
        <scheme val="minor"/>
      </rPr>
      <t xml:space="preserve">APOYAR A LA DECANA EN LA PROMOCIÓN DE SUSCRIPCIÓN DE ACUERDOS Y CONVENIOS NACIONALES E INTERNACIONALES EN BENEFICIO DEL CENTRO DE POSGRADOS Y DE FORMACIÓN CONTINUA </t>
    </r>
    <r>
      <rPr>
        <b/>
        <sz val="10"/>
        <color theme="1"/>
        <rFont val="Calibri"/>
        <family val="2"/>
        <scheme val="minor"/>
      </rPr>
      <t xml:space="preserve">6. </t>
    </r>
    <r>
      <rPr>
        <sz val="10"/>
        <color theme="1"/>
        <rFont val="Calibri"/>
        <family val="2"/>
        <scheme val="minor"/>
      </rPr>
      <t xml:space="preserve">APOYAR A LA DECANA EN EL ESTUDIO DE LAS HOJAS DE VIDA PARA LA VINCULACIÓN DE DOCENTES DE CÁTEDRA AL CENTRO DE POSGRADOS Y DE FORMACIÓN CONTINUA. </t>
    </r>
    <r>
      <rPr>
        <b/>
        <sz val="10"/>
        <color theme="1"/>
        <rFont val="Calibri"/>
        <family val="2"/>
        <scheme val="minor"/>
      </rPr>
      <t xml:space="preserve">7. </t>
    </r>
    <r>
      <rPr>
        <sz val="10"/>
        <color theme="1"/>
        <rFont val="Calibri"/>
        <family val="2"/>
        <scheme val="minor"/>
      </rPr>
      <t xml:space="preserve">APOYAR A LA DECANA EN EL DISEÑO DE PROGRAMAS DE CAPACITACIÓN A LOS DOCENTES DE LOS PROGRAMAS ACADÉMICOS DE POSGRADOS DE LA FACULTAD. </t>
    </r>
    <r>
      <rPr>
        <b/>
        <sz val="10"/>
        <color theme="1"/>
        <rFont val="Calibri"/>
        <family val="2"/>
        <scheme val="minor"/>
      </rPr>
      <t xml:space="preserve">8. </t>
    </r>
    <r>
      <rPr>
        <sz val="10"/>
        <color theme="1"/>
        <rFont val="Calibri"/>
        <family val="2"/>
        <scheme val="minor"/>
      </rPr>
      <t xml:space="preserve">APOYAR A LA DECANA EN LA REALIZACIÓN DE LA EVALUACIÓN DEL DESEMPEÑO DEL PERSONAL DOCENTE DE LA FACULTAD. </t>
    </r>
    <r>
      <rPr>
        <b/>
        <sz val="10"/>
        <color theme="1"/>
        <rFont val="Calibri"/>
        <family val="2"/>
        <scheme val="minor"/>
      </rPr>
      <t xml:space="preserve">9. </t>
    </r>
    <r>
      <rPr>
        <sz val="10"/>
        <color theme="1"/>
        <rFont val="Calibri"/>
        <family val="2"/>
        <scheme val="minor"/>
      </rPr>
      <t>APOYAR A LA DECANA EN LAS INICIATIVAS DE MERCADEO GESTIONADAS POR EL CENTRO DE POSGRADOS Y FORMACIÓN CONTINUA.</t>
    </r>
  </si>
  <si>
    <t>YAMILETH FLORIAN MARTINEZ</t>
  </si>
  <si>
    <t>HUGO DAVID DURAN GAMARRA</t>
  </si>
  <si>
    <t>https://community.secop.gov.co/Public/Tendering/OpportunityDetail/Index?noticeUID=CO1.NTC.5576570&amp;isFromPublicArea=True&amp;isModal=False</t>
  </si>
  <si>
    <t>OPSP-FHU-0005-2024</t>
  </si>
  <si>
    <t>CO1.REQ.5685094</t>
  </si>
  <si>
    <r>
      <t xml:space="preserve"> FORTALECER LOS PROCESOS LOGÍSTICOS Y ORGANIZATIVOS DE LAS ACTIVIDADES RELACIONADAS CON EL FUNCIONAMIENTO DE LOS POSGRADOS DE LA FACULTAD DE HUMANIDADES PARA EL PERIODO ACADÉMICO 2024-I. A TRAVÉS DE LA IMPLEMENTACIÓN DE LAS SIGUIENTES ACTIVIDADES </t>
    </r>
    <r>
      <rPr>
        <b/>
        <sz val="10"/>
        <color theme="1"/>
        <rFont val="Calibri"/>
        <family val="2"/>
        <scheme val="minor"/>
      </rPr>
      <t xml:space="preserve">1. </t>
    </r>
    <r>
      <rPr>
        <sz val="10"/>
        <color theme="1"/>
        <rFont val="Calibri"/>
        <family val="2"/>
        <scheme val="minor"/>
      </rPr>
      <t xml:space="preserve">APOYAR A LA DECANA CON EL CUMPLIMIENTO DE LOS PROCESOS ACADÉMICO-ADMINISTRATIVOS Y OPERATIVOS DE LOS PROGRAMAS DE LA FACULTAD DE HUMANIDADES. </t>
    </r>
    <r>
      <rPr>
        <b/>
        <sz val="10"/>
        <color theme="1"/>
        <rFont val="Calibri"/>
        <family val="2"/>
        <scheme val="minor"/>
      </rPr>
      <t xml:space="preserve">2. </t>
    </r>
    <r>
      <rPr>
        <sz val="10"/>
        <color theme="1"/>
        <rFont val="Calibri"/>
        <family val="2"/>
        <scheme val="minor"/>
      </rPr>
      <t xml:space="preserve">APOYAR A LA DECANA EN LA ELABORACIÓN DEL PRESUPUESTO DE LOS PROGRAMAS DE POSGRADOS DE LA FACULTAD DE HUMANIDADES. </t>
    </r>
    <r>
      <rPr>
        <b/>
        <sz val="10"/>
        <color theme="1"/>
        <rFont val="Calibri"/>
        <family val="2"/>
        <scheme val="minor"/>
      </rPr>
      <t xml:space="preserve">3. </t>
    </r>
    <r>
      <rPr>
        <sz val="10"/>
        <color theme="1"/>
        <rFont val="Calibri"/>
        <family val="2"/>
        <scheme val="minor"/>
      </rPr>
      <t xml:space="preserve">APOYAR A LA DECANA EN LA GESTIÓN DE TODO EL PROCESO DE INSCRIPCIÓN, MATRÍCULA Y GRADO DE LOS ESTUDIANTES DE POSGRADO DE LA FACULTAD DE HUMANIDADES </t>
    </r>
    <r>
      <rPr>
        <b/>
        <sz val="10"/>
        <color theme="1"/>
        <rFont val="Calibri"/>
        <family val="2"/>
        <scheme val="minor"/>
      </rPr>
      <t xml:space="preserve">4. </t>
    </r>
    <r>
      <rPr>
        <sz val="10"/>
        <color theme="1"/>
        <rFont val="Calibri"/>
        <family val="2"/>
        <scheme val="minor"/>
      </rPr>
      <t xml:space="preserve">APOYAR A LA DECANA EN LA ACTUALIZACIÓN DE LA DOCUMENTACIÓN Y DEL REGISTRO DE LA INFORMACIÓN DE LOS ESTUDIANTES DE CADA UNO DE LOS PROGRAMAS DE POSGRADOS DE LA FACULTAD. </t>
    </r>
    <r>
      <rPr>
        <b/>
        <sz val="10"/>
        <color theme="1"/>
        <rFont val="Calibri"/>
        <family val="2"/>
        <scheme val="minor"/>
      </rPr>
      <t xml:space="preserve">5. </t>
    </r>
    <r>
      <rPr>
        <sz val="10"/>
        <color theme="1"/>
        <rFont val="Calibri"/>
        <family val="2"/>
        <scheme val="minor"/>
      </rPr>
      <t xml:space="preserve">APOYAR A LA DECANA EN LOS PROCESOS DE RECOLECCIÓN DE LA DOCUMENTACIÓN NECESARIA PARA LOS PROCESOS DE AUTOEVALUACIÓN DEL MEJORAMIENTO CONTINUO, RENOVACIÓN DE REGISTRO CALIFICADO Y ACREDITACIÓN DE LOS PROGRAMAS DE POSGRADOS DE LA FACULTAD. </t>
    </r>
    <r>
      <rPr>
        <b/>
        <sz val="10"/>
        <color theme="1"/>
        <rFont val="Calibri"/>
        <family val="2"/>
        <scheme val="minor"/>
      </rPr>
      <t xml:space="preserve">6. </t>
    </r>
    <r>
      <rPr>
        <sz val="10"/>
        <color theme="1"/>
        <rFont val="Calibri"/>
        <family val="2"/>
        <scheme val="minor"/>
      </rPr>
      <t xml:space="preserve">APOYAR A LA DECANA EN EL TRÁMITE DE VINCULACIÓN DE DOCENTES A LOS PROGRAMAS DE LA FACULTAD. </t>
    </r>
    <r>
      <rPr>
        <b/>
        <sz val="10"/>
        <color theme="1"/>
        <rFont val="Calibri"/>
        <family val="2"/>
        <scheme val="minor"/>
      </rPr>
      <t>7</t>
    </r>
    <r>
      <rPr>
        <sz val="10"/>
        <color theme="1"/>
        <rFont val="Calibri"/>
        <family val="2"/>
        <scheme val="minor"/>
      </rPr>
      <t xml:space="preserve">. APOYAR A LA DECANA PARA LA SISTEMATIZACIÓN DE LA INFORMACIÓN PRODUCTO DE LA EVALUACIÓN DEL DESEMPEÑO DEL PERSONAL DOCENTE. </t>
    </r>
    <r>
      <rPr>
        <b/>
        <sz val="10"/>
        <color theme="1"/>
        <rFont val="Calibri"/>
        <family val="2"/>
        <scheme val="minor"/>
      </rPr>
      <t>8</t>
    </r>
    <r>
      <rPr>
        <sz val="10"/>
        <color theme="1"/>
        <rFont val="Calibri"/>
        <family val="2"/>
        <scheme val="minor"/>
      </rPr>
      <t xml:space="preserve">. APOYAR A LA DECANA EN LA CONSOLIDACIÓN DE LA INFORMACIÓN ESTADÍSTICA DE LOS POSGRADOS DE LA FACULTAD. </t>
    </r>
    <r>
      <rPr>
        <b/>
        <sz val="10"/>
        <color theme="1"/>
        <rFont val="Calibri"/>
        <family val="2"/>
        <scheme val="minor"/>
      </rPr>
      <t>9</t>
    </r>
    <r>
      <rPr>
        <sz val="10"/>
        <color theme="1"/>
        <rFont val="Calibri"/>
        <family val="2"/>
        <scheme val="minor"/>
      </rPr>
      <t>. APOYAR A LA DECANA EN TODAS LAS INICIATIVAS DE MERCADEO GESTIONADAS POR EL CENTRO DE POSGRADOS Y FORMACIÓN CONTINUA</t>
    </r>
    <r>
      <rPr>
        <b/>
        <sz val="10"/>
        <color theme="1"/>
        <rFont val="Calibri"/>
        <family val="2"/>
        <scheme val="minor"/>
      </rPr>
      <t>.</t>
    </r>
  </si>
  <si>
    <t>https://community.secop.gov.co/Public/Tendering/OpportunityDetail/Index?noticeUID=CO1.NTC.5576923&amp;isFromPublicArea=True&amp;isModal=False</t>
  </si>
  <si>
    <t>OPSP-FHU-0006-2024</t>
  </si>
  <si>
    <t>CO1.REQ.5713554</t>
  </si>
  <si>
    <r>
      <t xml:space="preserve"> </t>
    </r>
    <r>
      <rPr>
        <b/>
        <sz val="10"/>
        <color theme="1"/>
        <rFont val="Calibri"/>
        <family val="2"/>
        <scheme val="minor"/>
      </rPr>
      <t xml:space="preserve">1. </t>
    </r>
    <r>
      <rPr>
        <sz val="10"/>
        <color theme="1"/>
        <rFont val="Calibri"/>
        <family val="2"/>
        <scheme val="minor"/>
      </rPr>
      <t xml:space="preserve">APOYAR EL PROCESO DE INSCRIPCIÓN, MATRÍCULA Y GRADO DE LOS ESTUDIANTES DE POSGRADOS DE LA FACULTAD DE HUMANIDADES </t>
    </r>
    <r>
      <rPr>
        <b/>
        <sz val="10"/>
        <color theme="1"/>
        <rFont val="Calibri"/>
        <family val="2"/>
        <scheme val="minor"/>
      </rPr>
      <t xml:space="preserve">2. </t>
    </r>
    <r>
      <rPr>
        <sz val="10"/>
        <color theme="1"/>
        <rFont val="Calibri"/>
        <family val="2"/>
        <scheme val="minor"/>
      </rPr>
      <t xml:space="preserve">APOYAR EL PROCESO DE ACTUALIZACIÓN DE LA INFORMACIÓN Y DOCUMENTACIÓN RELACIONADA CON LOS POSGRADOS DE LA FACULTAD DE HUMANIDADES. </t>
    </r>
    <r>
      <rPr>
        <b/>
        <sz val="10"/>
        <color theme="1"/>
        <rFont val="Calibri"/>
        <family val="2"/>
        <scheme val="minor"/>
      </rPr>
      <t xml:space="preserve">3. </t>
    </r>
    <r>
      <rPr>
        <sz val="10"/>
        <color theme="1"/>
        <rFont val="Calibri"/>
        <family val="2"/>
        <scheme val="minor"/>
      </rPr>
      <t xml:space="preserve">APOYAR EL PROCESO DE AUTOEVALUACIÓN DEL PROGRAMA CON FINES DE MEJORAMIENTO CONTINUO, RENOVACIÓN DE REGISTRO CALIFICADO Y ACREDITACIÓN POR ALTA CALIDAD. </t>
    </r>
    <r>
      <rPr>
        <b/>
        <sz val="10"/>
        <color theme="1"/>
        <rFont val="Calibri"/>
        <family val="2"/>
        <scheme val="minor"/>
      </rPr>
      <t xml:space="preserve">4. </t>
    </r>
    <r>
      <rPr>
        <sz val="10"/>
        <color theme="1"/>
        <rFont val="Calibri"/>
        <family val="2"/>
        <scheme val="minor"/>
      </rPr>
      <t xml:space="preserve">APOYAR LA CONSOLIDACIÓN DE LA INFORMACIÓN ESTADÍSTICA DE LOS POSGRADOS DE LA FACULTAD DE HUMANIDADES </t>
    </r>
    <r>
      <rPr>
        <b/>
        <sz val="10"/>
        <color theme="1"/>
        <rFont val="Calibri"/>
        <family val="2"/>
        <scheme val="minor"/>
      </rPr>
      <t xml:space="preserve">5. </t>
    </r>
    <r>
      <rPr>
        <sz val="10"/>
        <color theme="1"/>
        <rFont val="Calibri"/>
        <family val="2"/>
        <scheme val="minor"/>
      </rPr>
      <t xml:space="preserve">SOLICITAR DE MANERA OPORTUNA DE LA ASIGNACIÓN DE SALONES PARA EL DESARROLLO DE LAS ACTIVIDADES ACADÉMICAS. </t>
    </r>
    <r>
      <rPr>
        <b/>
        <sz val="10"/>
        <color theme="1"/>
        <rFont val="Calibri"/>
        <family val="2"/>
        <scheme val="minor"/>
      </rPr>
      <t>6.</t>
    </r>
    <r>
      <rPr>
        <sz val="10"/>
        <color theme="1"/>
        <rFont val="Calibri"/>
        <family val="2"/>
        <scheme val="minor"/>
      </rPr>
      <t xml:space="preserve">REALIZAR SEGUIMIENTO AL PROCESO PRECONTRACTUAL Y CONTRACTUAL, ASÍ COMO EL TRÁMITE DE PAGO DE DOCENTES NACIONALES E INTERNACIONALES DE LOS POSGRADOS DE LA FACULTAD DE HUMANIDADES </t>
    </r>
    <r>
      <rPr>
        <b/>
        <sz val="10"/>
        <color theme="1"/>
        <rFont val="Calibri"/>
        <family val="2"/>
        <scheme val="minor"/>
      </rPr>
      <t>7</t>
    </r>
    <r>
      <rPr>
        <sz val="10"/>
        <color theme="1"/>
        <rFont val="Calibri"/>
        <family val="2"/>
        <scheme val="minor"/>
      </rPr>
      <t xml:space="preserve">. APOYAR Y PROMOVER CHARLAS, CONFERENCIAS, CURSOS Y ENCUENTROS ACADÉMICOS DE LOS POSGRADOS DE LA FACULTAD DE HUMANIDADES </t>
    </r>
    <r>
      <rPr>
        <b/>
        <sz val="10"/>
        <color theme="1"/>
        <rFont val="Calibri"/>
        <family val="2"/>
        <scheme val="minor"/>
      </rPr>
      <t xml:space="preserve">8. </t>
    </r>
    <r>
      <rPr>
        <sz val="10"/>
        <color theme="1"/>
        <rFont val="Calibri"/>
        <family val="2"/>
        <scheme val="minor"/>
      </rPr>
      <t>APOYAR LA PROYECCIÓN DE ACTAS, SOLICITUDES Y DEMÁS TRAMITES INTERNOS QUE REALICE LA COORDINACIÓN ADMINISTRATIVA Y EL DECANO PARA GARANTIZAR EL FUNCIONAMIENTO DE LOS POSGRADOS DE LA FACULTAD DE HUMANIDADES.</t>
    </r>
  </si>
  <si>
    <t>GINNA LIZETH GONZALEZ CAMPO</t>
  </si>
  <si>
    <t>https://community.secop.gov.co/Public/Tendering/OpportunityDetail/Index?noticeUID=CO1.NTC.5603713&amp;isFromPublicArea=True&amp;isModal=False</t>
  </si>
  <si>
    <t>OPSP-FHU-0007-2024</t>
  </si>
  <si>
    <t>CO1.REQ.5716868</t>
  </si>
  <si>
    <t xml:space="preserve">
 1. APOYAR A LA DECANA EN LA COORDINACIÓN ACADÉMICA DE LOS PROGRAMAS DE POSGRADOS ESPECIALIZACIÓN EN DERECHO ADMINISTRATIVO Y ESPECIALIZACIÓN EN DERECHO CONSTITUCIONAL 2. APOYAR A LA DECANA EN LOS PROCESOS DE ACOMPAÑAMIENTO INTEGRAL DE LOS ESTUDIANTES 3. APOYAR A LA DECANA EN LA FORMULACIÓN DEL PRESUPUESTO QUE CORRESPONDE A CADA PROGRAMA ACADÉMICO. 4. APOYAR A LA DECANA EN LOS COMPONENTES ACADÉMICOS DE LOS PROCESOS DE AUTOEVALUACIÓN PARA RENOVACIÓN DE REGISTRO CALIFICADO Y ACREDITACIÓN DE LOS PROGRAMAS DE POSGRADO ASIGNADOS. 5. APOYAR A LA DECANA EN LA PROMOCIÓN DE SUSCRIPCIÓN DE ACUERDOS Y CONVENIOS NACIONALES E INTERNACIONALES EN BENEFICIO DEL CENTRO DE POSGRADOS Y DE FORMACIÓN CONTINUA 6. APOYAR A LA DECANA EN EL ESTUDIO DE LAS HOJAS DE VIDA PARA LA VINCULACIÓN DE DOCENTES DE CÁTEDRA AL CENTRO DE POSGRADOS Y DE FORMACIÓN CONTINUA. 7. APOYAR A LA DECANA EN EL DISEÑO DE PROGRAMAS DE CAPACITACIÓN A LOS DOCENTES DE LOS PROGRAMAS ACADÉMICOS DE POSGRADOS DE LA FACULTAD. 8. APOYAR A LA DECANA EN LA REALIZACIÓN DE LA EVALUACIÓN DEL DESEMPEÑO DEL PERSONAL DOCENTE DE LA FACULTAD. 9. APOYAR A LA DECANA EN LAS INICIATIVAS DE MERCADEO GESTIONADAS POR EL CENTRO DE POSGRADOS Y FORMACIÓN CONTINUA.</t>
  </si>
  <si>
    <t>JUAN ANGEL BERMUDEZ CHARRIS</t>
  </si>
  <si>
    <t>GIOVANNA MARIA SIMANCAS TINOCO</t>
  </si>
  <si>
    <t>https://community.secop.gov.co/Public/Tendering/OpportunityDetail/Index?noticeUID=CO1.NTC.5607083&amp;isFromPublicArea=True&amp;isModal=False</t>
  </si>
  <si>
    <t>OPSP-FHU-0008-2024</t>
  </si>
  <si>
    <t>CO1.REQ.5783949</t>
  </si>
  <si>
    <t>1. APOYAR A LA DECANA EN LA COORDINACIÓN ACADÉMICA DEL PROGRAMA DE POSGRADOS ESPECIALIZACIÓN EN DERECHO PROCESAL 2. APOYAR A LA DECANA EN LOS PROCESOS DE ACOMPAÑAMIENTO INTEGRAL DE LOS ESTUDIANTES 3. APOYAR A LA DECANA EN LA FORMULACIÓN DEL PRESUPUESTO QUE CORRESPONDE A CADA PROGRAMA ACADÉMICO. 4. APOYAR A LA DECANA EN LOS COMPONENTES ACADÉMICOS DE LOS PROCESOS DE AUTOEVALUACIÓN PARA RENOVACIÓN DE REGISTRO CALIFICADO Y ACREDITACIÓN DE LOS PROGRAMAS DE POSGRADO ASIGNADOS. 5. APOYAR A LA DECANA EN LA PROMOCIÓN DE SUSCRIPCIÓN DE ACUERDOS Y CONVENIOS NACIONALES E INTERNACIONALES EN BENEFICIO DEL CENTRO DE POSGRADOS Y DE FORMACIÓN CONTINUA 6. APOYAR A LA DECANA EN EL ESTUDIO DE LAS HOJAS DE VIDA PARA LA VINCULACIÓN DE DOCENTES DE CÁTEDRA AL CENTRO DE POSGRADOS Y DE FORMACIÓN CONTINUA. 7. APOYAR A LA DECANA EN EL DISEÑO DE PROGRAMAS DE CAPACITACIÓN A LOS DOCENTES DE LOS PROGRAMAS ACADÉMICOS DE POSGRADOS DE LA FACULTAD. 8. APOYAR A LA DECANA EN LA REALIZACIÓN DE LA EVALUACIÓN DEL DESEMPEÑO DEL PERSONAL DOCENTE DE LA FACULTAD. 9. APOYAR A LA DECANA EN LAS INICIATIVAS DE MERCADEO GESTIONADAS POR EL CENTRO DE POSGRADOS Y FORMACIÓN CONTINUA.</t>
  </si>
  <si>
    <t>CAROLINA DEL CARMEN VASQUEZ AGUADO</t>
  </si>
  <si>
    <t>https://community.secop.gov.co/Public/Tendering/OpportunityDetail/Index?noticeUID=CO1.NTC.5675218&amp;isFromPublicArea=True&amp;isModal=False</t>
  </si>
  <si>
    <t>OPSP-FHU-0009-2024</t>
  </si>
  <si>
    <t>CO1.REQ.5805335</t>
  </si>
  <si>
    <r>
      <t xml:space="preserve">1. </t>
    </r>
    <r>
      <rPr>
        <sz val="10"/>
        <color theme="1"/>
        <rFont val="Calibri"/>
        <family val="2"/>
        <scheme val="minor"/>
      </rPr>
      <t>APOYAR AL PROGRAMA DE CINE Y AUDIOVISUALES CON LOS PROCESOS DE MATRÍCULA E INSCRIPCIÓN DE CURSOS DE LOS ESTUDIANTES DE PROFESIONALIZACIÓN</t>
    </r>
    <r>
      <rPr>
        <b/>
        <sz val="10"/>
        <color theme="1"/>
        <rFont val="Calibri"/>
        <family val="2"/>
        <scheme val="minor"/>
      </rPr>
      <t xml:space="preserve">. 2. </t>
    </r>
    <r>
      <rPr>
        <sz val="10"/>
        <color theme="1"/>
        <rFont val="Calibri"/>
        <family val="2"/>
        <scheme val="minor"/>
      </rPr>
      <t xml:space="preserve">PROYECTAR INFORMES DE GESTIÓN PARA PROIMAGENES. </t>
    </r>
    <r>
      <rPr>
        <b/>
        <sz val="10"/>
        <color theme="1"/>
        <rFont val="Calibri"/>
        <family val="2"/>
        <scheme val="minor"/>
      </rPr>
      <t xml:space="preserve">3. </t>
    </r>
    <r>
      <rPr>
        <sz val="10"/>
        <color theme="1"/>
        <rFont val="Calibri"/>
        <family val="2"/>
        <scheme val="minor"/>
      </rPr>
      <t xml:space="preserve">DILIGENCIAR FORMATOS, HORARIOS, Y REPORTES DE NOTAS DE LOS CURSOS. </t>
    </r>
    <r>
      <rPr>
        <b/>
        <sz val="10"/>
        <color theme="1"/>
        <rFont val="Calibri"/>
        <family val="2"/>
        <scheme val="minor"/>
      </rPr>
      <t xml:space="preserve">4. </t>
    </r>
    <r>
      <rPr>
        <sz val="10"/>
        <color theme="1"/>
        <rFont val="Calibri"/>
        <family val="2"/>
        <scheme val="minor"/>
      </rPr>
      <t>RECIBIR COMUNICACIONES DE ESTUDIANTES Y DOCENTES DEL PROYECTO DE PROFESIONALIZACIÓN.</t>
    </r>
  </si>
  <si>
    <t>MAGNELLYS PATRICIA VESGA ACOSTA</t>
  </si>
  <si>
    <t>https://community.secop.gov.co/Public/Tendering/OpportunityDetail/Index?noticeUID=CO1.NTC.5696556&amp;isFromPublicArea=True&amp;isModal=False</t>
  </si>
  <si>
    <t>https://community.secop.gov.co/Public/Tendering/OpportunityDetail/Index?noticeUID=CO1.NTC.5718067&amp;isFromPublicArea=True&amp;isModal=False</t>
  </si>
  <si>
    <t>PATRICIA OSUNA PAZ</t>
  </si>
  <si>
    <t>INVESIONES FERNATH S.A.S</t>
  </si>
  <si>
    <t>SERVICIO DE ALOJAMIENTO Y ALIMENTACIÓN PARA DOCENTE VISITANTES, CONFERENCISTAS E INVITADOS NACIONALES DE FACULTAD DE CIENCIAS DE LA EDUCACIÓN DURANTE LA VIGENCIA DEL AÑO 2024</t>
  </si>
  <si>
    <t>CO1.REQ.5827066</t>
  </si>
  <si>
    <t>OPS-FCE-0017-2024</t>
  </si>
  <si>
    <t>https://community.secop.gov.co/Public/Tendering/OpportunityDetail/Index?noticeUID=CO1.NTC.5647179&amp;isFromPublicArea=True&amp;isModal=False</t>
  </si>
  <si>
    <t>IVAN SANCHEZ</t>
  </si>
  <si>
    <t>KANDY JOHANNA GUTIERREZ ARAUJO</t>
  </si>
  <si>
    <t xml:space="preserve">EN EL MARCO DEL DOCTORADO EN EDUCACIÓN, INTERCULTURALIDAD Y TERRITORIO EL CONTRATISTA DESARROLLARÁ LAS SIGUIENTES ACTIVIDADES: 1) APOYAR EN LA DIGITACIÓN Y ELABORACIÓN DE LOS DOCUMENTOS EN Y PARA LA ORGANIZACIÓN DEL EVENTO. 2) APOYAR EN LA GESTIÓN DOCUMENTAL A LOS PROCESOS Y TRÁMITES ADMINISTRATIVOS, ASÍ COMO ENVÍO Y RECIBO DE CORRESPONDENCIA PERTINENTE AL EVENTO. 3) APOYAR EN LOS TRÁMITES FINANCIEROS REFERENTE A LA REALIZACIÓN DEL EVENTO, EL CONTROL Y SEGUIMIENTO AL PRESUPUESTO, ASÍ COMO LOS RECURSOS INGRESADOS Y LA EJECUCIÓN DE ESTOS. 4) APOYAR EN EL SEGUIMIENTO DE LAS SOLICITUDES DE APOYO ENVIADAS REFERENTES AL APOYO AL EVENTO. 5) INFORMAR CONSTANTEMENTE A LOS PARTICIPANTES DE CAMBIOS EN EL CRONOGRAMA, PLAZOS, PRESENTACIÓN DE PONENCIAS Y LAS NOVEDADES. 6) DIFUNDIR Y DAR A CONOCER A LA COMUNIDAD ACADÉMICA EN GENERAL LA INFORMACIÓN REFERENTE AL CALENDARIO DEL EVENTO, REQUISITOS Y MEDIOS DE PAGO PARA PARTICIPAR EN EL MISMO. 7) APOYAR EN LA ELABORACIÓN DE ACTAS E INFORMES DE LAS ACTIVIDADES DESARROLLADAS PARA SU EJECUCIÓN. 8) APOYAR EL PROCESO DE ELABORACIÓN Y PUBLICACIÓN DE CERTIFICADOS Y CONSTANCIAS. 9) APOYAR EL PROCESO DE ELABORACIÓN Y PUBLICACIÓN DE LAS MEMORIAS DEL EVENTO CON ISSN. 10) APOYAR LAS ACTIVIDADES, PROCESOS Y REUNIONES REFERENTES AL FUNCIONAMIENTO DE LA SOCIEDAD LATINOAMERICANA DE ESTUDIOS INTERCULTURALES SOLEI. 11) ASISTIR A LAS REUNIONES CONVOCADAS POR LA FACULTAD DE CIENCIAS DE LA EDUCACIÓN, EL DOCTORADO EN EDUCACIÓN, INTERCULTURALIDAD Y TERRITORIO Y CON LAS DEPENDENCIAS QUE LO REQUIERAN. </t>
  </si>
  <si>
    <t>CO1.REQ.5756617</t>
  </si>
  <si>
    <t>OPSP-FCE-0016-2024</t>
  </si>
  <si>
    <t>https://community.secop.gov.co/Public/Tendering/ContractNoticePhases/View?PPI=CO1.PPI.29568238&amp;isFromPublicArea=True&amp;isModal=False</t>
  </si>
  <si>
    <t>ELIZABETH CORDOBA</t>
  </si>
  <si>
    <t xml:space="preserve">LORENA PATRICIA BERMUDEZ CASTAÑEDA </t>
  </si>
  <si>
    <t>APOYAR AL DECANO EN LA COORDINACIÓN ACADÉMICA DEL PROGRAMA ESPECIALIZACIÓN EN DOCENCIA UNIVERSITARIA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 5) APOYAR AL DECANO EN LA PROMOCIÓN DE SUSCRIPCIÓN DE ACUERDOS Y CONVENIOS NACIONALES E INTERNACIONALES EN BENEFICIO DEL CENTRO DE POSGRADOS Y DE FORMACIÓN CONTINUA 6) APOYAR AL DECANO EN EL ESTUDIO DE LAS HOJAS DE VIDA PARA LA VINCULACIÓN DE DOCENTES DE CÁTEDRA AL CENTRO DE POSGRADOS Y DE FORMACIÓN CONTINUA. 7) APOYAR AL DECANO EN EL DISEÑO DE PROGRAMAS DE CAPACITACIÓN A LOS DOCENTES DE LOS PROGRAMAS ACADÉMICOS DE POSGRADOS DE LA FACULTAD. 8) APOYAR AL DECANO EN LA REALIZACIÓN DE LA EVALUACIÓN DEL DESEMPEÑO DEL PERSONAL DOCENTE DE LA FACULTAD. 9) APOYAR AL DECANO EN LAS INICIATIVAS DE MERCADEO GESTIONADAS POR EL CENTRO DE POSGRADOS Y FORMACIÓN CONTINUA.</t>
  </si>
  <si>
    <t>CO1.REQ.5660741</t>
  </si>
  <si>
    <t>OPSP-FCE-0015-2024</t>
  </si>
  <si>
    <t>https://community.secop.gov.co/Public/Tendering/OpportunityDetail/Index?noticeUID=CO1.NTC.5548073&amp;isFromPublicArea=True&amp;isModal=False</t>
  </si>
  <si>
    <t>HENRY SANCHEZ</t>
  </si>
  <si>
    <t>YESSICA PATRICIA PALLARE MARTINEZ</t>
  </si>
  <si>
    <t xml:space="preserve">QUE LA CONTRATISTA REALICE LAS SIGUIENTES ACTIVIDADES EN EL PROGRAMA DE LICENCIATURA EN ARTES: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</si>
  <si>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CO1.REQ.5656878</t>
  </si>
  <si>
    <t>OPSP-FCE-0014-2024</t>
  </si>
  <si>
    <t>https://community.secop.gov.co/Public/Tendering/OpportunityDetail/Index?noticeUID=CO1.NTC.5542229&amp;isFromPublicArea=True&amp;isModal=False</t>
  </si>
  <si>
    <t>NATALY COHEN MALDONADO</t>
  </si>
  <si>
    <t xml:space="preserve">QUE LA CONTRATISTA REALICE LAS SIGUIENTES ACTIVIDADES EN EL PROGRAMA DE LICENCIATURA EN CEDUCACIÓN CAMPESIONA Y RURAL: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</si>
  <si>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CO1.REQ.5650489</t>
  </si>
  <si>
    <t>OPSP-FCE-0013-2024</t>
  </si>
  <si>
    <t>https://community.secop.gov.co/Public/Tendering/OpportunityDetail/Index?noticeUID=CO1.NTC.5541220&amp;isFromPublicArea=True&amp;isModal=False</t>
  </si>
  <si>
    <t>ANDREINA FIDELINA VILLA AREVALO</t>
  </si>
  <si>
    <t>OPSP-FCE-0012-2024</t>
  </si>
  <si>
    <t>https://community.secop.gov.co/Public/Tendering/OpportunityDetail/Index?noticeUID=CO1.NTC.5541216&amp;isFromPublicArea=True&amp;isModal=False</t>
  </si>
  <si>
    <t>MARGARITA ROSA BARRAZA HERAS</t>
  </si>
  <si>
    <t>QUE LA CONTRATISTA REALICE LAS SIGUIENTES ACTIVIDADES EN EL PROGRAMA DE LICENCIATURA EN LENGUAS EXTRANJERAS CON ÉNFASIS EN INGLÉS Y EN LOS PROCESOS DE AUTOEVALUACIÓN DE LOS PROGRAMAS DE PREGRADO DE LA FACULTAD DE CIENCIAS DE LA EDUCACIÓN: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18. APOYAR EN EL ACOPIO, ORGANIZACIÓN Y SISTEMATIZACIÓN DE LA INFORMACIÓN RELACIONADA CON LOS PROCESOS DE AUTOEVALUACIÓN EN LOS PROGRAMAS ADSCRITOS A LA FACULTAD DE CIENCIAS DE LA EDUCACIÓN. 19. ASESORAR EN LA CONSOLIDACIÓN DE LA INFORMACIÓN RELACIONADA CON EL PROCESO DE AUTOEVALUACIÓN EN LAS ÁREAS DE FORMACIÓN EN LICENCIATURAS DE ARTES, TECNOLOGÍA, LENGUAS EXTRANJERAS, EDUCACIÓN CAMPESINA Y RURAL, EDUCACIÓN INFANTIL, QUÍMICA, MATEMÁTICAS, ETNOEDUCACIÓN, CIENCIAS NATURALES Y LENGUA CASTELLANA. 20. ASISTIR A LAS ACTIVIDADES GENERALES PROGRAMADAS POR LA FACULTAD DE CIENCIAS DE LA EDUCACIÓN RELACIONADA CON LOS PROCESOS DE AUTOEVALUACIÓN.</t>
  </si>
  <si>
    <t>CO1.REQ.5649649</t>
  </si>
  <si>
    <t>OPSP-FCE-0011-2024</t>
  </si>
  <si>
    <t>https://community.secop.gov.co/Public/Tendering/OpportunityDetail/Index?noticeUID=CO1.NTC.5541075&amp;isFromPublicArea=True&amp;isModal=False</t>
  </si>
  <si>
    <t>SONIA PATRICIA MONTENEGRO VASQUEZ</t>
  </si>
  <si>
    <t>APOYAR EN EL SEGUIMIENTO AL PROCESO DE MATRÍCULA DE LOS ESTUDIANTES DE LA ESPECIALIZACIÓN EN DOCENCIA UNIVERSITARIA. 2) APOYAR LA ELABORACIÓN DE LOS INFORMES REQUERIDOS ACERCA DE LA SITUACIÓN ACADÉMICA Y FINANCIERA DE LOS ESTUDIANTES DE LA ESPECIALIZACIÓN EN DOCENCIA UNIVERSITARIA. 3) APOYAR LA CONSOLIDACIÓN Y EN LA ACTUALIZACIÓN DE LA BASE DE DATOS HISTÓRICA Y ARCHIVOS CON INFORMACIÓN ACADÉMICA Y FINANCIERA DEL PROGRAMA. DE ESPECIALIZACIÓN EN DOCENCIA UNIVERSITARIA 4) APOYAR LA TOMA DE CONTROL DE ASISTENCIA A CLASES MEDIANTE EL FORMATO GENERADO POR AYRE. 5) APOYAR LA ORGANIZACIÓN DE LOGÍSTICA EN CUANTO A SALONES, EQUIPOS AUDIOVISUALES PARA QUE LOS DOCENTES PUEDAN CUMPLIR LOS HORARIOS DE CLASES CONTEMPLADOS EN LA PROGRAMACIÓN SEMANAL. 6) RENDIR INFORME A SU RESPECTIVO INTERVENIR DE LAS ACTIVIDADES DESARROLLADAS DURANTE EL MES.</t>
  </si>
  <si>
    <t>CO1.REQ.5647409</t>
  </si>
  <si>
    <t>OPSP-FCE-0010-2024</t>
  </si>
  <si>
    <t>https://community.secop.gov.co/Public/Tendering/OpportunityDetail/Index?noticeUID=CO1.NTC.5537589&amp;isFromPublicArea=True&amp;isModal=False</t>
  </si>
  <si>
    <t>LUISA LAVALLE PERILLA</t>
  </si>
  <si>
    <t>APOYAR AL DECANO EN LA COORDINACIÓN ACADÉMICA DEL PROGRAMA MAESTRÍA EN ENSEÑANZA DE LAS MATEMÁTICAS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 5) APOYAR AL DECANO EN LA PROMOCIÓN DE SUSCRIPCIÓN DE ACUERDOS Y CONVENIOS NACIONALES E INTERNACIONALES EN BENEFICIO DEL CENTRO DE POSGRADOS Y DE FORMACIÓN CONTINUA 6) APOYAR AL DECANO EN EL ESTUDIO DE LAS HOJAS DE VIDA PARA LA VINCULACIÓN DE DOCENTES DE CÁTEDRA AL CENTRO DE POSGRADOS Y DE FORMACIÓN CONTINUA. 7) APOYAR AL DECANO EN EL DISEÑO DE PROGRAMAS DE CAPACITACIÓN A LOS DOCENTES DE LOS PROGRAMAS ACADÉMICOS DE POSGRADOS DE LA FACULTAD. 8) APOYAR AL DECANO EN LA REALIZACIÓN DE LA EVALUACIÓN DEL DESEMPEÑO DEL PERSONAL DOCENTE DE LA FACULTAD. 9) APOYAR AL DECANO EN LAS INICIATIVAS DE MERCADEO GESTIONADAS POR EL CENTRO DE POSGRADOS Y FORMACIÓN CONTINUA</t>
  </si>
  <si>
    <t>CO1.REQ.5646867</t>
  </si>
  <si>
    <t>OPSP-FCE-0009-2024</t>
  </si>
  <si>
    <t>https://community.secop.gov.co/Public/Tendering/OpportunityDetail/Index?noticeUID=CO1.NTC.5537897&amp;isFromPublicArea=True&amp;isModal=False</t>
  </si>
  <si>
    <t>DANIELA MARIA FERNANDEZ NORIEGA</t>
  </si>
  <si>
    <t xml:space="preserve">QUE LA CONTRATISTA REALICE LAS SIGUIENTES ACTIVIDADES EN EL PROGRAMA DE LICENCIATURA EN CIENCIAS NATURALES Y EDUCACIÓN AMBIENTAL: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</si>
  <si>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CO1.REQ.5646143</t>
  </si>
  <si>
    <t>OPSP-FCE-0008-2024</t>
  </si>
  <si>
    <t>https://community.secop.gov.co/Public/Tendering/OpportunityDetail/Index?noticeUID=CO1.NTC.5532755&amp;isFromPublicArea=True&amp;isModal=False</t>
  </si>
  <si>
    <t>NATALIA VASQUEZ VILORIA</t>
  </si>
  <si>
    <t xml:space="preserve">QUE LA CONTRATISTA REALICE LAS SIGUIENTES ACTIVIDADES EN EL PROGRAMA DE LICENCIATURA EN MATEMÁTICAS: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</si>
  <si>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CO1.REQ.5641204</t>
  </si>
  <si>
    <t>OPSP-FCE-0007-2024</t>
  </si>
  <si>
    <t>https://community.secop.gov.co/Public/Tendering/OpportunityDetail/Index?noticeUID=CO1.NTC.5532434&amp;isFromPublicArea=True&amp;isModal=False</t>
  </si>
  <si>
    <t>LUIS DAVID GAMARRA ROSADO</t>
  </si>
  <si>
    <t xml:space="preserve">EN EL MARCO DEL DOCTORADO EN EDUCACIÓN, INTERCULTURALIDAD Y TERRITORIO EL CONTRATISTA DESARROLLARÁ LAS SIGUIENTES ACTIVIDADES: 1) CONSTRUIR EL CRONOGRAMA ACADÉMICO DEL TERCER AÑO DE LA COHORTE 2020-II Y DEL SEGUNDO AÑO DE LA COHORTE 2021-II. 2) ORGANIZAR Y PREPARAR LOS MICRODISEÑOS ELABORADOS POR LOS DOCENTES QUE DESARROLLARÁN SEMINARIOS, TALLERES Y CURSOS DOCTORALES EN EL PERIODO ACADÉMICO 2023-1. 3) ORGANIZAR EL REPORTE DE NOTAS PARCIALES DE LOS ESTUDIANTES DEL PROGRAMA DOCTORAL QUE CURSARON LOS DISTINTOS SEMINARIOS DURANTE EL AÑO DE FORMACIÓN 2022. 4) APOYAR EN LA ELABORACIÓN Y PROYECCIÓN DEL CRONOGRAMA ACADÉMICO DE SU PRIMER AÑO DOCTORAL. </t>
  </si>
  <si>
    <t>CO1.REQ.5640628</t>
  </si>
  <si>
    <t>OPSP-FCE-0006-2024</t>
  </si>
  <si>
    <t>https://community.secop.gov.co/Public/Tendering/OpportunityDetail/Index?noticeUID=CO1.NTC.5532419&amp;isFromPublicArea=True&amp;isModal=False</t>
  </si>
  <si>
    <t>JENNIFER TATIANA ORTIZ SEGRERA</t>
  </si>
  <si>
    <t xml:space="preserve">EN EL MARCO DEL DOCTORADO EN EDUCACIÓN, INTERCULTURALIDAD Y TERRITORIO EL CONTRATISTA DESARROLLARÁ LAS SIGUIENTES ACTIVIDADES: 1) ACTUALIZAR LA PROYECCIÓN PRESUPUESTAL A VALORES DE VIGENCIA 2023. 2) PREPARAR DE REPORTE CONSOLIDADO DE GASTOS PENDIENTES POR EJECUTAR 2022-2. 3)  REALIZAR LA ORGANIZACIÓN DEL REPORTE DE NOTAS PARCIALES DE LOS ESTUDIANTES DEL PROGRAMA DOCTORAL DE LAS 2 COHORTES QUE CURSARON LOS DISTINTOS SEMINARIOS DURANTE EL AÑO DE FORMACIÓN 2022. 4) CONSTRUIR LA CONVOCATORIA DE ADMISIÓN PARA CONFORMAR LA 3ERA COHORTE DEL DOCTORADO CON LA CONSTRUCCIÓN DE LA CIRCULAR Y LA PROYECCIÓN DEL CRONOGRAMA ACADÉMICO DE SU PRIMER AÑO DOCTORAL. </t>
  </si>
  <si>
    <t>CO1.REQ.5640614</t>
  </si>
  <si>
    <t>OPSP-FCE-0005-2024</t>
  </si>
  <si>
    <t>https://community.secop.gov.co/Public/Tendering/ContractNoticePhases/View?PPI=CO1.PPI.29439153&amp;isFromPublicArea=True&amp;isModal=False</t>
  </si>
  <si>
    <t>ANA KAROLINA MELENDEZ VARELA</t>
  </si>
  <si>
    <t>EN EL MARCO DEL DOCTORADO EN CIENCIAS DE LA EDUCACIÓN EL CONTRATISTA DESARROLLARÁ LAS SIGUIENTES ACTIVIDADES: 1) GESTIONAR DEL REGISTRO, SEGUIMIENTO ACADÉMICO DE LOS ESTUDIANTES Y SISTEMATIZACIÓN DEL DESARROLLO DE LAS ACTIVIDADES ACADÉMICAS PRESENCIALES DEL PROGRAMA DE DOCTORADO. 2) APOYAR A FORMULACIÓN, SEGUIMIENTO Y DESARROLLO DEL CRONOGRAMA ACADÉMICO DEL DOCTORADO. 3) ATENDER DE ASPIRANTES, ESTUDIANTES Y DOCENTES INVITADOS DEL PROGRAMA DE DOCTORADO, ATENCIÓN TELEFÓNICA Y DIGITAL, ENVÍO DE CORRESPONDENCIA DEL DOCTORADO. 4) SISTEMATIZAR LOS PROGRAMAS Y MICRODISEÑOS CURRICULARES DE LAS DIVERSAS COHORTES DEL PROGRAMA. 5) APOYAR EN LA ASISTENCIA ACADÉMICA EN LA RECEPCIÓN DE TRÁMITES Y SOLICITUDES PRESENTADAS ANTE EL COMITÉ ACADÉMICO DEL DOCTORADO (CADE) Y LA ELABORACIÓN DE ACTAS E INFORMES DE LA ACTIVIDAD DESARROLLADA POR EL MISMO. 6) APOYAR A LA GESTIÓN Y SEGUIMIENTO DEL PLAN DE MEJORAMIENTO DEL DOCTORADO. 7) APOYAR EN EL PROCESO DE MATRÍCULA Y REGISTRO ACADÉMICO DE LOS ESTUDIANTES DE LAS COHORTES 84-7, 72-6, 66-5, 58-4, 50-3, 40-2 Y 35-1 DEL DOCTORADO. 8) SISTEMATIZAR LAS EVALUACIONES ACADÉMICAS DE SEMINARIOS Y TALLERES DE LAS COHORTES 84-7, 72-6 Y 66-5 DEL DOCTORADO. 9) SISTEMATIZAR LOS CUESTIONARIOS DE RECOLECCIÓN DE INFORMACIÓN DILIGENCIADO POR DOCENTE, DIRECTIVOS, ESTUDIANTES Y GRADUADOS DEL PROGRAMA, CON MIRAS A LA ACREDITACIÓN POR ALTA CALIDAD DEL DOCTORADO. 10) ASISTIR A LAS ACTIVIDADES GENERALES PROGRAMADAS POR LA FACULTAD DE CIENCIAS DE LA EDUCACIÓN Y LA DIRECCIÓN DE CENTRO DE POSTGRADOS Y FORMACIÓN CONTINUA. 11) REALIZAR SEGUIMIENTO, REPORTE DE LA SITUACIÓN ACADÉMICA Y PRODUCCIÓN INVESTIGATIVA (CVLAC) DE LOS ESTUDIANTES ATENDIDOS, ACTIVOS, APLAZADOS Y RETIRADOS; ASÍ COMO EL CUMPLIMIENTO DEL REQUISITO DEL MANEJO DE UNA SEGUNDA LENGUA (TAL COMO LO EXIGE EL REGLAMENTO ESTUDIANTIL DE RUDECOLOMBIA). 12) REALIZAR SEGUIMIENTO Y REPORTES DE LA PRODUCCIÓN INVESTIGATIVA DE GRUPOS DE INVESTIGACIÓN (GRUPLAC) Y DE INVESTIGADORES DEL DOCTORADO. 13) APOYAR EL REGISTRO Y CONTROLAR EL INGRESO DE NOTAS FINALES DE LOS ESTUDIANTES, SEGUIMIENTO A CRÉDITOS CURSADOS Y PENDIENTES EN EL DOCTORADO. 14) APOYAR LA ACTUALIZACIÓN DE INFORMACIÓN EN LA PÁGINA WEB DEL PROGRAMA Y APOYAR LA VISIBILIDAD DE LA MISMA. 15) GENERAR INFORMES, REPORTES ACADÉMICOS, CONSTRUCCIÓN Y MANEJO DE BASES DE DATOS SOLICITADAS POR LAS DIFERENTES DEPENDENCIAS DE LA UNIVERSIDAD Y LOS QUE DEMANDE EL PROGRAMA. 16) APOYAR LAS ACTIVIDADES ACADÉMICAS DE DOCENTES INVITADOS EN LA REALIZACIÓN DE TALLERES, SEMINARIOS, SUFICIENCIAS Y DEFENSAS DE TESIS DOCTORALES DE LOS ESTUDIANTES, COORDINAR LOS REQUERIMIENTOS PARA SU REALIZACIÓN, VELAR POR LA BUENA ADMINISTRACIÓN DE LOS RECURSOS DEL PROGRAMA. 17) APOYAR LA GESTIÓN DE LOS CONVENIOS INTERINSTITUCIONALES DE ORDEN NACIONAL E INTERNACIONAL EN EL MARCO DE LAS LÍNEAS DE INVESTIGACIÓN DEL PROGRAMA. 18) ELABORAR Y PRESENTAR LOS INFORMES E INFORMACIÓN SOLICITADA POR LA RED DE UNIVERSIDADES ESTATALES DE COLOMBIA – RUDECOLOMBIA.</t>
  </si>
  <si>
    <t>CO1.REQ.5622287</t>
  </si>
  <si>
    <t>OPSP-FCE-0004-2024</t>
  </si>
  <si>
    <t>https://community.secop.gov.co/Public/Tendering/OpportunityDetail/Index?noticeUID=CO1.NTC.5512389&amp;isFromPublicArea=True&amp;isModal=False</t>
  </si>
  <si>
    <t>APOYAR EN EL PROCESO DE CARGUE EN EL SISTEMA O PLATAFORMA SECOP, TODOS LOS INFORMES Y NOVEDADES DE LA CONTRATACIÓN, REALIZADA POR LA FACULTAD DE CIENCIAS DE LA EDUCACIÓN. 2) APOYAR A LA DECANATURA DE LA FACULTAD DE CIENCIAS DE LA EDUCACIÓN EN LA PROYECCIÓN DE RESOLUCIONES, QUE DEMANDA LA ORGANIZACIÓN DE CURSOS, DIPLOMADOS, EVENTOS Y DESPLAZAMIENTO DE DIRECTIVOS Y DOCENTES DE LA FACULTAD, PARA PARTICIPACIÓN EN ACTIVIDADES ACADÉMICAS FUERA DE LA CIUDAD. 3) APOYAR A LA DECANATURA DE LA FACULTAD DE CIENCIAS DE LA EDUCACIÓN EN EL DILIGENCIAMIENTO DE LOS FORMATOS REQUERIDOS PARA EL PROCESO DE CONTRATACIÓN. 4) APOYAR A LA DECANATURA DE LA FACULTAD DE CIENCIAS DE LA EDUCACIÓN EN EL DILIGENCIAMIENTO DE LOS FORMATOS Y ORGANIZACIÓN DE LA DOCUMENTACIÓN REQUERIDA PARA EL TRÁMITE DE PAGOS DE LAS ÓRDENES DE SERVICIO, COMPRA Y SUMINISTRO. 5) APOYAR A LA DECANATURA DE LA FACULTAD DE CIENCIAS DE LA EDUCACIÓN EN DESARROLLO DE LOS SONDEOS COMERCIALES PARA ÓRDENES DE SERVICIOS, ÓRDENES DE COMPRA Y ÓRDENES DE SUMINISTRO 6) VERIFICAR ANTECEDENTES DISCIPLINARIOS, FISCALES Y OTROS PARA ORDENES DE PRESTACIÓN DE SERVICIOS PROFESIONALES Y DE APOYO A LA GESTIÓN. 7) APOYAR EN LA ELABORACIÓN DEL PRESUPUESTO DE LA FACULTAD DE CIENCIAS DE LA EDUCACIÓN 8) PRESENTAR INFORMES DE TODA LA CONTRATACIÓN REALIZADA POR LA FACULTAD DE CIENCIAS DE LA EDUCACIÓN. 9) APOYAR EN LA GESTIÓN DOCUMENTAL DOCUMENTACIÓN GENERADA DURANTE LOS DISTINTOS PROCESOS QUE SE LLEVAN A CABO EN LA FACULTAD. 10) APOYAR EN EL PROCESO DE CARGUE EN EL SISTEMA O PLATAFORMA SIA OBSERVA, TODOS LOS INFORMES Y NOVEDADES DE LA CONTRATACIÓN, REALIZADA POR LA FACULTAD DE CIENCIAS DE LA EDUCACIÓN. 11) APOYAR A LA DECANATURA DE LA FACULTAD DE CIENCIAS DE LA EDUCACIÓN EN PROYECCIÓN DE CONTRATOS DE CÁTEDRAS DE LOS PROGRAMAS DE POSGRADOS DE LA FACULTAD DE CIENCIAS DE LA EDUCACIÓN. 12) APOYAR EN LA PROYECCIÓN DE LAS RESOLUCIONES PARA PAGOS DE BONIFICACIÓN DE LOS PROGRAMAS DE POSGRADOS DE LA FACULTAD DE CIENCIAS DE LA EDUCACIÓN.</t>
  </si>
  <si>
    <t>CO1.REQ.5620573</t>
  </si>
  <si>
    <t>OPSP-FCE-0003-2024</t>
  </si>
  <si>
    <t>https://community.secop.gov.co/Public/Tendering/OpportunityDetail/Index?noticeUID=CO1.NTC.5512181&amp;isFromPublicArea=True&amp;isModal=False</t>
  </si>
  <si>
    <t>KATHERIN VANESSA SEQUEDA ROMERO</t>
  </si>
  <si>
    <t>BRINDAR APOYO A LA COORDINACIÓN DE EDUCACIÓN CONTINUA DE LA FACULTAD DE EDUCACIÓN, PARA LO CUAL EL CONTRATISTA DEBERÁ ADELANTAR LAS SIGUIENTES ACTIVIDADES: 1) BRINDAR APOYO SEGUIMIENTO AL PROCESO DE MATRÍCULA DE LOS ESTUDIANTES DE PROGRAMAS EDUCACIÓN CONTINUA DE LA FACULTAD DE CIENCIAS DE LA EDUCACIÓN 2) APOYAR EN LA ELABORACIÓN DE LOS INFORMES REQUERIDOS ACERCA DE LA SITUACIÓN ACADÉMICA Y FINANCIERA DE LOS PROGRAMAS EDUCACIÓN CONTINUA DE LA FACULTAD DE CIENCIAS DE LA EDUCACIÓN 3) APOYAR EN LA CONSOLIDACIÓN Y EN LA ACTUALIZACIÓN DE LA BASE DE DATOS HISTÓRICA Y ARCHIVOS CON INFORMACIÓN ACADÉMICA Y FINANCIERA DE LOS PROGRAMAS. 4) APOYAR EN LA TOMA DE CONTROL DE ASISTENCIA A CLASES MEDIANTE EL FORMATO GENERADO POR AYRE. 5) APOYAR EN LA ORGANIZACIÓN DE LOGÍSTICA EN CUANTO A SALONES, EQUIPOS AUDIOVISUALES PARA QUE LOS DOCENTES PUEDAN CUMPLIR LOS HORARIOS DE CLASES CONTEMPLADOS EN LA PROGRAMACIÓN SEMANAL. 6) RENDIR INFORME A SU RESPECTIVO INTERVENIR DE LAS ACTIVIDADES DESARROLLADAS DURANTE EL MES.</t>
  </si>
  <si>
    <t>CO1.REQ.5620064</t>
  </si>
  <si>
    <t>OPSP-FCE-0002-2024</t>
  </si>
  <si>
    <t>https://community.secop.gov.co/Public/Tendering/OpportunityDetail/Index?noticeUID=CO1.NTC.5508608&amp;isFromPublicArea=True&amp;isModal=False</t>
  </si>
  <si>
    <t>QUE LA CONTRATISTA DESARROLLE LAS SIGUIENTES ACTIVIDADES: 1) PROMOVER Y REALIZAR LA DIVULGACIÓN Y PUBLICIDAD DE LOS DIFERENTES PROGRAMAS O DIPLOMADOS DE FORMACIÓN CONTINUA. 2) ASESORAR Y HACER SEGUIMIENTO DURANTE EL PROCESO DE MATRÍCULA DE LOS ESTUDIANTES DE LOS PROGRAMAS O DIPLOMADOS. 3) HACER MENSUALMENTE SEGUIMIENTO E INFORMES REQUERIDOS ACERCA DE LA SITUACIÓN ACADÉMICA Y FINANCIERA DE LOS ESTUDIANTES DE LOS PROGRAMAS O DIPLOMADOS DE FORMACIÓN CONTINUA. 4) MANTENER ACTUALIZADA UNA BASE DE DATOS HISTÓRICA CON INFORMACIÓN ACADÉMICA Y FINANCIERA DE LOS PROGRAMAS O DIPLOMADOS. 5) DAR A CONOCER A LOS ESTUDIANTES MEDIANTE UNA INDUCCIÓN AL PROGRAMA: PROGRAMACIONES, MICRODISEÑO Y MATERIAL PEDAGÓGICO DE LAS ASIGNATURAS O MÓDULOS QUE VAN A CURSAR Y EL SOBRE EL MANEJO DE LAS PLATAFORMAS VIRTUALES. 6) APOYAR Y HACER SEGUIMIENTO A LAS PETICIONES, QUEJAS, RECLAMOS Y TRÁMITES PRESENTADOS. 7) RENDIR INFORME DE LAS ACTIVIDADES DESARROLLADAS DURANTE EL MES</t>
  </si>
  <si>
    <t>OPSP-FCE-0001-2024</t>
  </si>
  <si>
    <t>https://community.secop.gov.co/Public/Tendering/ContractNoticePhases/View?PPI=CO1.PPI.29998216&amp;isFromPublicArea=True&amp;isModal=False</t>
  </si>
  <si>
    <t>JUANA MARIN PINEDA</t>
  </si>
  <si>
    <t>BIATNETT ELIANA CAMPO HUGUETT</t>
  </si>
  <si>
    <t>CO1.REQ.5792710</t>
  </si>
  <si>
    <t>OPSP-CPF-0025-2024</t>
  </si>
  <si>
    <t>https://community.secop.gov.co/Public/Tendering/ContractNoticePhases/View?PPI=CO1.PPI.29721599&amp;isFromPublicArea=True&amp;isModal=False</t>
  </si>
  <si>
    <t>MARLA MAESTRE MEYER</t>
  </si>
  <si>
    <t>ALBERTO EDUARDO DUARTE FLOREZ</t>
  </si>
  <si>
    <t>APOYAR EN LA SUPERVISIÓN PARA EL SEGUIMIENTO ADMINISTRATIVO Y FINANCIERO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LA PRESENTACIÓN DE INFORMES AL DNP Y OFICINA DE PLANEACIÓN DE UNIMAGDALENA CON RESPECTO A LA EJECUCIÓN MENSUAL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 CARGO DEL CENTRO DE POSGRADOS Y FORMACIÓN CONTINUA, APOYAR EN EL CARGUE DE INFORMACIÓN DE AVANCES DE EJECUCIÓN EN EL APLICATIVO GESPROY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LA ASISTENCIA A LAS REUNIONES PROGRAMADAS POR LAS VICERRECTORÍAS DE LA UNIVERSIDAD DEL MAGDALENA Y LOS ENTES DE CONTROL, APOYAR EN LA GENERACIÓN DE INFORMES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LA ACTUALIZACIÓN Y MANTENIMIENTO DE LOS ARCHIVOS DIGITALES DE LA EJECUCIÓN ADMINISTRATIVA Y FINANCIERA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ATENDER TODAS LAS CONSULTAS Y SOLICITUDES POR PARTE DE LOS BECARIOS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LA ORGANIZACIÓN DE LA INFORMACIÓN Y DE LA LOGÍSTICA DE LAS REUNIONES DE PRESENTACIÓN DE INFORMES DE CIERRE DE SEMESTRE CON LA UNIVERSIDAD DEL MAGDALENA Y COLFUTUROS, APOYAR EN LA ASISTENCIA A CAPACITACIONES Y SOCIALIZACIONES CON RESPECTO A LA NORMATIVIDAD VIGENTE Y LOS APLICATIVOS SPGR Y GESPROY PROGRAMADAS POR MINCIENCIAS Y EL DNP, APOYAR EN LA ELABORACIÓN DE ACTAS DE REUNIONES DESARROLLADAS EN TORNO A LA EJECUCIÓN DE SUS ACTIVIDADES</t>
  </si>
  <si>
    <t>CO1.REQ.5716040</t>
  </si>
  <si>
    <t>OPSP-CPF-0024-2024</t>
  </si>
  <si>
    <t>https://community.secop.gov.co/Public/Tendering/ContractNoticePhases/View?PPI=CO1.PPI.29726459&amp;isFromPublicArea=True&amp;isModal=False</t>
  </si>
  <si>
    <t xml:space="preserve">ROSSANA DE JESUS TORRES SANJUANELO </t>
  </si>
  <si>
    <t>APOYAR EN LA COORDINACIÓN Y GESTIÓN DE PROGRAMAS DE FORMACIÓN CONTINUA, INCLUYENDO CURSOS Y DIPLOMADOS, APOYAR LA GESTIÓN DE ALIANZAS, CONVENIOS Y APLICACIÓN A CONVOCATORIAS DE FORMACIÓN CONTINUA, APOYAR EN LA PLANIFICACIÓN Y EJECUCIÓN DE TAREAS ADMINISTRATIVAS ASOCIADAS A LOS PROGRAMAS DE FORMACIÓN CONTINUA DEL CENTRO DE POSGRADOS, APOYAR EN LA ASISTENCIA A REUNIONES Y COORDINACIONES INTERNAS PARA ASEGURAR LA COHERENCIA ENTRE LAS ÁREAS ACADÉMICAS Y ADMINISTRATIVAS DE LOS PROGRAMAS DE FORMACIÓN CONTINUA, APOYAR LA ELABORACIÓN Y SEGUIMIENTO A LOS PRESUPUESTOS PRESENTADOS PARA LA APERTURA DE DIPLOMADOS Y CURSOS DEL CENTRO DE POSTGRADOS Y FORMACIÓN CONTINUA, APOYAR EN LA ELABORACIÓN DE ACTAS DE REUNIONES DESARROLLADAS EN TORNO A LA EJECUCIÓN DE SUS ACTIVIDADES</t>
  </si>
  <si>
    <t>CO1.REQ.5711380</t>
  </si>
  <si>
    <t>OPSP-CPF-0023-2024</t>
  </si>
  <si>
    <t>https://community.secop.gov.co/Public/Tendering/ContractNoticePhases/View?PPI=CO1.PPI.29654390&amp;isFromPublicArea=True&amp;isModal=False</t>
  </si>
  <si>
    <t>MARCO RAFAEL LOPEZ SIERRA</t>
  </si>
  <si>
    <t>APOYAR EN LA REALIZACIÓN DE VISITAS A ENTIDADES DE ORDEN PÚBLICO Y PRIVADO PARA LA PUBLICIDAD Y VENTA DE LOS PROGRAMAS DE POSGRADO Y FORMACIÓN CONTINUA DE LA INSTITUCIÓN, APOYAR LA GESTIÓN DE CONVENIOS CON EMPRESAS PÚBLICAS Y PRIVADAS DE LA REGIÓN, APOYAR EN LA LOGÍSTICA DE LOS EVENTOS Y SESIONES EDUCATIVAS REALIZADOS POR EL CENTRO DE POSGRADOS Y FORMACIÓN CONTINUA, APOYAR EN EL SEGUIMIENTO DE LEADS GENERADOS EN LAS CAMPAÑAS PUBLICITARIAS DE LAS REDES SOCIALES, APOYAR EN LA ELABORACIÓN DE ACTAS DE REUNIONES DESARROLLADAS EN TORNO A LA  EJECUCIÓN DE SUS ACTIVIDADES</t>
  </si>
  <si>
    <t>CO1.REQ.5688115</t>
  </si>
  <si>
    <t>OPSP-CPF-0022-2024</t>
  </si>
  <si>
    <t>https://community.secop.gov.co/Public/Tendering/ContractNoticePhases/View?PPI=CO1.PPI.29653066&amp;isFromPublicArea=True&amp;isModal=False</t>
  </si>
  <si>
    <t>MARGARITA CECILIA LABARCES ROBLES</t>
  </si>
  <si>
    <t>APOYAR EN LA DIGITALIZACIÓN DEL ARCHIVO DE POSGRADOS DESDE EL AÑO 2015, PARA SER REPORTADA AL SISTEMA  GEDOCO IMPLEMENTADO POR LA UNIVERSIDAD, APOYAR EN LA ORGANIZACIÓN DEL ARCHIVO FÍSICO DEL CENTRO DE POSGRADOS PARA SER TRASLADADO AL ARCHIVO CENTRAL DE UNIMAGDALENA, APOYAR EN LA ACTUALIZACIÓN DE TABLAS DOCUMENTALES DEL CENTRO DE POSGRADOS, APOYAR EN LA ORGANIZACIÓN DE LA DOCUMENTACIÓN DE CONTRATACIÓN DEL CENTRO DE POSGRADOS Y FORMACIÓN CONTINUA, APOYAR EN LA VERIFICACIÓN Y LOGÍSTICA PARA EL DESARROLLO DE LAS ACTIVIDADES ACADÉMICAS CONTEMPLADAS EN LA PROGRAMACIÓN SEMANAL DEL CENTRO DE POSGRADOS Y FORMACIÓN CONTINUA, APOYAR EN LA ELABORACIÓN DE ACTAS DE REUNIONES DESARROLLADAS EN TORNO A LA EJECUCIÓN DE SUS ACTIVIDADES.</t>
  </si>
  <si>
    <t>CO1.REQ.5687769</t>
  </si>
  <si>
    <t>OAG-CPF-0021-2024</t>
  </si>
  <si>
    <t>https://community.secop.gov.co/Public/Tendering/ContractNoticePhases/View?PPI=CO1.PPI.29580964&amp;isFromPublicArea=True&amp;isModal=False</t>
  </si>
  <si>
    <t>IVAN MANUEL SANCHEZ</t>
  </si>
  <si>
    <t>INGRID YOHANA COQUIES PACHECO</t>
  </si>
  <si>
    <t>APOYAR EN LA ELABORACIÓN TÉCNICA DEL PRESUPUESTO ANUAL DE FUNCIONAMIENTO DEL PROGRAMA, APOYAR EN LA GESTIÓN, SEGUIMIENTO, CONTROL Y EVALUACIÓN TÉCNICA DE LA EJECUCIÓN PRESUPUESTAL DEL PROGRAMA, EN EL MARCO DE LOS PROCESOS Y PROCEDIMIENTOS INSTITUCIONALES, APOYAR EN EL SEGUIMIENTO Y GESTIÓN DE LA CARTERA FINANCIERA DEL DOCTORADO, APOYAR EN LA ELABORACIÓN Y ANÁLISIS DE REPORTES ADMINISTRATIVOS Y FINANCIEROS DEL DOCTORADO, APOYAR EN LA CONSTRUCCIÓN Y MANEJO DE BASES DE DATOS, APOYAR EN LA GESTIÓN DE LOS PROCESOS DE  VINCULACIÓN Y EVALUACIÓN DE LOS DOCENTES INVITADOS AL DOCTORADO, APOYAR EN LA GESTIÓN DE LOS PROCESOS DE DESPLAZAMIENTO, HOSPEDAJE, ATENCIÓN Y DE PAGO A LOS DOCENTES INVITADOS PARA REALIZACIÓN DE SEMINARIOS, TALLERES, SUFICIENCIAS INVESTIGATIVAS Y DEFENSAS DE TESIS DOCTORALES, APOYAR EN LA GESTIÓN DE LOS RECURSOS DE APOYO TÉCNICO Y LOGÍSTICO PARA EL FUNCIONAMIENTO DEL DOCTORADO, APOYAR EN LA SISTEMATIZACIÓN DE LAS ACTAS DE REUNIONES DEL EQUIPO ACADÉMICO DEL DOCTORADO, APOYAR EN LA DOCUMENTACIÓN DE LOS PROCESOS DE GESTIÓN ADMINISTRATIVA Y FINANCIERA DEL DOCTORADO EN EL MARCO DEL SGC DE LA INSTITUCIÓN (SISTEMA COGUI), APOYAR EN LA RECEPCIÓN Y ENVÍO DE CORRESPONDENCIA, ATENCIÓN TELEFÓNICA Y DIGITAL, SISTEMATIZACIÓN DEL ARCHIVO DOCUMENTAL (FÍSICO Y DIGITAL) DEL DOCTORADO, APOYAR AL PROFESIONAL PARA LA FORMULACIÓN, SEGUIMIENTO Y EVALUACIÓN DEL PLAN DE ACCIÓN DEL DOCTORADO,  APOYAR EN EL CONTROL DE ACTIVIDADES DE ADMINISTRACIÓN, POR MEDIO DE INFORMES ESTADÍSTICOS PERIÓDICOS PARA LAS ACTIVIDADES DE LAS ÁREAS ADMINISTRATIVAS, APOYAR CON EL CONTROL Y SEGUIMIENTO A DOCENTES INVITADOS, CONTRATOS, EQUIPOS, AL BUEN USO Y ADMINISTRACIÓN DE LOS RECURSOS ASIGNADOS AL PROGRAMA, APOYAR ADMINISTRATIVAMENTE EN EL PROCESO DE MATRÍCULA REGISTRO DE LOS ESTUDIANTES DE LAS COHORTES 84-7, 72-6, 66-5, 58-4, 50-3, 40-2 Y 35-1 DEL DOCTORADO, APOYAR EN LA ASISTENCIA A LAS ACTIVIDADES GENERALES PROGRAMADAS POR LA FACULTAD DE CIENCIAS DE LA EDUCACIÓN Y LA DIRECCIÓN DE CENTRO DE POSTGRADOS Y FORMACIÓN CONTINUA,  APOYAR EN LA ELABORACIÓN Y PRESENTACIÓN DE INFORMES E INFORMACIÓN SOLICITADA POR LA RED DE UNIVERSIDADES ESTATALES DE COLOMBIA – RUDECOLOMBIA</t>
  </si>
  <si>
    <t>CO1.REQ.5664180</t>
  </si>
  <si>
    <t>OPSP-CPF-0020-2024</t>
  </si>
  <si>
    <t>https://community.secop.gov.co/Public/Tendering/ContractNoticePhases/View?PPI=CO1.PPI.29475709&amp;isFromPublicArea=True&amp;isModal=False</t>
  </si>
  <si>
    <t>YAJAIRA LILIANA MACHADO ZARAZA</t>
  </si>
  <si>
    <t>KATRIN KARINA GONZALEZ MONTERO</t>
  </si>
  <si>
    <t>APOYAR LA ATENCIÓN DE LOS USUARIOS DEL CENTRO DE POSGRADOS Y FORMACIÓN CONTINUA DESDE LOS DIFERENTES CANALES DE DIFUSIÓN E INFORMACIÓN, APOYAR EN LA LOGÍSTICA DE LOS EVENTOS Y SESIONES EDUCATIVAS REALIZADOS POR EL CENTRO DE POSGRADOS Y FORMACIÓN CONTINUA, APOYAR EN LA ORGANIZACIÓN DE LOS PROCESOS DE MERCADEO, APOYAR EN LA VERIFICACIÓN DE LA ACTUALIZACIÓN DE LA PÁGINA WEB DEL CENTRO DE POSGRADOS Y FORMACIÓN CONTINUA, APOYAR EN EL SEGUIMIENTO DE LEADS GENERADOS EN LAS CAMPAÑAS PUBLICITARIAS DE LAS REDES SOCIALES, APOYAR EN LA ELABORACIÓN DE ACTAS DE REUNIONES DESARROLLADAS EN TORNO A LA EJECUCIÓN DE SUS ACTIVIDADES</t>
  </si>
  <si>
    <t>CO1.REQ.5633767</t>
  </si>
  <si>
    <t>OAG-CPF-0019-2024</t>
  </si>
  <si>
    <t>https://community.secop.gov.co/Public/Tendering/ContractNoticePhases/View?PPI=CO1.PPI.29475602&amp;isFromPublicArea=True&amp;isModal=False</t>
  </si>
  <si>
    <t>JESUS DAVID SUAREZ LOBATO</t>
  </si>
  <si>
    <t>APOYAR AL CENTRO DE POSGRADOS Y FORMACIÓN CONTINUA EN ARTICULACIÓN CON LA OFICINA DE ASEGURAMIENTO DE LA CALIDAD, LOS PROCESOS DE CREACIÓN, MODIFICACIÓN Y RENOVACIÓN DE LOS REGISTROS CALIFICADOS DE LOS PROGRAMAS DE POSGRADOS DE LA FACULTAD DE CIENCIAS EMPRESARIALES Y ECONÓMICAS, APOYAR EN LOS CARGUES DE PROGRAMAS ANTE LA PLATAFORMA SACES DEL MINISTERIO DE EDUCACIÓN EN ARTICULACIÓN CON LA OFICINA ASEGURAMIENTO DE LA CALIDAD, APOYAR EN LA REDACCIÓN Y PRESENTACIÓN DE LOS INFORMES DE AUTOEVALUACIÓN, DE LOS PROGRAMAS DE POSGRADOS ASIGNADOS CON LAS EVIDENCIAS CORRESPONDIENTES, APOYAR EN LA ASISTENCIA A REUNIONES PROGRAMADAS POR LA OFICINA DE ASEGURAMIENTO DE LA CALIDAD, LAS FACULTADES Y EL MINISTERIO DE EDUCACIÓN CORRESPONDIENTE A PROCESOS DE AUTOEVALUACIÓN, CAPACITACIONES Y SOCIALIZACIONES CON RESPECTO A LA NORMATIVIDAD VIGENTE, APOYAR EN LA ASISTIRÍA A LOS CONSEJOS DE PROGRAMAS DE LA FACULTAD DE INGENIERÍA COMO DELEGADO DE LA DIRECTORA DEL CENTRO DE POSGRADOS Y FORMACIÓN CONTINUA, APOYAR EN LA INTERLOCUCIÓN CON GRUPOS DE INTERÉS EXTERNOS E INTERNOS, DE LOS PROCESOS ADMINISTRATIVOS Y ACADÉMICOS LIDERADOS POR EL CENTRO DE POSGRADOS Y FORMACIÓN CONTINUA, APOYAR EN LA ELABORACIÓN DE ACTAS DE REUNIONES DESARROLLADAS EN TORNO A LA EJECUCIÓN DE SUS ACTIVIDADES</t>
  </si>
  <si>
    <t>CO1.REQ.5633824</t>
  </si>
  <si>
    <t>OPSP-CPF-0018-2024</t>
  </si>
  <si>
    <t>https://community.secop.gov.co/Public/Tendering/ContractNoticePhases/View?PPI=CO1.PPI.29475502&amp;isFromPublicArea=True&amp;isModal=False</t>
  </si>
  <si>
    <t>LUIS CARLOS MENDOZA BERMUDEZ</t>
  </si>
  <si>
    <t>APOYAR EN LOS PROCESOS DE CREACIÓN Y PRESENTACIÓN DE LOS PROGRAMAS NUEVOS DE LA FACULTAD DE CIENCIAS EMPRESARIALES Y ECONÓMICAS, APOYAR AL CENTRO DE POSGRADOS Y FORMACIÓN CONTINUA EN ARTICULACIÓN CON LA OFICINA DE ASEGURAMIENTO DE LA CALIDAD EN LOS PROCESOS DE AUTOEVALUACIÓN, MODIFICACIÓN Y RENOVACIÓN DE LOS REGISTROS CALIFICADOS DE LOS PROGRAMAS DE POSGRADOS DE LA FACULTAD DE CIENCIAS EMPRESARIALES Y ECONÓMICAS, APOYAR EN LA REVISIÓN DE ESTILO, GRAMÁTICA Y REDACCIÓN DE LOS DOCUMENTOS REQUERIDOS PARA SOLICITUD Y RENOVACIÓN DE REGISTROS CALIFICADOS, APOYAR A LA FACULTAD DE CIENCIAS EMPRESARIALES Y ECONÓMICAS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EL ACOMPAÑAMIENTO DE TODAS LAS REUNIONES PROGRAMADAS POR LA OFICINA DE ASEGURAMIENTO DE LA CALIDAD, LAS FACULTADES Y EL MINISTERIO DE EDUCACIÓN CORRESPONDIENTE A CAPACITACIONES Y SOCIALIZACIONES CON RESPECTO A LA NORMATIVIDAD VIGENTE, APOYAR EN LA PRESENTACIÓN DE INFORMES MENSUALES DEL AVANCE DE LOS PROGRAMAS ASIGNADOS, APOYAR EN LA ASISTENCIAS DE LOS CONSEJOS DE PROGRAMAS DE LA FACULTAD DE CIENCIAS EMPRESARIALES Y ECONÓMICAS COMO DELEGADO DE LA DIRECTORA DEL CENTRO DE POSGRADOS Y FORMACIÓN CONTINUA, APOYAR EN LA ELABORACIÓN DE ACTAS DE REUNIONES DESARROLLADAS EN TORNO A LA EJECUCIÓN DE SUS ACTIVIDADES</t>
  </si>
  <si>
    <t>CO1.REQ.5633811</t>
  </si>
  <si>
    <t>OPSP-CPF-0017-2024</t>
  </si>
  <si>
    <t>https://community.secop.gov.co/Public/Tendering/ContractNoticePhases/View?PPI=CO1.PPI.29475211&amp;isFromPublicArea=True&amp;isModal=False</t>
  </si>
  <si>
    <t>ALFREDO DANIEL FLOREZ MARTINEZ</t>
  </si>
  <si>
    <t>APOYAR EN LOS PROCESOS DE CREACIÓN Y PRESENTACIÓN DE LOS PROGRAMAS NUEVOS DE LA FACULTAD DE CIENCIAS DE LA SALUD, APOYAR AL CENTRO DE POSGRADOS Y FORMACIÓN CONTINUA EN ARTICULACIÓN CON LA OFICINA DE ASEGURAMIENTO DE LA CALIDAD EN LOS PROCESOS DE AUTOEVALUACIÓN, MODIFICACIÓN Y RENOVACIÓN DE LOS REGISTROS CALIFICADOS DE LOS PROGRAMAS DE POSGRADOS DE LA FACULTAD DE CIENCIAS DE LA SALUD, APOYAR EN LA REALIZACIÓN LA REVISIÓN DE ESTILO, GRAMÁTICA Y REDACCIÓN DE LOS DOCUMENTOS REQUERIDOS PARA SOLICITUD Y RENOVACIÓN DE REGISTROS CALIFICADOS, APOYAR A LA FACULTAD DE CIENCIAS DE LA SALUD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LA ASISTENCIA A TODAS LAS REUNIONES PROGRAMADAS POR LA OFICINA DE ASEGURAMIENTO DE LA CALIDAD, LAS FACULTADES Y EL MINISTERIO DE EDUCACIÓN CORRESPONDIENTE A CAPACITACIONES Y SOCIALIZACIONES CON RESPECTO A LA NORMATIVIDAD VIGENTE, APOYAR EN LA PRESENTACIÓN INFORMES MENSUALES DEL AVANCE DE LOS PROGRAMAS ASIGNADOS, APOYAR EN LA ASISTENCIA A LOS CONSEJOS DE PROGRAMAS DE LA FACULTAD DE CIENCIAS DE LA SALUD COMO DELEGADO DE LA DIRECTORA DEL CENTRO DE POSGRADOS Y FORMACIÓN CONTINUA, APOYAR EN LA ELABORACIÓN DE ACTAS DE REUNIONES DESARROLLADAS EN TORNO A LA EJECUCIÓN DE SUS ACTIVIDADES</t>
  </si>
  <si>
    <t>CO1.REQ.5633485</t>
  </si>
  <si>
    <t>OPSP-CPF-0016-2024</t>
  </si>
  <si>
    <t>https://community.secop.gov.co/Public/Tendering/ContractNoticePhases/View?PPI=CO1.PPI.29473866&amp;isFromPublicArea=True&amp;isModal=False</t>
  </si>
  <si>
    <t>MIGUEL ANTONIO SILVA ARRIETA</t>
  </si>
  <si>
    <t>APOYAR EN LOS PROCESOS DE CREACIÓN Y PRESENTACIÓN DE LOS PROGRAMAS NUEVOS DE LA FACULTAD DE CIENCIAS DE LA SALUD, APOYAR AL CENTRO DE POSGRADOS Y FORMACIÓN CONTINUA EN ARTICULACIÓN CON LA OFICINA DE ASEGURAMIENTO DE LA CALIDAD EN LOS PROCESOS DE AUTOEVALUACIÓN, MODIFICACIÓN Y RENOVACIÓN DE LOS REGISTROS CALIFICADOS DE LOS PROGRAMAS DE POSGRADOS DE LA FACULTAD DE CIENCIAS DE LA SALUD, APOYAR EN LA REALIZACIÓN Y LA REVISIÓN DE ESTILO, GRAMÁTICA Y REDACCIÓN DE LOS DOCUMENTOS REQUERIDOS PARA SOLICITUD Y RENOVACIÓN DE REGISTROS CALIFICADOS, APOYAR A LA FACULTAD DE CIENCIAS DE LA SALUD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LA ASISTENCIA A TODAS LAS REUNIONES PROGRAMADAS POR LA OFICINA DE ASEGURAMIENTO DE LA CALIDAD, LAS FACULTADES Y EL MINISTERIO DE EDUCACIÓN CORRESPONDIENTE A CAPACITACIONES Y SOCIALIZACIONES CON RESPECTO A LA NORMATIVIDAD VIGENTE, APOYAR EN LA PRESENTACIÓN DE INFORMES MENSUALES DEL AVANCE DE LOS PROGRAMAS ASIGNADOS, APOYAR EN LA ASISTENCIA A LAS REUNIONES DE CONSEJOS DE PROGRAMAS DE LA FACULTAD DE CIENCIAS DE LA SALUD COMO DELEGADO DE LA DIRECTORA DEL CENTRO DE POSGRADOS Y FORMACIÓN CONTINUA, APOYAR EN LA ELABORACIÓN DE ACTAS DE REUNIONES DESARROLLADAS EN TORNO A LA EJECUCIÓN DE SUS ACTIVIDADES</t>
  </si>
  <si>
    <t>CO1.REQ.5633378</t>
  </si>
  <si>
    <t>OPSP-CPF-0015-2024</t>
  </si>
  <si>
    <t>https://community.secop.gov.co/Public/Tendering/ContractNoticePhases/View?PPI=CO1.PPI.29474527&amp;isFromPublicArea=True&amp;isModal=False</t>
  </si>
  <si>
    <t>NATALIA CAMILA OSORIO MARIN</t>
  </si>
  <si>
    <t>APOYAR EN LOS PROCESOS DE CREACIÓN Y PRESENTACIÓN DE LOS PROGRAMAS NUEVOS DE LA FACULTAD DE CIENCIAS EMPRESARIALES Y ECONÓMICAS, APOYAR AL CENTRO DE POSGRADOS Y FORMACIÓN CONTINUA EN ARTICULACIÓN CON LA OFICINA DE ASEGURAMIENTO DE LA CALIDAD EN LOS PROCESOS DE AUTOEVALUACIÓN, MODIFICACIÓN Y RENOVACIÓN DE LOS REGISTROS CALIFICADOS DE LOS PROGRAMAS DE POSGRADOS DE LA FACULTAD DE CIENCIAS EMPRESARIALES Y ECONÓMICAS, APOYAR EN LA REVISIÓN DE ESTILO, GRAMÁTICA Y REDACCIÓN DE LOS DOCUMENTOS REQUERIDOS PARA SOLICITUD Y RENOVACIÓN DE REGISTROS CALIFICADOS, APOYAR A LA FACULTAD DE CIENCIAS EMPRESARIALES Y ECONÓMICAS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6) APOYAR EN LA ASISTENCIA A TODAS LAS REUNIONES PROGRAMADAS POR LA OFICINA DE ASEGURAMIENTO DE LA CALIDAD, LAS FACULTADES Y EL MINISTERIO DE EDUCACIÓN CORRESPONDIENTE A CAPACITACIONES Y SOCIALIZACIONES CON RESPECTO A LA NORMATIVIDAD VIGENTE. 7) APOYAR EN LA PRESENTACIÓN DE INFORMES MENSUALES DEL AVANCE DE LOS PROGRAMAS ASIGNADOS. 8) APOYAR EN LA ASISTENCIA A LOS CONSEJOS DE PROGRAMAS DE LA FACULTAD DE CIENCIAS EMPRESARIALES Y ECONÓMICAS COMO DELEGADO DE LA DIRECTORA DEL CENTRO DE POSGRADOS Y FORMACIÓN CONTINUA. 9) APOYAR EN LA ELABORACIÓN DE ACTAS DE REUNIONES DESARROLLADAS EN TORNO A LA EJECUCIÓN DE SUS ACTIVIDADES</t>
  </si>
  <si>
    <t>CO1.REQ.5633620</t>
  </si>
  <si>
    <t>OPSP-CPF-0014-2024</t>
  </si>
  <si>
    <t>https://community.secop.gov.co/Public/Tendering/ContractNoticePhases/View?PPI=CO1.PPI.29439562&amp;isFromPublicArea=True&amp;isModal=False</t>
  </si>
  <si>
    <t xml:space="preserve">ANGIE CAMILA LAVALLE ASTILLO </t>
  </si>
  <si>
    <t>APOYAR EN LOS PROCESOS DE CREACIÓN Y PRESENTACIÓN DE LOS PROGRAMAS NUEVOS DE LA FACULTAD DE HUMANIDADES, APOYAR AL CENTRO DE POSGRADOS Y FORMACIÓN CONTINUA EN ARTICULACIÓN CON LA OFICINA DE ASEGURAMIENTO DE LA CALIDAD EN LOS PROCESOS DE AUTOEVALUACIÓN, MODIFICACIÓN Y RENOVACIÓN DE LOS REGISTROS CALIFICADOS DE LOS PROGRAMAS DE POSGRADOS DE LA FACULTAD DE HUMANIDADES, APOYAR EN LA REVISIÓN DE ESTILO, GRAMÁTICA Y REDACCIÓN DE LOS DOCUMENTOS REQUERIDOS PARA SOLICITUD Y RENOVACIÓN  DE REGISTROS CALIFICADOS, APOYAR A LA FACULTAD DE HUMANIDADES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LA ASISTENCIA A REUNIONES PROGRAMADAS POR LA OFICINA DE ASEGURAMIENTO DE LA CALIDAD, LAS FACULTADES Y EL MINISTERIO DE EDUCACIÓN CORRESPONDIENTE A CAPACITACIONES Y SOCIALIZACIONES CON RESPECTO A LA NORMATIVIDAD VIGENTE, APOYAR EN LA PRESENTACIÓN DE INFORMES MENSUALES DEL AVANCE DE LOS PROGRAMAS ASIGNADOS, APOYAR EN LA ASISTENCIA A LOS CONSEJOS DE PROGRAMAS DE LA FACULTAD DE HUMANIDADES COMO DELEGADO DE LA DIRECTORA DEL CENTRO DE POSGRADOS Y FORMACIÓN CONTINUA, APOYAR EN LA ELABORACIÓN DE ACTAS DE REUNIONES DESARROLLADAS EN TORNO A LA EJECUCIÓN DE SUS ACTIVIDADES</t>
  </si>
  <si>
    <t>CO1.REQ.5622124</t>
  </si>
  <si>
    <t>OPSP-CPF-0013-2024</t>
  </si>
  <si>
    <t>https://community.secop.gov.co/Public/Tendering/ContractNoticePhases/View?PPI=CO1.PPI.29438223&amp;isFromPublicArea=True&amp;isModal=False</t>
  </si>
  <si>
    <t>ADRIANA CASTILLA MEJIA</t>
  </si>
  <si>
    <t>APOYAR EN LA REALIZACIÓN DE VISITAS A ENTIDADES DE ORDEN PÚBLICO Y PRIVADO PARA LA PUBLICIDAD Y VENTA DE LOS PROGRAMAS DE POSGRADO Y FORMACIÓN CONTINUA DE LA INSTITUCIÓN, APOYAR LA GESTIÓN DE CONVENIOS CON EMPRESAS PÚBLICAS Y PRIVADAS DE LA REGIÓN, APOYAR EN LA LOGÍSTICA DE LOS EVENTOS Y SESIONES EDUCATIVAS REALIZADOS POR EL CENTRO DE POSGRADOS Y FORMACIÓN CONTINUA, APOYAR EN LA ELABORACIÓN Y ACTUALIZACIÓN DE BASE DE DATOS DE EGRESADOS DEL CENTRO DE POSGRADOS Y FORMACIÓN CONTINUA, APOYAR EN PROCESOS DE DIVULGACIÓN Y PROMOCIÓN DE INFORMACIÓN A ESTUDIANTES, ASPIRANTES Y EGRESADOS DEL CENTRO DE POSGRADOS Y FORMACIÓN CONTINUA, APOYAR EN EL SEGUIMIENTO DE LEADS GENERADOS EN LAS CAMPAÑAS PUBLICITARIAS DE LAS REDES SOCIALES, APOYAR EN LA ELABORACIÓN DE ACTAS DE REUNIONES DESARROLLADAS EN TORNO A LA EJECUCIÓN DE SUS ACTIVIDADES</t>
  </si>
  <si>
    <t>CO1.REQ.5621735</t>
  </si>
  <si>
    <t>OAG-CPF-0012-2024</t>
  </si>
  <si>
    <t>https://community.secop.gov.co/Public/Tendering/ContractNoticePhases/View?PPI=CO1.PPI.29437024&amp;isFromPublicArea=True&amp;isModal=False</t>
  </si>
  <si>
    <t>MERCEDES NOHEMY SANTRICH MANJARRES</t>
  </si>
  <si>
    <t>APOYAR EN LA ASIGNACIÓN Y SEÑALIZACIÓN DE LOS ESPACIOS FÍSICOS PARA LAS CLASES DE DIPLOMADOS, ESPECIALIZACIONES, MAESTRÍAS Y DOCTORADOS DEL CENTRO DE POSTGRADOS Y FORMACIÓN CONTINUA, APOYAR EN TODO LO RELACIONADO CON EL REQUERIMIENTO DE EQUIPOS AUDIOVISUALES Y SERVICIOS DE CAFETERÍA NECESARIOS PARA ATENDER LAS CLASES DE LOS PROGRAMAS DEL CENTRO DE POSTGRADOS Y FORMACIÓN CONTINUA, APOYAR EN LA CREACIÓN DE CUENTAS EN EL SIGEP, APOYAR EN LA VERIFICACIÓN DE LA DOCUMENTACIÓN CONTRACTUAL DE LOS CONTRATISTAS DEL CENTRO DE POSTGRADOS Y FORMACIÓN CONTINÚA EN EL SIGEP,  APOYAR EN LA APROBACIÓN Y CARGUE DE CONTRATOS EN LA PLATAFORMA DE SIGEP II, APOYAR REGISTRANDO EN LA PLATAFORMA SECOP I Y SECOP II, LA CONTRATACIÓN DEL CENTRO DE POSGRADOS Y FORMACIÓN CONTINUA, APOYAR EN EL CARGUE EN LA PLATAFORMA SECOP I Y II TODA LA INFORMACIÓN REQUERIDA DE SOPORTES DE PAGOS DE CONTRATOS RENDIDOS EN DICHA PLATAFORMA, APOYAR EN LA ELABORACIÓN DE TODOS LOS INFORMES REFERENTES A LA PLATAFORMA SECOP I Y II, APOYAR EN LAS DESCARGAS DE COMPROBANTES DE EGRESOS DEL SINAP, APOYAR EN LA ELABORACIÓN DE ACTAS DE REUNIONES DESARROLLADAS EN TORNO A LA EJECUCIÓN DE SUS ACTIVIDADES</t>
  </si>
  <si>
    <t>CO1.REQ.5620865</t>
  </si>
  <si>
    <t>OAG-CPF-0011-2024</t>
  </si>
  <si>
    <t>https://community.secop.gov.co/Public/Tendering/ContractNoticePhases/View?PPI=CO1.PPI.29435963&amp;isFromPublicArea=True&amp;isModal=False</t>
  </si>
  <si>
    <t>IRIS TAHIRÍ CASTRO ROMERO</t>
  </si>
  <si>
    <t>APOYAR EN LA ELABORACIÓN DE INFORMES DE ESTADÍSTICOS DEL PRESUPUESTO DEL CENTRO DE POSGRADOS. 2. APOYAR EN LA ELABORACIÓN DE INFORMES ESTADÍSTICOS REQUERIDOS POR LA DIRECCIÓN DEL CENTRO DE POSGRADO, APOYAR EN LA PLANEACIÓN PRESUPUESTAL DEL CENTRO DE POSGRADO, APOYAR EN EL ACOMPAÑAMIENTO DEL ÁREA FINANCIERA DEL CENTRO DE POSGRADOS, APOYAR EN LOS PROYECTOS Y CONVENIOS INTERINSTITUCIONALES PARA VENTA DE SERVICIO,  APOYAR EL SEGUIMIENTO PRESUPUESTAL DEL CENTRO DE POSGRADOS, APOYAR EN LA VALIDACIÓN Y ELABORACIÓN DE PRESUPUESTOS DE POSGRADOS CON LAS FACULTADES, APOYAR EL COSTEO DE PROGRAMAS DE POSGRADO NUEVOS Y ANTIGUOS, APOYAR EN LA ELABORACIÓN DE ACTAS DE REUNIONES DESARROLLADAS EN TORNO A LA EJECUCIÓN DE SUS ACTIVIDADES</t>
  </si>
  <si>
    <t>CO1.REQ.5620631</t>
  </si>
  <si>
    <t>OPSP-CPF-0010-2024</t>
  </si>
  <si>
    <t>https://community.secop.gov.co/Public/Tendering/ContractNoticePhases/View?PPI=CO1.PPI.29434681&amp;isFromPublicArea=True&amp;isModal=False</t>
  </si>
  <si>
    <t>LUCY RAQUEL GRACIA GAMARRA</t>
  </si>
  <si>
    <t>APOYAR EN EL CARGUE DE INFORMACIÓN DE CONTRATOS EN LA PLATAFORMA SIAOBSERVA, APOYAR EN LA REALIZACIÓN Y RENDICIÓN DE INFORMES CONCERNIENTES A PLATAFORMA SIAOBSERVA, INFORME F20 LEY DE TRANSPARENCIA E INFORME F20 CONTRALORÍA, APOYAR EN LAS DESCARGAS DE COMPROBANTES DE EGRESOS DEL SINAP, APOYAR EN EL SEGUIMIENTO CONTINUO DE LOS PROCESOS INTERNOS PARA GARANTIZAR EL CUMPLIMIENTO DE LOS ESTÁNDARES DE CALIDAD ESTABLECIDOS, ELABORACIÓN DE ACTAS DE REUNIONES Y MANTENIMIENTO DE UN SISTEMA ORGANIZADO DE DOCUMENTACIÓN DE CALIDAD Y MATRICES DE RIESGO PARA FACILITAR LA CONSULTA Y SEGUIMIENTO, APOYAR EN LA ORGANIZACIÓN Y CONSTRUCCIÓN DE PROPUESTAS DE FORMACIÓN CONTINUA, ELABORACIÓN DE PRESUPUESTOS PARA LOS DIPLOMADOS CREADOS EN EL CENTRO DE POSGRADOS Y REVISIÓN DE VIABILIDAD PRESUPUESTAL DE LOS DIPLOMADOS A OFERTARSE, APOYAR EN LA ELABORACIÓN DE ACTAS DE REUNIONES DESARROLLADAS EN TORNO A LA EJECUCIÓN DE SUS ACTIVIDADES</t>
  </si>
  <si>
    <t>CO1.REQ.5620247</t>
  </si>
  <si>
    <t>OPSP-CPF-0009-2024</t>
  </si>
  <si>
    <t>https://community.secop.gov.co/Public/Tendering/ContractNoticePhases/View?PPI=CO1.PPI.29398301&amp;isFromPublicArea=True&amp;isModal=False</t>
  </si>
  <si>
    <t>SERGIO LUIS BUITRAGO PADILLA</t>
  </si>
  <si>
    <t>APOYAR EL DISEÑO DE PIEZAS PUBLICITARIAS E INFORMATIVAS DE LOS PROGRAMAS DEL CENTRO DE POSGRADOS Y FORMACIÓN CONTINUA, APOYAR EN LA DIAGRAMACIÓN DE DIAPOSITIVAS REQUERIDAS POR LA DIRECCIÓN DEL CENTRO DE POSGRADOS Y FORMACIÓN CONTINUA, APOYAR EL DESARROLLO Y MONTAJE DE INTERFACES GRÁFICAS DE LOS SISTEMAS DE INFORMACIÓN WEB, APOYAR EN LA ELABORACIÓN DE ACTAS DE REUNIONES DESARROLLADAS EN TORNO A LA EJECUCIÓN DE SUS ACTIVIDADES</t>
  </si>
  <si>
    <t>CO1.REQ.5608583</t>
  </si>
  <si>
    <t>OPSP-CPF-0008-2024</t>
  </si>
  <si>
    <t>https://community.secop.gov.co/Public/Tendering/ContractNoticePhases/View?PPI=CO1.PPI.29395885&amp;isFromPublicArea=True&amp;isModal=False</t>
  </si>
  <si>
    <t>BEATRIZ YULIETH BOLAÑO DE LA VICTORIA</t>
  </si>
  <si>
    <t>APOYAR EN MANTENER UNA PRESENCIA ACTIVA Y ATRACTIVA EN LAS REDES SOCIALES DEL CENTRO DE POSGRADOS, APOYAR EN EL DESARROLLO Y EJECUCIÓN DE CONTENIDO PARA AUMENTAR LA PARTICIPACIÓN Y EL CRECIMIENTO DE SEGUIDORES, APOYAR EN EL MONITOREO Y RESPUESTAS A LOS COMENTARIOS COMO MENSAJES DE LOS SEGUIDORES DE MANERA OPORTUNA Y PROFESIONAL, APOYAR EN LA CREACIÓN Y PROGRAMACIÓN DE CONTENIDO RELEVANTE Y ATRACTIVO PARA LAS REDES SOCIALES, APOYAR AL EQUIPO DE MARKETING PARA GARANTIZAR UNA ESTRATEGIA COHERENTE EN LÍNEA Y FUERA DE LÍNEA, APOYAR EN LA REALIZACIÓN DE ANÁLISIS DE DATOS PARA EVALUAR EL RENDIMIENTO Y AJUSTAR ESTRATEGIAS SEGÚN SEA NECESARIO, APOYAR EN FOMENTAR LA PARTICIPACIÓN DE LA COMUNIDAD Y LA GENERACIÓN DE CONTENIDO GENERADO POR EL USUARIO, APOYAR EN LA REDACCIÓN Y ACTUALIZACIÓN DE NOTICIAS PARA LA PÁGINA WEB Y ENVÍO POR CORREO ELECTRÓNICO, APOYAR EN LA ELABORACIÓN DE ACTAS DE REUNIONES DESARROLLADAS EN TORNO A LA EJECUCIÓN DE SUS ACTIVIDADES</t>
  </si>
  <si>
    <t>CO1.REQ.5607988</t>
  </si>
  <si>
    <t>OPSP-CPF-0007-2024</t>
  </si>
  <si>
    <t>https://community.secop.gov.co/Public/Tendering/ContractNoticePhases/View?PPI=CO1.PPI.29394011&amp;isFromPublicArea=True&amp;isModal=False</t>
  </si>
  <si>
    <t>SILVIA PATRICIA BURGOS BOHORQUEZ</t>
  </si>
  <si>
    <t>APOYAR EN LA COORDINACIÓN DE LA CONSTRUCCIÓN DE NUEVOS PROGRAMAS Y PROCESOS DE AUTOEVALUACIÓN PARA RENOVACIÓN DE REGISTRO CALIFICADO, APOYAR EN LA IMPLEMENTACIÓN DE INICIATIVAS PARA EL MEJORAMIENTO DE LA CALIDAD ACADÉMICA DE LOS POSGRADOS, APOYAR A LA DIRECCIÓN EN EL ANÁLISIS Y GESTIÓN DE INDICADORES ACADÉMICOS,  APOYAR EN LOS PROCESOS Y DESARROLLO DE LAS ACTIVIDADES ACADÉMICAS DE LOS DIFERENTES PROGRAMAS DEL CENTRO DE POSGRADOS Y FORMACIÓN CONTINUA, APOYAR EN LA FORMULACIÓN Y EJECUCIÓN DE LAS POLÍTICAS, PLANES, PROYECTOS, PROCESOS Y NORMATIVA INSTITUCIONAL,  APOYAR EN LA ESTANDARIZACIÓN DE LOS PROCESOS, PROCEDIMIENTOS, FORMATOS, GUÍAS, INSTRUCTIVOS DEL CENTRO DE POSGRADOS Y FORMACIÓN CONTINUA,  DE ACUERDO A LOS LINEAMIENTOS ESTABLECIDOS DESDE EL GRUPO  DE GESTIÓN DE LA  CALIDAD, APOYAR EN LA IMPLEMENTACIÓN DE EVALUACIÓN DOCENTE EN LOS POSGRADOS, APOYAR EN LA ELABORACIÓN DE ACTAS DE REUNIONES DESARROLLADAS EN TORNO A LA EJECUCIÓN DE SUS ACTIVIDADES</t>
  </si>
  <si>
    <t>CO1.REQ.5607420</t>
  </si>
  <si>
    <t>OPSP-CPF-0006-2024</t>
  </si>
  <si>
    <t>https://community.secop.gov.co/Public/Tendering/ContractNoticePhases/View?PPI=CO1.PPI.29387949&amp;isFromPublicArea=True&amp;isModal=False</t>
  </si>
  <si>
    <t>STEPHANIE PEÑARANDA MEZA</t>
  </si>
  <si>
    <t>APOYAR A LA DIRECCIÓN DEL CENTRO DE POSGRADOS EN LA ARTICULACIÓN CON LAS COORDINACIONES ADMINISTRATIVAS DE LOS POSGRADOS DE CADA FACULTAD, APOYAR A LA DIRECCIÓN DEL CENTRO DE POSGRADOS EN LA GESTIÓN DE PROCESOS ADMINISTRATIVOS, APOYAR LA GESTIÓN DE CONVENIOS INTERINSTITUCIONALES PARA EL CENTRO DE POSGRADOS Y FORMACIÓN CONTINUA, APOYAR EN EL DISEÑO DE ARTICULACIÓN DE CURSOS Y DIPLOMADOS CON LA OFERTA POSGRADUAL ACTIVA, APOYAR A LA COORDINACIÓN DE DIPLOMADOS EN EL DESARROLLO Y CREACIÓN DE OFERTAS DE EDUCACIÓN CONTINUA, APOYAR LA COORDINACIÓN Y DESARROLLO DE ACTIVIDADES DE MERCADEO PARA PROMOVER LA OFERTA DEL CENTRO DE POSGRADO, APOYAR EN LA ELABORACIÓN DE ACTAS DE REUNIONES DESARROLLADAS EN TORNO A LA EJECUCIÓN DE SUS ACTIVIDADES</t>
  </si>
  <si>
    <t>CO1.REQ.5605680</t>
  </si>
  <si>
    <t>OPSP-CPF-0005-2024</t>
  </si>
  <si>
    <t>https://community.secop.gov.co/Public/Tendering/ContractNoticePhases/View?PPI=CO1.PPI.29390028&amp;isFromPublicArea=True&amp;isModal=False</t>
  </si>
  <si>
    <t>DILZO RAFAEL RADA CANTILLO</t>
  </si>
  <si>
    <t>APOYAR EN LA ASESORÍA DE TODO LO REFERENTE AL DISEÑO Y PUBLICIDAD PARA EL MEJORAMIENTO DE LA IMAGEN DEL CENTRO DE POSGRADOS Y FORMACIÓN CONTINUA, APOYAR LA REVISIÓN DE LAS PRODUCCIONES GRÁFICAS ELABORADAS POR LOS COLABORADORES DEL ÁREA, APOYAR EN LA ELABORACIÓN DE TODO LO REFERENTE A LA IDENTIDAD CORPORATIVA DEL CENTRO DE POSGRADOS Y FORMACIÓN CONTINUA, APOYAR EN LA CREACIÓN Y ACTUALIZACIÓN DE LOS DISEÑOS DE LA PUBLICIDAD DE LOS PROGRAMAS EXISTENTES Y DE LOS NUEVOS PROGRAMAS DEL CENTRO DE POSGRADOS Y FORMACIÓN CONTINUA, APOYAR EN LA DIAGRAMACIÓN DE DIAPOSITIVAS REQUERIDAS POR LA DIRECCIÓN DEL CENTRO DE POSGRADOS Y FORMACIÓN CONTINUA, APOYAR EN LA REALIZACIÓN DE TODAS LAS CREACIONES DE LAS ANIMACIONES 2D Y 3D CON REFERENCIA DE LOS PROGRAMAS EXISTENTES Y DE LOS NUEVOS PROGRAMAS DEL CENTRO DE POSGRADOS Y FORMACIÓN CONTINUA, APOYAR EN LA ELABORACIÓN DE ACTAS DE REUNIONES DESARROLLADAS EN TORNO A LA EJECUCIÓN DE SUS ACTIVIDADES</t>
  </si>
  <si>
    <t>CO1.REQ.5605741</t>
  </si>
  <si>
    <t>OPSP-CPF-0004-2024</t>
  </si>
  <si>
    <t>https://community.secop.gov.co/Public/Tendering/ContractNoticePhases/View?PPI=CO1.PPI.29389902&amp;isFromPublicArea=True&amp;isModal=False</t>
  </si>
  <si>
    <t>GENITH ISABEL GARZON ALVAREZ</t>
  </si>
  <si>
    <t>APOYAR EN LO RELATIVO A LA GESTION DE COBRANZA Y RECUPERACION DE CARTERA CONSISTENTES EN EL LEVANTAMIENTO, VERIFICACIÓN, DEPURACIÓN, CONSOLIDACIÓN Y COBRO DE LAS OBLIGACIONES EN MORA DE LOS CRÉDITOS EDUCATIVOS QUE CONCEDE UNIMAGDALENA A LOS ESTUDIANTES DEL CENTRO DE POSTGRADOS Y FORMACIÓN CONTINUA SEGÚN LAS CONDICIONES ESTABLECIDAS EN LA REGLAMENTACIÓN DEL SISTEMA DE FINANCIACIÓN DE MATRÍCULAS, APOYAR EN LA ATENCIÓN AL PÚBLICO CON CARTERA MOROSA EN COBRO PRE JURÍDICO Y/O JURÍDICO, APOYAR EN LA ELABORACIÓN DE VOLANTES DE CONSIGNACIÓN PARA EL PAGO DE LAS CUOTAS MENSUALES (RECAUDO VIGENCIAS ANTERIORES), APOYAR EN EL COBRO A LOS DEUDORES Y CODEUDORES MOROSOS, MEDIANTE LA ELABORACIÓN Y ENVIÓ DE NOTIFICACIONES Y/O COMUNICACIONES A SU DOMICILIO REAL Y LABORAL, LLAMADAS TELEFÓNICAS, VISITAS PERSONALES Y CUALQUIER OTRO MEDIO EFICAZ PARA COMUNICAR AL DEUDOR Y CODEUDOR DE SU SITUACIÓN DE LAS CUALES SE LLEVARÁ UN CONTROL VERIFICABLE EN EXCEL, APOYAR EN LA ELABORACIÓN Y VERIFICACIÓN DE LA SUSCRIPCIÓN DE LOS ACUERDOS DE PAGO QUE SE LOGRE CON LOS DEUDORES Y CODEUDORES Y EN EL SEGUIMIENTO DE LOS MISMOS, APOYAR EN LA ACTUALIZACIÓN DE DATOS DE CONTACTO DE LOS DEUDORES Y CODEUDORES QUE LOGRE CONSOLIDAR Y REPORTARLOS A UNIMAGDALENA, APOYAR EN LA EXPEDICIÓN DE CERTIFICACIONES RELACIONADAS CON LAS OBLIGACIONES COBRADAS Y REQUERIDAS POR LOS DEUDORES Y/O CODEUDORES, APOYAR EN EL DIAGNOSTICO Y REPORTE DE LOS CRÉDITOS QUE NO SE HAN RECUPERADO, APOYAR EN LA EJECUCIÓN DE LOS PROCEDIMIENTOS COGUI RELACIONADAS CON LAS ACTIVIDADES DESARROLLADAS, APOYAR EN LA REALIZACIÓN DE INFORMES DETALLADOS DEL RESULTADO Y CONCLUSIONES DE LA COBRANZA REALIZADA, LOS CONVENIOS DE PAGO FIRMADOS Y LAS DEMANDAS PRESENTADAS, DONDE SE INCLUIRÁ UNA RELACIÓN DE LOS TRÁMITES ADELANTADOS INDICANDO EN QUÉ ESTADO SE ENCUENTRA CADA COBRO, CONVENIO O PROCESO PRESENTADO</t>
  </si>
  <si>
    <t>CO1.REQ.5605581</t>
  </si>
  <si>
    <t>OPSP-CPF-0003-2024</t>
  </si>
  <si>
    <t>https://community.secop.gov.co/Public/Tendering/ContractNoticePhases/View?PPI=CO1.PPI.29387765&amp;isFromPublicArea=True&amp;isModal=False</t>
  </si>
  <si>
    <t>JOHANA BARROS PEREZ</t>
  </si>
  <si>
    <t>APOYAR EN LA CREACIÓN Y APLICACIÓN DE ESTRATEGIAS DE MARKETING QUE GARANTICEN LA DIFUSIÓN DE LA OFERTA ACADÉMICA Y LA VENTA DE SERVICIOS, APOYAR EN LA PLANIFICACIÓN Y COORDINACIÓN DE PARTICIPACIÓN DEL CENTRO DE POSGRADOS EN EVENTOS ACADÉMICOS, COMERCIALES Y FERIAS INSTITUCIONALES, APOYAR EN LA COORDINACIÓN DE LA EJECUCIÓN DE CAMPAÑAS PUBLICITARIAS Y PROMOCIONALES, APOYAR EN LA COLABORACIÓN ESTRECHA ENTRE EL CENTRO DE POSGRADOS Y FORMACIÓN CONTINÚAN Y LAS DEMÁS DEPENDENCIAS DE LA UNIVERSIDAD PARA ASEGURAR LA ALINEACIÓN DE LOS ESFUERZOS DE MARKETING CON LOS OBJETIVOS GENERALES DE LA MISMA, APOYAR EN LA COORDINACIÓN DE CREACIÓN DE CONTENIDO PARA REDES SOCIALES Y MATERIAL PUBLICITARIO, APOYAR EN LA COORDINACIÓN Y LIDERAZGO DEL EQUIPO DE ATENCIÓN AL CLIENTE Y VENTAS DESDE TODOS LOS CANALES DISPUESTOS PARA ESTA ACTIVIDAD, APOYAR EN LA ELABORACIÓN DE ACTAS DE REUNIONES DESARROLLADAS EN TORNO A LA EJECUCIÓN DE SUS ACTIVIDADES</t>
  </si>
  <si>
    <t>CO1.REQ.5605734</t>
  </si>
  <si>
    <t>OPSP-CPF-0002-2024</t>
  </si>
  <si>
    <t>https://community.secop.gov.co/Public/Tendering/ContractNoticePhases/View?PPI=CO1.PPI.29387720&amp;isFromPublicArea=True&amp;isModal=False</t>
  </si>
  <si>
    <t>ANDRES ALBERTO SANCHEZ LARA</t>
  </si>
  <si>
    <t>APOYAR EN LOS ASPECTOS LEGALES DE LA EJECUCIÓN DE LOS PROYECTOS DE REGALÍAS EJECUTADAS POR EL CENTRO DE POSGRADOS, APOYAR JURÍDICAMENTE EN LA ELABORACIÓN DE CONVENIOS PARA LA VENTA DE SERVICIOS ACADÉMICOS DEL CENTRO DE POSTRADOS, APOYAR EN LA ELABORACIÓN DE LOS MODELOS DE LOS ACUERDOS ACADÉMICOS PARA LA CREACIÓN DE LOS NUEVOS PROGRAMAS DE POSTGRADOS, APOYAR EN LA ELABORACIÓN Y/O REVISIÓN Y CORRECCIÓN DE RESOLUCIONES DEL CENTRO DE POSGRADOS, APOYAR EN LA ELABORACIÓN REVISIÓN Y/O CORRECCIÓN DE LAS ÓRDENES ELABORADAS POR LA DEPENDENCIA DEL CENTRO DE POSGRADOS, APOYAR EN LA RECOPILACIÓN Y ACTUALIZACIÓN DE LAS NORMAS LEGALES, DE JURISPRUDENCIA, DOCTRINA Y DE LOS CONCEPTOS QUE TENGAN RELACIÓN CON EL ÁMBITO DE COMPETENCIA DEL CENTRO DE POSTGRADOS,  APOYAR EN LOS PROCESOS Y PROCEDIMIENTOS DE GESTIÓN DE LA CONTRATACIÓN DEL SISTEMA INTEGRAL DE LA CALIDAD "COGUI", APOYAR EN LA REVISIÓN Y APROBACIÓN DE DOCUMENTACIÓN REQUERIDA PARA LA CONTRATACIÓN, TENIENDO EN CUENTA LAS DIRECTRICES DADAS POR EL GRUPO DE CONTRATACIÓN DE LA INSTITUCIÓN, APOYAR EN LA REVISIÓN DE LOS CONVENIOS QUE HA ESTABLECIDO EL CENTRO DE POSTGRADOS Y FORMACIÓN CONTINUA, LA VIGENCIA Y PRÓRROGA DE LOS MISMOS, APOYAR EN LA PROYECCIÓN DE LAS RESPUESTAS DE LOS DERECHOS DE PETICIÓN Y TUTELAS, APOYAR EN LA ELABORACIÓN Y REVISIÓN DE LOS CONTRATOS DE CÁTEDRA, RESOLUCIONES DE PAGO Y REEMBOLSO, CONVENIOS Y DEMÁS ACTOS ADMINISTRATIVOS QUE SE GENEREN, APOYAR EN LA RESPUESTAS DE CONSULTAS DE TIPO JURÍDICO, APOYAR EN LA REPRESENTACIÓN JURÍDICA DE LA INSTITUCIÓN EN LOS PROCESOS JUDICIALES Y/O ADMINISTRATIVOS QUE SE REQUIERAN, APOYAR EN LA REVISIÓN Y APROBACIÓN DE LA DOCUMENTACIÓN CONTRACTUAL EN LA PLATAFORMA DEL GEDOCO, APOYAR EN LA ELABORACIÓN DE ACTAS DE REUNIONES DESARROLLADAS EN TORNO A LA EJECUCIÓN DE SUS ACTIVIDADES</t>
  </si>
  <si>
    <t>CO1.REQ.5605705</t>
  </si>
  <si>
    <t>OPSP-CPF-0001-2024</t>
  </si>
  <si>
    <t>CENTRO DE POSGRADOS Y FORMACIÓN CONTINUA</t>
  </si>
  <si>
    <t>APOYAR EN LOS PROCESOS DE CREACIÓN Y PRESENTACIÓN DE LOS PROGRAMAS NUEVOS DE LA FACULTAD DE CIENCIAS DE LA EDUCACIÓN, APOYAR AL CENTRO DE POSGRADOS Y FORMACIÓN CONTINUA EN ARTICULACIÓN CON LA OFICINA DE ASEGURAMIENTO DE LA CALIDAD EN LOS PROCESOS DE AUTOEVALUACIÓN, MODIFICACIÓN Y RENOVACIÓN DE LOS REGISTROS CALIFICADOS DE LOS PROGRAMAS DE POSGRADOS DE LA FACULTAD DE CIENCIAS DE LA EDUCACIÓN, APOYAR EN LA REALIZACIÓN DE LA REVISIÓN DE ESTILO, GRAMÁTICA Y REDACCIÓN DE LOS DOCUMENTOS REQUERIDOS PARA SOLICITUD Y RENOVACIÓN DE REGISTROS CALIFICADOS, APOYAR A LA FACULTAD DE CIENCIAS DE LA EDUCACIÓN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LA ASISTENCIA A TODAS LAS REUNIONES PROGRAMADAS POR LA OFICINA DE ASEGURAMIENTO DE LA CALIDAD, LAS FACULTADES Y EL MINISTERIO DE EDUCACIÓN CORRESPONDIENTE A CAPACITACIONES Y SOCIALIZACIONES CON RESPECTO A LA NORMATIVIDAD VIGENTE, APOYAR EN LA PRESENTACIÓN DE INFORMES MENSUALES DEL AVANCE DE LOS PROGRAMAS ASIGNADOS, APOYAR EN LA ASISTENCIA A LOS CONSEJOS DE PROGRAMAS DE LA FACULTAD DE CIENCIAS DE LA EDUCACIÓN COMO DELEGADO DE LA DIRECTORA DEL CENTRO DE POSGRADOS Y FORMACIÓN CONTINUA, APOYAR EN LA ELABORACIÓN DE ACTAS DE REUNIONES DESARROLLADAS EN TORNO A LA EJECUCIÓN DE SUS ACTIVIDADES</t>
  </si>
  <si>
    <t>130
134</t>
  </si>
  <si>
    <t>15000000
4020000</t>
  </si>
  <si>
    <t>https://community.secop.gov.co/Public/Tendering/OpportunityDetail/Index?noticeUID=CO1.NTC.5758858&amp;isFromPublicArea=True&amp;isModal=False</t>
  </si>
  <si>
    <t>LEONARDO DE JESUS LIÑAN MARQUEZ</t>
  </si>
  <si>
    <t>LA PRESENTE ORDEN TIENE POR OBJETO: 1. APOYAR EN LA ELABORACIÓN DEL PLAN DE TRABAJO DE ACTIVIDADES A DESARROLLAR, DETALLANDO OBJETIVOS, FECHAS, METODOLOGÍA, METAS, INDICADORES ACORDES CON LAS DIRECTRICES IMPARTIDAS POR EL COORDINADOR (A) DEL ÁREA QUE DÉ RESPUESTA A LAS ACTIVIDADES PROGRAMADAS DESDE LA DIRECCIÓN. 2. APOYAR LA ARTICULACIÓN ENTRE BIENESTAR UNIVERSITARIO Y TODOS LOS PROGRAMAS ACADÉMICOS DE LA FACULTAD DE INGENIERÍA. 3. APOYAR A LA DIRECCIÓN DE BIENESTAR UNIVERSITARIO EN EL SEGUIMIENTO DE LOS CASOS DE ESTUDIANTES Y DOCENTES CON DIFICULTADES REPORTADOS POR LA FACULTAD DE INGENIERÍA. 4. ENTREGAR DE MANERA OPORTUNA Y BAJO SU RESPONSABILIDAD LOS INFORMES QUE SE LE SOLICITEN PARA SER PRESENTADOS A LA DIRECCIÓN, CON SOPORTES ESTADÍSTICOS. 5. DILIGENCIAR OPORTUNAMENTE TODOS LOS FORMATOS ESTABLECIDOS POR BIENESTAR UNIVERSITARIO EN EL SISTEMA DE GESTIÓN DE LA CALIDAD. 6. APOYAR A LA DIRECCIÓN DE BIENESTAR UNIVERSITARIO EN LA ATENCIÓN A LOS MIEMBROS DE LA COMUNIDAD UNIVERSITARIA, QUE REQUIERAN INFORMACIÓN SOBRE LAS DISTINTAS ÁREAS.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</si>
  <si>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CO1.REQ.5868054</t>
  </si>
  <si>
    <t>OPSP-VAD-0672-2024</t>
  </si>
  <si>
    <t>https://community.secop.gov.co/Public/Tendering/OpportunityDetail/Index?noticeUID=CO1.NTC.5753548&amp;isFromPublicArea=True&amp;isModal=False</t>
  </si>
  <si>
    <t>JUAN CARLOS MIRANDA VASQUEZ</t>
  </si>
  <si>
    <t>LA PRESENTE ORDEN TIENE POR OBJETO: 1. BRINDAR ORIENTACIÓN A LOS USUARIOS SOBRE EL ACCESO A LOS SERVICIOS DE BIBLIOTECA. 2. BRINDAR ASISTENCIA A LOS USUARIOS EN LA ELECCIÓN DE MATERIALES Y RECURSOS, ADAPTANDO LA AYUDA SEGÚN LAS NECESIDADES INDIVIDUALES DE CADA UNO. 3. APOYAR EN EL ACOMPAÑAMIENTO PERSONALIZADO A USUARIOS CON DISCAPACIDAD. 4. APOYAR A LOS USUARIOS EN EL PRÉSTAMO Y DEVOLUCIÓN DE MATERIALES BIBLIOGRÁFICOS. 5. APOYAR EN LA GESTIÓN DE PRÉSTAMO DE COMPUTADORES DE CONSULTA EN SALAS VIRTUALES. 6. APOYAR EN LA RESOLUCIÓN DE PROBLEMAS QUE PUEDAN SURGIR ENTRE LOS USUARIOS EN RELACIÓN CON EL USO DE LOS SERVICIOS O RECURSOS DE LA BIBLIOTECA. 7. APOYAR EN LA ORGANIZACIÓN DE COLECCIONES EN LAS ESTANTERÍAS PARA ASEGURAR SU ORDEN Y ACCESIBILIDAD Y APOYAR LAS JORNADAS DE INVENTARIOS. 8. APOYAR EN LA IDENTIFICACIÓN Y REPARACIÓN DE EJEMPLARES DETERIORADOS Y EN LA PREPARACIÓN DE MATERIALES ADQUIRIDOS POR COMPRA O DONACIÓN. 9. APOYAR EN LA PLANIFICACIÓN Y EJECUCIÓN DE EVENTOS CULTURALES. 10. APOYAR LA DIFUSIÓN DE SERVICIOS Y ACTIVIDADES DE LA BIBLIOTECA EN REDES SOCIALES. 11. APOYAR EN LA ELABORACIÓN DE INFORMES Y ESTADÍSTICAS. 12. APOYAR EN LA DIGITALIZACIÓN DE ARCHIVOS CORPES Y EN EL AUTOARCHIVO EN EL REPOSITORIO DIGITAL INSTITUCIONAL. 13. APOYAR EL PROCESO DE FORMACIÓN DE USUARIOS SOBRE EL USO DE BASES DE DATOS ACADÉMICAS Y DE INVESTIGACIÓN, GESTORES BIBLIOGRÁFICOS, REPOSITORIO DIGITAL INSTITUCIONAL, LEGANTO Y OTRAS HERRAMIENTAS. 14. APOYAR EN LA SUPERVISIÓN DEL COMPORTAMIENTO DE LOS USUARIOS PARA MANTENER UN AMBIENTE DE ESTUDIO ADECUADO. 15. APOYAR LA CONSTRUCCIÓN DE CURSOS VIRTUALES OFRECIDOS POR LA BIBLIOTECA EN EL BLOQUE 10.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</si>
  <si>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CO1.REQ.5862759</t>
  </si>
  <si>
    <t>OAG-VAD-0670-2024</t>
  </si>
  <si>
    <t>https://community.secop.gov.co/Public/Tendering/OpportunityDetail/Index?noticeUID=CO1.NTC.5753421&amp;isFromPublicArea=True&amp;isModal=False</t>
  </si>
  <si>
    <t>JOSÉ JULIÁN RÍOS BOTACHE</t>
  </si>
  <si>
    <t>CAROL DAYANA ESCORCIA GALVIZ</t>
  </si>
  <si>
    <t>LA PRESENTE ORDEN TIENE POR OBJETO: 1. PRESTAR ASESORÍA Y APOYAR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Y DEMÁS DOCUMENTOS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INICIO, TERMINACIÓN, SUSPENSIÓN, REINICIO Y LIQUIDACIÓN. 6. ASESORAR Y APOYAR EL PROCESO DE REVISIÓN DE GARANTÍAS CONTRACTUALES PARA APROBACIÓN POR PARTE DEL ORDENADOR DEL GASTO. 7. APOYAR EN EL CARGUE Y ACTUALIZACIÓN DE LA INFORMACIÓN PRECONTRACTUAL, CONTRACTUAL Y POSTCONTRACTUAL DE LAS ÓRDENES DE SERVICIOS PROFESIONALES Y DE APOYO A LA GESTIÓN QUE SUSCRIBA EL VICERRECTOR ADMINISTRATIVO Y EL DIRECTOR ADMINISTRATIVO EN LAS PLATAFORMAS SIA OBSERVA DE LA AUDITORA GENERAL DE LA REPÚBLICA Y SECOP II. 8. APOYAR EN LA REVISIÓN DE LA INFORMACIÓN CONTRACTUAL CARGADA POR LOS DIFERENTES ORDENADORES DEL GASTO DELEGADOS, EN LAS PLATAFORMAS DEL SIA OBSERVA- AUDITORÍA, SIGEP II SECOP I Y II.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</si>
  <si>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CO1.REQ.5862520</t>
  </si>
  <si>
    <t>OPSP-VAD-0669-2024</t>
  </si>
  <si>
    <t>https://community.secop.gov.co/Public/Tendering/OpportunityDetail/Index?noticeUID=CO1.NTC.5758184&amp;isFromPublicArea=True&amp;isModal=False</t>
  </si>
  <si>
    <t>CARLOS ALBERTO GUTIERREZ DIAZ GRANADOS</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</si>
  <si>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 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</si>
  <si>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CO1.REQ.5860006</t>
  </si>
  <si>
    <t>OPSP-VAD-0666-2024</t>
  </si>
  <si>
    <t>https://community.secop.gov.co/Public/Tendering/OpportunityDetail/Index?noticeUID=CO1.NTC.5749408&amp;isFromPublicArea=True&amp;isModal=False</t>
  </si>
  <si>
    <t>MARLON JOSÉ MOLINA MOJICA</t>
  </si>
  <si>
    <t>BRAYAN JOSE GUARAMACO INFANTE</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</si>
  <si>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</si>
  <si>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CO1.REQ.5858804</t>
  </si>
  <si>
    <t>OAG-VAD-0665-2024</t>
  </si>
  <si>
    <t>https://community.secop.gov.co/Public/Tendering/OpportunityDetail/Index?noticeUID=CO1.NTC.5748139&amp;isFromPublicArea=True&amp;isModal=False</t>
  </si>
  <si>
    <t>ALBERTO JOSE JIMENEZ ALFARO</t>
  </si>
  <si>
    <t>LA PRESENTE ORDEN TIENE POR OBJETO: 1. APOYAR EN LA ORGANIZACIÓN DE LA LOGÍSTICA Y PROTOCOLO DE LAS ACTIVIDADES Y EVENTOS ACADÉMICOS, SOCIALES Y CULTURALES DE LA VICERRECTORÍA DE EXTENSIÓN Y PROYECCIÓN SOCIAL. 2. REALIZAR CUBRIMIENTO PERIODÍSTICO A LAS ACTIVIDADES PROGRAMADAS DENTRO DE LOS PROYECTOS INSTITUCIONALES CONTEMPLADOS EN EL PLAN DE ACCIÓN 2024. 3. APOYAR LA ACTUALIZACIÓN DEL PORTAL WEB DE LA VICERRECTORÍA DE EXTENSIÓN Y PROYECCIÓN SOCIAL. 4. APOYAR EN LA CREACIÓN DE CONTENIDOS CREATIVOS MENSUALES PARA APORTAR AL CRECIMIENTO Y A LA CONSOLIDACIÓN DE LA COMUNIDAD DIGITAL, A TRAVÉS DE LA REDES SOCIALES DE LA VICERRECTORÍA DE EXTENSIÓN Y PROYECCIÓN SOCIAL. 5. REALIZAR TRABAJOS AUDIOVISUALES, SOBRE TEMAS INFORMATIVOS DE LA VICERRECTORÍA DE EXTENSIÓN Y PROYECCIÓN SOCIAL, QUE SE PUBLICARÁN EN LAS REDES SOCIALES INSTITUCIONALES. 6. APOYAR EN LA TOMA DE FOTOGRAFÍAS, GRABACIÓN Y EDICIÓN DE CONTENIDOS AUDIOVISUALES PARA REDES SOCIALES. 7. APOYAR EN LAS CAMPAÑAS ESTRATÉGICAS DIGITALES QUE APORTEN AL POSICIONAMIENTO Y FIDELIZACIÓN DE LA COMUNIDAD DIGITAL INSTITUCIONAL. 8. APOYAR EN LAS ESTRATEGIAS DE MARKETING DIGITAL PARA POTENCIALIZAR EL RECONOCIMIENTO DE LA MARCA UNIMAGDALENA. 9. PRESENTAR EVENTOS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</si>
  <si>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CO1.REQ.5857488</t>
  </si>
  <si>
    <t>OPSP-VAD-0664-2024</t>
  </si>
  <si>
    <t>https://community.secop.gov.co/Public/Tendering/OpportunityDetail/Index?noticeUID=CO1.NTC.5747792&amp;isFromPublicArea=True&amp;isModal=False</t>
  </si>
  <si>
    <t>SEIBY MARTIN BARROS AYOLA</t>
  </si>
  <si>
    <t>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</si>
  <si>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CO1.REQ.5856959</t>
  </si>
  <si>
    <t>OAG-VAD-0663-2024</t>
  </si>
  <si>
    <t>https://community.secop.gov.co/Public/Tendering/OpportunityDetail/Index?noticeUID=CO1.NTC.5749668&amp;isFromPublicArea=True&amp;isModal=False</t>
  </si>
  <si>
    <t>JOSÉ RAFAEL VÁSQUEZ POLO</t>
  </si>
  <si>
    <t>JUAN MANUEL LORA FONTALVO</t>
  </si>
  <si>
    <t>LA PRESENTE ORDEN TIENE POR OBJETO: 1. APOYAR LAS REUNIONES TÉCNICAS Y DE SEGUIMIENTO QUE SEAN REQUERIDAS POR PARTE DEL EQUIPO TÉCNICO DE LOS PROYECTOS. 2. REALIZAR VISITAS DE CAMPO EN LOS LUGARES DE EJECUCIÓN DE LOS PROYECTOS EN LOS MUNICIPIOS BENEFICIADOS POR LOS PROYECTOS, CON EL FIN DE APOYAR EN LA INSPECCIÓN, VERIFICACIÓN Y COORDINACIÓN DE LA PREPARACIÓN DE SUELOS, SIEMBRA Y COSECHA DE PRODUCTOS AGRÍCOLAS ESPECÍFICOS EN LOS MUNICIPIOS BENEFICIADOS. 3. APOYAR EN SITIO LA RECOLECCIÓN DE DATOS, CÁLCULO DE CANTIDADES Y COSTOS DE LOS MATERIALES Y MANO DE OBRA NECESARIA PARA PROYECTOS AGRÍCOLAS. 4. REALIZAR VISITAS DE CAMPO, CON EL FIN DE APOYAR LA ASESORÍA A LOS BENEFICIARIOS ASIGNADOS PARA LA IMPLEMENTACIÓN Y MANTENIMIENTO DE BUENAS PRÁCTICAS AGRÍCOLAS, EN LOS CULTIVOS DE LOS BENEFICIARIOS DEL PROYECTO ORIENTAR, VERIFICAR Y RECOMENDAR LA SEÑALIZACIÓN LOS LUGARES DE SIEMBRA DE LAS PARCELAS ASIGNADAS QUE SERÁN ESTABLECIDAS EN EL MARCO DEL PRESENTE PROYECTO. 5. APOYAR EN EL ESTABLECIMIENTO DE SISTEMAS ARTESANALES DE RIEGO PARA LOS CULTIVOS ESTABLECIDOS. 6. ORIENTAR A LOS BENEFICIARIOS ASIGNADOS PARA LA SIEMBRA DE LOS DIFERENTES CULTIVOS QUE SERÁN ENTREGADAS EN EL MARCO DE LA EJECUCIÓN DEL CONTRATO. 7. REALIZAR LAS VISITAS DE ACOMPAÑAMIENTO TÉCNICAS PERIÓDICAS A LOS BENEFICIARIOS DE LOS MUNICIPIOS CONFORME A LO ESTABLECIDO EN EL PROYECTO. 8. ACOMPAÑAR EL PROCESO DE ENTREGAS DE LOS INSUMOS, MATERIALES, EQUIPOS Y SERVICIOS Y HACER SEGUIMIENTO AL BUEN USO DE DICHOS BIENES DURANTE LA VIGENCIA DEL CONTRATO.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</si>
  <si>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CO1.REQ.5858977</t>
  </si>
  <si>
    <t>OAG-VAD-0662-2024</t>
  </si>
  <si>
    <t>https://community.secop.gov.co/Public/Tendering/OpportunityDetail/Index?noticeUID=CO1.NTC.5749531&amp;isFromPublicArea=True&amp;isModal=False</t>
  </si>
  <si>
    <t>ANDREA VALENTINA OROZCO NUÑEZ</t>
  </si>
  <si>
    <t>LA PRESENTE ORDEN TIENE POR OBJETO: 1. APOYAR EN LA ATENCIÓN BÁSICA, OPORTUNA Y ADECUADA EN CONSULTA COMO MÉDICA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APOYAR EN LA ATENCIÓN A LOS MIEMBROS DE LA COMUNIDAD UNIVERSITARIA QUE REQUIERAN INFORMACIÓN, ATENCIÓN Y ORIENTACIÓN DE LOS SERVICIOS, A TRAVÉS DE LOS DIFERENTES CANALES DISPONIBLES. 6.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</si>
  <si>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CO1.REQ.5858730</t>
  </si>
  <si>
    <t>OPSP-VAD-0661-2024</t>
  </si>
  <si>
    <t>https://community.secop.gov.co/Public/Tendering/OpportunityDetail/Index?noticeUID=CO1.NTC.5749045&amp;isFromPublicArea=True&amp;isModal=False</t>
  </si>
  <si>
    <t>MAYERLLIS ANAIS SOCARRAS MONSALVE</t>
  </si>
  <si>
    <t>LA PRESENTE ORDEN TIENE POR OBJETO: EL SERVICIO DE APOYO A LA GESTIÓN COMO ENLACE BIOCULTURAL PARA LA IMPLEMENTACIÓN DEL SERVICIO PÚBLICO DE EXTENSIÓN AGROPECUARIA EN EL MARCO DEL CONVENIO INTERADMINISTRATIVO NO. 9772023 SUSCRITO ENTE LA AGENCIA DE DESARROLLO RURAL-ADR Y LA UNIVERSIDAD DEL MAGDALENA. PARA EL DESARROLLO DE LAS SIGUIENTES ACTIVIDADES: 1. APOYAR LA BÚSQUEDA DE USUARIOS BENEFICIARIOS QUE ESTÉN ASIGNADOS EN EL REGISTRO DE LA BASE DE DATOS SUMINISTRADO POR LA AGENCIA DE DESARROLLO RURAL EN LA ZONA EN EL MARCO DEL CONVENIO. 2. APOYAR EN LA BÚSQUEDA DE RECAMBIOS DE POSIBLES USUARIOS BENEFICIARIOS EN LA ZONA ASIGNADA Y LÍNEAS PRODUCTIVAS PRIORIZADAS. 3. ENLAZAR A LOS EXTENSIONISTAS CON LA POBLACIÓN PARA SU DESPLIEGUE TÉCNICO DENTRO DE LOS TERRITORIOS ASOCIADOS AL CONVENIO. 4. PARTICIPAR EN LAS DIFERENTES JORNADAS QUE SE ADELANTEN CON USUARIOS BENEFICIARIOS, ENTES TERRITORIALES Y PRIVADOS, EN EL MARCO DE LA PRESTACIÓN DEL SERVICIO PÚBLICO DE EXTENSIÓN AGROPECUARIA. 5. REALIZAR ACTIVIDADES DE TRABAJO COMUNITARIO PARA LA ARTICULACIÓN ENTRE UNIVERSIDAD DEL MAGDALENA Y LOS USUARIOS BENEFICIARIOS, AUTORIDADES TERRITORIALES Y COMUNIDAD EN GENERAL CUYA FINALIDAD ES RECIBIR EL SERVICIO DE EXTENSIÓN AGROPECUARIA. 6. INFORMAR AL GRUPO DE TÉCNICOS EXTENSIONISTAS O COORDINADOR ZONAL SOBRE CUALQUIER CAMBIO, AJUSTE O RETIRO QUE SE EVIDENCIE EN LOS BENEFICIARIOS DE LA PRESTACIÓN DEL SERVICIO PÚBLICO DE EXTENSIÓN AGROPECUARIA. 7. COMUNICAR AL COORDINADOR ZONAL Y/O EXTENSIONISTA LAS POSIBLES ZONAS DE ALTO RIESGO SOCIALES, POLÍTICOS Y/O AMBIENTALES; PARA QUE SE DESARROLLEN PROPUESTAS OPERATIVAS ALTERNATIVAS. 8. APOYAR EL PROCESO DE EXTENSIÓN AGROPECUARIA, A TRAVÉS DEL INTERCAMBIO DE SABERES TRADICIONALES Y CIENTÍFICOS ADAPTABLES A LAS COMUNIDADES PERTENECIENTES AL CONVENIO DESDE LA DIVERSIDAD CULTURAL. 9. IDENTIFICAR LAS NECESIDADES DE TRADUCCIÓN A IDIOMA PROPIO DE LOS GRUPOS ÉTNICOS ASOCIADOS AL CONVENIO. 10. APOYAR EN LA BÚSQUEDA DE ESPACIOS PROPICIOS PARA EL DESARROLLO DE LAS ACTIVIDADES PROPIAS DEL CONVENIO. PARÁGRAFO PRIMERO: EL CONTRATISTA DEBERÁ ENTREGAR LOS SIGUIENTES PRODUCTOS: 1. PRESENTAR LISTADO DE ASISTENCIA EN LAS DIFERENTES JORNADAS CON LOS EXTENSIONISTAS EN LA ZONA ASIGNADA. 2. PRESENTAR LISTADO DE LOS NUEVOS USUARIOS POSIBLES BENEFICIARIOS EN LAS LÍNEAS PRIORIZADAS PARA SU ZONA. PARÁGRAFO SEGUNDO: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TERCERO: EL CONTRATISTA PODRÁ ACORDAR CON EL SUPERVISOR DE LA PRESENTE ORDEN CRONOGRAMAS PARA EL DESARROLLO DE LAS ACTIVIDADES OBJETO DE LA PRESENTE ORDEN, DE LO CUAL DEBERÁ DEJARSE CONSTANCIA ESCRITA.</t>
  </si>
  <si>
    <t>CO1.REQ.5858469</t>
  </si>
  <si>
    <t>OAG-VAD-0660-2024</t>
  </si>
  <si>
    <t>https://community.secop.gov.co/Public/Tendering/OpportunityDetail/Index?noticeUID=CO1.NTC.5748851&amp;isFromPublicArea=True&amp;isModal=False</t>
  </si>
  <si>
    <t>ANA KARINA CAMPO VERGARA</t>
  </si>
  <si>
    <t>LA PRESENTE ORDEN TIENE POR OBJETO: 1. APOYAR A LA DIRECCIÓN DE BIENESTAR UNIVERSITARIO CON EL DISEÑO GRÁFICO DE LOS DISTINTOS PROCESOS INSTITUCIONALES. 2. APOYAR EN LA CONSTRUCCIÓN DE PIEZAS GRÁFICAS SOLICITADAS PARA EL DESARROLLO DE EVENTOS INTERNOS O EXTERNOS DE LA UNIVERSIDAD DE MAGDALENA. 3. APOYAR EN EL DISEÑO DE LA IMAGEN CORPORATIVA DE LA UNIVERSIDAD. 4. APOYAR EN LA ELABORACIÓN DE PIEZAS PARA LA OFERTA ACADÉMICA Y ELEMENTOS DE MERCHANDISING PARA DIFERENTES ÁREAS Y/O EVENTOS INSTITUCIONALES. 5. APOYAR EN LAS ACTIVIDADES PROGRAMADAS POR LA DIRECCIÓN DE BIENESTAR UNIVERSITARIO, DONDE SE REQUIERA DISEÑOS DE PIEZAS GRÁFICAS.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</si>
  <si>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CO1.REQ.5858309</t>
  </si>
  <si>
    <t>OAG-VAD-0659-2024</t>
  </si>
  <si>
    <t>https://community.secop.gov.co/Public/Tendering/OpportunityDetail/Index?noticeUID=CO1.NTC.5748286&amp;isFromPublicArea=True&amp;isModal=False</t>
  </si>
  <si>
    <t>HERNANDO JOSE MOGOLLON ROCHA</t>
  </si>
  <si>
    <t>LA PRESENTE ORDEN TIENE POR OBJETO: 1. APOYAR EN LA ACTIVACIÓN DE USUARIOS Y LA REVISIÓN EN LA PLATAFORMA DEL GEDOCO Y SIGEP II DE LOS DOCUMENTOS PRECONTRACTUALES NECESARIOS PARA LA ELABORACIÓN DE ÓRDENES DE SERVICIOS PROFESIONALES Y DE APOYO A LA GESTIÓN DE LA VICERRECTORÍA. 2. APOYAR LA SOLICITUD DE CREACIÓN DE CORREOS INSTITUCIONALES A NUEVOS CONTRATISTAS. 3. REGISTRAR ORDENES DE SERVICIOS EN LAS PLATAFORMAS SISTEMA INTEGRAL DE AUDITORIAS SIA OBSERVA, SISTEMA ELECTRÓNICO PARA LA CONTRATACIÓN PÚBLICA SECOP II Y SISTEMA DE INFORMACIÓN Y GESTIÓN DEL EMPLEO PÚBLICO SIGEP II. 4. REGISTRAR LOS PAGOS DE LAS ORDENES DE SERVICIOS EN LAS PLATAFORMAS SIA OBSERVA Y SECOP II. 5. ELABORAR Y ACTUALIZAR LA MATRIZ DE LOS PROCESOS CONTRACTUALES. 6. APOYAR EN LA HABILTIACIÓN DE PAGOS EN LA PLATAFORMA GEDOCO DE LOS CONTRATISTAS POR PRESTACIÓN DE SERVICIOS PROFESIONALES Y DE APOYO A LA GESTIÓN DE LA VICERRECTORÍA . 7. APOYAR EN LA REVISIÓN DE LOS DOCUMENTOS PARA TRÁMITE DE LIQUIDACIÓN DE HONORARIOS DE LOS CONTRATISTAS POR PRESTACIÓN DE SERVICIOS DE LA VICERRECTORÍA. 8. CARGAR LOS CONTRATOS EN LA PLATAFORMA GEDOCO PARA SOLICITAR LA FIRMA DEL CONTRATISTA Y SOLICITAR EL REGISTRO PRESUPUESTAL POSTERIORMENTE.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</si>
  <si>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CO1.REQ.5857744</t>
  </si>
  <si>
    <t>OPSP-VAD-0658-2024</t>
  </si>
  <si>
    <t>https://community.secop.gov.co/Public/Tendering/OpportunityDetail/Index?noticeUID=CO1.NTC.5748434&amp;isFromPublicArea=True&amp;isModal=False</t>
  </si>
  <si>
    <t>JUAN JOSE CARDENAS CARREÑO</t>
  </si>
  <si>
    <t>LA PRESENTE ORDEN TIENE POR OBJETO: 1. PRESENTAR PLAN DE TRABAJO DE ACTIVIDADES A DESARROLLAR, DETALLANDO OBJETIVOS, FECHAS, METODOLOGÍA, METAS, INDICADORES ACORDES CON LAS DIRECTRICES IMPARTIDAS POR EL COORDINADOR (A) DEL ÁREA QUE DÉ RESPUESTA A LAS ACTIVIDADES PARA LAS CUALES FUE CONTRATADO. 2. APOYAR LA ARTICULACIÓN ENTRE BIENESTAR UNIVERSITARIO Y TODOS LOS PROGRAMAS ACADÉMICOS DE LA FACULTAD DE CIENCIAS BÁSICAS. 3. APOYAR A LA DIRECCIÓN DE BIENESTAR UNIVERSITARIO EN EL SEGUIMIENTO DE LOS CASOS DE ESTUDIANTES Y DOCENTES CON DIFICULTADES REPORTADOS POR LA FACULTAD DE CIENCIAS BÁSICAS. 4. APOYAR A LA DIRECCIÓN DE BIENESTAR UNIVERSITARIO EN LA IMPLEMENTACIÓN DE ESTRATEGIAS DE PROMOCIÓN DE LOS SERVICIOS Y ACTIVIDADES DE BIENESTAR UNIVERSITARIO EN LA FACULTAD DE CIENCIAS BÁSICAS. 5. ENTREGAR DE MANERA OPORTUNA Y BAJO SU RESPONSABILIDAD LOS INFORMES QUE SE LE SOLICITEN PARA SER PRESENTADOS A LA DIRECCIÓN, CON SOPORTES ESTADÍSTICOS. 6. DILIGENCIAR OPORTUNAMENTE TODOS LOS FORMATOS ESTABLECIDOS POR BIENESTAR UNIVERSITARIO EN EL SISTEMA DE GESTIÓN DE LA CALIDAD. 7. APOYAR A LA DIRECCIÓN DE BIENESTAR UNIVERSITARIO EN LA PARTICIPACIÓN DE LOS ESTUDIANTES DE LA FACULTAD DE CIENCIAS BÁSICAS, EN EVENTOS ACADÉMICOS, CIENTÍFICOS, ARTÍSTICOS, CULTURALES Y DEPORTIVOS QUE PROGRAME LA INSTITUCIÓN. 8. APOYAR A LA DIRECCIÓN DE BIENESTAR UNIVERSITARIO EN LA ATENCIÓN A LOS MIEMBROS DE LA COMUNIDAD UNIVERSITARIA, QUE REQUIERAN INFORMACIÓN SOBRE LAS DISTINTAS ÁREAS DE BIENESTAR A TRAVÉS DE LOS DIFERENTES CANALES DE COMUNICACIÓN DISPONIBLES.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</si>
  <si>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CO1.REQ.5857384</t>
  </si>
  <si>
    <t>OPSP-VAD-0657-2024</t>
  </si>
  <si>
    <t>https://community.secop.gov.co/Public/Tendering/OpportunityDetail/Index?noticeUID=CO1.NTC.5747869&amp;isFromPublicArea=True&amp;isModal=False</t>
  </si>
  <si>
    <t>ORLANDO CLARETH LABORDE MONTES</t>
  </si>
  <si>
    <t>LA PRESENTE ORDEN TIENE POR OBJETO: 1. PRESENTAR PLAN DE TRABAJO DE ACTIVIDADES A DESARROLLAR, DETALLANDO OBJETIVOS, FECHAS, METODOLOGÍA, METAS, INDICADORES ACORDES CON LAS DIRECTRICES IMPARTIDAS POR EL COORDINADOR (A) DEL ÁREA QUE DÉ RESPUESTA A LAS ACTIVIDADES PARA LAS CUALES FUE CONTRATADO. 2. APOYAR LA ARTICULACIÓN ENTRE BIENESTAR UNIVERSITARIO Y TODOS LOS PROGRAMAS ACADÉMICOS DE LA FACULTAD DE EDUCACIÓN. 3. APOYAR A LA DIRECCIÓN DE BIENESTAR UNIVERSITARIO EN EL SEGUIMIENTO DE LOS CASOS DE ESTUDIANTES Y DOCENTES CON DIFICULTADES REPORTADOS POR LA FACULTAD DE EDUCACIÓN. 4. APOYAR A LA DIRECCIÓN DE BIENESTAR UNIVERSITARIO EN LA IMPLEMENTACIÓN DE ESTRATEGIAS DE PROMOCIÓN DE LOS SERVICIOS Y ACTIVIDADES DE BIENESTAR UNIVERSITARIO EN LA FACULTAD DE EDUCACIÓN. 5. ENTREGAR DE MANERA OPORTUNA Y BAJO SU RESPONSABILIDAD LOS INFORMES QUE SE LE SOLICITEN PARA SER PRESENTADOS A LA DIRECCIÓN, CON SOPORTES ESTADÍSTICOS. 6. DILIGENCIAR OPORTUNAMENTE TODOS LOS FORMATOS ESTABLECIDOS POR BIENESTAR UNIVERSITARIO EN EL SISTEMA DE GESTIÓN DE LA CALIDAD. 7. APOYAR A LA DIRECCIÓN DE BIENESTAR UNIVERSITARIO EN LA PARTICIPACIÓN DE LOS ESTUDIANTES DE LA FACULTAD DE EDUCACIÓN, EN EVENTOS ACADÉMICOS, CIENTÍFICOS, ARTÍSTICOS, CULTURALES Y DEPORTIVOS QUE PROGRAME LA INSTITUCIÓN. 8. APOYAR A LA DIRECCIÓN DE BIENESTAR UNIVERSITARIO EN LA ATENCIÓN A LOS MIEMBROS DE LA COMUNIDAD UNIVERSITARIA QUE REQUIERAN INFORMACIÓN SOBRE LAS DISTINTAS ÁREAS DE BIENESTAR A TRAVÉS DE LOS CANALES DE COMUNICACIÓN DISPONIBLES.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</si>
  <si>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CO1.REQ.5856892</t>
  </si>
  <si>
    <t>OPSP-VAD-0656-2024</t>
  </si>
  <si>
    <t>https://community.secop.gov.co/Public/Tendering/OpportunityDetail/Index?noticeUID=CO1.NTC.5747555&amp;isFromPublicArea=True&amp;isModal=False</t>
  </si>
  <si>
    <t>ASDRUBAL SENEN OROZCO SANJUANELO</t>
  </si>
  <si>
    <t>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A LOS MIEMBROS DE LA COMUNIDAD UNIVERSITARIA QUE REQUIERAN INFORMACIÓN SOBRE LOS DISTINTOS SERVICIOS DE BIENESTAR A TRAVÉS DE LOS DIFERENTES CANALES DE COMUNICACIÓN DISPONIBLES.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</si>
  <si>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CO1.REQ.5856817</t>
  </si>
  <si>
    <t>OPSP-VAD-0655-2024</t>
  </si>
  <si>
    <t>https://community.secop.gov.co/Public/Tendering/OpportunityDetail/Index?noticeUID=CO1.NTC.5747361&amp;isFromPublicArea=True&amp;isModal=False</t>
  </si>
  <si>
    <t>JEIMMY PATRICIA POLO ROJAS</t>
  </si>
  <si>
    <t>RUTH ELENA NIETO BENJUMEA</t>
  </si>
  <si>
    <t>LA PRESENTE ORDEN TIENE POR OBJETO: 1. PRESENTAR EL PLAN DE TRABAJO DE ACTIVIDADES A DESARROLLAR, DETALLANDO OBJETIVOS, FECHAS, METODOLOGÍA, METAS, INDICADORES ACORDES CON LASDIRECTRICES IMPARTIDAS POR LA DIRECTORA DE DESARROLLO ESTUDIANTIL QUE DEN RESPUESTA A LAS ACTIVIDADES PARA LAS CUALES FUE CONTRATADA. 2. APOYAR A LA DIRECCIÓN DE DESARROLLO ESTUDIANTIL EN LA ADMINISTRACIÓN DEL CENTRO PARA EL LIDERAZGO ESTUDIANTIL, QUE TIENE COMO FINALIDAD LOGRAR LA INTEGRACIÓN DE LAS ORGANIZACIONES, COLECTIVOS, MOVIMIENTOS Y/O GRUPOSESTUDIANTILES Y ADICIONALMENTE PODRÁN APOYARSE PARA LA PROPICIACIÓNDE ESPACIOS DE DIÁLOGO, PLANEACIÓN, CREACIÓN Y CO-CREACIÓN DESUSESTRATEGIAS, PROYECTOS E INICIATIVAS. 3. APOYAR EN LA VERIFICACIÓN DEL DILIGENCIAMIENTO OPORTUNO DE LOS FORMATOS ESTABLECIDOS POR LA DIRECCIÓN DE DESARROLLO ESTUDIANTIL EN EL SISTEMA DE GESTIÓNDE LA CALIDAD Y OTROS PROCESOS, PARA EL REGISTRO DE TODAS LAS ACTIVIDADES QUE SE REALICEN. 4. APOYAR A LA DIRECCIÓN DE DESARROLLO ESTUDIANTIL EN LA ORGANIZACIÓN Y DIGITALIZACIÓN DE LA DOCUMENTACIÓN PERTENECIENTE A LAS ESTRATEGIAS DE PARTICIPACIÓN ESTUDIANTIL. 5. REALIZAR INFORMES ASOCIADOS AL APROVECHAMIENTO DEL CENTRO PARA EL LIDERAZGO ESTUDIANTIL POR PARTE DE LOS ESTUDIANTES. 6. ASISTIR A LAS REUNIONES DE PLANEACIÓN, SEGUIMIENTO Y EVALUACIÓN CONVOCADAS POR LA DIRECTORA DE DESARROLLO ESTUDIANTIL, PREVIO ACUERDO Y AVISO DEL (LA) SUPERVISOR (A) DE LA PRESENTE ORDEN. 7.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</si>
  <si>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CO1.REQ.5856669</t>
  </si>
  <si>
    <t>OPSP-VAD-0654-2024</t>
  </si>
  <si>
    <t>https://community.secop.gov.co/Public/Tendering/OpportunityDetail/Index?noticeUID=CO1.NTC.5747352&amp;isFromPublicArea=True&amp;isModal=False</t>
  </si>
  <si>
    <t>EDISON RAFAEL LEA CHARRIS</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</si>
  <si>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</si>
  <si>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CO1.REQ.5856540</t>
  </si>
  <si>
    <t>OAG-VAD-0653-2024</t>
  </si>
  <si>
    <t>https://community.secop.gov.co/Public/Tendering/OpportunityDetail/Index?noticeUID=CO1.NTC.5746991&amp;isFromPublicArea=True&amp;isModal=False</t>
  </si>
  <si>
    <t>GERARDO ALFREDO CODINA CANTILLO</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</si>
  <si>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ASÍ COMO VERIFICACIÓN DE LA CONECTIVIDAD Y EL ESTADO DE LOS CONECTORES Y CABLES EN LOS ESPACIOS ACADÉMICOS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A TRAVÉS DE LA VERIFICACIÓN DEL FUNCIONAMIENTO, LA IDENTIFICACIÓN DE LOS REQUERIMIENTOS PARA SU MANTENIMIENTO Y ELABORACIÓN DE INFORMES O LA INTERVENCIÓN EN LA INFRAESTRUCTURA DE SOPORTE AUDIOVISUAL DE LAS ÁREAS DE APOYO ACADÉMICO DE LA INSTITUCIÓN. 6. APOYAR EN LAS ACTIVIDADES PROGRAMADAS PARA GARANTIZAR LA EFICIENCIA EN LA PRESTACIÓN DE LOS SERVICIOS TALES COMO RECORRIDOS DIARIOS DE DETECCIÓN DE NECESIDADES DE SERVICIO, REVISIONES DE EQUIPOS, CAPACITACIONES Y ORIENTACIONES A LOS USUARIOS SOBRE LOS PROCEDIMIENTOS Y SERVICIOS RELACIONADOS CON RECURSOS EDUCATIVOS.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</si>
  <si>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CO1.REQ.5856446</t>
  </si>
  <si>
    <t>OAG-VAD-0652-2024</t>
  </si>
  <si>
    <t>https://community.secop.gov.co/Public/Tendering/ContractNoticePhases/View?PPI=CO1.PPI.30215080&amp;isFromPublicArea=True&amp;isModal=False</t>
  </si>
  <si>
    <t>JOSE FERNANDO RIVERA GRANADOS</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</si>
  <si>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14. APOYAR EN EL LEVANTAMIENTO DE INFORMACIÓN Y GENERACIÓN DE INFORMES DE ESTADO DE INFRAESTRUCTURA GESTIONADA POR REDAL.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</si>
  <si>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CO1.REQ.5856093</t>
  </si>
  <si>
    <t>OAG-VAD-0651-2024</t>
  </si>
  <si>
    <t>https://community.secop.gov.co/Public/Tendering/ContractNoticePhases/View?PPI=CO1.PPI.30214862&amp;isFromPublicArea=True&amp;isModal=False</t>
  </si>
  <si>
    <t>MARINA MERCEDES MIER MANGA</t>
  </si>
  <si>
    <t>CO1.REQ.5856158</t>
  </si>
  <si>
    <t>OAG-VAD-0650-2024</t>
  </si>
  <si>
    <t>https://community.secop.gov.co/Public/Tendering/OpportunityDetail/Index?noticeUID=CO1.NTC.5746852&amp;isFromPublicArea=True&amp;isModal=False</t>
  </si>
  <si>
    <t>EDWIN DAVID ROSADO FLOREZ</t>
  </si>
  <si>
    <t>CO1.REQ.5856102</t>
  </si>
  <si>
    <t>OAG-VAD-0649-2024</t>
  </si>
  <si>
    <t>https://community.secop.gov.co/Public/Tendering/OpportunityDetail/Index?noticeUID=CO1.NTC.5750659&amp;isFromPublicArea=True&amp;isModal=False</t>
  </si>
  <si>
    <t>DIOMEDES JAIR VARGAS HORTA</t>
  </si>
  <si>
    <t>CO1.REQ.5859938</t>
  </si>
  <si>
    <t>OAG-VAD-0648-2024</t>
  </si>
  <si>
    <t>https://community.secop.gov.co/Public/Tendering/OpportunityDetail/Index?noticeUID=CO1.NTC.5750957&amp;isFromPublicArea=True&amp;isModal=False</t>
  </si>
  <si>
    <t>MARLA ESTELA GUILLEN BRU</t>
  </si>
  <si>
    <t>CO1.REQ.5860040</t>
  </si>
  <si>
    <t>OAG-VAD-0647-2024</t>
  </si>
  <si>
    <t>https://community.secop.gov.co/Public/Tendering/OpportunityDetail/Index?noticeUID=CO1.NTC.5750433&amp;isFromPublicArea=True&amp;isModal=False</t>
  </si>
  <si>
    <t>BRAYAN RENE CARBONO CARBONO</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</si>
  <si>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 LA DIRECCIÓN DEL CENTRO EN EL DISEÑO DE ESTRUCTURAS DE COMUNICACIÓN ENTRE SISTEMAS DE INFORMACIÓN 5. APOYAR EN EL PROCESO DE OPTIMIZACIÓN DE SENTENCIAS SQL EN SQL SERVER 6. INCORPORAR ELEMENTOS DE DISEÑOS EXISTENTES EN LOS PRODUCTOS TECNÓLOGOS.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</si>
  <si>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CO1.REQ.5859705</t>
  </si>
  <si>
    <t>OPSP-VAD-0646-2024</t>
  </si>
  <si>
    <t>https://community.secop.gov.co/Public/Tendering/OpportunityDetail/Index?noticeUID=CO1.NTC.5750212&amp;isFromPublicArea=True&amp;isModal=False</t>
  </si>
  <si>
    <t>ANGELA ROMERO CARDENAS</t>
  </si>
  <si>
    <t>DUWAN ALEXANDER SANCHEZ CASTRO</t>
  </si>
  <si>
    <t>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APLICAR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</si>
  <si>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CO1.REQ.5859321</t>
  </si>
  <si>
    <t>OPSP-VAD-0645-2024</t>
  </si>
  <si>
    <t>https://community.secop.gov.co/Public/Tendering/OpportunityDetail/Index?noticeUID=CO1.NTC.5750075&amp;isFromPublicArea=True&amp;isModal=False</t>
  </si>
  <si>
    <t>ROSA ELENA VASQUEZ BRUGES</t>
  </si>
  <si>
    <t>CO1.REQ.5859351</t>
  </si>
  <si>
    <t>OAG-VAD-0641-2024</t>
  </si>
  <si>
    <t>https://community.secop.gov.co/Public/Tendering/OpportunityDetail/Index?noticeUID=CO1.NTC.5748600&amp;isFromPublicArea=True&amp;isModal=False</t>
  </si>
  <si>
    <t>SARA JURAIMA MERCADO MANGA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</si>
  <si>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2. APOYAR EN LA RECEPCIÓN E INGRESO DE LOS NIÑOS Y NIÑAS AL CENTRO, ASÍ COMO LA ORIENTACIÓN DE LOS PADRES EN LOS SERVICIOS QUE SE OFRECEN 3. ORIENTAR A PRACTICANTES EN LAS ACTIVIDADES DE ESTIMULACIÓN DISEÑADA PARA LOS NIÑOS EN LOS DIFERENTES RINCONES DE ESTIMULACIÓN, ARMANDO Y CONSTRUCCIÓN, SIMBÓLICO, LITERATURA Y DANZA, CUERPO Y MOVIMIENTO. 4. APOYAR EN EL CUIDADO DE NIÑOS Y NIÑAS DEL CENTRO DE ATENCIÓN A LA PRIMERA INFANCIA. 5. APOYAR EN LA PARTICIPACIÓN DE EVENTOS ACADÉMICOS, CIENTÍFICOS, ARTÍSTICOS, CULTURALES Y DEPORTIVOS DENTRO Y FUERA DEL LUGAR HABITUAL DE LA EJECUCIÓN DE SUS ACTIVIDADES. 6. REALIZAR TALLERES, CAPACITACIÓN E IMPLEMENTACIÓN DE ACTIVIDADES CON LOS PADRES Y MADRES. 7. APOYAR EN LA REALIZACIÓN DE LOS INFORMES QUE SE LE SOLICITEN PARA SER PRESENTADOS EN OTRAS DEPENDENCIAS. 8. DILIGENCIAR OPORTUNAMENTE TODOS LOS FORMATOS ESTABLECIDOS POR BIENESTAR UNIVERSITARIO EN EL SISTEMA DE GESTIÓN DE LA CALIDAD Y OTROS PROCESOS, PARA EL REGISTRO DE TODAS LAS ACTIVIDADES QUE SE REALICEN. 9. APOYAR EN LAS ACTIVIDADES LÚDICAS Y RECREATIVAS DEL CENTRO DE ATENCIÓN A LA PRIMERA INFANCIA. 10. APOYAR AL SUPERVISOR EN LA ACTUALIZACIÓN DEL INVENTARIO DE LOS EQUIPOS E INSUMOS DE OFICINA Y GARANTIZAR EL BUEN USO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</si>
  <si>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CO1.REQ.5857903</t>
  </si>
  <si>
    <t>OPSP-VAD-0640-2024</t>
  </si>
  <si>
    <t>https://community.secop.gov.co/Public/Tendering/OpportunityDetail/Index?noticeUID=CO1.NTC.5749115&amp;isFromPublicArea=True&amp;isModal=False</t>
  </si>
  <si>
    <t xml:space="preserve">JESÚS SUESCÚN ARREGOCÉS </t>
  </si>
  <si>
    <t>STEFFAN ANDERSON VERGARA TORRES</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</si>
  <si>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APOYAR EN EL USO TEMPORAL DEL COMPLEJO ACUÁTICO DEL INSTITUTO DISTRITAL DE SANTA MARTA PARA LA RECREACIÓN Y EL DEPORTE- INRED, TENIENDO EN CUENTA LAS CONDICIONES GENERALES PARA SU APROVECHAMIENTO. 3. APOYAR Y ASESORAR EN LA PROMOCIÓN DEL DEPORTE O DISCIPLINA QUE DIRIGE. 4. APOYAR Y ASESORAR EN LA PLANIFICACIÓN DE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7. PRESENTAR INFORMES QUE LE SEAN SOLICITADOS CON SOPORTES ESTADÍSTICOS.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</si>
  <si>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CO1.REQ.5858559</t>
  </si>
  <si>
    <t>OAG-VAD-0639-2024</t>
  </si>
  <si>
    <t>https://community.secop.gov.co/Public/Tendering/OpportunityDetail/Index?noticeUID=CO1.NTC.5751206&amp;isFromPublicArea=True&amp;isModal=False</t>
  </si>
  <si>
    <t>NATALIA MARIA LARA SAMPAYO</t>
  </si>
  <si>
    <t>LA PRESENTE ORDEN TIENE POR OBJETO: 1. PRESENTAR SEMESTRALMENTE PLAN DE TRABAJO DE ACTIVIDADES A DESARROLLAR, DETALLANDO OBJETIVOS, FECHAS, METODOLOGÍA, METAS, INDICADORES ACORDES CON LAS DIRECTRICES IMPARTIDAS POR EL COORDINADOR (A) DEL ÁREA QUE DÉ RESPUESTA A LAS ACTIVIDADES PARA LAS CUALES FUE CONTRATADO. 2. APOYAR LA COORDINACIÓN Y GENERACIÓN DE ESPACIOS DE PARTICIPACIÓN ESTUDIANTIL, EN VIRTUD DE PROMOVER LOS TEMAS RELACIONADOS EN FAVOR DE LA FAUNA DE LA UNIVERSIDAD. 3. REALIZAR SEGUIMIENTO E INCENTIVAR EL BUEN COMPORTAMIENTO DE LA COMUNIDAD UNIVERSITARIA HACÍA LOS ANIMALES Y LA FAUNA DE LA UNIVERSIDAD MAGDALENA. 4. APOYAR EN LA CREACIÓN, FOMENTO, COORDINACIÓN E IMPLEMENTACIÓN DE PROGRAMAS DE CAPACITACIÓN Y EDUCACIÓN ANIMAL GENERANDO CONCIENCIA Y CULTURA UNIVERSITARIA PARA RESPETAR LA VIDA DE LOS ANIMALES DE ACUERDO CON LO ESTABLECIDO EN LA LEY 84 DE 1989 “ESTATUTO NACIONAL DE PROTECCIÓN Y BIENESTAR ANIMAL”, LA LEY 1774 DEL 2016 Y DEMÁS NORMATIVAS. 5. APOYAR EN LA IMPLEMENTACIÓN DE ALIANZAS CON ENTIDADES PÚBLICAS Y PRIVADAS QUE MANEJEN EL CONCEPTO PARA EL BIENESTAR ANIMAL Y HUMANO GARANTIZANDO LA PROTECCIÓN ANIMAL DE LA UNIVERSIDAD DEL MAGDALENA. 6. PROPONER, EJECUTAR Y/O ACOMPAÑAR PROYECTOS DE INVESTIGACIÓN QUE CONTRIBUYAN A GENERAR CONOCIMIENTO Y HÁBITOS DE RESPETO DE LOS CIUDADANOS Y DEMÁS ACTORES HACIA LOS ANIMALES. 7. DIRIGIR PROYECTOS INNOVADORES PARA LA REALIZACIÓN DE PROYECTOS QUE TENGAN COMO EJE EL APROVECHAMIENTO DE LOS RESIDUOS EN LA DIRECCIÓN DE BIENESTAR UNIVERSITARIO. 8. APOYAR LAS ACTIVIDADES DEL PLAN INTEGRAL DE LOS RESIDUOS GENERADOS EN LA ATENCIÓN DE SALUD- PGIRASA DE BIENESTAR UNIVERSITARIO. 9. APOYAR LOS COLECTIVOS DE PROTECCIÓN Y DEFENSORÍA ANIMAL CON PROGRAMAS DE CAPACITACIÓN, ASESORÍA, TÉCNICA Y JURÍDICA PARA GARANTIZAR EL DESARROLLO DE SUS ACTIVIDADES. 10. ENTREGAR DE MANERA OPORTUNA Y BAJO SU RESPONSABILIDAD LOS INFORMES QUE SE LE SOLICITEN PARA SER PRESENTADOS A LA DIRECCIÓN, CON SOPORTES ESTADÍSTICOS. 11. DILIGENCIAR OPORTUNAMENTE TODOS LOS FORMATOS ESTABLECIDOS POR BIENESTAR UNIVERSITARIO EN EL SISTEMA DE GESTIÓN DE LA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</si>
  <si>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CO1.REQ.5859897</t>
  </si>
  <si>
    <t>OPSP-VAD-0638-2024</t>
  </si>
  <si>
    <t>https://community.secop.gov.co/Public/Tendering/OpportunityDetail/Index?noticeUID=CO1.NTC.5750762&amp;isFromPublicArea=True&amp;isModal=False</t>
  </si>
  <si>
    <t>JESUS DAVID NAVARRO ROCHA</t>
  </si>
  <si>
    <t>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</si>
  <si>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CO1.REQ.5859886</t>
  </si>
  <si>
    <t>OAG-VAD-0637-2024</t>
  </si>
  <si>
    <t>https://community.secop.gov.co/Public/Tendering/OpportunityDetail/Index?noticeUID=CO1.NTC.5751003&amp;isFromPublicArea=True&amp;isModal=False</t>
  </si>
  <si>
    <t>DEISY JOHANA URREA GONZALEZ</t>
  </si>
  <si>
    <t>LA PRESENTE ORDEN TIENE POR OBJETO: PRESTAR SERVICIOS PROFESIONALES COMO COORDINADOR OPERATIVO DEPARTAMENTAL EN MARCO DEL CONVENIO INTERADMINISTRATIVO SUSCRITO ENTRE LA AGENCIA DE DESARROLLO RURAL Y LA UNIVERSIDAD DE MAGDALENA, POR LO CUAL EL PROFESIONAL SE COMPROMETE A REALIZAR LAS SIGUIENTES ACTIVIDADES EN EL DEPARTAMENTO DEL MAGDALENA: 1) GENERAR UN INFORME QUE DÉ CUENTA DE LOS ENFOQUES DIFERENCIALES QUE SE 2) APOYO EN LA REALIZACIÓN DEL INFORME CONSOLIDADO DE LAS JORNADAS DE DIAGNÓSTICO COLECTIVO E INDIVIDUAL QUE SE HAYAN ADELANTADO EN MARCO DEL PLAZO DEL CONVENIO. 3) CONSOLIDAR Y ELABORAR DE TODOS LOS INFORMES QUE SE LE SOLICITEN EN CUANTO A LA PRESTACIÓN DEL SERVICIO DE EXTENSIÓN AGROPECUARIA POR EJES TEMÁTICOS, EN LOS TIEMPOS Y EN LAS FORMAS QUE SUPERVISOR CONSIDERE. 4) ELABORAR PRESENTACIONES E INSUMOS REQUERIDOS POR LA DIRECTORA DEL PROYECTO PARA CADA MESA DE TRABAJO, COMITÉ TÉCNICO O DEMÁS ACTIVIDADES DONDE SE REQUIERA LA SUSTENTACIÓN DEL AVANCE EN CAMPO DE LOS AVANCES EN CAMPO DEL DEPARTAMENTO DEL MAGDALENA. 5) REALIZAR ASISTENCIA PERIÓDICA A ACTIVIDADES ORGANIZADAS DENTRO DEL PLAN OPERATIVO DIRIJO AL DEPARTAMENTO DEL MAGDALENA SI SE REQUIERE. 6) CONSOLIDAR LA BASE DE DATOS DE USUARIOS ATENDIDOS EN EL DEPARTAMENTO DEL MAGDALENA CON TODA LA PARAMETRIZACIÓN QUE SE REFERENCIA EN CAMPO INNOVA. 7) REALIZAR LA DESCRIPCIÓN DEL PROCESO DEL SERVICIO DE EXTENSIÓN EN EL DEPARTAMENTO DEL MAGDALENA POR ZONAS, QUE INCLUYA LAS ACCIONES DE MEJORA EN LA EVENTUALIDAD DE REALIZAR UN NUEVO PROCESO DE SERVICIO DE EXTENSIÓN.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</si>
  <si>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CO1.REQ.5860060</t>
  </si>
  <si>
    <t>OPSP-VAD-0636-2024</t>
  </si>
  <si>
    <t>https://community.secop.gov.co/Public/Tendering/OpportunityDetail/Index?noticeUID=CO1.NTC.5750620&amp;isFromPublicArea=True&amp;isModal=False</t>
  </si>
  <si>
    <t>PAULA MARCELA PINEDO CARRASCAL</t>
  </si>
  <si>
    <t>MARIA ELENA HENAO ALVAREZ</t>
  </si>
  <si>
    <t>LA PRESENTE ORDEN TIENE POR OBJETO: 1. ELABORAR CRONOGRAMA DE MESAS DE TRABAJO INTERNAS Y CAPACITACIONES. 2.IDENTIFICAR LOS CONTRIBUYENTES EN LA BASE DE DATOS DEL DEPARTAMENTO. 3.VERIFICAR LOS PAGOS REALIZADOS POR LOS CONTRIBUYENTES DE LA ESTAMPILLA Y SU GIRO OPORTUNO A LA UNIVERSIDAD. 4.REVISAR Y ANALIZAR LA BASE DE INFORMACIÓN DE RECAUDO CON RESPECTO A LO REPORTADO POR LA FIDUCIARIA Y LO REPORTADO POR LAS ENTIDADES. 5. ELABORAR INFORMES PERIÓDICOS DEL COMPORTAMIENTO DEL RECAUDO Y EJECUCIÓN DE LAS ESTAMPILLAS DEPARTAMENTALES. 6. PARTICIPAR EN LAS MESAS DE TRABAJO INTERNAS. 7. SALVAGUARDAR LA INFORMACIÓN OBTENIDA EN EL PROCESO DE VERIFICACION DEL RECAUDO DE LAS ESTAMPILLAS DEPARTAMENTALES, Y GUARDAR LA DEBIDA RESERVA. 8. SUGERIR A LOS FACILITADORES Y/O JURIDICO DE LA ENTIDAD RETENEDORA, LA SOLICITUD DE DOCUMENTOS NECESARIOS PARA EL DESARROLLO DE LAS ACTIVIDADES EN EL PROCESO DE VERIFICACION DEL RECAUDO. 9. CONSOLIDAR LOS INFORMES FINALES DE LAS ENTIDADES RETENEDORAS DE LAS ESTAMPILLAS PARA LA COORDINACIÓN DE LA OFICINA. 10. PROYECTAR INFORME FINANCIERO CON LA INFORMACION DE LO RECAUDADO EN LA VIGENCIA, Y GESTION GENERAL DE LA OFICINA, QUE DEBERÁ SER ENTREGADO A LA COORDINACION DE LA OFICINA A MAS TARDAR EL 15 DE FEBRERO DE LA SIGUIENTE VIGENCIA. 12.REALIZAR ANÁLISIS DE INFORMACIÓN FINANCIERA EN LO REFERENTE DE RECAUDOS DE VIGENCIA ACTUAL Y VIGENCIAS ANTERIORES. 13. ASESORAR A LA COORDINACIÓN EN EL PLANTEAMIENTO DE ESTRATEGIAS PARA LA MEJORA CONTINUA EN LOS PROCESOS DE RECAUDOS DE LAS ESTAMPILLAS DEPARTAMENTALES. 14. IDENTIFICAR Y VERIFICAR ENTIDADES QUE INCUMPLEN CON TODAS LA ORDENANZA OBJETO DEL CONVENIO. 15. VERIFICAR QUE LA INFORMACIÓN QUE SE PRESENTE EN LAS MESAS DE TRABAJO Y LAS RESPECTIVAS RECLAMACIONES A LOS ENTES, SEA CONFIABLE. 16. REALIZAR ASESORÍA FINANCIERA A LA COORDINACIÓN DEL GRUPO DE ESTAMPILLA. 17. ASESORAR A LA COORDINACIÓN EN ACCIONES ENCAMINADAS AL PLAN DE MEJORAMIENTO DEL RECAUDO DE LOS RECURSOS Y LOS REGISTROS DE INFORMACIÓN DE LA ESTAMPILLA EN BENEFICIO DE LA UNIVERSIDAD. 18. CONSOLIDAR LA DOCUMENTACIÓN PARA LA LEGALIZACIÓN DEL COBRO DE LOS RECURSOS DEL CONVENIO POR PARTE DE LA GOBERNACIÓN DEL MAGDALENA Y HACER SEGUIMIENTO DEL MISMO. 19. PARTICIPAR EN LA REVISIÓN DE LOS TEMAS DE GESTION DE LA CALIDAD, Y HACERLE SEGUIMIENTO AL MISMO.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</si>
  <si>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CO1.REQ.5859738</t>
  </si>
  <si>
    <t>OPSP-VAD-0635-2024</t>
  </si>
  <si>
    <t>https://community.secop.gov.co/Public/Tendering/OpportunityDetail/Index?noticeUID=CO1.NTC.5749744&amp;isFromPublicArea=True&amp;isModal=False</t>
  </si>
  <si>
    <t>JULIETH ALEXANDRA LIZCANO PRADA</t>
  </si>
  <si>
    <t>LIGIA ROSA YANET CAMARGO</t>
  </si>
  <si>
    <t>LA PRESENTE ORDEN TIENE POR OBJETO: 1. APOYAR LAS ACTIVIDADES DE ARTICULACIÓN DEL SISTEMA DE ASEGURAMIENTO DE LA CALIDAD INSTITUCIONAL CON LAS FACULTADES Y PROGRAMAS ACADÉMICOS. 2. APOYAR EN LA ESTANDARIZACIÓN DE LOS PROCESOS DE ASEGURAMIENTO DE LA CALIDAD DE LAS FACULTADES Y PROGRAMAS ACADÉMICOS 3.APOYAR EN EL SEGUIMIENTO A LOS INDICADORES Y ACTIVIDADES DE LOS PROYECTOS DE PLAN DE ACCIÓN ASOCIADOS A LOS PROCESOS DE ACREDITACIÓN. 4. APOYAR EN EL FORTALECIMIENTO DE LOS PROCESOS DE AUTOEVALUACIÓN, ACREDITACIÓN Y MEJORAMIENTO CONTINUO. 5. APOYAR EN LOS PROCESOS DE AUTOEVALUACIÓN CON FINES DE RENOVACIÓN DE REGISTROS CALIFICADOS. 6. APOYAR EN LOS PROCESOS DE RADICACIÓN DE LAS SOLICITUDES O RENOVACIONES DE REGISTRO CALIFICADO O ACREDITACIÓN 7. APOYAR EN EL CARGUE, REGISTRO EN PLATAFORMA Y TABULACIÓN DE LAS ENCUESTAS, AUTOEVALUACIONES, Y PERCEPCIONES DERIVADAS DE LOS PROCESOS DE ACREDITACIONES DE LOS PROGRAMAS Y FACULTADES. 8. APOYAR LAS ACTIVIDADES LOGÍSTICAS Y DE PREPARACIÓN PARA EL DESARROLLO DE LAS VISITAS DE PARES ACADÉMICOS DE ACREDITACIONES INTERNACIONALES Y NACIONALES.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</si>
  <si>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CO1.REQ.5858784</t>
  </si>
  <si>
    <t>OPSP-VAD-0634-2024</t>
  </si>
  <si>
    <t>https://community.secop.gov.co/Public/Tendering/OpportunityDetail/Index?noticeUID=CO1.NTC.5749403&amp;isFromPublicArea=True&amp;isModal=False</t>
  </si>
  <si>
    <t>LILIBETH PATRICIA CARBONO PACHECO</t>
  </si>
  <si>
    <t>LA PRESENTE ORDEN TIENE POR OBJETO: 1. PRESENTAR SEMESTRALMENTE PLAN DE TRABAJO DE ACTIVIDADES A DESARROLLAR, DETALLANDO OBJETIVOS, FECHAS, METODOLOGÍA, METAS, INDICADORES ACORDES CON LAS DIRECTRICES IMPARTIDAS POR EL COORDINADOR (A) DEL ÁREA QUE DÉ RESPUESTA A LAS ACTIVIDADES PARA LAS CUALES FUE CONTRATADO. 2. APOYAR LA ARTICULACIÓN ENTRE BIENESTAR UNIVERSITARIO Y TODOS LOS PROGRAMAS ACADÉMICOS DE LA FACULTAD DE HUMANIDADES. 3. APOYAR A LA DIRECCIÓN DE BIENESTAR UNIVERSITARIO EN EL SEGUIMIENTO DE LOS CASOS DE ESTUDIANTES Y DOCENTES CON DIFICULTADES REPORTADOS POR LA FACULTAD DE HUMANIDADES. 4. APOYAR A LA DIRECCIÓN DE BIENESTAR UNIVERSITARIO EN LA IMPLEMENTACIÓN DE ESTRATEGIAS DE PROMOCIÓN DE LOS SERVICIOS Y ACTIVIDADES DE BIENESTAR UNIVERSITARIO EN LA FACULTAD DE HUMANIDADES. 5. ENTREGAR DE MANERA OPORTUNA Y BAJO SU RESPONSABILIDAD LOS INFORMES QUE SE LE SOLICITEN PARA SER PRESENTADOS A LA DIRECCIÓN, CON SOPORTES ESTADÍSTICOS. 6. DILIGENCIAR OPORTUNAMENTE TODOS LOS FORMATOS ESTABLECIDOS POR BIENESTAR UNIVERSITARIO EN EL SISTEMA DE GESTIÓN DE LA CALIDAD. 7. APOYAR A LA DIRECCIÓN DE BIENESTAR UNIVERSITARIO EN LA PARTICIPACIÓN DE LOS ESTUDIANTES DE LA FACULTAD DE HUMANIDADES, EN EVENTOS ACADÉMICOS, CIENTÍFICOS, ARTÍSTICOS, CULTURALES Y DEPORTIVOS QUE PROGRAME LA INSTITUCIÓN. 8. APOYAR A LA DIRECCIÓN DE BIENESTAR UNIVERSITARIO EN LA ATENCIÓN A LOS MIEMBROS DE LA COMUNIDAD UNIVERSITARIA, QUE REQUIERAN INFORMACIÓN SOBRE LAS DISTINTAS ÁREAS DE BIENESTAR A TRAVÉS DE LOS CANALES DE COMUNICACIÓN DISPONIBLES.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</si>
  <si>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CO1.REQ.5858707</t>
  </si>
  <si>
    <t>OPSP-VAD-0633-2024</t>
  </si>
  <si>
    <t>https://community.secop.gov.co/Public/Tendering/OpportunityDetail/Index?noticeUID=CO1.NTC.5748164&amp;isFromPublicArea=True&amp;isModal=False</t>
  </si>
  <si>
    <t>WILLIGTON ALEXANDER MAIGUEL GOENAGA</t>
  </si>
  <si>
    <t>MONICA BEATRIZ RAMIREZ PEREIRA</t>
  </si>
  <si>
    <t>LA PRESENTE ORDEN TIENE POR OBJETO: 1. PRESTAR SERVICIOS PROFESIONALES COMO ASESOR DE LA OFICINA DE CONTROL DISCIPLINARIO INTERNO 2. ASESORAR, EMITIR CONCEPTOS Y RESOLVER LAS CONSULTAS QUE EN MATERIA DISCIPLINARIA LE SEAN SOLICITADAS POR PARTE DEL RECTOR, EL DIRECTOR DE LA OFICINA DE CONTROL DISCIPLINARIO INTERNOY DEMÁS AUTORIDADES DE DIRECCIÓN DE LA UNIVERSIDAD. 3. PRESTAR ASESORÍA EN LA PROYECCIÓN DE LAS DECISIONES A QUE HAY LUGAR EN EL TRÁMITE DE LOS PROCESOS DISCIPLINARIOS ADELANTADOS POR LA OFICINA DE CONTROL DISCIPLINARIO INTERNO. 4. REVISAR Y PROYECTAR DECISIONES DE FONDO SOMETIDAS A LA FIRMA DEL JEFE DE LA OFICINA DE CONTROL DISCIPLINARIO INTERNO, LAS CUALES DEBERÁN CONTENER RÚBRICA DEL CONTRATISTA. 5. ELABORAR DOCUMENTOS RELACIONADOS CON LAS CAPACITACIONES EMPRENDIDAS POR LA DE LA OFICINA DE CONTROL DISCIPLINARIO INTERNO. 6. PRESTAR ASESORÍA JURÍDICA EN LAS ACTUACIONES DISCIPLINARIAS SEGUIDAS CONTRA ESTUDIANTES DE LA UNIVERSIDAD DEL MAGDALENA, DE COMPETENCIA DE LOS CONSEJOS DE FACULTAD Y CONSEJO ACADÉMICO. 7. PROYECTAR PARA EL DIRECTOR DE LA OFICINA LOS AUTOS DE APERTURA DE INDAGACIÓN, INVESTIGACIÓN, PRUEBAS, ARCHIVOS, CARGOS Y FALLOS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</si>
  <si>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CO1.REQ.5857892</t>
  </si>
  <si>
    <t>OPSP-VAD-0632-2024</t>
  </si>
  <si>
    <t>https://community.secop.gov.co/Public/Tendering/OpportunityDetail/Index?noticeUID=CO1.NTC.5748660&amp;isFromPublicArea=True&amp;isModal=False</t>
  </si>
  <si>
    <t>PEDRO LUIS SALCEDO RAMIREZ</t>
  </si>
  <si>
    <t>BREYNNER DAVID BARRERA LOPEZ</t>
  </si>
  <si>
    <t>LA PRESENTE ORDEN TIENE POR OBJETO: 1. APOYAR EN LA APERTURA, ENTREGA Y CIERRE DEL LABORATORIO DE ANÁLISIS DE DATOS, EL LABORATORIO DE PROCESOS INDUSTRIALES, SALA CAD Y LABORATORIO DE DISEÑO Y FABRICACIÓN DIGITAL EN LOS HORARIOS ESTABLECIDOS PARA LA PRESTACIÓN DE LOS SERVICIOS. 2. APOYAR EN LA ATENCIÓN OPORTUNA DE LAS INQUIETUDES O SOLICITUDES DE LOS DOCENTES PERMANENTES Y/O VISITANTES. 3. CAPACITAR A LOS USUARIOS DE SALAS Y LABORATORIOS EN EL BUEN USO DE LOS EQUIPOS 4. APOYAR EN EL SEGUIMIENTO Y CONTROL DEL INVENTARIO Y ESTADO DE LOS RECURSOS. 5. APOYAR EN LA REVISIÓN BÁSICA Y REPORTE DE ANOMALÍAS EN LOS COMPUTADORES DE LAS SALAS Y LABORATORIOS DE COMPUTO ASIGNADOS. 6. APOYAR EL CUMPLIMIENTO A CABALIDAD DE LOS PROCEDIMIENTOS ESTABLECIDOS PARA LA PRESTACIÓN DE LOS SERVICIOS. 7. APOYAR CON EL REPORTE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QUE SE PROGRAMEN PARA GARANTIZAR LA EFICIENCIA EN LA PRESTACIÓN DE LOS SERVICIOS DEL GRUPO DE RECURSOS EDUCATIVOS Y ADMINISTRACIÓN DE LABORATORIOS, POR EJEMPLO CAPACITACIONES, INVENTARIOS, PROCESOS DE MANTENIMIENTO DE EQUIPOS DEL LABORATORIO, ETC. 11. 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</si>
  <si>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CO1.REQ.5858247</t>
  </si>
  <si>
    <t>OAG-VAD-0631-2024</t>
  </si>
  <si>
    <t>https://community.secop.gov.co/Public/Tendering/OpportunityDetail/Index?noticeUID=CO1.NTC.5748727&amp;isFromPublicArea=True&amp;isModal=False</t>
  </si>
  <si>
    <t>JOSE MARIA GARCIA DIAZ</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</si>
  <si>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</si>
  <si>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CO1.REQ.5858209</t>
  </si>
  <si>
    <t>OAG-VAD-0630-2024</t>
  </si>
  <si>
    <t>https://community.secop.gov.co/Public/Tendering/OpportunityDetail/Index?noticeUID=CO1.NTC.5748143&amp;isFromPublicArea=True&amp;isModal=False</t>
  </si>
  <si>
    <t>ISAAC DANIEL HENRIQUEZ BOUHOT</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</si>
  <si>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</si>
  <si>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CO1.REQ.5857644</t>
  </si>
  <si>
    <t>OAG-VAD-0629-2024</t>
  </si>
  <si>
    <t>https://community.secop.gov.co/Public/Tendering/OpportunityDetail/Index?noticeUID=CO1.NTC.5748022&amp;isFromPublicArea=True&amp;isModal=False</t>
  </si>
  <si>
    <t>HEILEN MARIA ECHEVERRIA CRESPO</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</si>
  <si>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ASÍ COMO VERIFICACIÓN DE LA CONECTIVIDAD Y EL ESTADO DE LOS CONECTORES Y CABLES EN LOS ESPACIOS ACADÉMICOS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A TRAVÉS DE LA VERIFICACIÓN DEL FUNCIONAMIENTO, LA IDENTIFICACIÓN DE LOS REQUERIMIENTOS PARA SU MANTENIMIENTO Y ELABORACIÓN DE INFORMES O LA INTERVENCIÓN EN LA INFRAESTRUCTURA DE SOPORTE AUDIOVISUAL DE LAS ÁREAS DE APOYO ACADÉMICO DE LA INSTITUCIÓN. 6. APOYAR EN LAS ACTIVIDADES PROGRAMADAS PARA GARANTIZAR LA EFICIENCIA EN LA PRESTACIÓN DE LOS SERVICIOS TALES COMO RECORRIDOS DE DETECCIÓN DE NECESIDADES DE SERVICIO, REVISIONES DE EQUIPOS, CAPACITACIONES Y ORIENTACIONES A LOS USUARIOS SOBRE LOS PROCEDIMIENTOS Y SERVICIOS RELACIONADOS CON RECURSOS EDUCATIVOS.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</si>
  <si>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CO1.REQ.5857210</t>
  </si>
  <si>
    <t>OAG-VAD-0628-2024</t>
  </si>
  <si>
    <t>https://community.secop.gov.co/Public/Tendering/OpportunityDetail/Index?noticeUID=CO1.NTC.5747712&amp;isFromPublicArea=True&amp;isModal=False</t>
  </si>
  <si>
    <t>GREGORIA INES ESCORCIA BUSTAMANTE</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</si>
  <si>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ASÍ COMO VERIFICACIÓN DE LA CONECTIVIDAD Y EL ESTADO DE LOS CONECTORES Y CABLES EN LOS ESPACIOS ACADÉMICOS.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A TRAVÉS DE LA VERIFICACIÓN DEL FUNCIONAMIENTO, LA IDENTIFICACIÓN DE LOS REQUERIMIENTOS PARA SU MANTENIMIENTO Y ELABORACIÓN DE INFORMES O LA INTERVENCIÓN EN LA INFRAESTRUCTURA DE SOPORTE AUDIOVISUAL DE LAS ÁREAS DE APOYO ACADÉMICO DE LA INSTITUCIÓN. 6. APOYAR EN LAS ACTIVIDADES PROGRAMADAS PARA GARANTIZAR LA EFICIENCIA EN LA PRESTACIÓN DE LOS SERVICIOS TALES COMO RECORRIDOS DE DETECCIÓN DE NECESIDADES DE SERVICIO, REVISIONES DE EQUIPOS, CAPACITACIONES Y ORIENTACIONES A LOS USUARIOS SOBRE LOS PROCEDIMIENTOS Y SERVICIOS RELACIONADOS CON RECURSOS EDUCATIVOS.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</si>
  <si>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CO1.REQ.5857104</t>
  </si>
  <si>
    <t>OAG-VAD-0627-2024</t>
  </si>
  <si>
    <t>https://community.secop.gov.co/Public/Tendering/OpportunityDetail/Index?noticeUID=CO1.NTC.5747637&amp;isFromPublicArea=True&amp;isModal=False</t>
  </si>
  <si>
    <t>EDUAR KRISS LOPESIERRA GARCIA</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</si>
  <si>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</si>
  <si>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CO1.REQ.5856387</t>
  </si>
  <si>
    <t>OAG-VAD-0626-2024</t>
  </si>
  <si>
    <t>https://community.secop.gov.co/Public/Tendering/OpportunityDetail/Index?noticeUID=CO1.NTC.5747171&amp;isFromPublicArea=True&amp;isModal=False</t>
  </si>
  <si>
    <t>YAHAINIS LISSETH CABRERA DURAN</t>
  </si>
  <si>
    <t>LA PRESENTE ORDEN TIENE POR OBJETO: 1. APOYAR EN LA ORGANIZACIÓN DEL LABORATORIO ASIGNADO PARA LAS PRÁCTICAS Y SERVICIOS REQUERIDOS EN EL MISMO, DE CONFORMIDAD CON LA PROGRAMACIÓN DE LAS GUÍAS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</si>
  <si>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CO1.REQ.5856731</t>
  </si>
  <si>
    <t>OAG-VAD-0625-2024</t>
  </si>
  <si>
    <t>https://community.secop.gov.co/Public/Tendering/OpportunityDetail/Index?noticeUID=CO1.NTC.5722976</t>
  </si>
  <si>
    <t>NERLYS VANESSA SOBRINO ERAZO</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</si>
  <si>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PARA LAS CUALES FUE CONTRATADA. 2. APOYAR EN LA ASESORÍA BÁSICA, OPORTUNA Y ADECUADA COMO APOYO A LAS ACTIVIDADES DE MEDICINA EN RELACIÓN A TÉCNICAS REHABILITADORAS QUE SE PRESCRIBAN A TODOS LOS MIEMBROS DE COMUNIDAD UNIVERSITARIA QUE LO SOLICITEN. 3. ASESORAR A LOS MIEMBROS DE LA COMUNIDAD UNIVERSITARIA QUE LO NECESITEN SOBRE PAUTAS DE MOVILIZACIONES Y LOS TRATAMIENTOS EN LOS QUE TENGAN INCIDENCIA LAS TÉCNICAS FISIOTERAPÉUTICAS SEGÚN SUGERENCIAS DEL MÉDICO. 4. APOYAR A LA DIRECCIÓN DE BIENESTAR UNIVERSITARIO EN EL FOMENTO AL INTERIOR DE LA COMUNIDAD UNIVERSITARIA, ACTIVIDADES DE PROMOCIÓN Y PREVENCIÓN QUE PERMITAN EVITAR ENFERMEDADES RELACIONADAS CON DIFICULTADES DE MOVILIZACIONES Y POSTURAS CORPORALES EN LOS AMBIENTES LABORALES. 5. DILIGENCIAR OPORTUNAMENTE LOS FORMATOS DEL PROCESO "BIENESTAR UNIVERSITARIO" DEL SISTEMA DE GESTIÓN DE CALIDAD. 6. PRESENTAR INFORMES MENSUALES AL COORDINADOR DEL ÁREA SOBRE LAS ACTIVIDADES DESARROLLADAS Y PLANTEADAS EN EL PLAN DE TRABAJO. EL INFORME DEBE TENER ANEXOS COMO SOPORTE. 7. ENTREGAR DE MANERA OPORTUNA Y BAJO SU RESPONSABILIDAD LOS INFORMES QUE SE LE SOLICITEN QUE SEAN DE SU COMPETENCIA PARA SER PRESENTADOS EN OTRAS DEPENDENCIAS. 8. APOYAR EN LA PARTICIPACIÓN EN EVENTOS DEPORTIVOS QUE PROGRAME LA UNIVERSIDAD DEL MAGDALENA EN LUGARES DIFERENTES A HABITUALES PARA LA REALIZACIÓN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</si>
  <si>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CO1.REQ.5832026</t>
  </si>
  <si>
    <t>OPSP-VAD-0619-2024</t>
  </si>
  <si>
    <t>https://community.secop.gov.co/Public/Tendering/OpportunityDetail/Index?noticeUID=CO1.NTC.5722494</t>
  </si>
  <si>
    <t>RONAL MARTINEZ ABUABARA</t>
  </si>
  <si>
    <t>DILAN DAVID SOLAR TOUS</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</si>
  <si>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</si>
  <si>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CO1.REQ.5831901</t>
  </si>
  <si>
    <t>OAG-VAD-0618-2024</t>
  </si>
  <si>
    <t>https://community.secop.gov.co/Public/Tendering/OpportunityDetail/Index?noticeUID=CO1.NTC.5722718</t>
  </si>
  <si>
    <t>KATHERINE OLIVOS COLLANTES</t>
  </si>
  <si>
    <t>ENEL JESUS NIETO ROPAIN</t>
  </si>
  <si>
    <t>LA PRESENTE ORDEN TIENE POR OBJETO: 1. APOYAR CON LOS REQUERIMIENTOS DE ESTUDIANTES Y DOCENTES QUE HAGAN USO DEL LIIC. 2. APOYAR EN LA EJECUCIÓN DE LOS ENSAYOS QUE SE REALIZAN EN EL LIIC PARA PRÁCTICAS ACADÉMICAS. 3. APOYAR CON LA OPERACIÓN DE EQUIPOS ESPECIALIZADOS DURANTE LAS PRÁCTICAS ACADÉMICAS, DE INVESTIGACIÓN Y EXTENSIÓN. 4. APOYAR EN LA ORGANIZACIÓN DE LOS ELEMENTOS Y MATERIALES DEL LABORATORIO. 5. APOYAR EN LA PREPARACIÓN DEL LABORATORIO PARA EL DESARROLLO DE LAS PRÁCTICAS Y SERVICIOS REQUERIDOS EN EL MISMO, DE ACUERDO CON LA PROGRAMACIÓN QUE SEA ESTABLECIDA. 6.  APOYAR EN LA ATENCIÓN DE LAS NECESIDADES DE LOS ESTUDIANTES DE LA MAESTRÍA EN INGENIERÍA. 7. REALIZAR LIMPIEZA Y MANTENIMIENTO GENERAL A LOS EQUIPOS DEL LABORATORIO. 8. APOYAR EN LA TOMA DE DATOS DE CAMPO EN LOS POZOS DE MONITOREO DE AGUA SUBTERRÁNEA.  9.  APOYAR EN LA ATENCIÓN PARA EL PRÉSTAMO DE EQUIPOS E INSUMOS DE TOPOGRAFÍA.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</si>
  <si>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CO1.REQ.5831259</t>
  </si>
  <si>
    <t>OAG-VAD-0617-2024</t>
  </si>
  <si>
    <t>https://community.secop.gov.co/Public/Tendering/OpportunityDetail/Index?noticeUID=CO1.NTC.5722324</t>
  </si>
  <si>
    <t>JOSE DE LOS SANTOS ARIZA HERNANDEZ</t>
  </si>
  <si>
    <t>LA PRESENTE ORDEN TIENE POR OBJETO: 1. APOYAR AL GRUPO DE SERVICIOS GENERALES EN LA SUPERVISIÓN DE ESPACIOS FÍSICOS, 2. APOYAR AL GSG EN LA APERTURA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</si>
  <si>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CO1.REQ.5831314</t>
  </si>
  <si>
    <t>OAG-VAD-0616-2024</t>
  </si>
  <si>
    <t>https://community.secop.gov.co/Public/Tendering/OpportunityDetail/Index?noticeUID=CO1.NTC.5722205</t>
  </si>
  <si>
    <t>JULIETH KARINA GARCIA GAMARRA</t>
  </si>
  <si>
    <t>CO1.REQ.5830575</t>
  </si>
  <si>
    <t>OAG-VAD-0615-2024</t>
  </si>
  <si>
    <t>https://community.secop.gov.co/Public/Tendering/OpportunityDetail/Index?noticeUID=CO1.NTC.5721839</t>
  </si>
  <si>
    <t>JOAQUÍN ALBERTO POMARES BLAISE</t>
  </si>
  <si>
    <t>VANESA ALEXANDRA BARRANCO EVILLA</t>
  </si>
  <si>
    <t>LA PRESENTE ORDEN TIENE POR OBJETO: 1. APOYAR LAS ACTIVIDADES ACADÉMICAS Y ORGANIZATIVAS QUE SE REALIZAN EN EL ÁREA DE LA ESTACIÓN PISCÍCOLA Y LA PLANTA DE PROCESAMIENTO DE PRODUCTOS PESQUEROS Y ALIMENTICIOS, EN LO REFERENTE A LA PREPARACIÓN DE ALIMENTO PARA CONSUMO HUMANO Y LA ALIMENTACIÓN A LOS DIFERENTES AGENTES DE LA BIOTA EXISTENTES EN LOS ESTANQUES CIRCULARES Y EN TIERRA UBICADOS EN LA UNIVERSIDAD DEL MAGDALENA. 2. APOYAR LA REALIZACIÓN DE BIOMETRÍA Y SEGUIMIENTO DE LOS PARÁMETROS FISICOQUÍMICOS REQUERIDOS EN LA ACTIVIDAD PISCÍCOLA DE LA ESTACIÓN PISCÍCOLA DE UBICADA EN LA UNIVERSIDAD DEL MAGDALENA. 3. APOYAR EN EL SEGUIMIENTO AL COMPORTAMIENTO Y BIENESTAR DE LOS PECES OBJETO DE ESTUDIO QUE TRIBUTAN TANTO A LOS PROYECTOS DE INTERÉS O DE ACTIVIDADES ACADÉMICAS. 4. APOYAR LAS ACTIVIDADES DE LA ESTACIÓN DE LOS ESTANQUES EN TIERRA Y CIRCULARES, Y MANTENIMIENTOS DE LOS BIOENSAYOS. 5. APOYAR EN EL DISEÑO DE ACTIVIDADES Y PLANES DE TRABAJO NECESARIOS EN LOS DIFERENTES BIOENSAYOS Y ACTIVIDADES EN LOS LABORATORIOS REQUERIDOS PARA EL BUEN FUNCIONAMIENTO DE LOS CURSOS ASOCIADOS A EL ÁREA DE ACUICULTURA QUE TRIBUTAN A LA ACADEMIA Y LA INVESTIGACIÓN. 6. APOYAR EN LA REALIZACIÓN DE LAS DIFERENTES FORMULACIONES DE LOS SUBPRODUCTOS DE LA PESCA. 7. APOYAR EN EL CONTROL DE LA CALIDAD NUTRICIONAL Y SANITARIA Y LAS BPM DE ALIMENTOS PARA CONSUMO HUMANO. 8. APOYAR LOS PROCESOS ACADÉMICO-ADMINISTRATIVOS DEL ÁREA DE ALIMENTO, EN EL MARCO DE APOYO A PRÁCTICAS ACADÉMICAS DE LABORATORIO Y DE EXTENSIÓN.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</si>
  <si>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CO1.REQ.5830602</t>
  </si>
  <si>
    <t>OAG-VAD-0614-2024</t>
  </si>
  <si>
    <t>https://community.secop.gov.co/Public/Tendering/OpportunityDetail/Index?noticeUID=CO1.NTC.5720581</t>
  </si>
  <si>
    <t>RODOLFO DE JESUS MONTERO VILLA</t>
  </si>
  <si>
    <t>CO1.REQ.5829394</t>
  </si>
  <si>
    <t>OAG-VAD-0609-2024</t>
  </si>
  <si>
    <t>https://community.secop.gov.co/Public/Tendering/OpportunityDetail/Index?noticeUID=CO1.NTC.5720641</t>
  </si>
  <si>
    <t>MILDER ROSA ORTEGA MANCILLA</t>
  </si>
  <si>
    <t>CO1.REQ.5829094</t>
  </si>
  <si>
    <t>OAG-VAD-0608-2024</t>
  </si>
  <si>
    <t>https://community.secop.gov.co/Public/Tendering/OpportunityDetail/Index?noticeUID=CO1.NTC.5720518</t>
  </si>
  <si>
    <t>OLGA MARINA LOPEZ CASTRO</t>
  </si>
  <si>
    <t>LA PRESENTE ORDEN TIENE POR OBJETO: 1. BRINDAR ORIENTACIÓN A LOS USUARIOS SOBRE EL ACCESO A LOS SERVICIOS DE BIBLIOTECA. 2. BRINDAR ASISTENCIA A LOS USUARIOS EN LA ELECCIÓN DE MATERIALES Y RECURSOS, ADAPTANDO LA AYUDA SEGÚN LAS NECESIDADES INDIVIDUALES DE CADA UNO. 3. APOYAR EN EL ACOMPAÑAMIENTO PERSONALIZADO A USUARIOS CON DISCAPACIDAD. 4. APOYAR A LOS USUARIOS EN EL PRÉSTAMO Y DEVOLUCIÓN DE MATERIALES BIBLIOGRÁFICOS. 5. APOYAR EN LA GESTIÓN DE PRÉSTAMO DE COMPUTADORES DE CONSULTA EN SALAS VIRTUALES. 6. APOYAR EN LA RESOLUCIÓN DE PROBLEMAS QUE PUEDAN SURGIR ENTRE LOS USUARIOS EN RELACIÓN CON EL USO DE LOS SERVICIOS O RECURSOS DE LA BIBLIOTECA. 7. APOYAR EN LA ORGANIZACIÓN DE COLECCIONES EN LAS ESTANTERÍAS PARA ASEGURAR SU ORDEN Y ACCESIBILIDAD Y APOYAR LAS JORNADAS DE INVENTARIOS. 8. APOYAR EN LA IDENTIFICACIÓN Y REPARACIÓN DE EJEMPLARES DETERIORADOS Y EN LA PREPARACIÓN DE MATERIALES ADQUIRIDOS POR COMPRA O DONACIÓN. 9. APOYAR EN LA PLANIFICACIÓN Y EJECUCIÓN DE EVENTOS CULTURALES. 10. APOYAR LA DIFUSIÓN DE SERVICIOS Y ACTIVIDADES DE LA BIBLIOTECA EN REDES SOCIALES. 11. APOYAR EN LA ELABORACIÓN DE INFORMES Y ESTADÍSTICAS. 12. APOYAR EN LA DIGITALIZACIÓN DE ARCHIVOS CORPES Y EN EL AUTOARCHIVO EN EL REPOSITORIO DIGITAL INSTITUCIONAL. 13. APOYAR EN LA SUPERVISIÓN DEL COMPORTAMIENTO DE LOS USUARIOS PARA MANTENER UN AMBIENTE DE ESTUDIO ADECUADO. 14. APOYAR EN EL SEGUIMIENTO DE RECURSOS BIBLIOGRÁFICOS PRESTADOS SIN DEVOLUCIÓN. 15. APOYAR LA CONSTRUCCIÓN DE CURSOS VIRTUALES OFRECIDOS POR LA BIBLIOTECA EN EL BLOQUE 10.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</si>
  <si>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CO1.REQ.5829069</t>
  </si>
  <si>
    <t>OAG-VAD-0607-2024</t>
  </si>
  <si>
    <t>https://community.secop.gov.co/Public/Tendering/OpportunityDetail/Index?noticeUID=CO1.NTC.5720081</t>
  </si>
  <si>
    <t>DANIELA JOSE ALEAN MOLINARES</t>
  </si>
  <si>
    <t>LA PRESENTE ORDEN TIENE POR OBJETO: 1. APOYAR A LA DIRECCIÓN DE DESARROLLO ESTUDIANTIL EN EL DISEÑO E IMPLEMENTACIÓN DE LAS  ESTRATEGIAS DE PROMOCIÓN DE LA PERMANENCIA Y PREVENCIÓN DE LA DESERCIÓN ESTUDIANTIL, A TRAVÉS DE TALLERES Y ATENCIONES INDIVIDUALES BUSCANDO GENERAR EN DICHA POBLACIÓN MEJORAR SU RENDIMIENTO ACADÉMICO. 2. APOYAR A LA DIRECCIÓN DE DESARROLLO ESTUDIANTIL EN EL  ACOMPAÑAMIENTO, SEGUIMIENTO Y MONITOREO A LOS ESTUDIANTES IDENTIFICADOS EN RIESGO DE  DESERCIÓN ESTUDIANTIL EN LA UNIVERSIDAD DEL MAGDALENA. 3. APOYAR A LA DIRECCIÓN DE DESARROLLO ESTUDIANTIL EN LAS ACTIVIDADES DE PROMOCIÓN Y PREVENCIÓN AL INTERIOR DE LA COMUNIDAD UNIVERSITARIA QUE CONCIENTICEN A INCORPORAR ESTILOS DE VIDA SALUDABLE. 4. APOYAR A LA DIRECCIÓN DE DESARROLLO ESTUDIANTIL EN LA ATENCIÓN BÁSICA, OPORTUNA Y ADECUADA EN CONSULTA COMO PSICÓLOGA A TODOS LOS MIEMBROS DE LA COMUNIDAD UNIVERSITARIA QUE LO SOLICITEN. 5. APOYAR EL DILIGENCIAMIENTO OPORTUNO DE TODOS LOS FORMATOS ESTABLECIDOS POR LA DIRECCIÓN DE DESARROLLO ESTUDIANTIL Y EN EL SISTEMA DE GESTIÓN DE LA CALIDAD PARA EL REGISTRO DE LAS ACTIVIDADES QUE SE REALICEN DESDE EL SERVICIO QUE SE ORIENTA. 6. PRESENTAR INFORMES SEMANALES Y MENSUALES AL COORDINADOR DEL ÁREA SOBRE LAS ACTIVIDADES DESARROLLADAS Y PLANTEADAS EN EL PLAN DE TRABAJO, PARA LA VERIFICACIÓN Y EL CUMPLIMIENTO DE LAS METAS PROPUESTAS. 7. ASESORAR A LA DIRECCIÓN DE DESARROLLO ESTUDIANTIL EN EL SISTEMA DE ANÁLISIS, SEGUIMIENTO Y EVALUACIÓN DE LA DESERCIÓN (SASED). 8. ASESORAR A LA DIRECCIÓN DE DESARROLLO ESTUDIANTIL EN LA APLICACIÓN DE PRUEBAS PSICOTÉCNICAS A ESTUDIANTES NUEVOS QUE INGRESARÁN EN LA VIGENCIA DE 2024-I. 9. ASESORAR A LA DIRECCIÓN DE DESARROLLO ESTUDIANTIL EN LA CONSTRUCCIÓN DE INFORMES MENSUALES DE LAS ACTIVIDADES DESARROLLADAS PARA LA PREVENCIÓN DE LA DESERCIÓN. 10. ASESORAR A LA DIRECCIÓN DE DESARROLLO ESTUDIANTIL EN LA PLANEACIÓN Y EJECUCIÓN DE ACTIVIDADES DE INDUCCIÓN DE LOS ESTUDIANTES QUE INGRESAN EN EL PRIMER SEMESTRE 2024-I. 11. REVISAR LOS INFORMES PSICOLÓGICOS DE LAS ENTREVISTAS DE ORIENTACIÓN VOCACIONAL DEL PROCESO DE ADMISIÓN DEL PROGRAMA “TALENTO MAGDALENA” PARA EL PERIODO ACADÉMICO 2024-I. 12. ASESORAR Y APOYAR A LA DIRECCIÓN DE DESARROLLO ESTUDIANTIL EN LA PLANEACIÓN Y ORGANIZACIÓN DE ESTRATEGIAS, CAMPAÑAS, ACTIVIDADES QUE SE REALICEN EN EL MARCO DE LAS ACCIONES QUE SE EJECUTAN PARA MITIGAR LA DESERCIÓN ESTUDIANTIL Y GRADUACIÓN OPORTUNA DE LOS ESTUDIANTES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</si>
  <si>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CO1.REQ.5829030</t>
  </si>
  <si>
    <t>OPSP-VAD-0606-2024</t>
  </si>
  <si>
    <t>https://community.secop.gov.co/Public/Tendering/OpportunityDetail/Index?noticeUID=CO1.NTC.5720038</t>
  </si>
  <si>
    <t>MANUEL ALEJANDRO RAMIREZ VELASQUEZ</t>
  </si>
  <si>
    <t>CO1.REQ.5828700</t>
  </si>
  <si>
    <t>OAG-VAD-0605-2024</t>
  </si>
  <si>
    <t>https://community.secop.gov.co/Public/Tendering/OpportunityDetail/Index?noticeUID=CO1.NTC.5720013</t>
  </si>
  <si>
    <t>JUAN CARLOS MAESTRE DOMINGUEZ</t>
  </si>
  <si>
    <t>CO1.REQ.5828733</t>
  </si>
  <si>
    <t>OAG-VAD-0604-2024</t>
  </si>
  <si>
    <t>https://community.secop.gov.co/Public/Tendering/OpportunityDetail/Index?noticeUID=CO1.NTC.5719740</t>
  </si>
  <si>
    <t>RONALD DAVID ARIAS LINERO</t>
  </si>
  <si>
    <t>CO1.REQ.5828617</t>
  </si>
  <si>
    <t>OPSP-VAD-0603-2024</t>
  </si>
  <si>
    <t>https://community.secop.gov.co/Public/Tendering/OpportunityDetail/Index?noticeUID=CO1.NTC.5720508</t>
  </si>
  <si>
    <t>JOSE GABRIEL MONTERO PATIÑO</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</si>
  <si>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 LA DIRECCIÓN DEL CENTRO EN EL DISEÑO DE ESTRUCTURAS DE COMUNICACIÓN ENTRE SISTEMAS DE INFORMACIÓN 5. APOYAR EN EL PROCESO DE OPTIMIZACIÓN DE SENTENCIAS SQL EN SQL SERVER 6. INCORPORAR ELEMENTOS DE DISEÑOS EXISTENTES EN LOS PRODUCTOS TECNÓLOGOS.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</si>
  <si>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CO1.REQ.5829067</t>
  </si>
  <si>
    <t>OPSP-VAD-0602-2024</t>
  </si>
  <si>
    <t>https://community.secop.gov.co/Public/Tendering/OpportunityDetail/Index?noticeUID=CO1.NTC.5720413</t>
  </si>
  <si>
    <t>AQUILES COHEN LLANES</t>
  </si>
  <si>
    <t>VICENTE ANTONIO VILLALBA CÁRDENAS</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</si>
  <si>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</si>
  <si>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CO1.REQ.5828879</t>
  </si>
  <si>
    <t>OAG-VAD-0601-2024</t>
  </si>
  <si>
    <t>https://community.secop.gov.co/Public/Tendering/OpportunityDetail/Index?noticeUID=CO1.NTC.5719877</t>
  </si>
  <si>
    <t>CARLOS ANDRES VICENTE VELILLA</t>
  </si>
  <si>
    <t>LA PRESENTE ORDEN TIENE POR OBJETO: 1. APOYAR LA COORDINACIÓN DE LAS ACTIVIDADES ASOCIADAS A LA TRANSMISIÓN DE EVENTOS DENTRO DE LOS AUDITORIOS DEL EDIFICIO MAR CARIBE Y LAS SALAS ESPECIALIZADAS. 2. APOYAR EL MANTENIMIENTO DEL ESTADO FUNCIONAL DE LAS HERRAMIENTAS MULTIMEDIALES QUE DAN SOPORTE A LAS TRANSMISIONES DE EVENTOS DURANTE EL USO DE LOS AUDITORIOS. 3. APOYAR EN EL SOPORTE Y LA CONFIGURACIÓN DE LOS EQUIPOS MULTIMEDIALES (ATRIL PILOT Y SISTEMA DE AUTOMATIZACIÓN) CON QUE CUENTAN LOS AUDITORIOS. 4. APOYAR EN LA ACTUALIZACIÓN DEL REGISTRO DE EVENTOS Y RESPONSABLES DEL MAL USO DE LAS HERRAMIENTAS Y REPORTAR SU MAL DESEMPEÑO ANTE EL SUPERVISOR. 5. APOYAR LA CORRECTA OPERACIÓN DEL SOFTWARE, HARDWARE Y DEMÁS DOTACIÓN QUE COMPLEMENTA LA OPERACIÓN DE LOS AUDITORIOS Y SUMINISTRAR LA INFORMACIÓN QUE PERMITA LA CORRECTA Y OPORTUNA GESTIÓN DE SU MANTENIMIENTO. 6. APOYAR EN LA ASISTENCIA A EXPOSITORES DURANTE LOS EVENTOS QUE SE DESARROLLAN EN LOS AUDITORIOS 7. APOYAR EN LA ATENCIÓN Y LA OPORTUNA RESPUESTA A LAS INQUIETUDES O SOLICITUDES DE LOS USUARIOS MIENTRAS SE PRESTAN LOS SERVICIOS. 8. APOYAR CON LA INFORMACIÓN AL SUPERVISOR DE CUALQUIER NOVEDAD QUE SE PRESENTE CON LOS EQUIPOS CUANDO SE PRESTEN LOS SERVICIOS. 9. HACER RECOMENDACIONES A LOS USUARIOS SOBRE EL USO ESPECIAL QUE DEBE DARSE A LOS RECURSOS, YA SEA A TRAVÉS DE INSTRUCTIVOS, CAPACITACIONES O DIRECTAMENTE EN EL MOMENTO DEL PRÉSTAMO. 10. REALIZAR CAPACITACIONES A LOS USUARIOS EN EL MANEJO DE LAS AYUDAS MULTIMEDIALES DEL AUDITORIO. 11. APOYAR LA DISPOSICIÓN DE LOS RECURSOS PARA GARANTIZAR EL CUMPLIMIENTO DE LA PROGRAMACIÓN QUE DESDE LA PLATAFORMA SIARE SE ESTABLEZCA PARA EL USO DE LOS ESPACIOS. 12. APOYAR LA REALIZACIÓN DE EVALUACIÓN A LOS USUARIOS FRENTE AL PRÉSTAMO DEL RECURSO AUDITORIO SU DOTACIÓN Y ESPACIO. 13. APOYAR LA RECOLECCIÓN DE INFORMACIÓN DE SATISFACCIÓN DEL SERVICIO.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</si>
  <si>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CO1.REQ.5828690</t>
  </si>
  <si>
    <t>OAG-VAD-0600-2024</t>
  </si>
  <si>
    <t>https://community.secop.gov.co/Public/Tendering/OpportunityDetail/Index?noticeUID=CO1.NTC.5719952</t>
  </si>
  <si>
    <t>ANDREA PAOLA JARUFFE PINILLA</t>
  </si>
  <si>
    <t>CO1.REQ.5828654</t>
  </si>
  <si>
    <t>OAG-VAD-0599-2024</t>
  </si>
  <si>
    <t>https://community.secop.gov.co/Public/Tendering/OpportunityDetail/Index?noticeUID=CO1.NTC.5720707</t>
  </si>
  <si>
    <t>ANDRES FELIPE ROJAS DODINO</t>
  </si>
  <si>
    <t>LA PRESENTE ORDEN TIENE POR OBJETO: 1. APOYAR EN EL DESARROLLO DE LA ESTRATEGIA DE COMUNICACIÓN DE LA DIRECCIÓN DE BIENESTAR UNIVERSITARIO. 2. APOYAR LA COORDINACIÓN DE LAS ACCIONES LLEVADAS A CABO PARA LA DIFUSIÓN DE LOS SERVICIOS DE LA DEPENDENCIA. 3. PRESENTAR INFORMES DE LA GESTIÓN REALIZADA A TRAVÉS DE LOS CANALES INSTITUCIONALES Y LAS REDES SOCIALES DE LA DEPENDENCIA. 4. ASESORAR Y REVISAR LAS PIEZAS GRÁFICAS Y AUDIOVISUALES QUE SEAN CREADAS DESDE LA DIRECCIÓN DE BIENESTAR UNIVERSITARIO. 5. APOYAR EN LA ADMINISTRACIÓN DE LAS REDES SOCIALES DE LA DIRECCIÓN DE BIENESTAR UNIVERSITARIO. 6. ENTREGAR DE MANERA OPORTUNA INFORMES, CON SOPORTES ESTADÍSTICOS.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</si>
  <si>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CO1.REQ.5829274</t>
  </si>
  <si>
    <t>OPSP-VAD-0598-2024</t>
  </si>
  <si>
    <t>https://community.secop.gov.co/Public/Tendering/OpportunityDetail/Index?noticeUID=CO1.NTC.5719751</t>
  </si>
  <si>
    <t>GUNNAWIA MATILDE CHAPARRO IZQUIERDO</t>
  </si>
  <si>
    <t>LA PRESENTE ORDEN TIENE POR OBJETO: 1. PRESENTAR PLAN DE TRABAJO DE ACTIVIDADES A DESARROLLAR, DETALLANDO OBJETIVOS, FECHAS, METODOLOGÍA, METAS, INDICADORES ACORDES CON LAS NECESIDADES DE LAS COMUNIDADES INDÍGENAS Y GRUPOS ÉTNICOS QUE HACEN PARTE DE LA INSTITUCIÓN 2. APOYAR Y ASESORAR LA IMPLEMENTACIÓN DE ESTRATEGIAS DE PROMOCIÓN DE LOS SERVICIOS Y ACTIVIDADES DE BIENESTAR UNIVERSITARIO CON LAS COMUNIDADES INDÍGENAS Y GRUPOS ÉTNICOS DE LA UNIVERSIDAD DEL MAGDALENA. 3.APOYAR Y ASESORAR LA PROMOCIÓN DE PROGRAMAS DE CAPACITACIÓN QUE CONSISTE EN LA PRESERVACIÓN DE SU CULTURA ÉTNICA Y ANCESTRAL Y LA REPRESENTACIÓN DE LAS MISMAS. 4. APOYAR Y ASESORAR LAS RUTAS DE ATENCIÓN, ACOMPAÑAMIENTO Y SENSIBILIZACIÓN HACIA LA COMUNIDAD UNIVERSITARIA QUE PERMITA MEJORAR LA INCLUSIÓN, PERMANENCIA Y CONVIVENCIA DE LAS COMUNIDADES INDÍGENAS Y GRUPOS ÉTNICOS. 5. APOYAR LAS ACTIVIDADES LIDERADAS POR EL COORDINADOR DE ÁREA, EN EL CUMPLIMIENTO DE METAS DEFINIDAS EN EL PLAN DE ACCIÓN Y PLAN DE DESARROLLO INSTITUCIONAL EN RELACIÓN A LA ATENCIÓN DE LAS COMUNIDADES INDÍGENAS. 6. ENTREGAR DE MANERA OPORTUNA Y BAJO SU RESPONSABILIDAD LOS INFORMES QUE SE LE SOLICITEN PARA SER PRESENTADOS EN OTRAS DEPENDENCIAS. 7. DILIGENCIAR OPORTUNAMENTE TODOS LOS FORMATOS ESTABLECIDOS POR BIENESTAR UNIVERSITARIO EN EL SISTEMA DE GESTIÓN DE LA CALIDAD Y OTROS PROCESOS, PARA EL REGISTRO DE TODAS LAS ACTIVIDADES QUE SE REALICEN.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</si>
  <si>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CO1.REQ.5828629</t>
  </si>
  <si>
    <t>OAG-VAD-0597-2024</t>
  </si>
  <si>
    <t>https://community.secop.gov.co/Public/Tendering/OpportunityDetail/Index?noticeUID=CO1.NTC.5719479</t>
  </si>
  <si>
    <t>ROSMERY DEVIA</t>
  </si>
  <si>
    <t>CARMEN CECILIA TOLOZA GUERRERO</t>
  </si>
  <si>
    <t>LA PRESENTE ORDEN TIENE POR OBJETO: 1. APOYAR LA ADMINISTRACIÓN Y ACTUALIZACIÓN DEL SITIO WEB DEL GRUPO DE FACTURACIÓN, CRÉDITO Y CARTERA. 2. APOYAR LA ADMINISTRACIÓN Y ACTUALIZACIÓN DEL SISTEMA DE INFORMACIÓN DE CRÉDITOS ANTERIORES AL 2015-II. 3. REALIZAR DIARIAMENTE LOS BACKUPS DE LA BASE DE DATOS DE CRÉDITOS. 4. GENERAR REPORTES MENSUALES PARA LOS DIFERENTES INFORMES QUE SE REQUIERAN DEL GRUPO DE FACTURACIÓN, CRÉDITO Y CARTERA. 5. DEPURAR LA BASE DE DATOS DE CRÉDITOS. 6. DESARROLLAR E IMPLEMENTAR TECNOLOGÍAS DE INFORMACIÓN TENDIENTES A LA RECUPERACIÓN DE CARTERA. 7. APOYAR EN LA APLIACCIÓN DE ENCUESTAS DE SATISFACCIÓN.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</si>
  <si>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CO1.REQ.5828413</t>
  </si>
  <si>
    <t>OPSP-VAD-0596-2024</t>
  </si>
  <si>
    <t>https://community.secop.gov.co/Public/Tendering/OpportunityDetail/Index?noticeUID=CO1.NTC.5712234</t>
  </si>
  <si>
    <t>HERMIDES JEREZ BLANCO</t>
  </si>
  <si>
    <t>LUIS ALBERTO COTES YANET</t>
  </si>
  <si>
    <t>LA PRESENTE ORDEN TIENE POR OBJETO: 1. PRESTAR ASESORÍA Y APOYAR EN LA REVISIÓN DE LOS DOCUMENTOS PRECONTRACTUALES Y CONTRACTUALES QUE LE SEAN TRASLADADOS DE LOS PROCESOS DE CONTRATACIÓN ADELANTADOS POR LA DIRECCIÓN ADMINISTRATIVA. 2. APOYAR LA REVISIÓN EN LA PLATAFORMA DEL GEDOCO DE LOS DOCUMENTOS PRECONTRACTUALES NECESARIOS PARA LA ELABORACIÓN DE ÓRDENES DE SERVICIOS PROFESIONALES Y DE APOYO A LA GESTIÓN QUE REQUIERA LA VICERRECTORÍA ADMINISTRATIVA. 3. PROYECTAR RESPUESTAS A LAS PETICIONES QUE LE SEAN TRASLADADAS DESDE LA DIRECCIÓN ADMINISTRATIVA, CON EL FIN QUE LAS MISMAS SE RESUELVAN DENTRO DE LOS PLAZOS Y/O TÉRMINOS ESTABLECIDOS EN LA LEY. 4. PROYECTAR Y APOYAR EN LA REVISIÓN DE MINUTAS DE ÓRDENES, CONTRATOS, CONVENIOS, PROCESOS DE CONVOCATORIAS, TÉRMINOS DE REFERENCIA, ACTAS DE TERMINACIÓN Y LIQUIDACIÓN DE LA DIRECCIÓN ADMINISTRATIVA Y LA VICERRECTORÍA ADMINISTRATIVA. 5. ASESORAR Y APOYAR EL PROCESO DE REVISIÓN DE GARANTÍAS CONTRACTUALES PARA APROBACIÓN POR PARTE DEL ORDENADOR DEL GASTO DE LA DIRECCIÓN ADMINISTRATIVA Y VICERRECTORÍA ADMINISTRATIVA. 6.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7. APOYAR EN LA REVISIÓN DE LA INFORMACIÓN CONTRACTUAL CARGADA EN LAS PLATAFORMAS DEL SIA OBSERVA AUDITORÍA, SIGEP II SECOP I Y II. 8. APOYAR Y ASESORAR EN LOS TEMAS JURÍDICOS DE LA DIRECCIÓN ADMINISTRATIVA, Y SUS GRUPOS ADSCRITOS. TENIENDO EN CUENTA LAS NECESIDADES QUE SE PRESENTEN EN LA PRESTACIÓN DEL SERVICIO, EN LOS TEMAS CONTRACTUALES Y REQUERIMIENTOS JURÍDICOS SOLICITADOS. 9. PROYECTAR LOS ACTOS ADMINISTRATIVOS REQUERIDOS POR LA DIRECCIÓN ADMINISTRATIVA.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</si>
  <si>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CO1.REQ.5820927</t>
  </si>
  <si>
    <t>OPSP-VAD-0585-2024</t>
  </si>
  <si>
    <t>https://community.secop.gov.co/Public/Tendering/OpportunityDetail/Index?noticeUID=CO1.NTC.5711979</t>
  </si>
  <si>
    <t>DARIEN RAUL RANGEL GABALO</t>
  </si>
  <si>
    <t>LA PRESENTE ORDEN TIENE POR OBJETO: 1. APOYAR AL GRUPO DE SERVICIOS GENERALES EN LA SUPERVISIÓN  DE ESPACIOS FÍSICOS, 2. APOYAR AL GSG EN LA APERTURA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</si>
  <si>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CO1.REQ.5820773</t>
  </si>
  <si>
    <t>OAG-VAD-0584-2024</t>
  </si>
  <si>
    <t>https://community.secop.gov.co/Public/Tendering/OpportunityDetail/Index?noticeUID=CO1.NTC.5711940</t>
  </si>
  <si>
    <t>JOSE PAIPA LUNA</t>
  </si>
  <si>
    <t>CO1.REQ.5820573</t>
  </si>
  <si>
    <t>OAG-VAD-0583-2024</t>
  </si>
  <si>
    <t>https://community.secop.gov.co/Public/Tendering/OpportunityDetail/Index?noticeUID=CO1.NTC.5711555</t>
  </si>
  <si>
    <t>RICHAR DE JESUS MONTERO OJEDA</t>
  </si>
  <si>
    <t>CO1.REQ.5820530</t>
  </si>
  <si>
    <t>OAG-VAD-0582-2024</t>
  </si>
  <si>
    <t>https://community.secop.gov.co/Public/Tendering/OpportunityDetail/Index?noticeUID=CO1.NTC.5711373</t>
  </si>
  <si>
    <t>JADER PINEDA ARRIETA</t>
  </si>
  <si>
    <t>CO1.REQ.5820210</t>
  </si>
  <si>
    <t>OAG-VAD-0581-2024</t>
  </si>
  <si>
    <t>https://community.secop.gov.co/Public/Tendering/OpportunityDetail/Index?noticeUID=CO1.NTC.5711464</t>
  </si>
  <si>
    <t>LUIS JOSE AYALA CORREDOR</t>
  </si>
  <si>
    <t>CO1.REQ.5820229</t>
  </si>
  <si>
    <t>OAG-VAD-0580-2024</t>
  </si>
  <si>
    <t>https://community.secop.gov.co/Public/Tendering/OpportunityDetail/Index?noticeUID=CO1.NTC.5711439</t>
  </si>
  <si>
    <t>YASNIRIS JULIO MUÑOZ</t>
  </si>
  <si>
    <t>CO1.REQ.5819978</t>
  </si>
  <si>
    <t>OAG-VAD-0579-2024</t>
  </si>
  <si>
    <t>https://community.secop.gov.co/Public/Tendering/OpportunityDetail/Index?noticeUID=CO1.NTC.5711269</t>
  </si>
  <si>
    <t>DEIMER DAVID GARCIA VARGAS</t>
  </si>
  <si>
    <t>CO1.REQ.5819688</t>
  </si>
  <si>
    <t>OAG-VAD-0578-2024</t>
  </si>
  <si>
    <t>https://community.secop.gov.co/Public/Tendering/OpportunityDetail/Index?noticeUID=CO1.NTC.5710873</t>
  </si>
  <si>
    <t>HERNANDO JUNIOR BRAVO LLANOS</t>
  </si>
  <si>
    <t>CO1.REQ.5819569</t>
  </si>
  <si>
    <t>OAG-VAD-0577-2024</t>
  </si>
  <si>
    <t>https://community.secop.gov.co/Public/Tendering/OpportunityDetail/Index?noticeUID=CO1.NTC.5716528</t>
  </si>
  <si>
    <t>ALIX RAMOS FUENTES</t>
  </si>
  <si>
    <t>MARIA INES MOSCARELLA VALLE</t>
  </si>
  <si>
    <t>LA PRESENTE ORDEN TIENE POR OBJETO: 1. APOYAR EN LAS ACTIVIDADES DE EJECUCIÓN DEL PLAN INSTITUCIONAL DE CAPACITACIÓN Y EL PLAN ESTRATÉGICO DE TALENTO HUMANO. 2. APOYAR EN LA LOGÍSTICA, COORDINACIÓN Y DESARROLLO DE CAPACITACIONES VIRTUALES Y PRESENCIALES Y EVENTOS ORGANIZADOS POR LA DIRECCIÓN DE TALENTO HUMANO. 3. APOYAR EN EL MANEJO DE LAS HERRAMIENTAS VIRTUALES DISPONIBLES EN LA PLATAFORMA DE LA UNIVERSIDAD, PARA EL DESARROLLO DE LAS CAPACITACIONES. 4. APOYAR CON EL LEVANTAMIENTO DE INFORMACIÓN, SEGUIMIENTO, TABULACIÓN, CONSOLIDACIÓN DE LA BASE DE DATOS, Y ESTADÍSTICAS DE CAPACITACIÓN Y ACTUALIZACIÓN DEL REPOSITORIO DE CAPACITACIÓN. 5. APOYAR EN EL MANEJO DE LAS HERRAMIENTAS VIRTUALES DISPONIBLES EN LA PLATAFORMA DE LA UNIVERSIDAD, PARA EL DESARROLLO DE LAS CAPACITACIONES. 6. APOYAR EN EL BUEN MANEJO DEL ARCHIVO Y ESCÁNER DE LAS RESOLUCIONES Y ACTAS DE POSESIÓN DE TALENTO HUMANO, ACORDE A LOS LINEAMIENTOS DEL GRUPO DE GESTIÓN DOCUMENTAL. 7.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</si>
  <si>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CO1.REQ.5824619</t>
  </si>
  <si>
    <t>OPSP-VAD-0576-2024</t>
  </si>
  <si>
    <t>https://community.secop.gov.co/Public/Tendering/OpportunityDetail/Index?noticeUID=CO1.NTC.5716457</t>
  </si>
  <si>
    <t>MALORY PAOLA SAAVEDRA PIMIENTA</t>
  </si>
  <si>
    <t>LA PRESENTE ORDEN TIENE POR OBJETO: 1. APOYAR EN EL DESARROLLO DE ACTIVIDADES DEL SISTEMA DE SEGURIDAD Y SALUD EN EL TRABAJO EN MATERIA DE MEDICINA LABORAL. 2. APOYAR EN LA ELABORACIÓN DEL DIAGNÓSTICO DE LAS CONDICIONES DE SALUD DE LOS EMPLEADOS DE LA UNIVERSIDAD. 3. APOYAR EN LA ELABORACIÓN DEL PROFESIOGRAMA Y RECOMENDACIÓN DE LOS EXÁMENES MÉDICOS LABORALES A REALIZAR Y PRUEBAS COMPLEMENTARIAS. 4. APOYAR EN LA REALIZACIÓN Y SEGUIMIENTO A LAS CONDICIONES O ESTADO DE SALUD DE LOS EMPLEADOS DE LA UNIVERSIDAD. 5. PRESTAR ASESORÍA EN LOS CASOS DE CALIFICACIÓN DE ORIGEN DE LAS ENFERMEDADES LABORALES. 6. ANALIZAR Y CLASIFICAR LOS RIESGOS POTENCIALES PARA LA SALUD DE LOS EMPLEADOS DE LA UNIVERSIDAD. 7. APOYAR AL COPASST DE LA UNIVERSIDAD EN LA ASESORÍA EN EL DESARROLLO DEL PLAN DE PREVENCIÓN DE RIESGOS LABORALES. 8. APOYAR EN LA INVESTIGACIÓN DE ACCIDENTES LABORALES. 9. APOYAR EN LA DEFINICIÓN Y PUESTA EN MARCHA DE LOS PROGRAMAS DE EDUCACIÓN EN MATERIA DE MEDICINA PREVENTIVA DIRIGIDA A LOS EMPLEADOS DE LA UNIVERSIDAD. 10. BRINDAR ATENCIÓN EN CONSULTA DE MEDICINA LABORAL, CONFORME A LAS ACTIVIDADES DEL SISTEMA DE GESTIÓN DE SST DE LA UNIVERSIDAD. 11. APOYAR EN LA SENSIBILIZACIÓN Y SOCIALIZACIÓN DE LOS PROGRAMAS, PLANES Y PROYECTOS ESTABLECIDOS EN LA UNIVERSIDAD EN MATERIA DE SEGURIDAD Y SALUD EN EL TRABAJO. 12. PRESENTAR INFORMES A LA DIRECCIÓN DE TALENTO HUMANO Y AL GRUPO INTERNO DE SEGURIDAD Y SALUD EN EL TRABAJO, CONFORME A LAS ACTIVIDADES DESARROLLADAS EN MATERIA DE PREVENCIÓN Y PROMOCIÓN DE LOS PROGRAMAS DE LOS CUALES ES APOYO, DE ACUERDO A LO ESTABLECIDO EN EL OBJETO DE LA ORDEN. 13. REALIZAR CAPACITACIÓN EN TEMAS DE MEDICINA LABORAL A LOS EMPLEADOS DE LA UNIVERSIDAD EN LAS ÁREAS DONDE SE REQUIERA.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</si>
  <si>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CO1.REQ.5824265</t>
  </si>
  <si>
    <t>OPSP-VAD-0575-2024</t>
  </si>
  <si>
    <t>https://community.secop.gov.co/Public/Tendering/OpportunityDetail/Index?noticeUID=CO1.NTC.5708172</t>
  </si>
  <si>
    <t>ANA KARINA FERRER HERNANDEZ</t>
  </si>
  <si>
    <t>LA PRESENTE ORDEN TIENE POR OBJETO: 1. APOYAR EN LA ATENCIÓN A LAS SOLICITUDES DE PRÁCTICAS DE LOS ESTUDIANTES INTERESADOS. 2. APOYAR EN LA NOTIFICACIÓN DE LA APROBACIÓN DE ACTIVIDADES DE PRÁCTICAS APROBADAS POR LOS PROGRAMAS Y SOLICITAR LOS DOCUMENTOS PARA LA LEGALIZACIÓN DE PRÁCTICAS. 3. APOYAR EN LA REMISIÓN DE LOS DOCUMENTOS REQUERIDOS PARA LA LEGALIZACIÓN A LA DIRECCIÓN DE PRÁCTICAS. 4. APOYAR EN LA NOTIFICACIÓN DE LA LEGALIZACIÓN DE PRÁCTICAS A LOS ESTUDIANTES, MONITOR DE PRÁCTICA Y EMPRESAS. 5. APOYAR EN EL SEGUIMIENTO EVALUATIVO DE LOS ESTUDIANTES EN PRÁCTICAS POR PARTE DE LOS TUTORES Y REMITIR FORMATOS EVALUATIVOS DILIGENCIADOS. 6. APOYAR EN LOS PROCESOS DE PRÁCTICAS EN LA PLATAFORMA GEDOPRAC. 7. APOYAR EN EL DILIGENCIAMIENTO Y ACTUALIZACIÓN DE LA MATRIZ DE PRÁCTICAS, 8. APOYAR EN LA ELABORACIÓN, PRESENTACIÓN Y ACTUALIZACIÓN DE LOS INFORMES DE LA DIRECCIÓN DE PRÁCTICAS PROFESIONALES PARA LA ACREDITACIÓN DE LOS PROGRAMAS Y LA ACREDITACIÓN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</si>
  <si>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CO1.REQ.5817037</t>
  </si>
  <si>
    <t>OPSP-VAD-0532-2024</t>
  </si>
  <si>
    <t>https://community.secop.gov.co/Public/Tendering/OpportunityDetail/Index?noticeUID=CO1.NTC.5707837</t>
  </si>
  <si>
    <t>JOSE ALFREDO DE LA HOZ BALLENA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</si>
  <si>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</si>
  <si>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CO1.REQ.5816717</t>
  </si>
  <si>
    <t>OAG-VAD-0531-2024</t>
  </si>
  <si>
    <t>https://community.secop.gov.co/Public/Tendering/OpportunityDetail/Index?noticeUID=CO1.NTC.5707543</t>
  </si>
  <si>
    <t>KAREN AVILA LABASTIDAS</t>
  </si>
  <si>
    <t>MAYRA ALEJANDRA MENDOZA HERNANDEZ</t>
  </si>
  <si>
    <t>LA PRESENTE ORDEN TIENE POR OBJETO: 1. APOYAR EN LA EVALUACIÓN DEL DESEMPEÑO DE LOS ASESORES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PSICOLOGICA,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10. VERIFICAR QUE LOS PROCESOS Y MANUALES ORGANIZACIONALES DEL PROGRAMA QUE EXISTEN SE CUMPLAN.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</si>
  <si>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CO1.REQ.5816282</t>
  </si>
  <si>
    <t>OPSP-VAD-0530-2024</t>
  </si>
  <si>
    <t>https://community.secop.gov.co/Public/Tendering/OpportunityDetail/Index?noticeUID=CO1.NTC.5707504</t>
  </si>
  <si>
    <t>YENNY YULIETH CACERES RUBIANO</t>
  </si>
  <si>
    <t>LA PRESENTE ORDEN TIENE POR OBJETO: 1. DESARROLLAR ACTIVIDADES DE DIAGNÓSTICO, EVALUACIÓN, INTERVENCIÓN CLÍNICA PARA NIÑOS, ADOLESCENTES Y ADULTOS QUE DESDE SU ÁREA REQUIERA EL PROGRAMA. 2. APOYAR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</si>
  <si>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CO1.REQ.5815881</t>
  </si>
  <si>
    <t>OPSP-VAD-0529-2024</t>
  </si>
  <si>
    <t>https://community.secop.gov.co/Public/Tendering/OpportunityDetail/Index?noticeUID=CO1.NTC.5708147</t>
  </si>
  <si>
    <t>VIVIAN BAUTE ZULUAGA</t>
  </si>
  <si>
    <t>CO1.REQ.5816842</t>
  </si>
  <si>
    <t>OPSP-VAD-0528-2024</t>
  </si>
  <si>
    <t>https://community.secop.gov.co/Public/Tendering/OpportunityDetail/Index?noticeUID=CO1.NTC.5707118</t>
  </si>
  <si>
    <t>SHAROL CORTES MIRANDA</t>
  </si>
  <si>
    <t>CO1.REQ.5815711</t>
  </si>
  <si>
    <t>OPSP-VAD-0527-2024</t>
  </si>
  <si>
    <t>https://community.secop.gov.co/Public/Tendering/OpportunityDetail/Index?noticeUID=CO1.NTC.5708003</t>
  </si>
  <si>
    <t>ELIU MANUEL FAJARDO CASTILLO</t>
  </si>
  <si>
    <t>CO1.REQ.5816535</t>
  </si>
  <si>
    <t>OPSP-VAD-0526-2024</t>
  </si>
  <si>
    <t>https://community.secop.gov.co/Public/Tendering/OpportunityDetail/Index?noticeUID=CO1.NTC.5707366</t>
  </si>
  <si>
    <t>MARIA JOSE RAMOS JIMÉNEZ</t>
  </si>
  <si>
    <t>LA PRESENTE ORDEN TIENE POR OBJETO: 1. APOYAR EN LAS ACTIVIDADES DE ATENCIÓN INDIVIDUAL QUE DESDE SU ÁREA REQUIERA EL PROGRAMA. 2. APOYAR LAS JORNADAS DE SALUD Y LOS PROYECTOS DE INVESTIGACIÓN DESARROLLADOS DESDE EL PAP. 3. APOYAR LA IMPLEMENTACIÓN DE ESTRATEGIAS DE PREVENCIÓN DESDE EL ÁREA JURÍDICA EN LOS ESCENARIOS ACADÉMICOS Y COMUNIDAD EN GENERAL. 4. APOYAR LAS ACTIVIDADES DE SEGUIMIENTO A LOS ESTUDIANTES DE PRÁCTICAS ASIGNADOS AL PROGRAMA DE ATENCIÓN PSICOLÓGICA, ACORDE CON LO ESTABLECIDO EN EL DECRETO 780 DE 2016, PARTE 7, CAPÍTULO 1,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PARRÁGRAFO 2).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</si>
  <si>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CO1.REQ.5816087</t>
  </si>
  <si>
    <t>OPSP-VAD-0525-2024</t>
  </si>
  <si>
    <t>https://community.secop.gov.co/Public/Tendering/OpportunityDetail/Index?noticeUID=CO1.NTC.5707147</t>
  </si>
  <si>
    <t>ALFONSO MIRANDA PAZ</t>
  </si>
  <si>
    <t>LA PRESENTE ORDEN TIENE POR OBJETO: 1. DESARROLLAR ACTIVIDADES DE DIAGNÓSTICO, EVALUACIÓN, INTERVENCIÓN CLÍNICA PARA NIÑOS, ADOLESCENTES Y ADULTOS QUE DESDE SU ÁREA PROFESIONAL REQUIERA EL PROGRAMA. 2. APOYAR LAS JORNADAS DE SALUD Y LOS PROYECTOS DE INVESTIGACIÓN DESARROLLADOS DESDE EL PAP. 3. APOYAR LAS ACTIVIDADES DE SEGUIMIENTO A LOS ESTUDIANTES DE PRÁCTICAS ASIGNADOS AL PROGRAMA DE ATENCIÓN PSICOLÓGICA, ACORDE CON LO ESTABLECIDO EN EL DECRETO 780 DE 2016, PARTE 7, CAPÍTULO 1,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</si>
  <si>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CO1.REQ.5815683</t>
  </si>
  <si>
    <t>OPSP-VAD-0524-2024</t>
  </si>
  <si>
    <t>https://community.secop.gov.co/Public/Tendering/OpportunityDetail/Index?noticeUID=CO1.NTC.5706917</t>
  </si>
  <si>
    <t>WILMER ENRIQUE GONZALES CERVANTES</t>
  </si>
  <si>
    <t>LA PRESENTE ORDEN TIENE POR OBJETO: 1. APOYAR AL GRUPO DE SERVICIOS GENERALES EN LA SUPERVISIÓN DE ESPACIOS FÍSICOS, 2. APOYAR AL GSG EN LA APERTURA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</si>
  <si>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CO1.REQ.5815497</t>
  </si>
  <si>
    <t>OAG-VAD-0523-2024</t>
  </si>
  <si>
    <t>https://community.secop.gov.co/Public/Tendering/OpportunityDetail/Index?noticeUID=CO1.NTC.5706662</t>
  </si>
  <si>
    <t>ALBERTO ENRIQUE CORVACHO GNECCO</t>
  </si>
  <si>
    <t>CO1.REQ.5815356</t>
  </si>
  <si>
    <t>OAG-VAD-0522-2024</t>
  </si>
  <si>
    <t>https://community.secop.gov.co/Public/Tendering/OpportunityDetail/Index?noticeUID=CO1.NTC.5706434</t>
  </si>
  <si>
    <t>ANA ISABEL DE LOS RIOS ANDRADE</t>
  </si>
  <si>
    <t>LA PRESENTE ORDEN TIENE POR OBJETO: 1. PRESTAR ASESORÍA Y APOYAR EN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Y DEMÁS DOCUMENTOS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INICIO, TERMINACIÓN, SUSPENSIÓN, REINICIO Y LIQUIDACIÓN. 6. ASESORAR Y APOYAR EL PROCESO DE REVISIÓN DE GARANTÍAS CONTRACTUALES PARA APROBACIÓN POR PARTE DEL ORDENADOR DEL GASTO. 7. APOYAR EN EL CARGUE Y ACTUALIZACIÓN DE LA INFORMACIÓN PRECONTRACTUAL, CONTRACTUAL Y POSTCONTRACTUAL DE LAS ÓRDENES DE SERVICIOS PROFESIONALES Y DE APOYO A LA GESTIÓN QUE SUSCRIBAN EL VICERRECTOR ADMINISTRATIVO Y/O EL DIRECTOR ADMINISTRATIVO EN LA PLATAFORMA SIA OBSERVA DE LA AUDITORA GENERAL DE LA REPÚBLICA. 8. APOYAR EN LA REVISIÓN DE LA INFORMACIÓN CONTRACTUAL CARGADA EN LAS PLATAFORMAS DEL SIA OBSERVA- AUDITORIA, SIGEP II SECOP I Y II.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</si>
  <si>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CO1.REQ.5814898</t>
  </si>
  <si>
    <t>OPSP-VAD-0521-2024</t>
  </si>
  <si>
    <t>https://community.secop.gov.co/Public/Tendering/OpportunityDetail/Index?noticeUID=CO1.NTC.5695685</t>
  </si>
  <si>
    <t>HAMLET HASSER LOMBARDI VANEGAS</t>
  </si>
  <si>
    <t>BILLY JESUS ZEPHERIN ORTIZ</t>
  </si>
  <si>
    <t>LA PRESENTE ORDEN TIENE POR OBJETO: 1. REALIZAR LA PRODUCCIÓN Y PRESENTACIÓN DE UN PROGRAMA DE ACOMPAÑAMIENTO MUSICAL DE 6 A 8PM DE LUNES A JUEVES. 2. REALIZAR PRODUCCIÓN Y PRESENTACIÓN DE UN PROGRAMA ESPECIAL PARA LOS DÍAS FESTIVOS. 3. REALIZAR GRABACIÓN DE VOZ EN OFF PARA CUÑAS DE RADIO INSTITUCIONALES. 4. REALIZAR GRABACIÓN DE VOZ EN OFF PARA PROMOCIONES DE RADIO PARA UNIMAGDALENA RADIO. 5. REALIZAR GRABACIÓN DE VOZ EN OFF PARA PERIFONEO DE ACTIVIDADES AL INTERIOR DE LA INSTITUCIÓN SOLICITADO POR LAS DEPENDENCIAS. 6. REALIZAR GRABACIÓN DE VOZ EN OFF PARA VIDEOS INSTITUCIONALES. 7. REALIZAR GRABACIÓN DE VOZ EN OFF PARA VESTIDOS DE LOS PROGRAMAS DE RADIO INSTITUCIONALES. 8. REALIZAR PRODUCCIÓN DE CUÑAS DE RADIO INSTITUCIONALES. 9. REALIZAR PRODUCCIÓN DE PROMOCIONES DE RADIO PARA UNIMAGDALENA RADIO. 10. REALIZAR PRODUCCIÓN DE AUDIOS PARA PERIFONEO DE ACTIVIDADES AL INTERIOR DE LA INSTITUCIÓN SOLICITADOS POR LAS DEPENDENCIAS. 11. REALIZAR PRODUCCIÓN DE PIEZAS PARA VESTIDOS DE LOS PROGRAMAS DE RADIO INSTITUCIONALES. 12. REALIZAR PRODUCCIÓN TÉCNICA (OPERADOR) EN LA EMISORA. 13. REALIZAR PROGRAMACIÓN DE FIN DE SEMANA DE LA EMISORA. 14. APOYAR EN LA VERIFICACIÓN DE LA EMISIÓN DE LOS PROGRAMAS LOS FINES DE SEMANA. 15. APOYAR EN LA DESCARGA DE MÚSICA PARA LA PROGRAMACIÓN BASE DE LA EMISORA. 16. REVISAR, VERIFICAR Y EDITAR LA MÚSICA PARA FRANJAS MUSICALES DE LA EMISORA. 17.REALIZAR LA PROGRAMACIÓN DE FRANJAS MUSICALES DE LA EMISORA. 18. APOYAR EN LA REALIZACIÓN, FILTRO Y/O CENSURA DE LAS CANCIONES CUYOS CONTENIDOS SEAN INAPROPIADOS. 19. CONTACTAR A DISTINTAS FUENTES PARA REALIZAR ENTREVISTAS PARAPROGRAMAS DE RADIO. 20. REALIZAR ENTREVISTAS PREGRABADAS O EN VIVO PRESENCIALMENTE, VÍA TELEFÓNICA O POR OTROS MEDIOS. 21. EDITAR AUDIOS DE ENTREVISTAS REALIZADAS. 22. EDITAR Y HACER MONTAJE DE PROGRAMAS PREGRABADOS. 23. REALIZAR INFORMES EN DIRECTO O PREGRABADOS PARA LA EMISORA DESDE LAS DEPENDENCIAS DE LA INSTITUCIÓN. 24. DESCARGAR PROGRAMAS ENVIADOS POR REALIZADORES. 25. REVISAR LA CALIDAD SONORA DE LOS PROGRAMAS ENVIADOS POR REALIZADORES.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</si>
  <si>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CO1.REQ.5804492</t>
  </si>
  <si>
    <t>OPSP-VAD-0520-2024</t>
  </si>
  <si>
    <t>https://community.secop.gov.co/Public/Tendering/OpportunityDetail/Index?noticeUID=CO1.NTC.5695544</t>
  </si>
  <si>
    <t>MARIO ALBERTO LOPEZ HERRERA</t>
  </si>
  <si>
    <t>LA PRESENTE ORDEN TIENE POR OBJETO: 1. APOYAR EL PROCESO DE PROMOCIÓN Y MANTENIMIENTO EN SALUD MENTAL A NIVEL INDIVIDUAL, GRUPAL Y/O COLECTIVO. 2. APOYAR EN LA ATENCIÓN BÁSICA, OPORTUNA Y ADECUADA A LOS ESTUDIANTES QUE REQUIERAN EL SERVICIO DE ATENCIÓN EN PSICOLOGÍA PRIORITARIA.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EN LA ATENCIÓN A LOS MIEMBROS DE LA COMUNIDAD UNIVERSITARIA QUE REQUIERAN INFORMACIÓN SOBRE LOS SERVICIOS DE BIENESTAR A TRAVÉS DE LOS DIFERENTES CANALES DE COMUNICACIÓN DISPONIBLES. 6. APOYAR LAS ACTIVIDADES PARA BRINDAR ATENCIÓN A LA COMUNIDAD UNIVERSITARIA A TRAVÉS DEL CENTRO DE ESCUCHA. 7. REALIZAR SEGUIMIENTO Y APOYO A LOS ESTUDIANTES VINCULADOS COMO FACILITADORES DE SALUD MENTAL QUE HACEN PARTE DEL CENTRO DE ESCUCHA.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</si>
  <si>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CO1.REQ.5804340</t>
  </si>
  <si>
    <t>OPSP-VAD-0519-2024</t>
  </si>
  <si>
    <t>https://community.secop.gov.co/Public/Tendering/OpportunityDetail/Index?noticeUID=CO1.NTC.5695601</t>
  </si>
  <si>
    <t>CRISTINA ISABEL PEINADO GUTIERREZ</t>
  </si>
  <si>
    <t>LA PRESENTE ORDEN TIENE POR OBJETO: 1. APOYAR EN ACTIVIDADES DE PROMOCIÓN Y MANTENIMIENTO DE LA SALUD A LA COMUNIDAD UNIVERSITARIA. 2. APOYAR EN LA ATENCIÓN BÁSICA, OPORTUNA Y ADECUADA A LOS ESTUDIANTES QUE REQUIERAN EL SERVICIO DE ORIENTACIÓN PSICOLÓGICA. 3. REALIZAR EL DILIGENCIAMIENTO OPORTUNO DE LOS FORMATOS ESTABLECIDOS POR BIENESTAR UNIVERSITARIO EN EL SISTEMA DE GESTIÓN DE LA CALIDAD Y OTROS PROCESOS. 4. PRESENTAR INFORMES OPORTUNAMENTE AL SUPERVISOR SOBRE LAS ACTIVIDADES DESARROLLADAS Y PLANTEADAS EN EL PLAN DE TRABAJO, PARA LA VERIFICACIÓN Y EL CUMPLIMIENTO DE LAS METAS PROPUESTAS. EL INFORME DEBE TENER COMO ANEXO LAS ESTADÍSTICAS SOBRE LOS SERVICIOS PRESTADOS, DEBIDAMENTE SOPORTADOS Y LOS FORMATOS DE REGISTROS RESPECTIVOS. 5. APOYAR EN LA PARTICIPACIÓN EN EVENTOS ACADÉMICOS, CIENTÍFICOS, ARTÍSTICOS, CULTURALES Y DEPORTIVOS QUE PROGRAME LA UNIVERSIDAD DEL MAGDALENA. 6. APOYAR EN LA ATENCIÓN A LOS MIEMBROS DE LA COMUNIDAD UNIVERSITARIA QUE REQUIERAN INFORMACIÓN SOBRE LOS DISTINTOS SERVICIOS DE BIENESTAR. 7. APOYAR AL SUPERVISOR EN LA ACTUALIZACIÓN DEL INVENTARIO DE LOS EQUIPOS DE OFICINA Y GARANTIZAR EL BUEN USO DE LOS MISMOS. 8.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</si>
  <si>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CO1.REQ.5804421</t>
  </si>
  <si>
    <t>OPSP-VAD-0518-2024</t>
  </si>
  <si>
    <t>https://community.secop.gov.co/Public/Tendering/OpportunityDetail/Index?noticeUID=CO1.NTC.5698549</t>
  </si>
  <si>
    <t>KAREN VANESA BONET MONTENEGRO</t>
  </si>
  <si>
    <t>LA PRESENTE ORDEN TIENE POR OBJETO: 1. APOYAR EN LA ATENCIÓN A LAS SOLICITUDES DE PRÁCTICAS DE LOS ESTUDIANTES INTERESADOS. 2. APOYAR EN LA NOTIFICACIÓN DE LA APROBACIÓN DE ACTIVIDADES DE PRÁCTICAS APROBADAS POR LOS PROGRAMAS Y SOLICITAR LOS DOCUMENTOS PARA LA LEGALIZACIÓN DE PRÁCTICAS. 3. APOYAR EN LA REMISIÓN DE LOS DOCUMENTOS REQUERIDOS PARA LA LEGALIZACIÓN A LA DIRECCIÓN DE PRÁCTICAS. 4. APOYAR EN LA NOTIFICACIÓN DE LA LEGALIZACIÓN DE PRÁCTICAS A LOS ESTUDIANTES, MONITOR DE PRÁCTICA Y EMPRESAS. 5. APOYAR EN EL SEGUIMIENTO EVALUATIVO DE LOS ESTUDIANTES EN PRÁCTICAS POR PARTE DE LOS TUTORES Y REMITIR FORMATOS EVALUATIVOS DILIGENCIADOS. 6. APOYAR EN LOS PROCESOS DE PRÁCTICAS EN LA PLATAFORMA GEDOPRAC. 7. APOYAR EN EL DILIGENCIAMIENTO Y ACTUALIZACIÓN DE LA MATRIZ DE PRÁCTICAS. 8. APOYAR EN LA ELABORACIÓN, PRESENTACIÓN Y ACTUALIZACIÓN DE LOS INFORMES DE LA DIRECCIÓN DE PRÁCTICAS PROFESIONALES PARA LA ACREDITACIÓN DE LOS PROGRAMAS Y LA ACREDITACIÓN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</si>
  <si>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CO1.REQ.5807349</t>
  </si>
  <si>
    <t>OPSP-VAD-0517-2024</t>
  </si>
  <si>
    <t>https://community.secop.gov.co/Public/Tendering/OpportunityDetail/Index?noticeUID=CO1.NTC.5695198</t>
  </si>
  <si>
    <t>JOSE LUIS BARROS ATEHORTUA</t>
  </si>
  <si>
    <t>LA PRESENTE ORDEN TIENE POR OBJETO: 1. APOYAR EN LA PROMOCIÓN DE LAS DIFERENTES DISCIPLINAS DEPORTIVA OFERTADAS POR EL ÁREA DE DEPORTES DE LA DIRECCIÓN DE BIENESTAR UNIVERSITARIO. 2. APOYAR EN LA ASISTENCIA A LOS INTEGRANTES DE LA COMUNIDAD UNIVERSITARIA QUE NECESITEN INFORMACIÓN ACERCA DE LOS DIVERSOS SERVICIOS OFRECIDOS POR BIENESTAR UNIVERSITARIO. 3. APOYAR EN LAS ACTIVIDADES PARA EL MANTENIMIENTO DE LOS ESCENARIOS DEPORTIVOS Y ESPACIOS DE ACTIVIDAD FÍSICA. 4. APOYAR EL PROCESO DE REALIZACIÓN DE LOS INVENTARIOS QUE SE REALICEN EN LA DIRECCIÓN DE BIENESTAR UNIVERSITARIO. 5. APOYAR EN EL PRESTAMOS DE LOS IMPLEMENTOS Y/O ESCENARIOS DEPORTIVOS A LA COMUNIDAD UNIVERSITARIA. 6. APOYAR EN EL PROCESO LOGÍSTICO RELACIONADO CON LA ADMISIÓN DE ASPIRANTES A LAS PLAZAS DESTINADAS A DEPORTISTAS OFRECIDAS POR LA INSTITUCIÓN, CONFORME AL ACUERDO SUPERIOR NO. 026 DE 2017, QUE ESTABLECE DISPOSICIONES SOBRE INSCRIPCIÓN, SELECCIÓN, ADMISIÓN Y ASIGNACIÓN DE CUPOS ESPECIALES Y ESTÍMULOS A DEPORTISTAS Y ARTISTAS. 7. ENTREGAR INFORMES QUE LE SEAN SOLICITADOS, CON SOPORTES ESTADÍSTICOS.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</si>
  <si>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CO1.REQ.5803987</t>
  </si>
  <si>
    <t>OPSP-VAD-0516-2024</t>
  </si>
  <si>
    <t>https://community.secop.gov.co/Public/Tendering/OpportunityDetail/Index?noticeUID=CO1.NTC.5695308</t>
  </si>
  <si>
    <t>CARLOS ENRIQUE BARRAZA HERAS</t>
  </si>
  <si>
    <t>LAUDYS ESTHER GUTIERREZ  PABA</t>
  </si>
  <si>
    <t>CO1.REQ.5804052</t>
  </si>
  <si>
    <t>OAG-VAD-0515-2024</t>
  </si>
  <si>
    <t>https://community.secop.gov.co/Public/Tendering/OpportunityDetail/Index?noticeUID=CO1.NTC.5693813</t>
  </si>
  <si>
    <t>RAFAEL ANGEL VARGAS CONTRERAS</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</si>
  <si>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</si>
  <si>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CO1.REQ.5802473</t>
  </si>
  <si>
    <t>OAG-VAD-0514-2024</t>
  </si>
  <si>
    <t>https://community.secop.gov.co/Public/Tendering/OpportunityDetail/Index?noticeUID=CO1.NTC.5693646</t>
  </si>
  <si>
    <t>VALERIA ANDREA CADENA PEREZ</t>
  </si>
  <si>
    <t>LA PRESENTE ORDEN TIENE POR OBJETO: 1. APOYAR EN LA ATENCIÓN BÁSICA, OPORTUNA Y ADECUADA EN CONSULTA COMO ODONTÓLOGA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A LOS MIEMBROS DE LA COMUNIDAD UNIVERSITARIA QUE REQUIERAN INFORMACIÓN SOBRE LOS DISTINTOS SERVICIOS DE BIENESTAR A TRAVÉS DE LOS DIFERENTES CANALES DE COMUNICACIÓN DISPONIBLES.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</si>
  <si>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CO1.REQ.5802243</t>
  </si>
  <si>
    <t>OPSP-VAD-0513-2024</t>
  </si>
  <si>
    <t>https://community.secop.gov.co/Public/Tendering/OpportunityDetail/Index?noticeUID=CO1.NTC.5699226</t>
  </si>
  <si>
    <t>YINIVA CAMARGO CAICEDO</t>
  </si>
  <si>
    <t>DENIS MARGARITA MOLINA CERVANTES</t>
  </si>
  <si>
    <t>CO1.REQ.5807832</t>
  </si>
  <si>
    <t>OAG-VAD-0512-2024</t>
  </si>
  <si>
    <t>https://community.secop.gov.co/Public/Tendering/OpportunityDetail/Index?noticeUID=CO1.NTC.5699125</t>
  </si>
  <si>
    <t>YUSLAY MISEL VALLE TETTE</t>
  </si>
  <si>
    <t>CO1.REQ.5807949</t>
  </si>
  <si>
    <t>OAG-VAD-0511-2024</t>
  </si>
  <si>
    <t>https://community.secop.gov.co/Public/Tendering/OpportunityDetail/Index?noticeUID=CO1.NTC.5698824</t>
  </si>
  <si>
    <t>MARIA CAROLINA MEJIA VELASQUEZ</t>
  </si>
  <si>
    <t>LA PRESENTE ORDEN TIENE POR OBJETO: 1. APOYAR EN EL DISEÑO Y COORDINACIÓN DEL PLAN DE ACCIÓN DEL CENTRO DE ATENCIÓN INTEGRAL A LA INFANCIA. 2. APOYAR EN EL DISEÑO ESTRATEGIAS PARA EL MONITOREO Y LA EVALUACIÓN DE LOS PROCESOS REALIZADOS AL INTERIOR DEL CENTRO, Y EN LA GESTIÓN ANTE LAS INSTANCIAS PERTINENTES LOS RECURSOS QUE GARANTICE UN ADECUADO SERVICIO DE CALIDAD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TODOS LOS FORMATOS ESTABLECIDOS POR BIENESTAR UNIVERSITARIO EN EL SISTEMA DE GESTIÓN DE LA CALIDAD Y OTROS PROCESOS, PARA EL REGISTRO DE TODAS LAS ACTIVIDADES QUE SE REALICEN. 6. ENTREGAR OPORTUNAMENTE INFORMES. 7. APOYAR EN EL CUIDADO DEL INVENTARIO DE IMPLEMENTOS Y EQUIPOS QUE LE SEAN ASIGNADOS, GARANTIZANDO EL BUEN USO DE LOS MISMOS. 8. APOYAR EN LA ACTUALIZACIÓN DE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DEL CENTRO. 11. APOYAR EL SEGUIMIENTO A LOS PROTOCOLOS DE LACTANCIA MATERNA DE ACUERDO A LO ESTABLECIDO POR LA LEY. 12. APOYAR EN EL FOMENTO, DISEÑO Y DIVULGACIÓN DE ACTIVIDADES DE CARÁCTER FORMATIVO E INFORMATIVO RELACIONADOS CON LA LACTANCIA MATERNA Y EL DESARROLLO DE LOS NIÑOS.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</si>
  <si>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CO1.REQ.5807901</t>
  </si>
  <si>
    <t>OPSP-VAD-0510-2024</t>
  </si>
  <si>
    <t>https://community.secop.gov.co/Public/Tendering/OpportunityDetail/Index?noticeUID=CO1.NTC.5698736</t>
  </si>
  <si>
    <t>MAURA CECILIA RUBIO SUAREZ</t>
  </si>
  <si>
    <t>LA PRESENTE ORDEN TIENE POR OBJETO: 1. REALIZAR LA PRODUCCIÓN Y PRESENTACIÓN DE PROGRAMAS RADIALES. 2. REALIZAR PRODUCCIÓN Y PRESENTACIÓN DE UN PROGRAMA ESPECIAL PARA LOS DÍAS FESTIVOS. 3. REALIZAR GRABACIÓN DE VOZ EN OFF PARA CUÑAS DE RADIO INSTITUCIONALES. 4. REALIZAR GRABACIÓN DE VOZ EN OFF PARA PROMOCIONES DE RADIO PARA UNIMAGDALENA RADIO. 5. REALIZAR GRABACIÓN DE VOZ EN OFF PARA PERIFONEO DE ACTIVIDADES AL INTERIOR DE LA INSTITUCIÓN SOLICITADO POR LAS DEPENDENCIAS. 6. REALIZAR GRABACIÓN DE VOZ EN OFF PARA VIDEOS INSTITUCIONALES. 7. REALIZAR GRABACIÓN DE VOZ EN OFF PARA VESTIDOS DE LOS PROGRAMAS DE RADIO INSTITUCIONALES. 8. REALIZAR PRODUCCIÓN DE CUÑAS DE RADIO INSTITUCIONALES. 9. REALIZAR PRODUCCIÓN DE PROMOCIONES DE RADIO PARA UNIMAGDALENA RADIO. 10. REALIZAR PRODUCCIÓN DE AUDIOS PARA PERIFONEO DE ACTIVIDADES AL INTERIOR DE LA INSTITUCIÓN SOLICITADOS POR LAS DEPENDENCIAS. 11. REALIZAR PRODUCCIÓN DE PIEZAS PARA VESTIDOS DE LOS PROGRAMAS DE RADIO INSTITUCIONALES. 12. REALIZAR PRODUCCIÓN TÉCNICA (OPERADOR) EN LA EMISORA. 13. REALIZAR PROGRAMACIÓN DE FIN DE SEMANA DE LA EMISORA. 14. APOYAR EN LA VERIFICACIÓN DE LA EMISIÓN DE LOS PROGRAMAS LOS FINES DE SEMANA. 15. APOYAR EN LA DESCARGA DE MÚSICA PARA LA PROGRAMACIÓN BASE DE LA EMISORA. 16. REVISAR, VERIFICAR Y EDITAR LA MÚSICA PARA FRANJAS MUSICALES DE LA EMISORA. 17.REALIZAR LA PROGRAMACIÓN DE FRANJAS MUSICALES DE LA EMISORA. 18. APOYAR EN LA REALIZACIÓN, FILTRO Y/O CENSURA DE LAS CANCIONES CUYOS CONTENIDOS SEAN INAPROPIADOS. 19. CONTACTAR A DISTINTAS FUENTES PARA REALIZAR ENTREVISTAS PARA PROGRAMAS DE RADIO. 20. REALIZAR ENTREVISTAS PREGRABADAS O EN VIVO PRESENCIALMENTE, VÍA TELEFÓNICA O POR OTROS MEDIOS. 21. EDITAR AUDIOS DE ENTREVISTAS REALIZADAS. 22. EDITAR Y HACER MONTAJE DE PROGRAMAS PREGRABADOS. 23. REALIZAR INFORMES EN DIRECTO O PREGRABADOS PARA LA EMISORA DESDE LAS DEPENDENCIAS DE LA INSTITUCIÓN. 24. DESCARGAR PROGRAMAS ENVIADOS POR REALIZADORES. 25. REVISAR LA CALIDAD SONORA DE LOS PROGRAMAS ENVIADOS POR REALIZADORES. 26. PRESENTAR EVENTOS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</si>
  <si>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CO1.REQ.5807621</t>
  </si>
  <si>
    <t>OPSP-VAD-0509-2024</t>
  </si>
  <si>
    <t>https://community.secop.gov.co/Public/Tendering/OpportunityDetail/Index?noticeUID=CO1.NTC.5698174</t>
  </si>
  <si>
    <t>SIGEN ATUNES CELEDON</t>
  </si>
  <si>
    <t>LA PRESENTE ORDEN TIENE POR OBJETO: 1. APOYAR CON LA REVISIÓN EN LA PLATAFORMA DEL GEDOCO Y SIGEP II DE LOS DOCUMENTOS PRECONTRACTUALES NECESARIOS PARA LA ELABORACIÓN DE ÓRDENES DE SERVICIOS PROFESIONALES Y DE APOYO A LA GESTIÓN DE LA VICERRECTORÍA ADMINISTRATIVA Y/O DIRECCIÓN ADMINISTRATIVA. 2.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3. APOYAR EN LA REVISIÓN DE LOS FORMATOS DE RECIBIDO A SATISFACCIÓN PARA TRAMITES DE PAGO DE HONORARIOS DE LOS CONTRATISTAS POR PRESTACIÓN DE SERVICIOS PROFESIONALES Y DE APOYO A LA GESTIÓN DE LA VICERRECTORÍA Y/O DIRECCIÓN ADMINISTRATIVA. 4. APOYAR EN LA VERIFICACIÓN QUE EL PAGO QUE REALICEN LOS CONTRATISTAS AL SISTEMA DE SEGURIDAD SOCIAL EN EJECUCIÓN DE LAS ÓRDENES DE PRESTACIÓN DE SERVICIOS PROFESIONALES Y DE APOYO A LA GESTIÓN CORRESPONDA A LO ESTABLECIDO EN LA LEY. 5. APOYAR AL GRUPO INTERNO DE CONTRATACIÓN EN LA ORGANIZACIÓN DEL ARCHIVO DIGITAL DE LAS ÓRDENES DE SERVICIOS PROFESIONALES Y DE APOYO A LA GESTIÓN SUSCRITAS POR LA VICERRECTORÍA ADMINISTRATIVA Y LA DIRECCIÓN ADMINISTRATIVA. 6. APOYAR EN LA REVISIÓN DE LA INFORMACIÓN CONTRACTUAL CARGADA EN LAS PLATAFORMAS DEL SIA OBSERVA- AUDITORIA, SIGEP II SECOP I Y II. 7. APOYAR EL CARGUE DE INFORMACIÓN PRECONTRACTUAL, CONTRACTUAL Y POSCONTRACTUAL EN LAS PLATAFORMAS DEL SIA OBSERVA Y SECOP II DE TODOS LOS PROCESOS DE CONTRATACIÓN QUE ADELANTE LA UNIVERSIDAD A TRAVÉS DE LA VICERRECTORÍA ADMINISTRATIVA Y LA DIRECCIÓN ADMINISTRATIVA.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</si>
  <si>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CO1.REQ.5807085</t>
  </si>
  <si>
    <t>OPSP-VAD-0508-2024</t>
  </si>
  <si>
    <t>https://community.secop.gov.co/Public/Tendering/OpportunityDetail/Index?noticeUID=CO1.NTC.5697972</t>
  </si>
  <si>
    <t>MARTHA ELOISA ACUÑA ORTIZ</t>
  </si>
  <si>
    <t>LA PRESENTE ORDEN TIENE POR OBJETO: 1. APOYAR EN LA ATENCIÓN A LAS SOLICITUDES DE PRÁCTICAS DE LOS ESTUDIANTES INTERESADOS. 2. APOYAR EN LA NOTIFICACIÓN DE LA APROBACIÓN DE ACTIVIDADES DE PRÁCTICAS APROBADAS POR LOS PROGRAMAS Y SOLICITAR LOS DOCUMENTOS PARA LA LEGALIZACIÓN DE PRÁCTICAS. 3. APOYAR EN LA REMISIÓN DE LOS DOCUMENTOS REQUERIDOS PARA LA LEGALIZACIÓN A LA DIRECCIÓN DE PRÁCTICAS. 4. APOYAR EN LA NOTIFICACIÓN DE LA LEGALIZACIÓN DE PRÁCTICAS A LOS ESTUDIANTES, MONITOR DE PRÁCTICA Y EMPRESAS. 5. APOYAR EN EL SEGUIMIENTO EVALUATIVO DE LOS ESTUDIANTES EN PRÁCTICAS POR PARTE DE LOS TUTORES Y REMITIR FORMATOS EVALUATIVOS DILIGENCIADOS. 6. APOYAR EN LOS PROCESOS DE PRÁCTICAS EN LA PLATAFORMA GEDOPRAC, 7. APOYAR EN EL DILIGENCIAMIENTO Y ACTUALIZACIÓN DE LA MATRIZ DE PRÁCTICAS, 8. APOYAR EN LA ELABORACIÓN, PRESENTACIÓN Y ACTUALIZACIÓN DE LOS INFORMES DE LA DIRECCIÓN DE PRÁCTICAS PROFESIONALES PARA LA ACREDITACIÓN DE LOS PROGRAMAS Y LA ACREDITACIÓN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</si>
  <si>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CO1.REQ.5806897</t>
  </si>
  <si>
    <t>OPSP-VAD-0507-2024</t>
  </si>
  <si>
    <t>https://community.secop.gov.co/Public/Tendering/OpportunityDetail/Index?noticeUID=CO1.NTC.5697745</t>
  </si>
  <si>
    <t>ARMANDO JOSÉ SILVA HAMBURGER</t>
  </si>
  <si>
    <t>CHRISTIAN JAVIER MOZO CABAS</t>
  </si>
  <si>
    <t>LA PRESENTE ORDEN TIENE POR OBJETO: 1. APOYAR EN EL SEGUIMIENTO Y CONTROL DEL INVENTARIO Y ESTADO DE LOS RECURSOS. 2. APOYAR EN LA ENTREGA Y RECEPCIÓN DE EQUIPOS DE PRODUCCIÓN A ESTUDIANTES Y DOCENTES 3. APOYAR EN LA APERTURA Y CIERRE DE SALA DE REALIZACIÓN Y LABORATORIO DE ANIMACIÓN 4. APOYAR EL MANTENIMIENTO DE EQUIPOS DE PRODUCCIÓN DE LA BODEGA. 5. FACILITAR EL ACCESO A LABORATORIOS A DOCENTES INTENSIVOS.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</si>
  <si>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CO1.REQ.5807011</t>
  </si>
  <si>
    <t>OAG-VAD-0506-2024</t>
  </si>
  <si>
    <t>https://community.secop.gov.co/Public/Tendering/OpportunityDetail/Index?noticeUID=CO1.NTC.5697267</t>
  </si>
  <si>
    <t>LUIS ARNULFO QUINTERO BOTELLO</t>
  </si>
  <si>
    <t>LA PRESENTE ORDEN TIENE POR OBJETO: 1. ASESORAR A LA DIRECCIÓN DE DESARROLLO ESTUDIANTIL EN LA PLANEACIÓN Y EJECUCIÓN DE ESTRATEGIAS DE ATENCIÓN PSICOSOCIAL Y PSICOPEDAGÓGICA A ESTUDIANTES CON DISCAPACIDAD DE LA UNIVERSIDAD DEL MAGDALENA. 2. APOYAR A LA DIRECCIÓN DE DESARROLLO ESTUDIANTIL EN LA ACTUALIZACIÓN DE LOS DOCUMENTOS, PROCESOS, PROCEDIMIENTOS Y FORMATOS PARA LA ATENCIÓN DE ESTUDIANTES CON DISCAPACIDAD. 3. APOYAR A LA DIRECCIÓN DE DESARROLLO ESTUDIANTIL EN LA ORGANIZACIÓN Y EJECUCIÓN DE JORNADAS DE SENSIBILIZACIÓN CON ESTUDIANTES Y PERSONAL ADMINISTRATIVO DE LA UNIVERSIDAD DEL MAGDALENA, PARA FAVORECER LA INCLUSIÓN DE LOS ESTUDIANTES CON DISCAPACIDAD. 4. ELABORAR LOS INFORMES DE CARACTERIZACIÓN DE CADA UNO DE LOS ESTUDIANTES CON DISCAPACIDAD DE LA UNIVERSIDAD DEL MAGDALENA. 5. APOYAR A LA DIRECCIÓN DE DESARROLLO ESTUDIANTIL EN LA COORDINACIÓN DEL PROCESO DE ADQUISICIÓN DE BIENES, SERVICIOS, EQUIPOS E INSTALACIONES DE DISEÑO UNIVERSAL, QUE REQUIERAN LA MENOR ADAPTACIÓN POSIBLE Y EL MENOR COSTO PARA SATISFACER LAS NECESIDADES ESPECÍFICAS DE LOS ESTUDIANTES CON DISCAPACIDAD DE LA UNIVERSIDAD DEL MAGDALENA. 6. APOYAR A LA DIRECCIÓN DE DESARROLLO ESTUDIANTIL EN LA PROMOCIÓN Y PROTECCIÓN DE LOS DERECHOS HUMANOS DE LAS PERSONAS CON DISCAPACIDAD. 7. APOYAR A LA DIRECCIÓN DE DESARROLLO ESTUDIANTIL EN LA PROMOCIÓN DE LA INCLUSIÓN REAL Y EFECTIVA DE LOS ESTUDIANTES CON DISCAPACIDAD EN LA UNIVERSIDAD DEL MAGDALENA. 8. APOYAR A LA DIRECCIÓN DE DESARROLLO ESTUDIANTIL EN LA RECOPILACIÓN DE LA INFORMACIÓN Y ENTREGA DE INFORMES SOLICITADOS POR EL SUPERVISOR DE LA ORDEN. 9. APOYAR A LA DIRECCIÓN DE DESARROLLO ESTUDIANTIL EN EL DISEÑO DE MATERIALES DE ACOMPAÑAMIENTO VIRTUAL PARA LOS ESTUDIANTES CON DISCAPACIDAD DE LA UNIVERSIDAD DEL MAGDALENA. 10. PRESENTAR EL PLAN DE TRABAJO DE ACTIVIDADES A DESARROLLAR, DETALLANDO OBJETIVOS, FECHAS, METODOLOGÍA, METAS, INDICADORES ACORDES CON LAS DIRECTRICES IMPARTIDAS POR EL DIRECTOR DE DESARROLLO ESTUDIANTIL QUE DÉ RESPUESTA A LAS ACTIVIDADES POR LA CUAL FUE CONTRATADO. 11. PARTICIPAR DE MANERA REMOTA O PRESENCIAL A LAS REUNIONES DE PLANEACIÓN, SEGUIMIENTO Y EVALUACIÓN CONVOCADAS POR EL DIRECTOR(A) DE DESARROLLO ESTUDIANTIL, PREVIO ACUERDO E INVITACIÓN QUE REALICE EL SUPERVISOR. 12. APOYAR EL DILIGENCIAMIENTO OPORTUNO DE TODOS LOS FORMATOS ESTABLECIDOS POR LA DIRECCIÓN DE DESARROLLO ESTUDIANTIL Y EN EL SISTEMA DE GESTIÓN DE LA CALIDAD PARA EL REGISTRO DE LAS ACTIVIDADES QUE SE REALICEN DESDE EL SERVICIO QUE SE ORIENTA.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</si>
  <si>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CO1.REQ.5806296</t>
  </si>
  <si>
    <t>OPSP-VAD-0505-2024</t>
  </si>
  <si>
    <t>https://community.secop.gov.co/Public/Tendering/OpportunityDetail/Index?noticeUID=CO1.NTC.5697217</t>
  </si>
  <si>
    <t>LUIS FERNANDO ESCOBAR RESTREPO</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</si>
  <si>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PARA LAS CUALES FUE CONTRATADO. 2. APOYAR EN EL DESARROLLO DE DISEÑO GRÁFICO PARA LOS DISTINTOS PROCESOS INSTITUCIONALES. 3. APOYAR EN LA CONSTRUCCIÓN DE PIEZAS GRAFICAS SOLICITADAS PARA EL DESARROLLO DE EVENTOS INTERNOS O EXTERNOS DE LA UNIVERSIDAD DE MAGDALENA. 4. APOYAR EN EL DISEÑO DE LA IMAGEN CORPORATIVA DE LA UNIVERSIDAD. 5. APOYAR EN EL TRABAJO DE PIEZAS PARA LA OFERTA ACADÉMICA Y ELEMENTOS DE MERCHANDISING PARA DIFERENTES ÁREAS Y/O EVENTOS INSTITUCIONALES. 6. PRESENTAR LOS INFORMES QUE SEAN REQUERIDOS POR EL SUPERVISOR DE LA ORDEN. 7. APOYAR EN LA CONSTRUCCIÓN DE CAMPAÑAS DE EDUCACIÓN QUE PERMITAN PRESERVAR LAS INSTALACIONES DE LA UNIVERSIDAD A TRAVÉS DE DISTINTOS MEDIOS DE COMUNICACIÓN. 8. ASESORAR A LA DIRECCIÓN DE DESARROLLO ESTUDIANTIL EN EL DISEÑO DE CAMPAÑAS PUBLICITARIAS DE INDUCCIÓN DE LOS ESTUDIANTES QUE INGRESAN EN EL PRIMER SEMESTRE 2024-1. 9. ASESORAR A LA DIRECCIÓN DE DESARROLLO ESTUDIANTIL EN LA CREACIÓN DE CAMPAÑAS PUBLICITARIAS DE DIVULGACIÓN MASIVA PARA LA PREVENCIÓN Y PROMOCIÓN DE LA SALUD METAL DE LOS ESTUDIANTES QUE INGRESAN AL PRIMER SEMESTRE 2024-1. 10. ASISTIR A LAS REUNIONES DE PLANEACIÓN, SEGUIMIENTO Y EVALUACIÓN CONVOCADAS POR EL DIRECTOR (A) DE DESARROLLO ESTUDIANTIL, PREVIO ACUERDO CON EL SUPERVISOR DE LA ORDEN. 11. APOYAR EN LA CONSTRUCCIÓN DE TALLERES DE CAPACITACIÓN DE CREACIÓN, CONSTRUCCIÓN Y PRODUCCIÓN CREATIVA PARA LA DESCRIPCIÓN DE LAS REALIDADES SOCIOCULTURALES DE LOS ESTUDIANTES DEL PROGRAMA “TALENTO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</si>
  <si>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CO1.REQ.5805849</t>
  </si>
  <si>
    <t>OAG-VAD-0504-2024</t>
  </si>
  <si>
    <t>https://community.secop.gov.co/Public/Tendering/OpportunityDetail/Index?noticeUID=CO1.NTC.5696810</t>
  </si>
  <si>
    <t>MARIA FERNANDA DORADO FUENTES</t>
  </si>
  <si>
    <t>LA PRESENTE ORDEN TIENE POR OBJETO: 1. APOYAR EN EL DESARROLLO, PREPARACIÓN Y ORGANIZACIÓN DE PRÁCTICAS ACADÉMICAS DE LAS ASIGNATURAS: PAVIMENTOS, MATERIALES DE CONSTRUCCIÓN, GEOTECNIA, RESISTENCIA DE MATERIALES Y MECÁNICA DE FLUIDOS.  2. APOYAR EN LA COORDINACIÓN DE LA OPERACIÓN DE EQUIPOS ESPECIALIZADOS DURANTE LAS PRÁCTICAS ACADÉMICAS, DE INVESTIGACIÓN Y EXTENSIÓN.  3. APOYAR EN EL DESARROLLO DE ACTIVIDADES ADMINISTRATIVAS Y DE GESTIÓN PARA ASEGURAR LA EFICIENCIA Y CALIDAD DE LOS SERVICIOS PRESTADOS (ACADEMIA, INVESTIGACIÓN Y EXTENSIÓN).  4. APOYAR EL DESARROLLO DE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EL DESARROLLO DE PROYECTOS PARA EL MEJORAMIENTO DEL LABORATORIO. 8. MANTENER ACTUALIZADO EL INVENTARIO DE EQUIPOS DEL LABORATORIO. 9. APOYAR EN LA ATENCIÓN PARA EL PRÉSTAMO DE EQUIPOS E INSUMOS DE TOPOGRAFÍA.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</si>
  <si>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CO1.REQ.5805810</t>
  </si>
  <si>
    <t>OPSP-VAD-0503-2024</t>
  </si>
  <si>
    <t>https://community.secop.gov.co/Public/Tendering/OpportunityDetail/Index?noticeUID=CO1.NTC.5696190</t>
  </si>
  <si>
    <t>OSCAR LONDOÑO POLO</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</si>
  <si>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</si>
  <si>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CO1.REQ.5805319</t>
  </si>
  <si>
    <t>OPSP-VAD-0502-2024</t>
  </si>
  <si>
    <t>https://community.secop.gov.co/Public/Tendering/OpportunityDetail/Index?noticeUID=CO1.NTC.5695565</t>
  </si>
  <si>
    <t>IMAEL FABRICIO VARGAS MONTENEGRO</t>
  </si>
  <si>
    <t>LA PRESENTE ORDEN TIENE POR OBJETO: 1. APOYAR EN LA ORGANIZACIÓN DEL LABORATORIO DE ACUICULTURA (GRANJA EXPERIMENTAL) PARA LAS PRÁCTICAS Y SERVICIOS REQUERIDOS EN EL MISMO, DE CONFORMIDAD CON LA PROGRAMACIÓN ESTABLECIDA. 2. APOYAR CON LA ENTREGA OPORTUNA DE LOS EQUIPOS, MATERIALES E INSUMOS REQUERIDOS EN EL MONTAJE DE PRÁCTICAS Y SERVICIOS DE LABORATORIO QUE GENERA EL LABORATORIO DE ACUICULTURA (GRANJA EXPERIMENTAL). 3. APOYAR EN EL BUEN USO DE EQUIPOS, MATERIALES E INSUMOS DEL LABORATORIO DE ACUICULTURA (GRANJA EXPERIMENTAL). 4. APOYAR EN LA ADMINISTRACIÓN Y ACTUALIZACIÓN DEL INVENTARIO DE BIENES, MATERIALES E INSUMOS DEL LABORATORIO DE ACUICULTURA (GRANJA EXPERIMENTAL). ASÍ COMO ELABORAR Y PRESENTAR LOS INFORMES RESPECTIVOS. 5. APOYAR EN EL CUMPLIMIENTO DE LAS NORMAS Y PROTOCOLOS DEL PLAN INSTITUCIONAL DE GESTIÓN AMBIENTAL – PIGA, EL PROGRAMA DE SEGURIDAD Y SALUD EN EL TRABAJO. 6. APOYAR EN LA VERIFICACIÓN DEL MANTENIMIENTO PREVENTIVO Y CORRECTIVO DE EQUIPOS E INSTALACIONES DEL LABORATORIO DE ACUICULTURA (GRANJA EXPERIMENTAL). 7. APOYAR CON EL MANTENIMIENTO Y MANEJO DE LOS ANIMALES DE CULTIVOS EN LA ESTACIÓN PISCÍCOLA. 8. APOYAR CON LA INFORMACIÓN OPORTUNA SOBRE SITUACIONES QUE AFECTEN EL DESARROLLO DE LAS ACTIVIDADES EN EL LABORATORIO. 9. APOYAR LA ATENCIÓN OPORTUNA DE LAS PETICIONES, QUEJAS, RECLAMOS Y SUGERENCIAS, RELACIONADAS CON LOS SERVICIOS DE LABORATORIO. 10. APOYAR EN LA ENTREGA AL FINALIZAR LA ORDEN DE SERVICIO DEL INVENTARIO DE LOS EQUIPOS DEL LABORATORIO DETALLANDO EL ESTADO DE ESTOS. 11. APOYAR EN LAS ACTIVIDADES RELACIONADAS CON INVESTIGACIÓN QUE SE DESARROLLAN EN LA ESTACIÓN EN EL CUMPLIMENTO AL PROYECTO RÓBALO. 12. APOYAR EN EL MANTENIMIENTO, ALIMENTACIÓN Y LIMPIEZA Y MONITOREO DE PECES FEMINIZADOS. 13. APOYAR EN EL MANTENIMIENTO, ALIMENTACIÓN Y LIMPIEZA Y MONITOREO DE EVALUACIÓN DE DIETAS 14. APOYAR EN LA TOMA DE MUESTRAS DE ACTIVIDAD ENZIMÁTICA 15. APOYAR EN EL MANTENIMIENTO, ALIMENTACIÓN Y LIMPIEZA Y MONITOREO DE REPRODUCTORES 16. APOYAR EN EL TRANSPORTE DE PECES DESDE LA CIENAGA GRANDE DE SANTA MARTA HASTA LA ESTACIÓN PSICÍCOLA DE LA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</si>
  <si>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CO1.REQ.5804457</t>
  </si>
  <si>
    <t>OAG-VAD-0501-2024</t>
  </si>
  <si>
    <t>https://community.secop.gov.co/Public/Tendering/OpportunityDetail/Index?noticeUID=CO1.NTC.5695265</t>
  </si>
  <si>
    <t>MARIA CLAUDIA PACHECO AARON</t>
  </si>
  <si>
    <t>LA PRESENTE ORDEN TIENE POR OBJETO: 1. PROYECTAR ACTOS ADMINISTRATIVOS EN EL PLANO DEL DERECHO TRIBUTARIO Y DEL DERECHO ADMINISTRACTIVO CON EL FIN DE APOYAR EL PROCESO DE COBRO DE LAS ESTAMPILLAS DEPARTAMENTALES, REALIZADO POR EL SUJETO ACTIVO DEL CONVENIO 005 DE 2017, GOBERNACIÓN DEL MAGDALENA. 2. PROYECTAR RESPUESTA A LAS SOLICITUDES ENVIADAS POR LAS DIFERENTES ENTIDADES Y/O AUTORIDADES COMPETENTES. 3. IDENTIFICAR CONTRIBUYENTES, Y LOS AGENTES OBLIGADOS A RETENER O EXIGIR EL PAGO DEL TRIBUTO. 4. ANALIZAR Y VERIFICAR LOS ACUERDOS MUNICIPALES POR MEDIO DEL CUAL LOS MUNICIPIOS ADOPTAN LA ESTAMPILLA DEPARTAMENTAL REFUNDACIÓN UNIVERSIDAD DEL MAGDALENA DE CARA AL NUEVO MILENIO. 5. ANALIZAR CON LA COORDINACIÓN DE LA OFICINA, LOS HALLAZGOS ENCONTRADOS EN EL PROCESO DE FISCALIZACION DE LAS ESTAMPILLAS DEPARTAMENTALES LLEVADO A CABO POR LAS ENTIDADES OBLIGADAS A LIQUIDAR, RETENER, DECLARAR Y GIRAR EL TRIBUTO. 6. SUGERIR Y PROYECTAR LA SOLICITUD DE INFORMACIÓN ADICIONAL QUE SE REQUIERA DE LOS CONTRATOS OBJETOS DE VERIFICACIÓN. 7. REALIZAR SEGUIMIENTO AL CUMPLIMIENTO DE LOS COMPROMISOS ADQUIRIDOS EN LAS MESAS DE TRABAJO DE LA CUAL HIZO PARTE. 8. REALIZAR EL ESTUDIO DE LAS PROPUESTAS DE PAGO QUE PRESENTEN LAS ENTIDADES RETENEDORAS DE LAS ESTAMPILLAS DEPARTAMENTALES. 9. REALIZAR SEGUIMIENTO Y CONTROL A LOS ACUERDOS DE PAGO OFRECIDOS. 10. ASESORAR JURIDICAMENTE A LA COORDINACIÓN DE LA OFICINA EN EL DESARROLLO DE ACCIONES ENCAMINADAS AL PLAN DE MEJORAMIENTO DEL RECAUDO DE LOS RECURSOS Y LOS REGISTROS DE INFORMACIÓN DE LA ESTAMPILLA EN BENEFICIO DE LA UNIVERSIDAD. 11. ELABORAR CONCEPTOS JURIDICOS EN PRO DEL DESARROLLO DE LAS ACTIVIDADES DE LA OFICINA, CUANDO SE LE REQUIERA. 12. ELABORAR Y EMITIR INFORME FINAL DE LAS ENTIDADES VERIFICADAS A LA COORDINACIÓN DE LA OFICINA.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</si>
  <si>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CO1.REQ.5804099</t>
  </si>
  <si>
    <t>OPSP-VAD-0500-2024</t>
  </si>
  <si>
    <t>https://community.secop.gov.co/Public/Tendering/OpportunityDetail/Index?noticeUID=CO1.NTC.5695923</t>
  </si>
  <si>
    <t>ALBERTO RUIZ MIER</t>
  </si>
  <si>
    <t>SANTIAGO GONZALEZ ROJAS</t>
  </si>
  <si>
    <t>LA PRESENTE ORDEN TIENE POR OBJETO: 1. APOYAR AL PROGRAMA DE BIOLOGÍA EN LA CONSTRUCCIÓN DEL DOCUMENTO DE AUTOEVALUACIÓN CON FINES DE ACREDITACIÓN EN ALTA CALIDAD 2. APOYAR EN LA REVISION DE LOS REQUISITOS DEL PROCESO DE ACREDITACION INSTITUCIONAL ABET PARA EL PROGRAMA DE BIOLOGIA. 3. APOYAR EN LA CONSTRUCCIÓN DE INFORMACIÓN ESTADÍSTICA DE CADA UNO DE LOS FACTORES QUE EVIDENCIEN UNOS ESTÁNDARES DE ALTA CALIDAD DEL PROGRAMA DE BIOLOGÍA 4. ASISTIR A LAS REUNIONES PROGRAMADAS ENTRE EL PROGRAMA DE BIOLOGÍA Y LA OFICINA DE ASEGURAMIENTO DE LA CALIDAD, PREVIO ACUERDO CON EL SUPERVISOR (A) DE LA ORDEN. 5. APOYAR EN LOS TALLERES Y ENCUENTROS CON LOS DISTINTOS ACTORES CLAVE EN EL PROCESO DE AUTOEVALUACIÓN 6. APOYAR EN LA ACTUALIZACIÓN DE LOS AVANCES Y EL CUMPLIMIENTO DEL PLAN DE TRABAJO PROPUESTO EN EL PROCESO DE CONSTRUCCIÓN DEL DOCUMENTO DE AUTOEVALUACIÓN 7. APOYAR EN LA COMUNICACIÓN PERMANENTE CON LOS LÍDERES DE CADA FACTOR Y CON LOS DISTINTOS ACTORES DEL PROCESO DE AUTOEVALUACIÓN 8. APOYAR EN LA COMUNICACIÓN PERMANENTE CON EL DIRECTOR DE PROGRAMA DE BIOLOGÍA PARA INFORMARLE SOBRE AVANCES O PERCANCES QUE SE VAYAN PRESENTANDO EN EL PROCESO 9. APOYAR EN LA DIFUSIÓN Y PROMOCIÓN PARA QUE LOS DISTINTOS ACTORES INVOLUCRADOS PARTICIPEN EN EL PROCESO DE AUTOEVALUACIÓN.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</si>
  <si>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CO1.REQ.5804751</t>
  </si>
  <si>
    <t>OPSP-VAD-0499-2024</t>
  </si>
  <si>
    <t>https://community.secop.gov.co/Public/Tendering/OpportunityDetail/Index?noticeUID=CO1.NTC.5694423</t>
  </si>
  <si>
    <t>DANNY ZORAIDA VILLANUEVA DIAZ</t>
  </si>
  <si>
    <t>LA PRESENTE ORDEN TIENE POR OBJETO: 1. PRESENTAR EL PLAN DE TRABAJO DE ACTIVIDADES A DESARROLLAR,DETALLANDO OBJETIVOS, FECHAS, METODOLOGÍA, METAS, INDICADORES ACORDES CON LAS DIRECTRICES IMPARTIDAS POR EL DIRECTOR DE DESARROLLO ESTUDIANTIL QUE DE RESPUESTA A LAS ACTIVIDADES PARA LAS CUALES FUE CONTRATADA. 2. PRESTAR SERVICIO DE INTERPRETACIÓN EN LENGUA DE SEÑAS COLOMBIANA Y CASTELLANO A LA COMUNIDAD ESTUDIANTIL (SORDOSOYENTES) 3. REALIZAR ACOMPAÑAMIENTO A ESTUDIANTES CON DISCAPACIDAD AUDITIVA EN SUS ACTIVIDADES ACADÉMICAS DURANTE EL SEMESTRE DE 2024-I.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 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PREVIA COORDINACIÓN CON EL SUPERVISOR DE LA ORDEN. 9. REALIZAR ACOMPAÑAMIENTO EN EVENTOS INSTITUCIONALES COMO INTÉRPRETE DE LENGUA DE SEÑAS COLOMBIANA. 10. REALIZAR ACTIVIDADES COMO INTÉRPRETE DE LENGUA DE SEÑAS COLOMBIANA EN LAS GRABACIONES DEL “CAMPUS TV”.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</si>
  <si>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CO1.REQ.5802971</t>
  </si>
  <si>
    <t>OAG-VAD-0498-2024</t>
  </si>
  <si>
    <t>https://community.secop.gov.co/Public/Tendering/OpportunityDetail/Index?noticeUID=CO1.NTC.5693816</t>
  </si>
  <si>
    <t>CAROLY MILDRED CORONADO ALCALA</t>
  </si>
  <si>
    <t>CO1.REQ.5802246</t>
  </si>
  <si>
    <t>OAG-VAD-0497-2024</t>
  </si>
  <si>
    <t>https://community.secop.gov.co/Public/Tendering/OpportunityDetail/Index?noticeUID=CO1.NTC.5699000</t>
  </si>
  <si>
    <t>GIOVANNA MARÍA SIMANCAS TINOCO</t>
  </si>
  <si>
    <t>YASMERYS CRUZ RODRIGUEZ NOGUERA</t>
  </si>
  <si>
    <t>LA PRESENTE ORDEN TIENE POR OBJETO: 1. ASESORAR Y APOYAR LA COORDINACIÓN DE LAS RELACIONES INTERNAS Y EXTERNAS DEL CONSULTORIO JURÍDICO Y CENTRO DE CONCILIACIÓN. 2. APOYAR LA PLANEACIÓN CON EL DIRECTOR, COORDINADORES DOCENTES ASESORES DE ÁREA, MONITORES Y ESTUDIANTES, DE LAS ACTIVIDADES ACADÉMICAS DE INVESTIGACIÓN Y DE EXTENSIÓN DEL CONSULTORIO JURÍDICO Y CENTRO DE CONCILIACIÓN. 3. APOYAR EN EL ESTABLECIMIENTO DE LOS CRITERIOS PARA LA FIJACIÓN DE LOS TURNOS QUE DEBAN CUMPLIR LOS ESTUDIANTES DEL CONSULTORIO JURÍDICO Y CENTRO DE CONCILIACIÓN Y EL REPARTO DE LOS CASOS. 4. INFORMAR A LOS ESTUDIANTES SOBRE LAS POLÍTICAS ADOPTADAS PARA EL DESARROLLO DEL CONSULTORIO JURÍDICO Y CENTRO DE CONCILIACIÓN. 5. APOYAR EN EL DISEÑO Y REALIZACIÓN DE ACTIVIDADES QUE BUSQUEN CAPACITAR A ESTUDIANTES, DOCENTES, DIRECTIVOS Y DEMÁS MIEMBROS DE LA COMUNIDAD ACADÉMICA. 6. ASESORAR Y APOYAR LA RESPUESTA A LAS SOLICITUDES INTERNAS O EXTERNAS PRESENTADAS FRENTE A ASUNTOS DE COMPETENCIA DEL CONSULTORIO JURÍDICO Y CENTRO DE CONCILIACIÓN. 7. APOYAR LA CELEBRACIÓN DE CONVENIOS DE COOPERACIÓN CON ENTIDADES DE ORDEN PÚBLICO Y LOS TRÁMITES INDISPENSABLES PARA SU SUSCRIPCIÓN. 8. ASESORAR Y APOYAR EN LA CALIFICACIÓN EN ASOCIO CON LOS DOCENTES ASESORES DE ÁREA DEL CONSULTORIO JURÍDICO, A LOS ESTUDIANTES QUE CURSEN DICHA PRÁCTICA CON BASE EN LOS INFORMES, CONCEPTOS, ACCIONES JUDICIALES O ADMINISTRATIVAS ELABORADAS Y/O PRESENTADAS, CONCEPTOS, DILIGENCIAMIENTO DE CONSULTAS, ASISTENCIAS A BRIGADAS Y CAPACITACIONES QUE INVOLUCREN AL CONSULTORIO JURÍDICO Y CENTRO DE CONCILIACIÓN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</si>
  <si>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CO1.REQ.5807872</t>
  </si>
  <si>
    <t>OPSP-VAD-0496-2024</t>
  </si>
  <si>
    <t>https://community.secop.gov.co/Public/Tendering/OpportunityDetail/Index?noticeUID=CO1.NTC.5699332</t>
  </si>
  <si>
    <t>GUSTAVO ADOLFO AMAYA CANDIA</t>
  </si>
  <si>
    <t>CO1.REQ.5808142</t>
  </si>
  <si>
    <t>OPSP-VAD-0495-2024</t>
  </si>
  <si>
    <t>https://community.secop.gov.co/Public/Tendering/OpportunityDetail/Index?noticeUID=CO1.NTC.5699310</t>
  </si>
  <si>
    <t>VILMA MARGARITA CARRILLO GARCIA</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</si>
  <si>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APOYAR Y ASESORAR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</si>
  <si>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CO1.REQ.5807980</t>
  </si>
  <si>
    <t>OAG-VAD-0494-2024</t>
  </si>
  <si>
    <t>https://community.secop.gov.co/Public/Tendering/OpportunityDetail/Index?noticeUID=CO1.NTC.5698881</t>
  </si>
  <si>
    <t>ELVIRA MARIA ATIA BELLO</t>
  </si>
  <si>
    <t>LA PRESENTE ORDEN TIENE POR OBJETO: 1. APOYAR EL PROCESO OPERATIVO DEL PROGRAMA DE JÓVENES EN ACCIÓN (JEA), DESDE LA FASE DE INSCRIPCIÓN DE ESTUDIANTES, SEGUIMIENTO, CAPACITACIONES, ATENCIÓN, ACTUALIZACIÓN DE INFORMACIÓN. 2. DILIGENCIAR OPORTUNAMENTE TODOS LOS FORMATOS ESTABLECIDOS POR BIENESTAR UNIVERSITARIO EN EL SISTEMA DE GESTIÓN DE LA CALIDAD. 3. ENTREGAR DE MANERA OPORTUNA LOS INFORMES QUE SE LE SOLICITEN, CON ANEXOS ESTADÍSTICOS. 4. APOYAR EN LA PROYECCIÓN DE RESPUESTAS DE PQR. 5. APOYAR EN EL PROCESO DE REVISIÓN DE LOS ESTUDIANTES DE LA UNIVERSIDAD QUE PERTENECEN AL PROGRAMA JÓVENES EN ACCIÓN DEL SISTEMA SIJA. 6. APOYAR LAS ESTRATEGIAS DE PROMOCIÓN, DIFUSIÓN Y DIVULGACIÓN DE LOS SERVICIOS Y ACTIVIDADES DE BIENESTAR. 7. APOYAR EN LA ATENCIÓN A TRAVÉS DE LOS DIFERENTES CANALES DISPONIBLES A LOS MIEMBROS DE LA COMUNIDAD UNIVERSITARIA QUE REQUIERAN INFORMACIÓN SOBRE LAS DISTINTAS ÁREAS DE BIENESTAR. 8. APOYAR EN LA INDUCCIÓN Y CAPACITACIÓN A ESTUDIANTES EN EL PROGRAMA DE JÓVENES EN ACCIÓN. 9. APOYAR EN EL PROCESO DE PRE-INSCRIPCIÓN DE ESTUDIANTES AL PROGRAMA JÓVENES EN ACCIÓN.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</si>
  <si>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CO1.REQ.5807945</t>
  </si>
  <si>
    <t>OAG-VAD-0493-2024</t>
  </si>
  <si>
    <t>https://community.secop.gov.co/Public/Tendering/OpportunityDetail/Index?noticeUID=CO1.NTC.5699034</t>
  </si>
  <si>
    <t xml:space="preserve">ENRIQUE ALFONSO NAVARRO URBINA </t>
  </si>
  <si>
    <t>LA PRESENTE ORDEN TIENE POR OBJETO: 1. APOYAR EN LA CONSOLIDACIÓN DE LAS POLÍTICAS DE INCLUSIÓN EDUCATIVA PARA LOS ESTUDIANTES CON DISCAPACIDAD AUDITIVA, A TRAVÉS DE LA FORMACIÓN BÁSICA EN LENGUA DE SEÑAS COLOMBIANA PARA LOS FUNCIONARIOS, CONTRATISTAS Y DOCENTES DE LA UNIVERSIDAD DEL MAGDALENA. 2. APOYAR EL DESARROLLO DE ACTIVIDADES QUE PROMUEVAN EL RESPETO POR LA DIFERENCIA Y LA ACEPTACIÓN DE LAS PERSONAS CON DISCAPACIDAD COMO PARTE DE LA DIVERSIDAD Y LA CONDICIÓN HUMANA 3. APOYAR EN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APOYAR LA CREACIÓN DE CARTILLAS DE VOCABULARIO EN LENGUA DE SEÑAS COLOMBIANA. 7. APOYAR LA CREACIÓN DE NEOLOGISMOS EN LENGUA DE SEÑAS COLOMBIANA. 8. REALIZAR ACOMPAÑAMIENTO EN CURSO DE LENGUA CASTELLANA PARA PERSONAS SORDAS. 9. APOYAR EN LA CREACIÓN DE VIDEOS INFORMATIVOS PARA LA COMUNIDAD SORDA. 10. APOYAR EN LA INDUCCIÓN A ESTUDIANTES DE PRIMER SEMESTRE CON DISCAPACIDAD AUDITIVA. 11. APOYAR LOS TRABAJOS DE INVESTIGACIÓN REALIZADOS POR LA DIRECCIÓN DE DESARROLLO ESTUDIANTIL.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</si>
  <si>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CO1.REQ.5807595</t>
  </si>
  <si>
    <t>OPSP-VAD-0492-2024</t>
  </si>
  <si>
    <t>https://community.secop.gov.co/Public/Tendering/OpportunityDetail/Index?noticeUID=CO1.NTC.5698656</t>
  </si>
  <si>
    <t>LORENA PIRAGUA CASTRO</t>
  </si>
  <si>
    <t>LA PRESENTE ORDEN TIENE POR OBJETO: 1. APOYAR EN LA CONSOLIDACIÓN DE LAS POLÍTICAS DE INCLUSIÓN EDUCATIVA PARA LOS ESTUDIANTES CON DISCAPACIDAD AUDITIVA, A TRAVÉS DE LA FORMACIÓN BÁSICA EN LENGUA DE SEÑAS COLOMBIANA PARA LOS FUNCIONARIOS, CONTRATISTAS Y DOCENTES DE LA UNIVERSIDAD DEL MAGDALENA. 2. APOYAR EL DESARROLLO DE ACTIVIDADES QUE PROMUEVAN EL RESPETO POR LA DIFERENCIA Y LA ACEPTACIÓN DE LAS PERSONAS CON DISCAPACIDAD COMO PARTE DE LA DIVERSIDAD Y LA CONDICIÓN HUMANA 3. APOYAR EN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CREAR CARTILLAS DE VOCABULARIO EN LENGUA DE SEÑAS COLOMBIANA. 7. CREAR NEOLOGISMOS EN LENGUA DE SEÑAS COLOMBIANA. 8. REALIZAR ACOMPAÑAMIENTO EN CURSO DE LENGUA CASTELLANA PARA PERSONAS SORDAS. 9. APOYAR EN LA CREACIÓN DE VIDEOS INFORMATIVOS PARA LA COMUNIDAD SORDA. 10. APOYAR EN LA INDUCCIÓN A ESTUDIANTES DE PRIMER SEMESTRE CON DISCAPACIDAD AUDITIVA. 11. APOYAR LOS TRABAJOS DE INVESTIGACIÓN REALIZADOS POR LA DIRECCIÓN DE DESARROLLO ESTUDIANTIL.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</si>
  <si>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CO1.REQ.5807546</t>
  </si>
  <si>
    <t>OPSP-VAD-0491-2024</t>
  </si>
  <si>
    <t>https://community.secop.gov.co/Public/Tendering/OpportunityDetail/Index?noticeUID=CO1.NTC.5698479</t>
  </si>
  <si>
    <t>MAYRA CRISTINA ZABALETA RAMOS</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</si>
  <si>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 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</si>
  <si>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CO1.REQ.5807273</t>
  </si>
  <si>
    <t>OPSP-VAD-0490-2024</t>
  </si>
  <si>
    <t>https://community.secop.gov.co/Public/Tendering/OpportunityDetail/Index?noticeUID=CO1.NTC.5697497</t>
  </si>
  <si>
    <t>HERNANDO ANTONIO HENRIQUEZ PINEDO</t>
  </si>
  <si>
    <t>LA PRESENTE ORDEN TIENE POR OBJETO: 1. IDENTIFICAR CONTRIBUYENTES, Y LOS AGENTES OBLIGADOS A RETENER O EXIGIR EL PAGO DEL TRIBUTO. 2. RECOPILAR, CONSOLIDAR Y CONFRONTAR LA INFORMACIÓN DE LAS ENTIDADES PARA INICIAR EL PROCESO DE APOYO EN LA FISCALIZACIÓN DE LAS ESTAMPILLAS DEPARTAMENTALES,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LAS AUDITORÍAS REALIZADAS POR EL SUJETO ACTIVO (GOBERNACIÓN DEL MAGDALENA) CONTRA LOS ARCHIVOS QUE REPOSAN EN LA OFICINA DE ESTAMPILLA. 6. ALIMENTAR LA MATRIZ DE INFORMACIÓN A FIN DE DEPURAR LOS RESULTADOS FINANCIEROS DE LA INVESTIGACIÓN. 7. CLASIFICAR LA INFORMACIÓN FINANCIERA Y DOCUMENTAL A FIN DE REMITIRLA AL ABOGADO, QUIEN JUNTO CON LA COORDINADORA SEÑALARÁN LAS ACCIONES A SEGUIR. 8. ADELANTAR LAS GESTIONES INSTRUIDAS POR LA COORDINACIÓN UNA VEZ SE HUBIERE RECIBIDO RESPUESTA DE LA AMPLIACIÓN DE LA INFORMACIÓN SOLICITADA A LAS ENTIDADES. 9. CONFRONTAR LA INFORMACIÓN PROVISTA POR LA ENTIDAD VS LA INFORMACIÓN RECIBIDA A FIN DE ESTABLECER EL HALLAZGO DE TIPO FISCAL. 10. REALIZAR LAS ACTIVIDADES REQUERIDAS PARA CONFORMAR LAS MESAS DE TRABAJO. 11. REALIZAR SEGUIMIENTO AL CUMPLIMIENTO DE LOS COMPROMISOS ADQUIRIDOS EN LA MESA DE TRABAJO. 12. ASESORAR Y APOYAR A LAS ENTIDADES AGENTES RETENEDORAS EN EL PROCESO DE FISCALIZACIÓN DE LAS ESTAMPILLAS DEPARTAMENTALES. 13. VERIFICAR QUE LAS ENTIDADES RETENEDORAS CUMPLAN CON EL PROCESO DE LIQUIDAR, RETENER, DECLARAR Y GIRAR LAS ESTAMPILLAS DEPARTAMENTALES. 14. ASESORAR Y APOYAR EL ÁREA FINANCIERA EN VIRTUD DE OPTIMIZAR LOS PROCESOS. 15. ASESORAR Y APOYAR EL DESARROLLO DE ACCIONES ENCAMINADAS AL PLAN DE MEJORAMIENTO DEL RECAUDO DE LOS RECURSOS Y LOS REGISTROS DE INFORMACIÓN DE LA ESTAMPILLA EN BENEFICIO DE LA UNIVERSIDAD. 16. ELABORAR Y EMITIR INFORME FINAL DE LAS ENTIDADES AUDITADAS A LA COORDINACIÓN DE LA OFICINA. 17. LLEVAR LA BITÁCORA EN EL SISTEMA DE CADA ENTIDAD VERIFICADA.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</si>
  <si>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CO1.REQ.5806482</t>
  </si>
  <si>
    <t>OPSP-VAD-0489-2024</t>
  </si>
  <si>
    <t>https://community.secop.gov.co/Public/Tendering/OpportunityDetail/Index?noticeUID=CO1.NTC.5697997</t>
  </si>
  <si>
    <t>ELVIRA OLGA TORREGROZA CABARCAS</t>
  </si>
  <si>
    <t>LA PRESENTE ORDEN TIENE POR OBJETO: 1. RECIBIR, REGISTRAR, RADICAR, DIGITALIZAR Y ENVIAR A LAS DEPENDENCIAS ACADÉMICO ADMINISTRATIVAS LAS COMUNICACIONES OFICIALES EXTERNAS RECIBIDAS EN LA VENTANILLA DEL BLOQUE ADMINISTRATIVO DE LA UNIVERSIDAD Y LA CUENTA INSTITUCIONAL DEL GRUPO DE GESTIÓN DOCUMENTAL. 2. RECIBIR, REGISTRAR, DIGITALIZAR Y ENVIAR LOS DOCUMENTOS Y SOBRES RECIBIDOS EN LA VENTANILLA DEL EDIFICIO ADMINISTRATIVO ROQUE MORELLI ZÁRATE. 3. ATENDER USUARIOS EN LA VENTANILLA DEL BLOQUE ADMINISTRATIVO DE LA UNIVERSIDAD, EXTENSIÓN 2191 Y CUENTA INSTITUCIONAL BUZONDEVOZ@UNIMAGDALENA.EDU.CO. 4. ELABORAR EL INFORME DE SOLICITUDES DE ACCESO A LA INFORMACIÓN PÚBLICA, EN EL MARCO DE LA LEY DE TRANSPARENCIA Y ACCESO A LA INFORMACIÓN. 5. APOYAR EN LA ACTUALIZACIÓN DE LA DOCUMENTACIÓN DEL PROCESO DE GESTIÓN DOCUMENTAL. 6. ELABORAR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</si>
  <si>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CO1.REQ.5806084</t>
  </si>
  <si>
    <t>OPSP-VAD-0488-2024</t>
  </si>
  <si>
    <t>https://community.secop.gov.co/Public/Tendering/OpportunityDetail/Index?noticeUID=CO1.NTC.5696944</t>
  </si>
  <si>
    <t>DEWARD LOPEZ MORGAN</t>
  </si>
  <si>
    <t>ANDRES FELIPE MEJIA QUINTERO</t>
  </si>
  <si>
    <t>LA PRESENTE ORDEN TIENE POR OBJETO: 1. ASESORAR AL GRUPO DE CONTABILIDAD EN EL CÁLCULO DEL PORCENTAJE FIJO DE RETENCIÓN EN LA FUENTE A TRAVÉS DEL PROCEDIMIENTO 2 ESTABLECIDO POR EL ESTATUTO TRIBUTARIO, PARA EMPLEADOS. 2. ASESORAR AL GRUPO DE CONTABILIDAD EN LA APLICACIÓN DE NORMAS Y CONCEPTOS EMITIDOS POR LA CONTADURÍA GENERAL DE LA NACIÓN. 3. ASESORAR AL GRUPO DE CONTABILIDAD EN LA IMPLEMENTACIÓN DE LOS SISTEMAS DE FACTURACIÓN ELECTRÓNICA ESTABLECIDOS POR LA DIAN. 4. ASESORAR AL GRUPO DE CONTABILIDAD EN EL DISEÑO DE FORMATOS PARA EL CÁLCULO DE RETENCIONES Y DEDUCCIONES EN PAGOS DE PROVEEDORES Y SERVICIOS PROFESIONALES. 5. APOYAR AL GRUPO DE CONTABILIDAD EN LA ELABORACIÓN DE INFORMES A LOS ENTES DE CONTROL. 6. APOYAR AL GRUPO DE CONTABILIDAD  EN LOS PROCESOS DE CIERRE MENSUAL Y LA PREPARACIÓN DE ESTADOS FINANCIEROS DE LA UNIVERSIDAD. 7. ASESORAR AL GRUPO DE CONTABILIDAD EN LA ELABORACIÓN Y PRESENTACIÓN DE LOS ESTADOS FINANCIEROS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</si>
  <si>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CO1.REQ.5805945</t>
  </si>
  <si>
    <t>OPSP-VAD-0487-2024</t>
  </si>
  <si>
    <t>https://community.secop.gov.co/Public/Tendering/OpportunityDetail/Index?noticeUID=CO1.NTC.5698444</t>
  </si>
  <si>
    <t>LAURA VANESSA MAESTRE MAESTRE</t>
  </si>
  <si>
    <t>LA PRESENTE ORDEN TIENE POR OBJETO: 1. APOYAR AL GRUPO DE CONTABILIDAD EN EL PROCESO DE PREPARACIÓN Y PRESENTACIÓN DE LAS DIFERENTES DECLARACIONES TRIBUTARIAS (IMPUESTOS NACIONALES Y TERRITORIALES) QUE LE CORRESPONDE PRESENTAR A LA UNIVERSIDAD DEL MAGDALENA. 2. APOYAR EN LA COORDINACIÓN DE LO RELACIONADO CON EL PROCESO DE SOLICITUD DE DEVOLUCIÓN DE IVA, QUE DEBE PRESENTAR LA UNIVERSIDAD ANTE LA DIRECCIÓN DE IMPUESTOS Y ADUANAS NACIONALES – DIAN. 3. APOYAR AL GRUPO DE CONTABILIDAD EN LA ELABORACIÓN, REVISIÓN, CONCILIACIÓN Y PRESENTACIÓN DE LOS DIFERENTES INFORMES QUE SE DEBEN PRESENTAR A LOS ENTES DE CONTROL (CONTADURÍA GENERAL DE LA NACIÓN, CONTRALORÍA DEPARTAMENTAL DEL MAGDALENA, CONTRALORÍA GENERAL DE LA REPÚBLICA, MINISTERIO DE EDUCACIÓN). 4. APOYAR EN LA REVISIÓN DE LA CODIFICACIÓN CONTABLE DE LAS CUENTAS POR PAGAR Y OBLIGACIONES PRESUPUESTALES ELABORADAS PARA PROCESO DE PAGO.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</si>
  <si>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CO1.REQ.5805331</t>
  </si>
  <si>
    <t>OAG-VAD-0486-2024</t>
  </si>
  <si>
    <t>https://community.secop.gov.co/Public/Tendering/OpportunityDetail/Index?noticeUID=CO1.NTC.5696147</t>
  </si>
  <si>
    <t>MARTHA CAROLINA GONZALEZ ORTEGA</t>
  </si>
  <si>
    <t>VANESA PAOLA VIVES CORONEL</t>
  </si>
  <si>
    <t>LA PRESENTE ORDEN TIENE POR OBJETO: 1. APOYAR LA COORDINACIÓN Y SUPERVISIÓN DE LOS PROGRAMAS DE INTERCAMBIOS (MOVILIDAD SALIENTE): “CONEXIÓN GLOBAL” "DOBLE TITULACIÓN" "PROGRAMA SEMESTRE EN EL EXTERIOR" Y CCYK. 2. APOYAR EN LA PROMOCIÓN, REALIZACIÓN Y SEGUIMIENTO DE LAS CONVOCATORIAS.3. ASESORAR A LOS ESTUDIANTES EN SUS PROCESOS DE MOVILIDAD SALIENTE EN LAS DIFERENTES ETAPAS DE LA REALIZACIÓN DEL INTERCAMBIO. 4. APOYAR EN EL SEGUIMIENTO A LA MOVILIDAD SALIENTE DE DOCENTES E INVESTIGADORES 5. APOYAR Y ASESORAR LAS CONVOCATORIAS PRIORITARIAS DE LA OFICINA EN LA LÍNEA DE MOVILIDAD SALIENTE.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</si>
  <si>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CO1.REQ.5804821</t>
  </si>
  <si>
    <t>OPSP-VAD-0485-2024</t>
  </si>
  <si>
    <t>https://community.secop.gov.co/Public/Tendering/OpportunityDetail/Index?noticeUID=CO1.NTC.5678310</t>
  </si>
  <si>
    <t>MARIA JOSE CAMPO BARRAGAN</t>
  </si>
  <si>
    <t>CO1.REQ.5786663</t>
  </si>
  <si>
    <t>OPSP-VAD-0484-2024</t>
  </si>
  <si>
    <t>https://community.secop.gov.co/Public/Tendering/OpportunityDetail/Index?noticeUID=CO1.NTC.5677753</t>
  </si>
  <si>
    <t>HILDEMAR DAVID QUINTANA HERNANDEZ</t>
  </si>
  <si>
    <t xml:space="preserve">JEREMIAS JUNIOR DE LA CRUZ GARCIA </t>
  </si>
  <si>
    <t>LA PRESENTE ORDEN TIENE POR OBJETO: 1. DEFINIR, ELABORAR Y REVISAR LA ARQUITECTURA DE DESARROLLO DE LOS PROYECTOS (CASOS DE USO, BASES DE DATOS, CLASES, INTERFAZ DE USUARIO, MIGRACIÓN DE DATOS). 2. CONSTRUIR LOS PROTOTIPOS PARA LA EJECUCIÓN DE PRUEBAS A LOS PRODUCTOS SOFTWARE. 3. IMPLANTAR PRODUCTOS DE SOFTWARE TERMINADOS EN AMBIENTES DE PRODUCCIÓN PREVIAMENTE SELECCIONADOS. 4. INCORPORAR ELEMENTOS DE DISEÑO EXISTENTES 5. APLICAR GESTIÓN DE LA CONFIGURACIÓN PARA ACTUALIZAR CAMBIOS Y MANTENERLOS DEBIDAMENTE DOCUMENTADOS MEDIANTE LAS HERRAMIENTAS CORRESPONDIENTES. 6. REALIZAR REUNIONES PERIÓDICAS CON LOS EQUIPOS DE TRABAJO DE LOS PROYECTOS. 7. ESPECIFICAR REQUISITOS DE SOFTWARE EN FORMA DE HISTORIAS DE USUARIO.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</si>
  <si>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CO1.REQ.5786701</t>
  </si>
  <si>
    <t>OAG-VAD-0483-2024</t>
  </si>
  <si>
    <t>https://community.secop.gov.co/Public/Tendering/OpportunityDetail/Index?noticeUID=CO1.NTC.5677291</t>
  </si>
  <si>
    <t>ROSALIA LIA BUSTILLO VERBEL</t>
  </si>
  <si>
    <t>YARA LUZCENIT ARCE CARRERA</t>
  </si>
  <si>
    <t>LA PRESENTE ORDEN TIENE POR OBJETO: 1. APOYAR EL FORTALECIMIENTO DEL PROGRAMA DE SEGURIDAD DEL PACIENTE DE LA CLÍNICA ODONTOLÓGICA. 2. APOYAR EL SEGUIMIENTO Y ANÁLISIS AL REPORTE DE LOS EVENTOS ADVERSOS PRESENTADOS EN LA CLÍNICA ODONTOLÓGICA. 3. APOYAR EL SEGUIMIENTO A LOS INDICADORES DE GESTIÓN, VERIFICACIÓN Y ANÁLISIS DE DATOS DE LOS PROCESOS A CARGO. 4. APOYAR EN EL PROCESO DEL PROGRAMA DE CAPACITACIÓN Y EVALUACIÓN DEL PERSONAL AUXILIAR, DOCENTES Y ESTUDIANTES DE LA CLÍNICA ODONTOLÓGICA. 5. PARTICIPAR DE LOS DIFERENTES COMITÉS DEL SERVICIO DOCENTE ASISTENCIAL CLÍNICA ODONTOLÓGICA. 6. APOYAR EN JORNADAS EXTRACURRICULARES DE ACUERDO A PROYECTOS ENCAMINADOS A ATENCIÓN PRIMARIA EN SALUD (APS). 7. APOYAR EN LA GESTIÓN DE LOS INDICADORES DE SATISFACCIÓN. 12. APOYAR EN LA GESTIÓN Y REPORTE DE RIPS. 8. APOYAR EN LA GESTIÓN Y RESPUESTA DE PQRS. 9. APOYAR LA REVISIÓN Y ACTUALIZACIÓN DE LA DOCUMENTACIÓN EXISTENTES. 10. APOYAR EN LA ELABORACIÓN DE LAS CUENTAS POR COBRAR DE LOS ESTUDIANTES DE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</si>
  <si>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CO1.REQ.5786254</t>
  </si>
  <si>
    <t>OPSP-VAD-0482-2024</t>
  </si>
  <si>
    <t>https://community.secop.gov.co/Public/Tendering/OpportunityDetail/Index?noticeUID=CO1.NTC.5677159</t>
  </si>
  <si>
    <t>BRAYAN ALEXANDER ROMERO OROZCO</t>
  </si>
  <si>
    <t>LA PRESENTE ORDEN TIENE POR OBJETO: 1. ASESORAR EN LA RESOLUCIÓN DE PETICIONES QUE SE LE HAGA A LA UNIVERSIDAD DEL MAGDALENA DENTRO DE LOS PLAZOS Y/O TÉRMINOS ESTABLECIDOS EN LA LEY, QUE LE SEAN ASIGNADAS POR PARTE DEL RECTOR, DIRECCIÓN DE TALENTO HUMANO Y DEMÁS AUTORIDADES QUE DESIGNEN LA ALTA DIRECCIÓN. 2. APOYAR EN EL SEGUIMIENTO A LOS PROCEDIMIENTOS ADMINISTRATIVOS QUE LE SEAN ENCOMENDADOS POR EL RECTOR, LA DIRECCIÓN DE TALENTO HUMANO Y DEMÁS AUTORIDADES QUE DESIGNE LA ALTA DIRECCIÓN. 3. ELABORAR LOS ACTOS ADMINISTRATIVOS REQUERIDOS PARA FINES MISIONALES Y DE ORDEN LABORAL. 4. EMITIR CONCEPTOS JURÍDICOS A SOLICITUD DE LA DIRECTORA DE TALENTO HUMANO, RELATIVOS CON LAS FUNCIONES DE LA DEPENDENCIA. 5. APOYAR EN EL BUEN MANEJO DEL ARCHIVO Y LA CORRESPONDENCIA QUE LE SEAN ASIGNADOS.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</si>
  <si>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CO1.REQ.5786218</t>
  </si>
  <si>
    <t>OPSP-VAD-0481-2024</t>
  </si>
  <si>
    <t>https://community.secop.gov.co/Public/Tendering/OpportunityDetail/Index?noticeUID=CO1.NTC.5676856</t>
  </si>
  <si>
    <t>ESTEFANY RAMOS PEREZ</t>
  </si>
  <si>
    <t>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RECIBIR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</si>
  <si>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CO1.REQ.5785657</t>
  </si>
  <si>
    <t>OAG-VAD-0480-2024</t>
  </si>
  <si>
    <t>https://community.secop.gov.co/Public/Tendering/OpportunityDetail/Index?noticeUID=CO1.NTC.5676535</t>
  </si>
  <si>
    <t>WILLIAM EDUARDO VELEZ GONZALEZ</t>
  </si>
  <si>
    <t>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LOS ESTUDIANTES PARTICIPANTES EN EL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</si>
  <si>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CO1.REQ.5785528</t>
  </si>
  <si>
    <t>OAG-VAD-0479-2024</t>
  </si>
  <si>
    <t>https://community.secop.gov.co/Public/Tendering/OpportunityDetail/Index?noticeUID=CO1.NTC.5676315</t>
  </si>
  <si>
    <t>MAURICIO DE JESUS TORRES IZAQUITA</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</si>
  <si>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</si>
  <si>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CO1.REQ.5785068</t>
  </si>
  <si>
    <t>OAG-VAD-0478-2024</t>
  </si>
  <si>
    <t>https://community.secop.gov.co/Public/Tendering/OpportunityDetail/Index?noticeUID=CO1.NTC.5675845</t>
  </si>
  <si>
    <t>JORGE ALFONSO APREZA FERNANDEZ</t>
  </si>
  <si>
    <t>LILIBETH ESTHER FLOREZ DIAZ</t>
  </si>
  <si>
    <t>LA PRESENTE ORDEN TIENE POR OBJETO: 1. APOYAR EN EL FOMENTO Y DIVULGACIÓN DE LAS ACTIVIDADES DE CARÁCTER RECREATIVO, FORMATIVO Y REPRESENTATIVO PARA EL FORTALECIMIENTO DE LOS PROCESOS ARTÍSTICOS Y CULTURALES EN LA UNIVERSIDAD. 2. APOYAR EL PROCESO DE SELECCIÓN DE LOS BACHILLERES ASPIRANTES A LOS CUPOS ARTÍSTICOS OFRECIDOS POR LA INSTITUCIÓN. 3. APOYAR LA EJECUCIÓN DE ESTRATEGIAS SOBRE LA INSCRIPCIÓN Y PARTICIPACIÓN ACTIVA Y PERMANENTE DE LOS MIEMBROS DE LA COMUNIDAD UNIVERSITARIA EN LAS ACTIVIDADES Y/O TALLERES CULTURALES, QUE PERMITAN AMPLIAR LA COBERTURA DE LOS SERVICIOS DE BIENESTAR UNIVERSITARIO. 4. DILIGENCIAR OPORTUNAMENTE LOS FORMATOS ESTABLECIDOS POR BIENESTAR UNIVERSITARIO EN EL SISTEMA DE GESTIÓN DE LA CALIDAD. 5.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6. INFORMAR LA PARTICIPACIÓN EN LOS ENSAYOS, ACTIVIDADES, EVENTOS, FESTIVALES Y/O TALLERES PERMANENTES DE TODOS LOS ESTUDIANTES PARTICIPANTES EN EL NIVEL REPRESENTATIVO, QUE DEN SOPORTE AL REPORTE QUE DEBE REMITIR SEMESTRALMENTE AL GRUPO DE ADMISIONES, REGISTRO Y CONTROL ACADÉMICO, PARA LA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</si>
  <si>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CO1.REQ.5785024</t>
  </si>
  <si>
    <t>OAG-VAD-0477-2024</t>
  </si>
  <si>
    <t>https://community.secop.gov.co/Public/Tendering/OpportunityDetail/Index?noticeUID=CO1.NTC.5675601</t>
  </si>
  <si>
    <t>LA PRESENTE ORDEN TIENE POR OBJETO: 1. APOYAR EN EL SEGUIMIENTO DE LAS COMUNICACIONES ELECTRÓNICAS DE LA VICERRECTORÍA DE INVESTIGACIÓN. 2. APOYAR EL SEGUIMIENTO EN EL MANEJO DE LA AGENDA DEL VICERRECTOR DE INVESTIGACIÓN Y ORGANIZACIÓN DE REUNIONES EN LA VIN. 3. APOYAR EN LA GESTIÓN DE DOCUMENTOS REMITIDOS A LA VICERRECTORÍA, Y DOCUMENTOS PARA LA FIRMA DEL VICERRECTOR. 4. APOYAR LA GESTIÓN DEL PROGRAMA DE FINANCIACIÓN PARA LA FORMACIÓN CIENTÍFICA. 5. APOYAR EN LA GESTIÓN DE LAS SOLICITUDES DE LAS UNIDADES ADSCRITAS A LA VICERRECTORÍA DE INVESTIGACIÓN. 6. APOYAR EN LA GESTIÓN Y CONSOLIDACIÓN DE LAS SOLICITUDES DE INFORMACIÓN REQUERIDAS POR OTRAS DEPENDENCIAS. 7. APOYAR EN EL CARGUE DE LAS SOLICITUDES DE LAS UNIDADES AL SISTEMA DE CORRESPONDENCIA INSTITUCIONAL. 8. APOYAR A LA VICERRECTORÍA EN LO REFERENTE A REUNIONES ESTRATÉGICAS Y DE GESTIÓN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</si>
  <si>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CO1.REQ.5784631</t>
  </si>
  <si>
    <t>OPSP-VAD-0476-2024</t>
  </si>
  <si>
    <t>https://community.secop.gov.co/Public/Tendering/OpportunityDetail/Index?noticeUID=CO1.NTC.5675009</t>
  </si>
  <si>
    <t>HERNAN CAMILO SARMIENTO GÓMEZ</t>
  </si>
  <si>
    <t>LA PRESENTE ORDEN TIENE POR OBJETO: 1. IDENTIFICAR CONTRIBUYENTES, Y LOS AGENTES OBLIGADOS A RETENER O EXIGIR EL PAGO DEL TRIBUTO. 2. RECOPILAR, CONSOLIDAR Y CONFRONTAR LA INFORMACIÓN DE LAS ENTIDADES PARA INICIAR EL PROCESO DE APOYO EN LA FISCALIZACION DE LAS ESTAMPILLAS DEPARTAMENTALES,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LAS AUDITORIAS REALIZADAS POR EL SUJETO ACTIVO (GOBERNACION DEL MAGDALENA) CONTRA LOS ARCHIVOS QUE REPOSAN EN LA OFICINA DE ESTAMPILLA. 6. ALIMENTAR LA MATRIZ DE INFORMACIÓN A FIN DE DEPURAR LOS RESULTADOS FINANCIEROS DE LA INVESTIGACIÓN. 7. CLASIFICAR LA INFORMACIÓN FINANCIERA Y DOCUMENTAL A FIN DE REMITIRLA AL ABOGADO, QUIEN JUNTO CON LA COORDINADORA SEÑALARÁN LAS ACCIONES A SEGUIR. 8. ADELANTAR LAS GESTIONES INSTRUIDAS POR LA COORDINACIÓN UNA VEZ SE HUBIERE RECIBIDO RESPUESTA DE LA AMPLIACIÓN DE LA INFORMACIÓN SOLICITADA A LAS ENTIDADES. 9. CONFRONTAR LA INFORMACIÓN PROVISTA POR LA ENTIDAD VS LA INFORMACIÓN RECIBIDA A FIN DE ESTABLECER EL HALLAZGO DE TIPO FISCAL. 10. REALIZAR LAS ACTIVIDADES REQUERIDAS PARA CONFORMAR LAS MESAS DE TRABAJO. 11. REALIZAR SEGUIMIENTO AL CUMPLIMIENTO DE LOS COMPROMISOS ADQUIRIDOS EN LA MESA DE TRABAJO. 12. ASESORAR Y APOYAR A LAS ENTIDADES AGENTES RETEDORAS EN EL PROCESO DE FISCALIZACION DE LAS ESTAMPILLAS DEPARTAMENTALES. 13. VERIFICAR QUE LAS ENTIDADES RETENEDORAS CUMPLAN CON EL PROCESO DE LIQUIDAR, RETENER, DECLARAR Y GIRAR LAS ESTAMPILLAS DEPARTAMENTALES. 14. ASESORAR Y APOYAR EL DESARROLLO DE ACCIONES ENCAMINADAS AL PLAN DE MEJORAMIENTO DEL RECAUDO DE LOS RECURSOS Y LOS REGISTROS DE INFORMACIÓN DE LA ESTAMPILLA EN BENEFICIO DE LA UNIVERSIDAD. 15. ELABORAR Y EMITIR INFORME FINAL DE LAS ENTIDADES AUDITADAS A LA COORDINACIÓN DE LA OFICINA. 16. LLEVAR LA BITÁCORA EN EL SISTEMA DE CADA ENTIDAD VERIFICADA.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</si>
  <si>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CO1.REQ.5783883</t>
  </si>
  <si>
    <t>OPSP-VAD-0475-2024</t>
  </si>
  <si>
    <t>https://community.secop.gov.co/Public/Tendering/OpportunityDetail/Index?noticeUID=CO1.NTC.5674807</t>
  </si>
  <si>
    <t>MILENA PATRICIA DE LEON MENDOZA</t>
  </si>
  <si>
    <t>ANDREA CAROLINA CUZA PEÑARANDA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</si>
  <si>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SEGUIMIENTO AL CUMPLIMIENTO POR PARTE DE LOS DELEGATORIAS DE ORDENACIÓN DEL GASTO EN LA RENDICIÓN DE LA GESTIÓN CONTRACTUAL EN LAS PLATAFORMAS SECOP, SIA CONTRALORIAS, SIA OBSERVA, SIGEP, Y EN LA PUBLICACIÓN DE PÁGINA DE TRANSPARENCIA. 4. APOYAR A LA OFICINA DE CONTROL INTERNO EN EL SEGUIMIENTO A LA APLICACIÓN POR LOS ORDENADORES DEL GASTO EN LA APLICACIÓN DE LA NORMATIVA INTERNA DE DELEGACIÓN DEL GASTO. 5. APOYAR A LA OFICINA DE CONTROL INTERNO EN EL ESTUDIO, EVALUACIÓN Y EMISIÓN DE CONCEPTOS JURÍDICOS QUE LE SEAN REQUERIDOS Y EN EL SEGUIMIENTO AL CUMPLIMIENTO DE LOS REQUERIMIENTOS. 6. APOYAR A LA OFICINA DE CONTROL INTERNO EN EL SEGUIMIENTO CUATRIMESTRAL A LOS MAPAS DE RIESGOS POR PROCESOS E INSTITUCIONAL Y ELABORAR EL RESPECTIVO INFORME DE RESULTADOS.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</si>
  <si>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CO1.REQ.5783571</t>
  </si>
  <si>
    <t>OPSP-VAD-0474-2024</t>
  </si>
  <si>
    <t>https://community.secop.gov.co/Public/Tendering/OpportunityDetail/Index?noticeUID=CO1.NTC.5674199</t>
  </si>
  <si>
    <t>ANA EMILIA BARROS NIETO</t>
  </si>
  <si>
    <t>MARIA CAROLINA ROJAS VELASQUEZ</t>
  </si>
  <si>
    <t>LA PRESENTE ORDEN TIENE POR OBJETO: 1. APOYAR EN EL PROCESO DE RECOLECCIÓN, DIGITACIÓN, TABULACIÓN Y ORGANIZACIÓN DE INFORMACIÓN CONTRACTUAL PARA LA IMPLEMENTACIÓN DEL MÓDULO DE TRÁMITE DE CERTIFICACIONES DE VINCULACIONES CONTRACTUALES VIRTUALES EN LÍNEA. 2. APOYAR CON EL PROCESO DE RECOLECCIÓN, DIGITACIÓN, ORGANIZACIÓN Y TABULACIÓN DE LA INFORMACIÓN DE CADA UNA DE LAS ÓRDENES DE PRESTACIÓN DE SERVICIOS PROFESIONALES Y DE APOYO SUSCRITAS POR LOS ORDENADORES DEL GASTO ENTRE LOS AÑOS 2011 A 2024.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</si>
  <si>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CO1.REQ.5783469</t>
  </si>
  <si>
    <t>OAG-VAD-0473-2024</t>
  </si>
  <si>
    <t>https://community.secop.gov.co/Public/Tendering/OpportunityDetail/Index?noticeUID=CO1.NTC.5676652</t>
  </si>
  <si>
    <t>ROMARIO FARIA PEREZ MACHADO</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</si>
  <si>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</si>
  <si>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CO1.REQ.5785585</t>
  </si>
  <si>
    <t>OAG-VAD-0472-2024</t>
  </si>
  <si>
    <t>https://community.secop.gov.co/Public/Tendering/OpportunityDetail/Index?noticeUID=CO1.NTC.5676616</t>
  </si>
  <si>
    <t>FRANK DE JESUS ORTIZ SALGADO</t>
  </si>
  <si>
    <t>JUAN DE JESUS FINCE GUZMAN</t>
  </si>
  <si>
    <t>LA PRESENTE ORDEN TIENE POR OBJETO: 1. APOYAR LOS EVENTOS INSTITUCIONALES PRESENCIALES Y VIRTUALES A TRAVÉS DE LA CUENTA DE CORREO INSTITUCIONAL Y ESPACIOS ASIGNADOS, SEGÚN LOS PROTOCOLOS ESTABLECIDOS. 2. APOYAR EN LA COORDINACIÓN DEL GRUPO DE PROTOCOLO INSTITUCIONAL (HORARIOS, DISTRIBUCIÓN DE EVENTOS, SOLICITUD DE UNIFORMES, REVISIÓN DE HORAS, CARGUE EN SISTEMA Y APROBACIÓN). 3. CAPACITAR A LOS INTEGRANTES DEL GRUPO DE PROTOCOLO INSTITUCIONAL EN LOS TEMAS DE: TALLER PERSONAL LOGÍSTICO, TALLER DE PROTOCOLO Y ETIQUETA, TALLER DE COMUNICACIÓN Y SEGURIDAD EN LOS EVENTOS, TALLER DE COMUNICACIÓN NO VERBAL, TALLER DE ESTRATEGIAS PARA HABLAR EN PÚBLICO, TALLER DE NETIQUETA, TALLER DE ATENCIÓN Y SERVICIO AL CLIENTE, TALLER DE ETIQUETA Y PROTOCOLO EMPRESARIAL, TALLER DE IMAGEN PERSONAL, TALLER DE ETIQUETA Y PROTOCOLO EN LA MESA.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</si>
  <si>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CO1.REQ.5785465</t>
  </si>
  <si>
    <t>OPSP-VAD-0471-2024</t>
  </si>
  <si>
    <t>https://community.secop.gov.co/Public/Tendering/OpportunityDetail/Index?noticeUID=CO1.NTC.5675948</t>
  </si>
  <si>
    <t>HUGO ELIECER ACOSTA MOLINA</t>
  </si>
  <si>
    <t>LA PRESENTE ORDEN TIENE POR OBJETO: 1. ASESORAR LAS ACTIVIDADES CULTURALES QUE DESARROLLAN DESDE EL ÁREA DE CULTURA DE LA DIRECCIÓN DE BIENESTAR UNIVERSITARIO. 2. DIRIGIR ENSAYOS, ACTIVIDADES Y EVENTOS DEL GRUPO CULTURAL DE ORQUESTA TROPICAL Y PIANO DE LA INSTITUCIÓN. 3. APOYAR EL PROCESO DE SELECCIÓN DE LOS BACHILLERES ASPIRANTES A LOS CUPOS ARTISTAS OFRECIDOS POR LA INSTITUCIÓN, EN LO RELACIONADO CON LA OFERTA DE ORQUESTA TROPICAL Y PIANO. 4. DILIGENCIAR OPORTUNAMENTE LOS FORMATOS ESTABLECIDOS POR BIENESTAR UNIVERSITARIO EN EL SISTEMA DE GESTIÓN DE LA CALIDAD. 5. ENTREGAR OPORTUNAMENTE, INFORMES DE LAS ACTIVIDADES REALIZADAS, CON SOPORTES ESTADÍSTICOS. 6. PRESENTAR SEMESTRALMENTE EL LISTADO DE LOS ESTUDIANTES QUE PARTICIPARON EN LOS ENSAYOS, ACTIVIDADES, EVENTOS, FESTIVALES Y/O TALLERES PERMANENTES EN EL NIVEL REPRESENTATIVO, QUE DEN SOPORTE AL REPORTE QUE DEBE REMITIRSE AL GRUPO DE ADMISIONES, REGISTRO Y CONTROL ACADÉMICO, PARA LA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</si>
  <si>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CO1.REQ.5785131</t>
  </si>
  <si>
    <t>OPSP-VAD-0470-2024</t>
  </si>
  <si>
    <t>https://community.secop.gov.co/Public/Tendering/OpportunityDetail/Index?noticeUID=CO1.NTC.5677747</t>
  </si>
  <si>
    <t>ROXANA LEONOR ARRIETA CRUZ</t>
  </si>
  <si>
    <t>LA PRESENTE ORDEN TIENE POR OBJETO: 1- APOYAR EN LA ELABORACIÓN DE ESTRATEGIAS DIGITALES PARA LAS REDES SOCIALES DE UNIMAGDALENA RADIO 2- APOYAR EN LA ELABORACIÓN DE CAMPAÑAS Y ESTRATEGIAS PARA IMPACTAR EN LA COMUNIDAD ESTUDIANTIL 3- APOYAR EN LA REALIZACIÓN DEL SPOT 'QUE TALENTO.4- APOYAR AL AIRE DE LA REALIZACIÓN DE 'DESDE EL CAMPUS AL AIRE' QUE SE EMITE DE LUNES A VIERNES DE 7 A 8 DE LA MAÑANA. 5- APOYAR EN LAS TRANSMISIONES EN VIVO Y EN DIRECTO DE LOS EVENTOS DE LA EMISORA CULTURAL. 6- REALIZAR EL CUBRIMIENTO A TRAVÉS DE LAS REDES SOCIALES Y AL AIRE DE EVENTOS DE LA EMISORA CULTURAL. 7- PRODUCIR Y EDITAR LOS MATERIALES SONOROS INSTITUCIONALES QUE SE REQUIERAN. 8- APOYAR EN LA PRESENTACIÓN DEL PROGRAMA RADIAL DEL CONSULTORIO JURÍDICO DE LA UNIVERSIDAD DEL MAGDALENA 9- APOYAR EN LA REDACCIÓN DE BOLETINES INSTITUCIONALES. 10- APOYAR AL PROGRAMA LA REVISTA, QUE SE EMITE A LAS 6 DE LA MAÑANA 11- HACER REPORTERÍA EN LAS DEPENDENCIAS QUE GENEREN INFORMACIÓN ÚTIL PARA LA EMISORA.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</si>
  <si>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CO1.REQ.5786498</t>
  </si>
  <si>
    <t>OPSP-VAD-0469-2024</t>
  </si>
  <si>
    <t>https://community.secop.gov.co/Public/Tendering/OpportunityDetail/Index?noticeUID=CO1.NTC.5677616</t>
  </si>
  <si>
    <t>HAROLD DE JESUS ARAQUE GARCIA</t>
  </si>
  <si>
    <t>LA PRESENTE ORDEN TIENE POR OBJETO: 1) ASESORAR EN LOS PROCESOS DE CREACIÓN DE NUEVOS PROGRAMAS DE LA FACULTAD DE CIENCIAS BÁSICAS, EN ARTICULACIÓN CON LA OFICINA DE ASEGURAMIENTO DE LA CALIDAD. 2) APOYAR EN LOS PROCESO Y REVISIÓN DE LOS DOCUMENTOS NECESARIOS PARA LA SOLICITUD DE LOS REGISTROS CALIFICADOS NUEVOS. 3) REALIZAR LA REVISIÓN DE ESTILO, GRAMÁTICA Y REDACCIÓN DE LAS DIFERENTES CONDICIONES DE CALIDAD PARA SOLICITUD DE REGISTRO CALIFICADO. 4) ORGANIZAR LAS EVIDENCIAS, ANEXOS TÉCNICOS Y DEMÁS DOCUMENTOS QUE REQUIERA LA PLATAFORMA, PARA OBTENCIÓN DE REGISTROS CALIFICADOS. 5) APOYAR EN LA RECOPILACIÓN DE INFORMACIÓN PARA LA CREACIÓN DE NUEVOS PROGRAMAS (CONSULTA A PÁGINAS DEL GOBIERNO NACIONAL, SNIES, OBSERVATORIO LABORAL. 6) PRESENTAR INFORME MENSUAL DEL AVANCE DE LA CREACIÓN DE LOS PROGRAMAS ASIGNADOS. 7) APOYAR EN LA REVISIÓN DE LOS REQUISITOS DEL PROCESO DE ACREDITACIÓN INSTITUCIONAL ABET PARA EL PROGRAMA DE BIOLOGÍA.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</si>
  <si>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CO1.REQ.5786503</t>
  </si>
  <si>
    <t>OPSP-VAD-0468-2024</t>
  </si>
  <si>
    <t>https://community.secop.gov.co/Public/Tendering/OpportunityDetail/Index?noticeUID=CO1.NTC.5678018</t>
  </si>
  <si>
    <t>LAURA PAOLA GARCIA GONZALEZ</t>
  </si>
  <si>
    <t>LA PRESENTE ORDEN TIENE POR OBJETO: 1. APOYAR EN LA CREACIÓN DE ENTRE 10 A 20 CONTENIDOS CREATIVOS MENSUALES PARA APORTAR AL CRECIMIENTO Y A LA CONSOLIDACIÓN DE LA COMUNIDAD DIGITAL, A TRAVÉS DE LAS REDES SOCIALES DE LA UNIVERSIDAD DEL MAGDALENA. 2. REALIZAR ENTRE 6 A 10 TRABAJOS AUDIOVISUALES SEMANALES, SOBRE TEMAS INFORMATIVOS DE LA INSTITUCIÓN Y DE OFERTA ACADÉMICA. 3. APOYAR AL EQUIPO DE REDES SOCIALES ADSCRITO A LA DIRECCIÓN DE COMUNICACIONES EN EL CUBRIMIENTO DE ACTIVIDADES ACADÉMICAS DE LAS DIFERENTES DEPENDENCIAS Y DE EVENTOS ESPECIALES, A TRAVÉS DE TOMA DE FOTOGRAFÍAS, GRABACIÓN Y EDICIÓN DE CONTENIDOS AUDIOVISUALES. 4. APOYAR EN LAS CAMPAÑAS ESTRATÉGICAS DE SOCIAL MEDIA QUE APORTEN AL POSICIONAMIENTO Y FIDELIZACIÓN DE LA COMUNIDAD DIGITAL. 5. APOYAR EN LA PRESENTACIÓN DE EVENTOS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</si>
  <si>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CO1.REQ.5786729</t>
  </si>
  <si>
    <t>OPSP-VAD-0467-2024</t>
  </si>
  <si>
    <t>https://community.secop.gov.co/Public/Tendering/OpportunityDetail/Index?noticeUID=CO1.NTC.5677108</t>
  </si>
  <si>
    <t>SILENA PAOLA CASTILLA CONSTANTE</t>
  </si>
  <si>
    <t>LA PRESENTE ORDEN TIENE POR OBJETO: 1. APOYAR EN LA CREACIÓN DE ENTRE 10 A 20 CONTENIDOS CREATIVOS MENSUALES PARA APORTAR AL CRECIMIENTO Y A LA CONSOLIDACIÓN DE LA COMUNIDAD DIGITAL, A TRAVÉS DE LA RED SOCIAL DE TIKTOK DE LA UNIVERSIDAD DEL MAGDALENA. 2. REALIZAR ENTRE 2 A 5 TRABAJOS AUDIOVISUALES SEMANALES, SOBRE TEMAS INFORMATIVOS DE LA INSTITUCIÓN Y DE OFERTA ACADÉMICA, QUE SE PUBLICARÁN EN LAS REDES SOCIALES INSTITUCIONALES. 3. APOYAR AL EQUIPO DE REDES SOCIALES ADSCRITO A LA DIRECCIÓN DE COMUNICACIONES EN EL CUBRIMIENTO DE ACTIVIDADES ACADÉMICAS DE LAS DIFERENTES DEPENDENCIAS Y DE EVENTOS ESPECIALES, A TRAVÉS DE TOMA DE FOTOGRAFÍAS, GRABACIÓN Y EDICIÓN DE CONTENIDOS AUDIOVISUALES PARA REDES SOCIALES. 4. APOYAR EN LAS CAMPAÑAS ESTRATÉGICAS DIGITALES QUE APORTEN AL POSICIONAMIENTO Y FIDELIZACIÓN DE LA COMUNIDAD DIGITAL INSTITUCIONAL. 5. APOYAR EN LAS ESTRATEGIAS DE MARKETING DIGITAL PARA POTENCIALIZAR EL RECONOCIMIENTO DE LA MARCA UNIMAGDALENA.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</si>
  <si>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CO1.REQ.5786050</t>
  </si>
  <si>
    <t>OPSP-VAD-0466-2024</t>
  </si>
  <si>
    <t>https://community.secop.gov.co/Public/Tendering/OpportunityDetail/Index?noticeUID=CO1.NTC.5676540</t>
  </si>
  <si>
    <t xml:space="preserve">ANA FLORA JIMENEZ  DE LA HOZ </t>
  </si>
  <si>
    <t>MAURICIO ANDRES SANTANDER BARRIOS</t>
  </si>
  <si>
    <t>LA PRESENTE ORDEN TIENE POR OBJETO: 1. APOYAR EN LA CREACIÓN DE RUBROS DE INGRESOS EN LOS MÓDULOS DE PRESUPUESTO Y REGALÍAS. 2. APOYAR EN LA CREACIÓN DE RUBROS DE EGRESOS EN LOS MÓDULOS DE PRESUPUESTO Y REGALÍAS. 3. APOYAR EN LAS ADICIONES PRESUPUESTALES EN LOS MÓDULOS DE PRESUPUESTO Y REGALÍAS. 4. APOYAR EN LOS TRASLADOS PRESUPUESTALES EN LOS MÓDULOS DE PRESUPUESTO Y REGALÍAS. 5.APOYAR EN LA CREACIÓN DE LOS CUIPOS EN LOS MÓDULOS DE PRESUPUESTO Y REGALÍAS. 6. APOYAR EN LA CREACIÓN DE FUENTES DE INGRESOS EN LOS MÓDULOS DE PRESUPUESTO Y REGALÍAS. 7.APOYAR EN LA CREACIÓN DE FUENTES DE EGRESOS EN LOS MÓDULOS DE PRESUPUESTO Y REGALÍAS. 8. APOYAR EN LA CREACIÓN DE CENTRO DE COSTOS EN LOS MÓDULOS DE PRESUPUESTO Y REGALÍAS 9. APOYAR EN LA ELABORACIÓN CDP EN EL MÓDULO DE REGALÍAS 10.  APOYAR EN LA ELABORACIÓN REGISTROS PRESUPUESTALES EN EL MÓDULO DE REGALÍAS. TODAS ESTAS ACTIVIDADES SE DESARROLLARÁN EN EL SISTEMA DE INFORMACIÓN FINANCIERO SINAP.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</si>
  <si>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CO1.REQ.5785513</t>
  </si>
  <si>
    <t>OPSP-VAD-0465-2024</t>
  </si>
  <si>
    <t>https://community.secop.gov.co/Public/Tendering/OpportunityDetail/Index?noticeUID=CO1.NTC.5675979</t>
  </si>
  <si>
    <t>JOSE LUIS DIAZ DE LA CRUZ</t>
  </si>
  <si>
    <t>LA PRESENTE ORDEN TIENE POR OBJETO: SERVICIOS PROFESIONALES REQUERIDOS EN LA REALIZACIÓN DE LAS SIGUIENTES ACTIVIDADES ENMARCADAS EN EL DESARROLLO DE LOS PROYECTOS DE REGALÍAS: 1. APOYAR LA ADMINISTRACIÓN DE CUENTAS BANCARIAS Y CREACIÓN CUENTA BANCARIA DE TESORERÍA SISTEMA SPGR 2. APOYAR EN LA CREACIÓN, CONFIRMACIÓN Y APROBACIÓN DE CUENTA BANCARIA DE TERCEROS CON EL BANCO DE LA REPÚBLICA SISTEMA SPGR. 3. APOYAR EN LA REVISIÓN DEL CAMBIO DE ESTADO DE CUENTAS BANCARIAS EN EL SISTEMA DE PRESUPUESTO Y GIRO DE REGALÍAS (SPGR). 4. APOYAR EN LA REVISIÓN DE DOCUMENTOS SOPORTE DE LAS ÓRDENES DE PAGO 5. REALIZAR ENDOSO DE ÓRDENES DE PAGOS POR ANTICIPOS Y CESIÓN DE DERECHOS EN EL SPGR. 6. APOYAR LA ELABORACIÓN DE ÓRDENES DE PAGOS PRESUPUESTALES Y NO PRESUPUESTALES DE DEDUCCIONES Y AUTORIZAR GIROS EN EL SPGR. 7. REVISAR REINTEGROS DE VIGENCIAS ANTERIORES EN EL SPGR 8. APOYAR EN LA ELABORACIÓN DE REINTEGROS DE ÓRDENES DE PAGO NO PRESUPUESTAL EN EL SPGR. 9. APOYAR EN LA RECEPCIÓN Y PROGRAMACIÓN PARA PAGO LAS OBLIGACIONES PRESUPUESTALES CON CARGO A RECURSOS DE REGALÍAS EN EL SINAP 10. APOYAR EN LA ELABORACIÓN DE LOS COMPROBANTES DE EGRESOS DE LAS OBLIGACIONES CON CARGO A RECURSOS DE REGALÍAS EN EL SINAP 11. APOYAR EN LA REVISIÓN DE CONCILIACIONES BANCARIAS 12. ELABORAR INFORMES DE PARTIDAS CONCILIATORIAS 13. REALIZAR EL REGISTRO DE CUENTAS BANCARIAS EN EL PORTAL SIIF NACION. 14. APOYAR EN LA ELABORACIÓN DE ÓRDENES DE PAGO EN SIIF NACION. 15. APOYAR EN LA ELABORACIÓN DE LOS INFORMES DE CIERRE FINANCIERO DE LA TESORERÍA.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</si>
  <si>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CO1.REQ.5785219</t>
  </si>
  <si>
    <t>OPSP-VAD-0464-2024</t>
  </si>
  <si>
    <t>https://community.secop.gov.co/Public/Tendering/OpportunityDetail/Index?noticeUID=CO1.NTC.5675422</t>
  </si>
  <si>
    <t xml:space="preserve">RONALD ROJAS DUICA </t>
  </si>
  <si>
    <t>OMAR ENRIQUE MANJARRES OJEDA</t>
  </si>
  <si>
    <t>LA PRESENTE ORDEN TIENE POR OBJETO: 1. APOYAR EN EL RECIBO DE LOS SOPORTES DE LOS ACTOS ADMINISTRATIVOS COMO: CONTRATOS, ÓRDENES DE SERVICIO, COMPRA, SUMINISTRO Y CONVENIOS 2. REVISAR LOS SOPORTES DE LOS ACTOS ADMINISTRATIVOS COMO: CONTRATOS, ÓRDENES DE SERVICIO, COMPRA, SUMINISTRO Y CONVENIOS. 3. APOYAR EN LA REALIZACIÓN DE LLAMADAS A LAS DEPENDENCIAS ORDENADORAS DEL GASTO PARA HACER SEGUIMIENTO A LOS ACTOS ADMINISTRATIVOS PENDIENTES DE CORRECCIONES. 4. APOYAR CON EL ENVÍO AL GRUPO DE CONTABILIDAD UNA VEZ REVISADOS LOS SOPORTES DE LOS ACTOS ADMINISTRATIVOS COMO: CONTRATOS, ÓRDENES DE SERVICIO, COMPRA, SUMINISTRO Y CONVENIOS A FIN DE INICIAR EL TRÁMITE CORRESPONDIENTE A LA ELABORACIÓN DE LAS ORDENES DE PAGOS 5. APOYAR EN LA ATENCIÓN A TRAVÉS DE LOS DISTINTOS CANALES DISPONIBLES A PROVEEDORES, EMPLEADOS, DIRECTORES, SUPERVISORES PARA DAR INFORMACIÓN SOBRE EL ESTADO DE LOS PAGOS.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</si>
  <si>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CO1.REQ.5784707</t>
  </si>
  <si>
    <t>OPSP-VAD-0463-2024</t>
  </si>
  <si>
    <t>https://community.secop.gov.co/Public/Tendering/OpportunityDetail/Index?noticeUID=CO1.NTC.5675401</t>
  </si>
  <si>
    <t>ALVARO JOSE CAMPO LOPEZ</t>
  </si>
  <si>
    <t>CO1.REQ.5783974</t>
  </si>
  <si>
    <t>OPSP-VAD-0462-2024</t>
  </si>
  <si>
    <t>https://community.secop.gov.co/Public/Tendering/OpportunityDetail/Index?noticeUID=CO1.NTC.5674666</t>
  </si>
  <si>
    <t>XAVIER ALEXANDER MEJIA ZAGARRA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</si>
  <si>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Y ASESORAR LA IMPLEMENTACIÓN DE ESTRATEGIAS DE PROMOCIÓN DE LOS SERVICIOS Y ACTIVIDADES DE BIENESTAR UNIVERSITARIO CON LA POBLACIÓN DIVERSA DE LA UNIVERSIDAD DEL MAGDALENA. 3.APOYAR Y ASESORAR LA PROMOCIÓN DE PROGRAMAS DE CAPACITACIÓN QUE CONSISTE EN VISIBILIZAR TEMÁTICAS DE IDENTIDAD DE GÉNERO, Y LA REPRESENTACIÓN DE LA COMUNIDAD DIVERSA 4. APOYAR Y ASESORAR LAS RUTAS DE ATENCIÓN, ACOMPAÑAMIENTO Y SENSIBILIZACIÓN HACIA LA COMUNIDAD UNIVERSITARIA QUE PERMITA MEJORAR LA INCLUSIÓN, PERMANENCIA Y CONVIVENCIA DE LAS PERSONAS QUE SE RECONOCEN E IDENTIFICAN DIVERSA. 5. APOYAR LAS ACTIVIDADES LIDERADAS POR EL COORDINADOR DE ÁREA, EN EL CUMPLIMIENTO DE METAS DEFINIDAS EN EL PLAN DE ACCIÓN Y PLAN DE DESARROLLO INSTITUCIONAL EN RELACIÓN A LA ATENCIÓN DE LA POBLACIÓN DIVERSA. 6. ENTREGAR DE MANERA OPORTUNA Y BAJO SU RESPONSABILIDAD LOS INFORMES QUE SE LE SOLICITEN PARA SER PRESENTADOS EN OTRAS DEPENDENCIAS. 7. DILIGENCIAR OPORTUNAMENTE TODOS LOS FORMATOS ESTABLECIDOS POR BIENESTAR UNIVERSITARIO EN EL SISTEMA DE GESTIÓN DE LA CALIDAD Y OTROS PROCESOS, PARA EL REGISTRO DE TODAS LAS ACTIVIDADES QUE SE REALICEN.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</si>
  <si>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CO1.REQ.5783829</t>
  </si>
  <si>
    <t>OPSP-VAD-0461-2024</t>
  </si>
  <si>
    <t>https://community.secop.gov.co/Public/Tendering/OpportunityDetail/Index?noticeUID=CO1.NTC.5674091</t>
  </si>
  <si>
    <t>VICENTE MARTINEZ PANETTA</t>
  </si>
  <si>
    <t>LA PRESENTE ORDEN TIENE POR OBJETO: 1. APOYAR EN LA REVISIÓN Y AUTOEVALUACIÓN DE LOS ESTÁNDARES DE HABILITACIÓN DE LOS SERVICIOS DE SALUD PARA EL FORTALECIMIENTO DE LOS PROCESOS DE LA DIRECCIÓN DE BIENESTAR UNIVERSITARIO DE ACUERDO A LO ESTABLECIDO EN LA RESOLUCIÓN N° 3100 DE 2019 DEL MINISTERIO DE SALUD Y PROTECCIÓN SOCIAL. 2. APOYAR CON LA VERIFICACIÓN DEL DILIGENCIAMIENTO OPORTUNO DE TODOS LOS FORMATOS ESTABLECIDOS POR BIENESTAR UNIVERSITARIO EN EL SISTEMA DE GESTIÓN DE LA CALIDAD. 3. PRESENTAR INFORMES AL SUPERVISOR SOBRE LAS ACTIVIDADES DESARROLLADAS Y PLANTEADAS EN EL PLAN DE TRABAJO, PARA LA VERIFICACIÓN Y EL CUMPLIMIENTO DE LAS METAS PROPUESTAS; EL INFORME DEBE TENER ANEXOS ESTADÍSTICOS 4. APOYAR A LA DIRECCIÓN DE BIENESTAR UNIVERSITARIO EN LA REALIZACIÓN DE ACTIVIDADES DE PROMOCIÓN Y MANTENIMIENTO DE LA SALUD AL INTERIOR DE LA COMUNIDAD UNIVERSITARIA. 5. APOYAR EN LA ATENCIÓN A LOS MIEMBROS DE LA COMUNIDAD UNIVERSITARIA QUE REQUIERAN INFORMACIÓN SOBRE LOS SERVICIOS DE BIENESTAR UNIVERSITARIO A TRAVÉS DE LOS CANALES DE COMUNICACIÓN DISPONIBLES. 6. APOYAR A LA DIRECCIÓN DE BIENESTAR UNIVERSITARIO, EN LA RECOLECCIÓN DE INFORMACIÓN DEL PGIRASA, INSTRUMENTO ENCARGADO DE LA GESTIÓN INTEGRAL DE RESIDUOS GENERADOS EN LA ATENCIÓN EN SALUD, 7. APOYAR AL SUPERVISOR EN LA ACTUALIZACIÓN DEL INVENTARIO DE LOS EQUIPOS E INSUMOS DE OFICINA Y DE SALUD PARA GARANTIZAR EL BUEN USO DE ESTOS. 8. APOYAR EN LA PRESENTACIÓN Y SOCIALIZACIÓN DE LAS ACTAS DE COMITÉ EN SALUD ESTABLECIDAS EN EL MANUAL DE COMITÉS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</si>
  <si>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CO1.REQ.5783190</t>
  </si>
  <si>
    <t>OPSP-VAD-0460-2024</t>
  </si>
  <si>
    <t>https://community.secop.gov.co/Public/Tendering/OpportunityDetail/Index?noticeUID=CO1.NTC.5673691</t>
  </si>
  <si>
    <t>RADAMES ALEXANDER FERREIRA BARROS</t>
  </si>
  <si>
    <t>LA PRESENTE ORDEN TIENE POR OBJETO: 1. DESARROLLAR ACTIVIDADES GASTRONÓMICAS PARA EL RESCATE DE LA GASTRONOMÍA LOCAL, REGIONAL Y NACIONAL. 2. APOYAR FUNCIONAMIENTO DEL LABORATORIO DE GASTRONOMÍA E INNOVACIÓN DE LA UNIVERSIDAD DEL MAGDALENA, MEDIANTE LA REVISIÓN Y AJUSTES DE MANUALES Y FORMATOS NECESARIOS PARA ELLO.3. DISEÑAR Y DESARROLLAR OFERTA ACADÉMICA DE FORMACIÓN CONTINUA EN GASTRONOMÍA.4. APOYAR LA COORDINACIÓN DE LA VENTA DE SERVICIOS Y OPERACIÓN DE EVENTOS DEL LABORATORIO DE GASTRONOMÍA E INNOVACIÓN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</si>
  <si>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CO1.REQ.5782598</t>
  </si>
  <si>
    <t>OAG-VAD-0459-2024</t>
  </si>
  <si>
    <t>https://community.secop.gov.co/Public/Tendering/OpportunityDetail/Index?noticeUID=CO1.NTC.5673614</t>
  </si>
  <si>
    <t xml:space="preserve">MARTHA MILENA OROZCO MARTINEZ </t>
  </si>
  <si>
    <t>CO1.REQ.5782418</t>
  </si>
  <si>
    <t>OAG-VAD-0458-2024</t>
  </si>
  <si>
    <t>https://community.secop.gov.co/Public/Tendering/OpportunityDetail/Index?noticeUID=CO1.NTC.5672463</t>
  </si>
  <si>
    <t>LEYNIN ESTHER CAAMAÑO ROCHA</t>
  </si>
  <si>
    <t>ORIANA MARIA DIAZ MARTINEZ</t>
  </si>
  <si>
    <t>LA PRESENTE ORDEN TIENE POR OBJETO: 1. APOYAR EN EL DESARROLLO DE LAS ACTIVIDADES DE LA VICERRECTORÍA ACADÉMICA Y LA DIRECCIÓN CURRICULAR Y DE DOCENCIA RELACIONADAS CON LOS PROCEDIMIENTOS GA-DCD-P02, GA-DCDP06, GA-VAC-P01, GA-VAC-P02, GA-VAC-P03, GA-VAC-P04, GA-VAC-P06, INCLUYENDO: A) APOYAR EN LA ATENCIÓN A LAS SOLICITUDES DE DOCENTES RELACIONADAS CON PUNTOS SALARIALES Y DE BONIFICACIÓN POR PRODUCTIVIDAD, TITULACIÓN O ASCENSO Y DEMÁS PRODUCTOS SUSCEPTIBLES DE ASIGNACIÓN DE PUNTAJE SEGÚN LO CONTEMPLADO POR EL DECRETO 1279 DE 2002. B) APOYAR CON LA REVISIÓN DE HOJAS DE VIDA PARA DETERMINAR LA CATEGORÍA A PROFESORES QUE INGRESAN A LA PLANTA, PROFESORES OCASIONALES Y PROFESORES HORA CÁTEDRA CONFORME CON LA NORMATIVIDAD VIGENTE. C) APOYAR CON LA ELABORACIÓN DE INFORMES PERIÓDICOS SOBRE PUNTOS ASIGNADOS, CATEGORÍAS ASIGNADAS EN EL ESCALAFÓN DOCENTE Y A PROFESORES HORA CÁTEDRA Y EN GENERAL LOS REQUERIDOS POR DOCENTES Y DEPENDENCIAS DE LA INSTITUCIÓN. D) APOYAR EN LA ATENCIÓN A PROFESORES DE PLANTA, PROFESORES HORA CÁTEDRA, FACULTADES, PROGRAMAS, DEPARTAMENTO Y/O CENTRO, QUE REQUIEREN INFORMACIÓN RELACIONADA A LAS SOLICITUDES EN TRÁMITE. E) APOYAR EN LA BÚSQUEDA DE PARES ACADÉMICOS Y TRÁMITES RELACIONADOS CON LA EVALUACIÓN DE PRODUCTOS. F) APOYAR EN LA PROYECCIÓN DE COSTOS PARA LA ELABORACIÓN DE PRESUPUESTOS Y REALIZACIÓN DE TRÁMITES ANTE LA OFICINA DE PRESUPUESTO. G) APOYAR EN LA ELABORACIÓN Y SEGUIMIENTO A TRÁMITE DE RESOLUCIONES, ACTAS DE VINCULACIÓN, ADICIÓN, DISMINUCIÓN Y/O MODIFICATORIOS DE CÁTEDRA DEL PERIODO ACADÉMICO. H) APOYAR EN LA ATENCIÓN A DOCENTES CATEDRÁTICOS, COORDINACIONES ACADÉMICAS Y DIRECCIONES DE PROGRAMA QUE REQUIEREN INFORMACIÓN EN TEMAS RELACIONADOS CON ADICIONES, DISMINUCIONES Y/O MODIFICATORIOS EN EL PERIODO. I) APOYAR EN LA ELABORACIÓN DE RESOLUCIONES J) APOYAR EN EL SEGUIMIENTO A LOS TRÁMITES DE PAGO ANTE LAS OFICINAS DE PRESUPUESTO Y CONTABILIDAD, EN LO QUE REFIERE A ASUNTOS Y ACTIVIDADES ACADÉMICAS. K) APOYAR EN EL DILIGENCIAMIENTO DE INFORMES PERIÓDICOS REQUERIDOS POR ENTES EXTERNOS (DANE, SNIES). 2) REALIZAR INFORMES PERIÓDICOS DERIVADOS DE LAS ACTIVIDADES CONTRACTUALES.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</si>
  <si>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CO1.REQ.5781183</t>
  </si>
  <si>
    <t>OPSP-VAD-0457-2024</t>
  </si>
  <si>
    <t>https://community.secop.gov.co/Public/Tendering/OpportunityDetail/Index?noticeUID=CO1.NTC.5677273</t>
  </si>
  <si>
    <t>ROSANA PIÑERES SOTO</t>
  </si>
  <si>
    <t>LA PRESENTE ORDEN TIENE POR OBJETO: 1. APOYAR EN LA ATENCIÓN A LOS USUARIOS A TRAVÉS DE LOS DISTINTOS CANALES DISPONIBLES.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REALIZAR ACOMPAÑAMIENTO A LOS EVENTOS INSTITUCIONALES EN LOS QUE SE REQUIERA FINANCIAMIENTO EN LA ADQUISICIÓN DE SERVICIOS O PRODUCTOS COMO: FERIA DEL LIBRO, FERIA ARTESANAL, FERIA AGRÍCOLA, FERIA DE POSTGRADOS.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</si>
  <si>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CO1.REQ.5786336</t>
  </si>
  <si>
    <t>OPSP-VAD-0456-2024</t>
  </si>
  <si>
    <t>https://community.secop.gov.co/Public/Tendering/OpportunityDetail/Index?noticeUID=CO1.NTC.5675626</t>
  </si>
  <si>
    <t>YUBIRIS ZAMBRANO GUERRERO</t>
  </si>
  <si>
    <t>LA PRESENTE ORDEN TIENE POR OBJETO: 1. APOYAR EN LA RECEPCIÓN E INGRESO DE PERSONAL A CLÍNICA, ESTO INCLUYE A PACIENTES, DOCENTES, ESTUDIANTES Y PERSONAL DE APOYO. 2. APOYAR LA ENTREGA DE HISTORIAS CLÍNICAS Y REGISTROS 3. APOYAR LA ORGANIZACIÓN, ACTUALIZACIÓN Y SEGURIDAD DEL ARCHIVO DE HISTORIA CLÍNICA. 4. APOYAR EL REGISTRO DIARIO DE CONSULTAS DE LA CLÍNICA ODONTOLÓGICA. 5. APOYAR EN LA ATENCIÓN DE ESTUDIANTES, DOCENTES Y PÚBLICO EN GENERAL. 6. VERIFICAR EL BUEN MANEJO DE LOS RECURSOS MATERIALES DE LA CLÍNICA. 7. VERIFICAR LA SEGURIDAD, ORDEN Y LIMPIEZA DEL ÁREA DE TRABAJO DE LA CLÍNICA.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</si>
  <si>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CO1.REQ.5784485</t>
  </si>
  <si>
    <t>OAG-VAD-0455-2024</t>
  </si>
  <si>
    <t>https://community.secop.gov.co/Public/Tendering/OpportunityDetail/Index?noticeUID=CO1.NTC.5675187</t>
  </si>
  <si>
    <t>YELITZA PAOLA  GRANADOS CUAO</t>
  </si>
  <si>
    <t>LA PRESENTE ORDEN TIENE POR OBJETO: 1. APOYAR EN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REALIZAR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 8. APOYAR EL CUMPLIMIENTO DE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</si>
  <si>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CO1.REQ.5784171</t>
  </si>
  <si>
    <t>OAG-VAD-0454-2024</t>
  </si>
  <si>
    <t>https://community.secop.gov.co/Public/Tendering/OpportunityDetail/Index?noticeUID=CO1.NTC.5674821</t>
  </si>
  <si>
    <t>TEODOSIA VERGARA VENERA</t>
  </si>
  <si>
    <t>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EL RECIBO DE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</si>
  <si>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CO1.REQ.5783903</t>
  </si>
  <si>
    <t>OAG-VAD-0453-2024</t>
  </si>
  <si>
    <t>https://community.secop.gov.co/Public/Tendering/OpportunityDetail/Index?noticeUID=CO1.NTC.5677283</t>
  </si>
  <si>
    <t>ANDRES FELIPE VALLE GONZALEZ</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</si>
  <si>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</si>
  <si>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CO1.REQ.5783291</t>
  </si>
  <si>
    <t>OAG-VAD-0452-2024</t>
  </si>
  <si>
    <t>https://community.secop.gov.co/Public/Tendering/OpportunityDetail/Index?noticeUID=CO1.NTC.5673672</t>
  </si>
  <si>
    <t>DAVID NUMAN FLORIAN</t>
  </si>
  <si>
    <t>MARIA DE JESUS AMADOR ZEA</t>
  </si>
  <si>
    <t>LA PRESENTE ORDEN TIENE POR OBJETO: 1. APOYAR EN LA APERTURA, ENTREGA Y CIERRE DE LAS SALAS Y LABORATORIOS DE FINANZAS Y MERCADEO ASIGNADOS EN LOS HORARIOS ESTABLECIDOS PARA LA PRESTACIÓN DE LOS SERVICIOS. 2. APOYAR EN LA ATENCIÓN OPORTUNA DE LAS INQUIETUDES O SOLICITUDES DE LOS DOCENTES PERMANENTES Y/O VISITANTES. 3. CAPACITAR A LOS USUARIOS DE SALAS Y LABORATORIOS DE FINANZAS Y MERCADEO EN EL BUEN USO DE LOS EQUIPOS DE CÓMPUTO. 4. APOYAR EN EL SEGUIMIENTO Y CONTROL DEL INVENTARIO Y ESTADO DE LOS RECURSOS. 5. APOYAR EN LA REVISIÓN BÁSICA Y REPORTE DE ANOMALÍAS EN LOS COMPUTADORES DE LAS SALAS Y LABORATORIOS DE FINANZAS Y MERCADEO. 6. APOYAR EL CUMPLIMIENTO A CABALIDAD DE LOS PROCEDIMIENTOS ESTABLECIDOS PARA LA PRESTACIÓN DE LOS SERVICIOS. 7. APOYAR CON EL REPORTE OPORTUNO SOBRE SITUACIONES QUE AFECTEN EL DESARROLLO DE LAS ACTIVIDADES EN LOS LABORATORIOS DE FINANZAS Y MERCADEO.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DE FINANZAS Y MERCADEO TALES COMO: PRUEBAS, CAPACITACIONES, SEMINARIOS, REUNIONES ADMINISTRATIVAS PARA GARANTIZAR LA EFICIENCIA EN LA PRESTACIÓN DE LOS SERVICIOS DEL GRUPO DE RECURSOS EDUCATIVOS Y ADMINISTRACIÓN DE LABORATORIOS 11.APOYAR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</si>
  <si>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CO1.REQ.5782488</t>
  </si>
  <si>
    <t>OAG-VAD-0451-2024</t>
  </si>
  <si>
    <t>https://community.secop.gov.co/Public/Tendering/OpportunityDetail/Index?noticeUID=CO1.NTC.5673534</t>
  </si>
  <si>
    <t>VALENTINA VILLAMIL TRUJILLO</t>
  </si>
  <si>
    <t>LA PRESENTE ORDEN TIENE POR OBJETO: 1. APOYAR EN LA ATENCIÓN DE ESTUDIANTES, DOCENTES Y EGRESADOS. 2. APOYAR EN EL MANEJO DEL ARCHIVO DIGITAL Y DOCUMENTAL DEL PROGRAMA. 3. APOYAR EN LA COORDINACIÓN Y LOGÍSTICA DE LA APLICACIÓN DEL EXAMEN DE SUFICIENCIA EN DERECHO QUE SE REALIZA A LOS ESTUDIANTES QUE HAN CULMINA MÁS DEL 75% DE LOS CRÉDITOS ACADÉMICOS. 4. APOYAR EN LA PROYECCIÓN DE DOCUMENTOS O INFORMES QUE SEAN SOLICITADOS POR OTRAS DEPENDENCIAS DE LA UNIVERSIDAD Ó POR INSTITUCIONES EXTERNAS. 5. PROYECTAR LAS RESPUESTAS A LOS DERECHOS DE PETICIÓN PRESENTADOS AL PROGRAMA DE DERECHO. 6. APOYAR EN LA CONVOCATORIA DE REALIZACIÓN DEL CONSEJO DE PROGRAMA DE DERECHO Y LA ELABORACIÓN DE LAS ACTAS RESPECTIVAS. 7. APOYAR EN LA PLANIFICACIÓN DE EVENTOS, SEMINARIOS Y/O ACTIVIDADES CULTURALES DEL PROGRAMA DE DERECHO. 8.  APOYAR EN LAS SOLICITUDES DE AFILIACIONES DE ARL QUE PRESENTE LOS ESTUDIANTES PARA SU JUDICATURA Y/ PRÁCTICA PROFESIONAL. 9. APOYAR EN LA ORGANIZACIÓN, CLASIFICACIÓN Y DIFUSIÓN DE REGISTRO DEL DOCUMENTO DE ACREDITACIÓN.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</si>
  <si>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CO1.REQ.5782620</t>
  </si>
  <si>
    <t>OAG-VAD-0450-2024</t>
  </si>
  <si>
    <t>https://community.secop.gov.co/Public/Tendering/OpportunityDetail/Index?noticeUID=CO1.NTC.5672718</t>
  </si>
  <si>
    <t>WALDIR MANGA BARROS</t>
  </si>
  <si>
    <t>CO1.REQ.5781474</t>
  </si>
  <si>
    <t>OAG-VAD-0449-2024</t>
  </si>
  <si>
    <t>https://community.secop.gov.co/Public/Tendering/OpportunityDetail/Index?noticeUID=CO1.NTC.5672150</t>
  </si>
  <si>
    <t>STEVEN DANIEL CODINA CANTILLO</t>
  </si>
  <si>
    <t>LA PRESENTE ORDEN TIENE POR OBJETO: ​​1. APOYAR EN LA PARTICIPACIÓN DE EVENTOS ACADÉMICOS, CIENTÍFICOS, ARTÍSTICOS, CULTURALES Y DEPORTIVOS DENTRO Y FUERA DEL LUGAR HABITUAL DE LA EJECUCIÓN DE LAS ACTIVIDADES. 2. APOYAR AL SUPERVISOR EN LA ACTUALIZACIÓN DEL INVENTARIO DE LOS EQUIPOS E INSUMOS DEL CENTRO DE LIDERAZGO Y GARANTIZAR EL BUEN USO DE LOS MISMOS. 3. APOYAR EN LA SUPERVISIÓN DE LOS ESPACIOS DEL CENTRO DE LIDERAZGO. 4. DILIGENCIAR OPORTUNAMENTE, LOS FORMATOS DEL PROCESO "BIENESTAR UNIVERSITARIO" DEL SISTEMA DE GESTIÓN DE CALIDAD. 5. PRESENTAR INFORMES OPORTUNAMENTE AL SUPERVISOR SOBRE LAS ACTIVIDADES DESARROLLADAS, EL INFORME DEBE TENER COMO ANEXO LAS ESTADÍSTICAS SOBRE LOS SERVICIOS PRESTADOS, DEBIDAMENTE SOPORTADOS Y LOS FORMATOS DE REGISTROS RESPECTIVOS.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</si>
  <si>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CO1.REQ.5781260</t>
  </si>
  <si>
    <t>OAG-VAD-0448-2024</t>
  </si>
  <si>
    <t>https://community.secop.gov.co/Public/Tendering/OpportunityDetail/Index?noticeUID=CO1.NTC.5675116</t>
  </si>
  <si>
    <t>ROSSANA DIAZ ORTIZ</t>
  </si>
  <si>
    <t>LA PRESENTE ORDEN TIENE POR OBJETO: 1. APOYAR EN LA ATENCIÓN BÁSICA, OPORTUNA Y ADECUADA EN CONSULTA COMO MÉDICA GENERAL A TODOS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PARTICIPAR EN EVENTOS ACADÉMICOS, CIENTÍFICOS, ARTÍSTICOS, CULTURALES Y DEPORTIVOS DENTRO Y FUERA DEL LUGAR HABITUAL DE LA EJECUCIÓN DE LAS ACTIVIDADES. 7. REALIZAR ACTIVIDADES DOCENTE ASISTENCIALES BAJO LA MODALIDAD DE SUPERVISIÓN DE PRÁCTICAS FORMATIVAS A LOS ESTUDIANTES DE LA FACULTAD DE CIENCIAS DE LA SALUD DE LA UNIVERSIDAD DEL MAGDALENA. 8. APOYAR EN LA ATENCIÓN A LOS MIEMBROS DE LA COMUNIDAD UNIVERSITARIA QUE REQUIERAN INFORMACIÓN, ATENCIÓN Y ORIENTACIÓN DE LOS SERVICIOS. 9. APOYAR AL SUPERVISOR EN LA ACTUALIZACIÓN DEL INVENTARIO DE LOS EQUIPOS DE OFICINA Y DE INSUMOS MÉDICOS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ARTISTAS”.11.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</si>
  <si>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CO1.REQ.5784049</t>
  </si>
  <si>
    <t>OPSP-VAD-0447-2024</t>
  </si>
  <si>
    <t>https://community.secop.gov.co/Public/Tendering/OpportunityDetail/Index?noticeUID=CO1.NTC.5674680</t>
  </si>
  <si>
    <t>RAFAEL DE JESUS CABRERA BRICEÑO</t>
  </si>
  <si>
    <t>CO1.REQ.5783747</t>
  </si>
  <si>
    <t>OAG-VAD-0446-2024</t>
  </si>
  <si>
    <t>https://community.secop.gov.co/Public/Tendering/OpportunityDetail/Index?noticeUID=CO1.NTC.5673901</t>
  </si>
  <si>
    <t>MARVIN ALEXI GARCIA RODRIGUEZ</t>
  </si>
  <si>
    <t>CO1.REQ.5783023</t>
  </si>
  <si>
    <t>OAG-VAD-0445-2024</t>
  </si>
  <si>
    <t>https://community.secop.gov.co/Public/Tendering/OpportunityDetail/Index?noticeUID=CO1.NTC.5673663</t>
  </si>
  <si>
    <t>MARVI LAIDYS CAICEDO OSPINA</t>
  </si>
  <si>
    <t>CO1.REQ.5782859</t>
  </si>
  <si>
    <t>OAG-VAD-0444-2024</t>
  </si>
  <si>
    <t>https://community.secop.gov.co/Public/Tendering/OpportunityDetail/Index?noticeUID=CO1.NTC.5677335</t>
  </si>
  <si>
    <t>MARTIN ALONSO SUAREZ MAZENETT</t>
  </si>
  <si>
    <t>CO1.REQ.5786227</t>
  </si>
  <si>
    <t>OAG-VAD-0443-2024</t>
  </si>
  <si>
    <t>https://community.secop.gov.co/Public/Tendering/OpportunityDetail/Index?noticeUID=CO1.NTC.5673732</t>
  </si>
  <si>
    <t>MARTHA PATRICIA PALACIO LIZCANO</t>
  </si>
  <si>
    <t>LA PRESENTE ORDEN TIENE POR OBJETO: 1. APOYAR EN LA ATENCIÓN BÁSICA, OPORTUNA Y ADECUADA EN CONSULTA COMO ODONTÓLOGA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LAS ACTIVIDADES. 7. REALIZAR ACTIVIDADES DOCENTE ASISTENCIALES BAJO LA MODALIDAD DE SUPERVISIÓN DE PRÁCTICAS FORMATIVAS A LOS ESTUDIANTES DE LA FACULTAD DE CIENCIAS DE LA SALUD DE LA UNIVERSIDAD DEL MAGDALENA. 8. APOYAR EN LA ATENCIÓN Y ORIENTACIÓN A LOS MIEMBROS DE LA COMUNIDAD UNIVERSITARIA QUE REQUIERAN INFORMACIÓN SOBRE LOS DISTINTOS SERVICIOS DE BIENESTAR A TRAVÉS DE LOS DIFERENTES CANALES DE COMUNICACIÓN DISPONIBLES.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</si>
  <si>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CO1.REQ.5782552</t>
  </si>
  <si>
    <t>OPSP-VAD-0442-2024</t>
  </si>
  <si>
    <t>https://community.secop.gov.co/Public/Tendering/OpportunityDetail/Index?noticeUID=CO1.NTC.5673184</t>
  </si>
  <si>
    <t>MARINA ESMERALDA TORRES ALMEIDA</t>
  </si>
  <si>
    <t>CO1.REQ.5782269</t>
  </si>
  <si>
    <t>OAG-VAD-0441-2024</t>
  </si>
  <si>
    <t>https://community.secop.gov.co/Public/Tendering/OpportunityDetail/Index?noticeUID=CO1.NTC.5677301</t>
  </si>
  <si>
    <t>LUIS CARLOS OLIVEROS MANJARRES</t>
  </si>
  <si>
    <t>CO1.REQ.5786060</t>
  </si>
  <si>
    <t>OAG-VAD-0440-2024</t>
  </si>
  <si>
    <t>https://community.secop.gov.co/Public/Tendering/OpportunityDetail/Index?noticeUID=CO1.NTC.5672954</t>
  </si>
  <si>
    <t>JOSE MANUEL BETANCOURT AVILA</t>
  </si>
  <si>
    <t>CO1.REQ.5782054</t>
  </si>
  <si>
    <t>OAG-VAD-0439-2024</t>
  </si>
  <si>
    <t>https://community.secop.gov.co/Public/Tendering/OpportunityDetail/Index?noticeUID=CO1.NTC.5672848</t>
  </si>
  <si>
    <t>JAIME RAFAEL VILLA VALENCIA</t>
  </si>
  <si>
    <t>CO1.REQ.5781919</t>
  </si>
  <si>
    <t>OAG-VAD-0438-2024</t>
  </si>
  <si>
    <t>https://community.secop.gov.co/Public/Tendering/OpportunityDetail/Index?noticeUID=CO1.NTC.5672708</t>
  </si>
  <si>
    <t>HEYNER ALONSO CARROL PINEDA</t>
  </si>
  <si>
    <t>CO1.REQ.5781727</t>
  </si>
  <si>
    <t>OAG-VAD-0437-2024</t>
  </si>
  <si>
    <t>https://community.secop.gov.co/Public/Tendering/OpportunityDetail/Index?noticeUID=CO1.NTC.5672290</t>
  </si>
  <si>
    <t>DENNIS JOSE PERNIA LAREZ</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</si>
  <si>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APOYAR Y ASESORAR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</si>
  <si>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CO1.REQ.5781385</t>
  </si>
  <si>
    <t>OAG-VAD-0436-2024</t>
  </si>
  <si>
    <t>https://community.secop.gov.co/Public/Tendering/OpportunityDetail/Index?noticeUID=CO1.NTC.5672242</t>
  </si>
  <si>
    <t>CARLOS LUIS FONSECA MENDOZA</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</si>
  <si>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 MEDIDAS ACADÉMICAS DISPUESTAS POR LA INSTITUCIÓN. 3. ACOMPAÑAR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</si>
  <si>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CO1.REQ.5781343</t>
  </si>
  <si>
    <t>OAG-VAD-0435-2024</t>
  </si>
  <si>
    <t>https://community.secop.gov.co/Public/Tendering/OpportunityDetail/Index?noticeUID=CO1.NTC.5671465</t>
  </si>
  <si>
    <t>ALISON PAOLA LLANES LOBO</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</si>
  <si>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2. APOYAR EN LA FORMULACIÓN DE PLANES DE OPERACIÓN DE LA SALA AMIGA DE LA FAMILIA LACTANTE. 3. APOYAR SEMESTRALMENTE EN LA APLICACIÓN DE INSTRUMENTOS DE CHEQUEO CON BASE EN LA RES. 2423/2018. 4. APOYAR EN LA IDENTIFICACIÓN DE LAS NECESIDADES DE RECURSOS, EQUIPOS E INSUMOS Y REALIZAR PEDIDOS A LA DEPENDENCIA CORRESPONDIENTE. 5. APOYAR EN EL CUMPLIMIENTO DE LAS RUTAS Y PROTOCOLOS PARA EL CORRECTO FUNCIONAMIENTO DE LA SALA AMIGA DE LA FAMILIA LACTANTE. 6. APOYAR EN EL DILIGENCIAMIENTO DE LOS REGISTROS RELACIONADOS CON EL INGRESO, ESTANCIA Y EGRESO DE LA MADRE A LA SALA AMIGA DE LA FAMILIA LACTANTE. 7. APOYAR EN LA VIGILANCIA DE LAS MADRES LACTANTES EN LA ADECUADA LIMPIEZA Y ESTERILIZACIÓN DE  FRASCOS, TAPAS, UTENSILIOS ANTES, DURANTE Y DESPUÉS DE CADA JORNADA. 8. APOYAR EL PROCESO DE ALMACENAMIENTO DE LA LECHE MATERNA EXTRAÍDA INMEDIATAMENTE SE COMPLETE EL PROCESO DE RECOLECCIÓN, REGISTRO Y ROTULACIÓN. 9. REALIZAR EL DILIGENCIAMIENTO OPORTUNO DE TODOS LOS FORMATOS ESTABLECIDOS POR BIENESTAR UNIVERSITARIO EN EL SISTEMA DE GESTIÓN DE LA CALIDAD. 10. APOYAR EN LA ORGANIZACIÓN, EJECUCIÓN Y SEGUIMIENTO DE LOS PROGRAMAS OFERTADOS POR BIENESTAR UNIVERSITARIO. 11. APOYAR EN LA SUPERVISIÓN DE LAS ACTIVIDADES REALIZADAS POR LAS PRACTICANTES DE LA FACULTAD DE SALUD.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</si>
  <si>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CO1.REQ.5780555</t>
  </si>
  <si>
    <t>OAG-VAD-0434-2024</t>
  </si>
  <si>
    <t>https://community.secop.gov.co/Public/Tendering/OpportunityDetail/Index?noticeUID=CO1.NTC.5671893</t>
  </si>
  <si>
    <t>MILENA PATRICIA TOVAR LUNA</t>
  </si>
  <si>
    <t>LA PRESENTE ORDEN TIENE POR OBJETO: 1. APOYAR EN LA COORDINACIÓN, CENTRALIZACIÓN Y ORGANIZACIÓN DE  LA DOCUMENTACIÓN TÉCNICA, LEGAL Y ADMINISTRATIVA DEL ARCHIVO DEL SERVICIO DOCENTE ASISTENCIAL CLÍNICA ODONTOLÓGICA. 2. APOYAR EL RESPALDO FÍSICO Y DIGITAL DE TODA LA DOCUMENTACIÓN DEL ARCHIVO DEL SERVICIO DOCENTE ASISTENCIAL CLÍNICA ODONTOLÓGICA. 3. APOYAR LA GESTIÓN DEL ARCHIVO DE GESTIÓN DEL SERVICIO CONFORME A LA NORMATIVA VIGENTE. 4. APOYAR EN LA DISPONIBILIDAD DE LA INFORMACIÓN DOCUMENTAL QUE LE SEA REQUERIDA PARA LA CORRECTA OPERACIÓN DE LOS PROCESOS DEL SERVICIO. 5. APOYAR EN LA GESTIÓN Y COORDINACIÓN DE LA CUSTODIA DE LOS DOCUMENTOS FÍSICOS Y ELECTRÓNICOS, TÉCNICOS DEL SERVICIO. 6. APOYAR EN LA RECEPCIÓN E INGRESO DE PERSONAL A CLÍNICA, ESTO INCLUYE A PACIENTES, DOCENTES, ESTUDIANTES Y PERSONAL DE APOYO. 7. APOYAR LA ENTREGA DE HISTORIAS LÍNICAS Y REGISTROS. 8. APOYAR EN LA ORGANIZACIÓN, ACTUALIZACIÓN Y SEGURIDAD DEL ARCHIVO DE HISTORIA CLÍNICA. 9. APOYAR EN EL REGISTRO DIARIO DE CONSULTAS DE LA CLÍNICA ODONTOLÓGICA. 10. APOYAR EN LA ATENCIÓN DE ESTUDIANTES, DOCENTES Y PÚBLICO EN GENERAL. 11. APOYAR EN LA VERIFICACIÓN DEL BUEN MANEJO DE LOS RECURSOS MATERIALES DE LA CLÍNICA. 13. VERIFICAR LA SEGURIDAD, ORDEN Y LIMPIEZA DEL ÁREA DE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</si>
  <si>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CO1.REQ.5780945</t>
  </si>
  <si>
    <t>OAG-VAD-0433-2024</t>
  </si>
  <si>
    <t>https://community.secop.gov.co/Public/Tendering/OpportunityDetail/Index?noticeUID=CO1.NTC.5671841</t>
  </si>
  <si>
    <t>MILEIBYS CAROLINA ROJANO DEL TORO</t>
  </si>
  <si>
    <t>LA PRESENTE ORDEN TIENE POR OBJETO: 1. APOYAR EN EL FORTALECIMIENTO DEL BANCO DE PACIENTES DE LA CLÍNICA ODONTOLÓGICA, GENERAR ESTRATEGIAS Y PLANES DE ACCIÓN. 2. APOYAR EN LA CONSOLIDACIÓN DEL SISTEMA DE INFORMACIÓN (INDICADORES DE GESTIÓN) DE ACUERDO CON EL PERFIL EPIDEMIOLÓGICO GENERADO DE LAS ATENCIONES EN LA CLÍNICA. 3. APOYAR EN JORNADAS EXTRACURRICULARES DE ACUERDO A PROYECTOS ENCAMINADOS A ATENCIÓN PRIMARIA EN SALUD (APS). 4. APOYAR LA REVISIÓN Y ACTUALIZACIÓN DE LA DOCUMENTACIÓN EXISTENTE. 5. APOYAR EN LA GESTIÓN Y PRÉSTAMO DEL LABORATORIO PRECLÍNICA ODONTOLÓGICA A ESTUDIANTES EN HORARIO DIFERENTES A LOS ASIGNADOS. 6. APOYAR EN LA ELABORACIÓN DE LAS CUENTAS POR COBRAR DE LOS ESTUDIANTES DE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</si>
  <si>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CO1.REQ.5780776</t>
  </si>
  <si>
    <t>OAG-VAD-0432-2024</t>
  </si>
  <si>
    <t>https://community.secop.gov.co/Public/Tendering/OpportunityDetail/Index?noticeUID=CO1.NTC.5660576</t>
  </si>
  <si>
    <t>KEIMER KALETH BELTRAN CASTRO</t>
  </si>
  <si>
    <t>LA PRESENTE ORDEN TIENE POR OBJETO: 1. APOYAR A LA DIRECCIÓN DE COMUNICACIONES EN LA COORDINACIÓN DE REUNIONES GENERALES Y ESPECÍFICAS CON CADA UNA DE LAS DEPENDENCIAS Y/O ÁREAS ENCARGADAS DE LOS PROCESOS DE REALIZACIÓN DE LAS TRANSMISIONES. 2. APOYAR A LA DIRECCIÓN DE COMUNICACIONES EN LA ELABORACIÓN DE CRONOGRAMAS, HOJAS DE RUTA, RECORDATORIOS, CHECKLIST ACERCA DE LAS ACTIVIDADES A REALIZAR. 3. APOYAR A LA DIRECCIÓN DE COMUNICACIONES EN LA ELABORACIÓN DEL MINUTO A MINUTO DE LAS TRANSMISIONES CON LAS TEMÁTICAS Y APORTES DE LAS OTRAS DEPENDENCIAS. 4. APOYAR A LA DIRECCIÓN DE COMUNICACIONES EN LA REALIZACIÓN DE LOS SEGUIMIENTOS A LOS PROCESOS A DESARROLLAR EN LAS TRANSMISIONES. 5. APOYAR A LA DIRECCIÓN DE COMUNICACIONES EN LA VERIFICACIÓN QUE LOS PROTOCOLOS DE LOS EVENTOS A TRANSMITIR ESTÉN ALINEADOS CON LAS POLÍTICAS INSTITUCIONALES EN FAVOR DE LA BUENA IMAGEN Y ESTÉTICA DE LA UNIVERSIDAD. 6. APOYAR A LA DIRECCIÓN DE COMUNICACIONES EN LA RECOPILACIÓN VTR, PREGRABADOS, COMERCIALES INSTITUCIONALES (CONTENIDO A UTILIZAR EN LAS TRANSMISIONES). 7. APOYAR A LA DIRECCIÓN DE COMUNICACIONES EN LA REALIZACIÓN DE ACOMPAÑAMIENTO ESTADÍSTICO MENSUAL DE LAS ÁREAS Y/O DEPENDENCIAS ATENDIDAS Y LAS ACTIVIDADES QUE EN LOS EVENTOS SE REALICEN. 8. APOYAR AL DIRECTOR DE COMUNICACIONES EN LA SUPERVISIÓN Y COORDINACIÓN DEL EQUIPO DE TRANSMISIONES, LOS CUALES SE DIFUNDEN EN DOS TIPOS DE CANALES, EXTERNOS E INTERNOS. 8. APOYAR A LA DIRECCIÓN DE COMUNICACIONES EN LA COORDINACIÓN, PRODUCCIÓN Y EDICIÓN DE CARÁCTER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</si>
  <si>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CO1.REQ.5769732</t>
  </si>
  <si>
    <t>OPSP-VAD-0431-2024</t>
  </si>
  <si>
    <t>https://community.secop.gov.co/Public/Tendering/OpportunityDetail/Index?noticeUID=CO1.NTC.5660563</t>
  </si>
  <si>
    <t xml:space="preserve">JESUS DANIEL RODRIGUEZ VASQUEZ  </t>
  </si>
  <si>
    <t>LA PRESENTE ORDEN TIENE POR OBJETO: 1. APOYAR COMO REPORTERO GRÁFICO EN LAS ACTIVIDADES SOLICITADAS A LA DIRECCIÓN DE COMUNICACIONES DE LAS DIFERENTES DEPENDENCIAS DEL ALMA MATER. 2. REALIZAR ESTUDIOS CONCEPTUALES QUE REQUIERAN LAS DIRECTIVAS UNIVERSITARIAS Y PROPORCIONAR MATERIAL FOTOGRÁFICO UNA VEZ FINALIZADO CADA EVENTO PARA PONERLO A DISPOSICIÓN PARA SER UTILIZADOS EN LOS DIFERENTES CANALES O REDES. 3. REALIZAR TRABAJOS AUDIOVISUALES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FACEBOOK, TWITTER E INSTAGRAM Y EN LAS PANTALLAS UBICADAS EN DIFERENTES PUNTOS ESTRATÉGICOS DEL CAMPUS UNIVERSITARIOS, 4. APOYAR EN LA ELABORACIÓN DE VÍDEOS INSTITUCIONALES QUE REQUIERAN LAS DIFERENTES DEPENDENCIAS DE LA ALMA MATER. EN DINÁMICAS ESPECIALES DE LA UNIVERSIDAD COMO CONFERENCIAS MAGISTRALES, EVENTOS INSTITUCIONALES, GRADOS, ACTIVIDADES DEPORTIVAS Y CULTURALES SE REALIZARÁN CUBRIMIENTOS.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</si>
  <si>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CO1.REQ.5769633</t>
  </si>
  <si>
    <t>OPSP-VAD-0430-2024</t>
  </si>
  <si>
    <t>https://community.secop.gov.co/Public/Tendering/OpportunityDetail/Index?noticeUID=CO1.NTC.5660541</t>
  </si>
  <si>
    <t>AILEN LUCILA ZAMBRANO VIÑAS</t>
  </si>
  <si>
    <t>LA PRESENTE ORDEN TIENE POR OBJETO: 1. APOYAR EN LA CREACIÓN DE 10 A 15 PROPUESTAS SEMANALES PARA PUBLICAR CONTENIDOS ESTRATÉGICOS EN LA RED SOCIAL DE FACEBOOK DE UNIMAGDALENA. 2. APOYAR A LA DIRECCIÓN DE COMUNICACIONES EN LA PREPRODUCCIÓN, PRODUCCIÓN Y EDICIÓN DE ENTRE 4 A 6 TRABAJOS AUDIOVISUALES SEMANALES PARA PUBLICAR A TRAVÉS DE LAS REDES SOCIALES DE LA UNIVERSIDAD. 3. APOYAR EN LAS RESPUESTAS OPORTUNAS DE LAS PQR´S DE LA COMUNIDAD UNIVERSITARIA Y CIUDADANÍA EN GENERAL QUE SE GENERAN A TRAVÉS DEL PERFIL DE FACEBOOK INSTITUCIONAL. 5. APOYAR AL EQUIPO DE REDES SOCIALES ADSCRITO A LA DIRECCIÓN DE COMUNICACIONES EN EL CUBRIMIENTO DE ACTIVIDADES ACADÉMICAS DE LAS DIFERENTES DEPENDENCIAS Y DE EVENTOS ESPECIALES, CON LA GENERACIÓN DE FOTOGRAFÍAS, VÍDEOS, ENTREVISTAS. 6. APOYAR EN LA PROVISIÓN Y REDACCIÓN DE CONTENIDOS PARA EL POSICIONAMIENTO DEL GRUPO DE FACEBOOK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</si>
  <si>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CO1.REQ.5769811</t>
  </si>
  <si>
    <t>OPSP-VAD-0429-2024</t>
  </si>
  <si>
    <t>https://community.secop.gov.co/Public/Tendering/OpportunityDetail/Index?noticeUID=CO1.NTC.5660712</t>
  </si>
  <si>
    <t>CARLA PAOLA MARQUEZ PASO</t>
  </si>
  <si>
    <t>LA PRESENTE ORDEN TIENE POR OBJETO: 1. APOYAR EN LA ATENCIÓN A LAS SOLICITUDES DE PRÁCTICAS DE LOS ESTUDIANTES INTERESADOS. 2. APOYAR EN LA NOTIFICACIÓN DE LA APROBACIÓN DE ACTIVIDADES DE PRÁCTICAS APROBADAS POR LOS PROGRAMAS Y SOLICITAR LOS DOCUMENTOS PARA LA LEGALIZACIÓN DE PRÁCTICAS. 3. APOYAR EN LA REMISIÓN DE LOS DOCUMENTOS REQUERIDOS PARA LA LEGALIZACIÓN A LA DIRECCIÓN DE PRÁCTICAS. 4. APOYAR EN LA NOTIFICACIÓN DE LA LEGALIZACIÓN DE PRÁCTICAS A LOS ESTUDIANTES, MONITOR DE PRÁCTICA Y EMPRESAS. 5. APOYAR EN EL SEGUIMIENTO EVALUATIVO DE LOS ESTUDIANTES EN PRÁCTICAS POR PARTE DE LOS TUTORES Y REMITIR FORMATOS EVALUATIVOS DILIGENCIADOS. 6. APOYAR EN LOS PROCESOS DE PRÁCTICAS EN LA PLATAFORMA GEDOPRAC, 7. DILIGENCIAR Y MANTENER LA ACTUALIZADA LA MATRIZ DE PRÁCTICAS, 8. ELABORAR, PRESENTAR Y ACTUALIZAR LOS INFORMES DE LA DIRECCIÓN DE PRÁCTICAS PROFESIONALES PARA LA ACREDITACIÓN DE LOS PROGRAMAS Y LA ACREDITACIÓN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</si>
  <si>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CO1.REQ.5769609</t>
  </si>
  <si>
    <t>OPSP-VAD-0428-2024</t>
  </si>
  <si>
    <t>https://community.secop.gov.co/Public/Tendering/OpportunityDetail/Index?noticeUID=CO1.NTC.5660707</t>
  </si>
  <si>
    <t>EDITH DEL ROSARIO ROLONG PEREZ</t>
  </si>
  <si>
    <t>LA PRESENTE ORDEN TIENE POR OBJETO: 1. APOYAR EN LA ATENCIÓN DEL CORREO DE PREPRÁCTICAS. TALLERES A DICTAR, INSCRIPCIÓN, REGISTRO DE ESTUDIANTES. SEGUIMIENTO, REPORTE EVALUATIVO, INFORME EJECUTIVO. 2. DILIGENCIAR LA MATRÍZ DE PREPRÁCTICAS Y TENERLA ACTUALIZADA, 3. APOYAR EN LA ATENCIÓN DE SOLICITUDES DE USUARIOS EN PRÁCTICA, RECEPCIONAR, REVISAR Y NOTIFICAR A PROGRAMAS LOS FORMATOS EVALUATIVOS APROBADOS AL IGUAL QUE LAS LEGALIZACIONES DE LAS PRÁCTICAS APROBADAS POR LA DIRECCIÓN. 4. APOYAR LOS PROCESOS DE BECA DE PRÁCTICAS INSTITUCIONAL Y BECA DE PRÁCTICAS EN ENTIDADES PÚBLICAS EN LA IDENTIFICACIÓN DE NECESIDADES, ATENCIÓN A SOLICITUDES, CONTROL DE RECURSOS Y ASIGNACIÓN DE LOS MISMOS A BENEFICIARIOS, PUBLICACIÓN DE CONVOCATORIAS, EMISION DE FORMATOS EVALUATIVOS Y PUBLICACIÓN DE BENEFICIARIOS, SOLICITUD DE ESTUDIOS SOCIOECONÓMICOS Y FACTORES QUE DETERMINE EL COMITÉ DE BECAS. 5. APOYAR EN LA ATENCIÓN DE LOS REQUERIMIENTOS QUE LLEGAN AL CORREO INSITUCIONAL DE PRÁCTICAS PROFESIONALES, 6. PRESENTAR Y ELABORAR INFORMES DE LA DIRECCIÓN DE PRÁCTICAS PROFESIONALES PARA LA ACREDITACIÓN DE LOS PROGRAMAS Y LA ACREDITACIÓN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</si>
  <si>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CO1.REQ.5769482</t>
  </si>
  <si>
    <t>OPSP-VAD-0427-2024</t>
  </si>
  <si>
    <t>https://community.secop.gov.co/Public/Tendering/OpportunityDetail/Index?noticeUID=CO1.NTC.5660100</t>
  </si>
  <si>
    <t>ADAN JOSE OLIVEROS ALTAHONA</t>
  </si>
  <si>
    <t>CO1.REQ.5769465</t>
  </si>
  <si>
    <t>OPSP-VAD-0426-2024</t>
  </si>
  <si>
    <t>https://community.secop.gov.co/Public/Tendering/OpportunityDetail/Index?noticeUID=CO1.NTC.5660095</t>
  </si>
  <si>
    <t>DANIELA VANESA VILLALBA CARDENAS</t>
  </si>
  <si>
    <t>LA PRESENTE ORDEN TIENE POR OBJETO: 1. APOYAR LA REALIZACIÓN DE LAS CONCILIACIONES BANCARIAS DE LAS CUENTAS ASIGNADAS DESDE LA OFICINA DE TESORERÍA. 2. APOYAR Y  REVISAR POR CORTES SEMANALES LAS PARTIDAS QUE QUEDARON SIN RECAUDO DE LAS CUENTAS BANCARIAS DONDE SE REGISTRAN LAS VENTAS DE SERVICIOS EDUCATIVOS. 3. INFORMAR SOBRE LAS PARTIDAS CONCILIATORIAS AL GRUPO DE CONTABILIDAD, SOLICITAR AJUSTES CONTABLES SI ES NECESARIO Y HACER SEGUIMIENTO DEL REGISTRO EN SINAP DE LAS MISMAS. 4. DESCARGAR LOS COMPROBANTES DE EGRESO DE LOS PAGOS DE LAS ORDENES O RESOLUCIONES SOLICITADAS POR LAS UNIDADES ADMINISTRATIVAS. 5. COADYUVAR EN LA RECOPILACIÓN DE LA INFORMACIÓN Y EN LA ELABORACIÓN INFORMES SOLICITADOS POR EL SUPERVISOR DE LA ORDEN. 6. TRAMITAR LAS SOLICITUDES ASIGNADAS DE LA VICERRECTORÍA DE EXTENSIÓN Y PROYECCIÓN SOCIAL. 7. ARCHIVAR DIARIAMENTE LA DOCUMENTACIÓN TRAMITADA EN LOS MEDIOS TECNOLÓGICOS QUE SE DESIGNEN. 8. COADYUVAR EN LOS PROCESOS DE CIERRE DE VIGENCIAS RELACIONADOS A LAS ACTIVIDADES ADMINISTRATIVAS Y FINANCIERAS DE LA VICERRECTORÍA DE EXTENSIÓN Y PROYECCIÓN SOCIAL DESDE EL GRUPO DE TESORERÍA.PARÁGRAFO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</si>
  <si>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CO1.REQ.5769160</t>
  </si>
  <si>
    <t>OPSP-VAD-0425-2024</t>
  </si>
  <si>
    <t>https://community.secop.gov.co/Public/Tendering/OpportunityDetail/Index?noticeUID=CO1.NTC.5660142</t>
  </si>
  <si>
    <t>ANTONIO DE JESUS FORERO GRANADOS</t>
  </si>
  <si>
    <t>LA PRESENTE ORDEN TIENE POR OBJETO: 1. APOYAR Y EN LA IDENTIFICACIÓN DE LOS CONTRIBUYENTES, Y LOS AGENTES OBLIGADOS A RETENER O EXIGIR EL PAGO DEL TRIBUTO. 2. APOYAR EN LA RECOPILACIÓN, CONSOLIDACIÓN Y CONFRONTACIÓN DE LA INFORMACIÓN DE LAS ENTIDADES PARA INICIAR EL PROCESO DE AUDITORÍA Y ELABORAR EL EXPEDIENTE CON LAS NORMAS REQUERIDAS PARA TAL FIN. 3. APOYAR AL GRUPO DE ESTAMPILLA EN LA VERIFICACIÓN DE LAS DECLARACIONES DE RECAUDOS Y LIQUIDACIÓN DE LAS ENTIDADES, ASÍ COMO LOS PAGOS REALIZADOS POR LOS CONTRIBUYENTES Y LA RELACIÓN DE CONTRATOS SUSCRITOS. 4. APOYAR AL GRUPO DE ESTAMPILLA EN LA CONFRONTACIÓN DE INFORMACIÓN PROVISTA POR LA ENTIDAD VS LA INFORMACIÓN REMITIDA POR LA CONTRALORÍA DEPARTAMENTAL, DISTRITAL Y NACIONAL. 5. APOYAR AL GRUPO DE ESTAMPILLA EN LA CONFRONTACIÓN DE LA INFORMACIÓN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APOYAR EN LA CLASIFICACIÓN DE LA INFORMACIÓN FINANCIERA Y DOCUMENTAL A FIN DE REMITIRLA AL ABOGADO, QUIEN JUNTO CON LA COORDINADORA Y EL ASESOR SEÑALARÁN LAS ACCIONES A SEGUIR. 10. APOYAR AL GRUPO DE ESTAMPILLA EN LAS GESTIONES INSTRUIDAS POR LA COORDINACIÓN UNA VEZ SE HUBIERE RECIBIDO RESPUESTA DE LA AMPLIACIÓN DE LA INFORMACIÓN SOLICITADA A LAS ENTIDADES. 11. APOYAR AL GRUPO DE ESTAMPILLA EN LA CONFRONTACIÓN DE LA INFORMACIÓN PROVISTA POR LA ENTIDAD VS LA INFORMACIÓN RECIBIDA A FIN DE ESTABLECER EL HALLAZGO. 12. APOYAR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</si>
  <si>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CO1.REQ.5769316</t>
  </si>
  <si>
    <t>OPSP-VAD-0424-2024</t>
  </si>
  <si>
    <t>https://community.secop.gov.co/Public/Tendering/OpportunityDetail/Index?noticeUID=CO1.NTC.5659782</t>
  </si>
  <si>
    <t>FREDY RAFAEL AVILA MACIAS</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</si>
  <si>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RECOPILACIÓN Y REVISIÓN DE INFORMACIÓN PARA LA ELABORACIÓN DE INFORME ANUAL DEL SISTEMA DE CONTROL INTERNO CONTABLE A TRAVÉS DEL CHIP. 4. APOYAR A LA OFICINA DE CONTROL INTERNO EN EL SEGUIMIENTO TRIMESTRAL A LA LEGALIZACIÓN DE AVANCES Y APOYOS ECONÓMICOS, Y A LA AMORTIZACIÓN DE ANTICIPOS, ASÍ COMO AL SEGUIMIENTO DEL ESTADO DE LAS RESERVAS PRESUPUESTALES. 5. APOYAR A LA OFICINA DE CONTROL INTERNO EN EL SEGUIMIENTO Y ASESORÍA A LA RENDICIÓN DE CUENTAS DE LA GESTIÓN FINANCIERA, CONTABLE Y PRESUPUESTAL EN LA PLATAFORMA SIA CONTRALORÍAS. 6. APOYAR A LA OFICINA DE CONTROL INTERNO EN EL SEGUIMIENTO AL CUMPLIMIENTO A LA RENDICIÓN DE CUENTAS POR PARTE DE LA DIRECCIÓN FINANCIERA Y GRUPOS INTERNOS EN LAS PLATAFORMAS SFTP DE LA DIARI - CGR, CHIP DE LA CGN. 7. ASESORAR A LA OFICINA DE CONTROL INTERNO EN LA PLANIFICACIÓN DEL CONTROL INTERNO Y EN EL SEGUIMIENTO Y VERIFICACIÓN DE LOS SISTEMAS DE CONTROL INTERNO Y CONTROL INTERNO CONTABLE. 8. ASESORAR A LA OFICINA DE CONTROL INTERNO EN LA IDENTIFICACIÓN DE RIESGOS Y DE ACCIONES DE MEJORA A LOS DIFERENTES RESPONSABLES DE PROCESOS EN EL MARCO DE AUDITORÍAS Y SEGUIMIENTOS, ASÍ COMO APOYAR EN EL SEGUIMIENTO CUATRIMESTRAL A LOS MAPAS DE RIESGOS DEL ÁREA FINANCIERA Y ADMINISTRATIVA.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</si>
  <si>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CO1.REQ.5768690</t>
  </si>
  <si>
    <t>OPSP-VAD-0423-2024</t>
  </si>
  <si>
    <t>https://community.secop.gov.co/Public/Tendering/OpportunityDetail/Index?noticeUID=CO1.NTC.5659460</t>
  </si>
  <si>
    <t>BERLIS JOHANA ROBLES PADILLA</t>
  </si>
  <si>
    <t>LA PRESENTE ORDEN TIENE POR OBJETO: 1. APOYAR EN LA ATENCIÓN A LOS USUARIOS A TRAVÉS DE LOS DISTINTOS CANELS DISPONIBLES.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REALIZAR ACOMPAÑAMIENTO A LOS EVENTOS INSTITUCIONALES EN LOS QUE SE REQUIERA FINANCIAMIENTO EN LA ADQUISICIÓN DE SERVICIOS O PRODUCTOS COMO: FERIA DEL LIBRO, FERIA ARTESANAL, FERIA AGRÍCOLA, FERIA DE POSTGRADOS.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</si>
  <si>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CO1.REQ.5768654</t>
  </si>
  <si>
    <t>OAG-VAD-0422-2024</t>
  </si>
  <si>
    <t>https://community.secop.gov.co/Public/Tendering/OpportunityDetail/Index?noticeUID=CO1.NTC.5660704</t>
  </si>
  <si>
    <t>RAFAEL JOSE CAMPO CAMPO</t>
  </si>
  <si>
    <t>LA PRESENTE ORDEN TIENE POR OBJETO: 1. ASESORAR EL DISEÑO DE PROTOTIPOS DE LOS ESTUDIANTES DE LA UNIVERSIDAD DEL MAGDALENA EN IMPRESIONES 3D EN LOS LABORATORIOS DE FÍSICA. 2. APOYAR EN EL USO DE IMPRESORAS 3D EN LOS LABORATORIOS DE FÍSICA. 3. APOYAR Y ASESORAR LOS PROCESOS DE INVESTIGACIÓN ASOCIADOS A LA IMPRESIÓN 3D. 4. APOYAR LA VERIFICACIÓN DE LA ORGANIZACIÓN DEL LABORATORIO ASIGNADO PARA LAS PRÁCTICAS Y SERVICIOS REQUERIDOS EN EL MISMO, DE CONFORMIDAD CON LA PROGRAMACIÓN ESTABLECIDA. 5. APOYAR EN LA ENTREGA OPORTUNA DE LOS EQUIPOS, MATERIALES E INSUMOS REQUERIDOS EN EL MONTAJE DE PRÁCTICAS Y SERVICIOS DE LABORATORIO. 6. APOYAR EN EL BUEN USO DE EQUIPOS, MATERIALES E INSUMOS DE LABORATORIO. 7. APOYAR EN LA APLICACIÓN DE PROCEDIMIENTOS Y PROTOCOLOS ESTABLECIDOS PARA EL FUNCIONAMIENTO, CUIDADO, PRESERVACIÓN Y MANTENIMIENTO DE EQUIPOS, MATERIALES E INSTALACIONES DE LABORATORIO, ASÍ COMO EL CUMPLIMIENTO DE LAS NORMAS Y PROTOCOLOS DEL PLAN INSTITUCIONAL DE GESTIÓN AMBIENTAL – PIGA, EL PROGRAMA DE SEGURIDAD Y SALUD EN EL TRABAJO, PROTOCOLOS DE BIO SEGURIDAD, BUENAS PRÁCTICAS DE MANUFACTURA Y SEGURIDAD INDUSTRIAL APLICABLES. 8. APOYAR LA ADMINISTRACIÓN Y ACTUALIZACIÓN DE INVENTARIO DE BIENES, MATERIALES E INSUMOS DE LABORATORIO. ASÍ COMO ELABORAR Y PRESENTAR LOS INFORMES RESPECTIVOS. 9. APOYAR EN EL REPORTE DE NECESIDADES DE MANTENIMIENTO Y LA VERIFICACIÓN DEL MANTENIMIENTO PREVENTIVO Y CORRECTIVO DE EQUIPOS E INSTALACIONES DEL LABORATORIO. 10. APOYAR EN LA ADECUADA, OPORTUNA Y EFICIENTE ATENCIÓN AL USUARIO, EN LA PRESTACIÓN DE LOS SERVICIOS. 11. INFORMAR OPORTUNAMENTE AQUELLAS SITUACIONES QUE AFECTEN EL DESARROLLO DE LAS ACTIVIDADES EN EL LABORATORIO. 12. APOYAR LA ATENCIÓN OPORTUNA DE LAS PETICIONES, QUEJAS, RECLAMOS Y SUGERENCIAS, RELACIONADAS CON LOS SERVICIOS DE LABORATORIO. 13. APOYAR EN LA ATENCIÓN DE LOS REQUERIMIENTO CONTROL DE LAS HORAS DE USO DE LOS EQUIPOS EN CADA PRÁCTICA Y VERIFICAR QUE LAS PRÁCTICAS A DESARROLLAR ESTÉN CARGADAS A LA PLATAFORMA SIARE Y QUE CUENTEN CON EL VISTO BUENO DEL DIRECTOR DE PROGRAMA. 14. APOYAR EN LA ENTREGA AL FINALIZAR LA ORDEN DE SERVICIO DEL INVENTARIO DE LOS EQUIPOS DEL LABORATORIO DETALLANDO SU ESTADO. 15. APOYAR LA RECOLECCIÓN DE INFORMACIÓN DE SATISFACCIÓN DEL SERVICIO Y ELABORAR LOS INFORMES CORRESPONDIENTES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</si>
  <si>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CO1.REQ.5769476</t>
  </si>
  <si>
    <t>OPSP-VAD-0421-2024</t>
  </si>
  <si>
    <t>https://community.secop.gov.co/Public/Tendering/OpportunityDetail/Index?noticeUID=CO1.NTC.5660328</t>
  </si>
  <si>
    <t>LA PRESENTE ORDEN TIENE POR OBJETO: 1.- APOYAR EN LA TOMA FÍSICA DE LOS INVENTARIOS POR DEPENDENCIA. 2.- APOYAR EN EL DISEÑO DEL SISTEMA DEL CONTROL DE BIENES. 3.- APOYAR EN LOS PROCESOS DE RECEPCIÓN, CODIFICACIÓN Y ALMACENAMIENTO DE LOS BIENES. 4.- APOYAR EN LA CREACIÓN DE LAS BASES DE DATOS DE LOS BIENES. 5.- APOYAR EN LOS PROCESOS DE ENTREGA DE BIENES DE DEVOLUTIVOS. 6.- APOYAR EN LA CONSTRUCCIÓN DE REPORTES EN POWER BI PARA EL ANÁLISIS DE DATOS EN LA DEPENDENCIA. 7.-APOYAR EN LAS ACTIVIDADES RELACIONADAS CON LAS BAJAS DE LOS BIENES DEVOLUTIVOS.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</si>
  <si>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CO1.REQ.5769457</t>
  </si>
  <si>
    <t>OAG-VAD-0420-2024</t>
  </si>
  <si>
    <t>https://community.secop.gov.co/Public/Tendering/OpportunityDetail/Index?noticeUID=CO1.NTC.5660310</t>
  </si>
  <si>
    <t>ANDREA LIZETH CASTRO VELEZ</t>
  </si>
  <si>
    <t>LA PRESENTE ORDEN TIENE POR OBJETO: 1. ASESORAR Y APOYAR EN LA COORDINACIÓN DE LAS RELACIONES INTERNAS Y EXTERNAS DEL CONSULTORIO JURÍDICO Y CENTRO DE CONCILIACIÓN. 2. APOYAR EN LA PLANEACIÓN CON EL DIRECTOR, COORDINADORES, DOCENTES ASESORES DE ÁREA, MONITORES Y ESTUDIANTES, LAS ACTIVIDADES ACADÉMICAS, DE INVESTIGACIÓN Y DE EXTENSIÓN DEL CONSULTORIO JURÍDICO Y CENTRO DE CONCILIACIÓN. 3. APOYAR EN EL DISEÑO Y REALIZACIÓN DE ACTIVIDADES QUE BUSQUEN CAPACITAR A ESTUDIANTES, DOCENTES, DIRECTIVOS Y DEMÁS MIEMBROS DE LA COMUNIDAD DEL CONSULTORIO JURÍDICO Y CENTRO CONCILIACIÓN. 4. APOYAR EN LA PROYECCIÓN DE DOCUMENTOS O INFORMES QUE SEAN SOLICITADOS POR OTRAS DEPENDENCIAS DE LA UNIVERSIDAD Ó POR INSTITUCIONES EXTERNAS. 5. APOYAR EN EL MANEJO DE LAS DIFERENTES PLATAFORMAS DIGITALES AUTORIZADAS POR LA UNIVERSIDAD Y UTILIZADAS POR LA UNIDAD EN EL DESARROLLO DE LAS ACTIVIDADES ACADÉMICAS, DE INVESTIGACIÓN Y DE EXTENSIÓN. 6. APOYAR A LA DIRECCIÓN DEL CONSULTORIO JURÍDICO Y CENTRO DE CONCILIACIÓN EN LA GESTIÓN PARA LA CELEBRACIÓN DE CONVENIOS DE COOPERACIÓN CON ENTIDADES DE ORDEN PÚBLICO Y PRIVADO Y ADELANTAR LOS TRÁMITES INDISPENSABLES PARA SU SUSCRIPCIÓN. 9. APOYAR A LOS DOCENTES ASESORES DE LA CLÍNICA JURÍDICA EN LO QUE RESPECTA AL DESARROLLO DE SUS ACTIVIDADES Y COMPETENCIAS.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</si>
  <si>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CO1.REQ.5769447</t>
  </si>
  <si>
    <t>OPSP-VAD-0419-2024</t>
  </si>
  <si>
    <t>https://community.secop.gov.co/Public/Tendering/OpportunityDetail/Index?noticeUID=CO1.NTC.5660164</t>
  </si>
  <si>
    <t>KARY BEATRIZ BLANCO GOMEZ</t>
  </si>
  <si>
    <t>LA PRESENTE ORDEN TIENE POR OBJETO: 1. ASESORAR EN LA FORMULACIÓN DE POLÍTICAS, PLANES Y PROYECTOS TENDIENTES A LA PROMOCIÓN, COORDINACIÓN Y DESARROLLO DEL PROGRAMA DE DERECHO. 2. APOYAR EN LA REVISIÓN Y CUMPLIMIENTO DE LOS OBJETIVOS Y NORMAS DE LA UNIVERSIDAD EN EL EN EL PROGRAMA DE DERECHO, DE CONFORMIDAD CON EL PROYECTO EDUCATIVO INSTITUCIONAL Y EL PLAN DE DESARROLLO. 3. ASESORAR EN LAS ACTIVIDADES Y FUNCIONAMIENTO DEL PROGRAMA DE DERECHO, TENIENDO EN CUENTA EL DESARROLLO ACADÉMICO, DOCENCIA, CIENTÍFICO, HUMANÍSTICO Y CULTURAL. 4. APOYAR AL PROGRAMA DE DERECHO EN EL SEGUIMIENTO LABORAL Y OCUPACIONAL DE SUS GRADUADOS. 5. APOYAR EN LOS TRÁMITES CORRESPONDIENTES A LAS SUPERVISIONES DE LOS CONTRATOS EN BENEFICIO DEL PROGRAMA DE DERECHO. 6. ASESORAR Y APOYAR AL PROGRAMA DE DERECHO EN LOS TRAMITES, SOLICITUDES Y GESTIONES EN LOS PROGRAMAS DE INCLUSIÓN, AYUDANTÍAS ADMINISTRATIVAS Y/O MONITORIAS ACADÉMICAS. 7. ASESORAR AL PROGRAMA DE DERECHO EN LA CREACIÓN DE NUEVAS TEMÁTICAS PARA LA FORMULACIÓN DE DIPLOMADOS COMO OPCIÓN DE GRADO. 8. ASESORAR A LOS ESTUDIANTES DEL CONSULTORIO JURÍDICO Y CENTRO DE CONCILIACIÓN QUE SE ENCUENTRAN DESIGNADOS EN LA CASA DE JUSTICIA Y CENTRO DE ATENCIÓN A LA CIUDADANÍA DEL DISTRITO DE SANTA MARTA EN RELACIÓN A LOS DISTINTOS CASOS QUE SON DE SUS CONOCIMIENTOS EN LAS DISTINTAS ÁREAS DEL DERECHO: PUBLICO, CIVIL, COMERCIAL, PENAL, LABORAL, FAMILIA Y DERECHOS HUMANOS. 9. ASESORAR A LAS PERSONAS QUE REQUIERAN LOS SERVICIOS DEL CONSULTORIO JURÍDICO Y CENTRO DE CONCILIACIÓN EN LAS DISTINTAS ASISTENCIAS JURÍDICAS QUE ORGANICE LA DIRECCIÓN DE CONSULTORIO JURÍDICO Y DIRECCIÓN DE PROGRAMA DE DERECHO. 10. ASESORAR A LOS ESTUDIANTES Y APOYAR EN EL DESARROLLO DE LAS JORNADAS DE ATENCIÓN EXTRA SEDE (BRIGADAS JURÍDICAS) Y EN LAS JORNADAS DE CONCILIATON DEL CONSULTORIO JURÍDICO Y CENTRO DE CONCILIACIÓN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</si>
  <si>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CO1.REQ.5769411</t>
  </si>
  <si>
    <t>OPSP-VAD-0418-2024</t>
  </si>
  <si>
    <t>https://community.secop.gov.co/Public/Tendering/OpportunityDetail/Index?noticeUID=CO1.NTC.5659936</t>
  </si>
  <si>
    <t>SAIDI MARIA  RODRIGUEZ RATIVA</t>
  </si>
  <si>
    <t>LA PRESENTE ORDEN TIENE POR OBJETO: 1. APOYAR EN LA SUPERVISIÓN DE PRÁCTICAS ACADÉMICAS EN EL LABORATORIO INTEGRADO DE PSICOLOGIA (LIP). 2. APOYAR EN EL CUIDADO DE LOS MATERIALES Y ELEMENTOS DEL LIP. 3. APOYAR EN LA ATENCIÓN AL PÚBLICO EN RECEPCIÓN, CONTROL SOBRE LAS ASIGNACIONES Y EL USO ADECUADO DE LOS ESPACIOS DENTRO DEL LIP. 4. APOYAR EN EL SEGUIMIENTO Y CONTROL DEL INVENTARIO DEL LIP. 5. APOYAR LA CONSERVACIÓN Y FOMENTAR EL BUEN USO Y CUIDADO DEL LIP. 6. APOYAR EL TRÁMITE DE ADQUISICIÓN DE INSUMOS DEL LIP. 7. APOYAR EN LA ENTREGA AL FINALIZAR LA ORDEN DE SERVICIO DEL INVENTARIO DE LOS EQUIPOS DEL LABORATORIO DETALLANDO EL ESTADO DE LOS MISMOS. 8. APOYAR EN LAS ACTIVIDADES ACORDADAS POR EL GRUPO DE RECURSOS EDUCATIVOS Y ADMINISTRACIÓN DE LABORATORIOS EN CONSENSO CON LA DIRECCIÓN DEL PROGRAMA Y/O EL CONSEJO DEL PROGRAMA RELACIONADAS CON EL USO, MANTENIMIENTO Y REGULACIONES DENTRO DEL LABORATORIO. 9.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</si>
  <si>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CO1.REQ.5768979</t>
  </si>
  <si>
    <t>OAG-VAD-0417-2024</t>
  </si>
  <si>
    <t>https://community.secop.gov.co/Public/Tendering/OpportunityDetail/Index?noticeUID=CO1.NTC.5659764</t>
  </si>
  <si>
    <t>MAGNOLIA DEL CARMEN DIAZ GUERRERO</t>
  </si>
  <si>
    <t>CO1.REQ.5768794</t>
  </si>
  <si>
    <t>OAG-VAD-0416-2024</t>
  </si>
  <si>
    <t>https://community.secop.gov.co/Public/Tendering/OpportunityDetail/Index?noticeUID=CO1.NTC.5659628</t>
  </si>
  <si>
    <t>LORENA ISABEL GONZALEZ ARIAS</t>
  </si>
  <si>
    <t>LA PRESENTE ORDEN TIENE POR OBJETO: 1. APOYAR EN LA ATENCIÓN Y/O ORIENTACIÓN BÁSICA, OPORTUNA Y ADECUADA EN CONSULTA COMO NUTRICIONISTA A TODOS LOS MIEMBROS DE COMUNIDAD UNIVERSITARIA QUE LO SOLICITEN. 2. APOYAR EN LAS ACTIVIDADES DE PROMOCIÓN Y MANTENIMIENTO DE LA SALUD AL INTERIOR DE LA COMUNIDAD UNIVERSITARIA. 3. DILIGENCIAR OPORTUNAMENTE, LOS FORMATOS DEL PROCESO "BIENESTAR UNIVERSITARIO" DEL SISTEMA DE GESTIÓN DE CALIDAD. 4.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5. APOYAR EN LA PARTICIPACIÓN EN EVENTOS ACADÉMICOS, CIENTÍFICOS, ARTÍSTICOS, CULTURALES Y DEPORTIVOS QUE PROGRAME LA UNIVERSIDAD DEL MAGDALENA. 6. APOYAR EN LA ATENCIÓN PRESENCIAL A LOS MIEMBROS DE LA COMUNIDAD UNIVERSITARIA QUE REQUIERAN INFORMACIÓN SOBRE LOS SERVICIOS DE BIENESTAR. 7. APOYAR LA VERIFICACIÓN DE LA CONFORMACIÓN DE LOS MENÚS DE LOS PROGRAMAS ALIMENTARIOS DIRIGIDOS A LA COMUNIDAD UNIVERSITARIA. 8. APOYAR AL SUPERVISOR EN LA ACTUALIZACIÓN DEL INVENTARIO DE LOS EQUIPOS E INSUMOS DE OFICINA Y DE SALUD ADEMÁS APOYAR EN LA VERIFICACIÓN DEL BUEN USO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</si>
  <si>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CO1.REQ.5768554</t>
  </si>
  <si>
    <t>OPSP-VAD-0415-2024</t>
  </si>
  <si>
    <t>https://community.secop.gov.co/Public/Tendering/OpportunityDetail/Index?noticeUID=CO1.NTC.5659190</t>
  </si>
  <si>
    <t>ENRIQUE MORENO SILVA</t>
  </si>
  <si>
    <t>CO1.REQ.5768521</t>
  </si>
  <si>
    <t>OAG-VAD-0414-2024</t>
  </si>
  <si>
    <t>https://community.secop.gov.co/Public/Tendering/OpportunityDetail/Index?noticeUID=CO1.NTC.5658664</t>
  </si>
  <si>
    <t>CLARA INES APREZA FERNANDEZ</t>
  </si>
  <si>
    <t>LA PRESENTE ORDEN TIENE POR OBJETO: 1. APOYAR EN LA RECEPCIÓN E INGRESO DE LOS NIÑOS Y NIÑAS AL CENTRO, ASÍ COMO LA ORIENTACIÓN DE LOS PADRES EN LOS SERVICIOS QUE SE OFRECEN. 2. APOYAR EN EL CUIDADO DE NIÑOS Y NIÑAS DEL CENTRO DE ATENCIÓN A LA PRIMERA INFANCIA. 3. APOYAR EN LA PARTICIPACIÓN DE EVENTOS ACADÉMICOS, CIENTÍFICOS, ARTÍSTICOS, CULTURALES Y DEPORTIVOS DENTRO Y FUERA DEL LUGAR HABITUAL DE LA EJECUCIÓN DE SUS ACTIVIDADES. 4. APOYAR EN LA REALIZACIÓN DE LOS INFORMES QUE SE LE SOLICITEN PARA SER PRESENTADOS EN OTRAS DEPENDENCIAS. 5.DILIGENCIAR OPORTUNAMENTE TODOS LOS FORMATOS ESTABLECIDOS POR BIENESTAR UNIVERSITARIO EN EL SISTEMA DE GESTIÓN DE LA CALIDAD Y OTROS PROCESOS, PARA EL REGISTRO DE TODAS LAS ACTIVIDADES QUE SE REALICEN. 6. APOYAR EN LAS ACTIVIDADES LÚDICAS Y RECREATIVAS DEL CENTRO DE ATENCIÓN A LA PRIMERA INFANCIA.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</si>
  <si>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CO1.REQ.5767675</t>
  </si>
  <si>
    <t>OAG-VAD-0413-2024</t>
  </si>
  <si>
    <t>https://community.secop.gov.co/Public/Tendering/OpportunityDetail/Index?noticeUID=CO1.NTC.5658348</t>
  </si>
  <si>
    <t>WILSON VELASQUEZ BASTIDAS</t>
  </si>
  <si>
    <t>ROSA VIRGINA SIRTORI TARAZONA</t>
  </si>
  <si>
    <t>LA PRESENTE ORDEN TIENE POR OBJETO: 1) PRESTAR ASESORÍA JURÍDICA AL CENTRO PARA LA REGIONALIZACIÓN DE LA EDUCACIÓN Y LAS OPORTUNIDADES - CREO 2) REVISAR Y/O CORREGIR LAS RESOLUCIONES ELABORADAS POR EL CENTRO PARA LA REGIONALIZACIÓN DE LA EDUCACIÓN Y LAS OPORTUNIDADES - CREO. 3) REVISAR Y/O CORREGIR LAS ÓRDENES DE PRESTACIÓN DE SERVICIOS PROFESIONALES Y DE APOYO A LA GESTIÓN, RESOLUCIONES DE PAGO, VIÁTICOS Y DESPLAZAMIENTOS, REEMBOLSO, CONVENIOS Y DEMÁS ACTOS ADMINISTRATIVOS QUE SE GENEREN EN EL INSTITUTO 4) COMPILAR Y ACTUALIZAR LAS NORMAS LEGALES, DE JURISPRUDENCIA DOCTRINA Y DE LOS CONCEPTOS QUE TENGAN RELACIÓN CON EL ÁMBITO DE COMPETENCIA DEL CENTRO. 5) RENDIR INFORMES MENSUALES, SOBRE LAS ACTIVIDADES DESARROLLADAS, EN CUMPLIMIENTO DE LA PRESENTE ORDEN DE PRESTACIÓN DE SERVICIOS. 6) PROYECTAR LAS RESPUESTAS DE LOS DERECHOS DE PETICIÓN Y TUTELAS 7) CUMPLIR CON LOS PROCEDIMIENTOS DEL PROCESO DE GESTIÓN DE LA CONTRATACIÓN DEL SISTEMA INTEGRAL DE LA CALIDAD "COGUI". 8) VERIFICAR QUE LOS CONTRATISTAS APORTEN LAS HOJAS DE VIDA DE LA FUNCIÓN PÚBLICA Y DOCUMENTO SOPORTES, ASÍ MISMO DEL CUMPLIMIENTO DE LA ENTREGA DE INFORME MENSUAL, SEGÚN LO ESTABLECIDO, TENIENDO EN CUENTA LAS DIRECTRICES DADAS POR EL GRUPO DE CONTRATACIÓN DE LA UNIVERSIDAD. 9) REVISAR LOS CONVENIOS SUSCRITO POR EL DIRECTOR DEL CENTRO PARA LA REGIONALIZACIÓN DE LA EDUCACIÓN Y LAS OPORTUNIDADES - CREO, ASÍ COMO LA VIGENCIA Y PRÓRROGA DE LOS MISMOS. 10) RESOLVER CONSULTAS DE TIPO JURÍDICO QUE LE SEAN PRESENTADAS. 11) REPRESENTAR JURÍDICAMENTE A LA INSTITUCIÓN EN LOS PROCESOS JUDICIALES Y/O ADMINISTRATIVOS QUE SE REQUIERAN. 12.) ELABORAR Y REVISAR LOS PROYECTOS DE RESOLUCIÓN PARA LA FIRMA DEL DIRECTOR DEL CENTRO.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</si>
  <si>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CO1.REQ.5767623</t>
  </si>
  <si>
    <t>OPSP-VAD-0412-2024</t>
  </si>
  <si>
    <t>https://community.secop.gov.co/Public/Tendering/OpportunityDetail/Index?noticeUID=CO1.NTC.5660668</t>
  </si>
  <si>
    <t>MAURICIO ARRIETA FONTANILLA</t>
  </si>
  <si>
    <t>DANIEL ESTEBAN MONTES ROMERO</t>
  </si>
  <si>
    <t>LA PRESENTE ORDEN TIENE POR OBJETO: 1. APOYAR EL DESARROLLO DE PROPUESTA CREATIVA PARA LOS MATERIALES AUDIOVISUALES DEL CETEP. 2. APOYAR EN LA COORDINACIÓN DEL EQUIPO DE MOTION GRAPHICS PARA LOS MATERIALES AUDIOVISUALES DEL CETEP. 3. APOYAR EN LA ELABORACIÓN DE PIEZAS PUBLICITARIAS DEL CETEP. 4. APOYAR EN LA ELABORACIÓN DE GUION TÉCNICO Y PLAN DE RODAJE PARA LOS MATERIALES AUDIOVISUALES DEL CETEP.  5. APOYAR EN LA SELECCIÓN DE LOCACIONES PARA GRABACIONES DE CONTENIDOS AUDIOVISUALES PARA LOS MATERIALES AUDIOVISUALES DEL CETEP.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</si>
  <si>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CO1.REQ.5769874</t>
  </si>
  <si>
    <t>OAG-VAD-0411-2024</t>
  </si>
  <si>
    <t>https://community.secop.gov.co/Public/Tendering/OpportunityDetail/Index?noticeUID=CO1.NTC.5660571</t>
  </si>
  <si>
    <t>LEYDIS ESTEPHANIA CANEDO PEDROZO</t>
  </si>
  <si>
    <t>LA PRESENTE ORDEN TIENE POR OBJETO: 1. APOYAR EN CAPACITACIONES Y ASESORÍAS PRESENCIALES Y  VIRTUALES A DOCENTES Y ESTUDIANTES EN EL PROYECTO DE “INNOVACIÓN EDUCATIVA UNIMAGDALENA”: COMPETENCIAS DIGITALES DOCENTES EN CAMPUS VIRTUAL,  COLABORACIÓN Y DISEÑO EDUCATIVO. 2. APOYAR EN LA CREACIÓN DE CONTENIDOS DE INNOVACIÓN EDUCATIVA EN BLOQUE 10 Y CAMPUS VIRTUAL.  3. APOYAR EN LA PROYECCION DE RESPUESTAS RELACIONADAS CON LAS INQUIETUDES, SOLICITUDES Y REQUERIMIENTOS DE LOS DOCENTES EN LA PLATAFORMA DE CAMPUS VIRTUAL. 4. APOYAR EN EL DISEÑO DE ESTRATEGIAS DE EDUCACIÓN TRANSMEDIA QUE RESPONDAN A LAS NECESIDADES DE INNOVACIÓN DE LA COMUNIDAD UNIMAGDALENA. 5. APOYAR EN EL DISEÑO DE SOLUCIONES DE COMUNICACIÓN Y COLABORACIÓN EN LA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</si>
  <si>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CO1.REQ.5769540</t>
  </si>
  <si>
    <t>OAG-VAD-0410-2024</t>
  </si>
  <si>
    <t>https://community.secop.gov.co/Public/Tendering/OpportunityDetail/Index?noticeUID=CO1.NTC.5660597</t>
  </si>
  <si>
    <t>EDILBERTO GOMEZ ANAYA</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</si>
  <si>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</si>
  <si>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CO1.REQ.5769904</t>
  </si>
  <si>
    <t>OAG-VAD-0409-2024</t>
  </si>
  <si>
    <t>https://community.secop.gov.co/Public/Tendering/OpportunityDetail/Index?noticeUID=CO1.NTC.5660344</t>
  </si>
  <si>
    <t>ANDRES FELIPE PEREZ LOPEZ</t>
  </si>
  <si>
    <t>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A LOS MIEMBROS DE LA COMUNIDAD UNIVERSITARIA QUE REQUIERAN INFORMACIÓN SOBRE LOS DISTINTOS SERVICIOS DE BIENESTAR A TRAVÉS DE LOS DIFERENTES CANALES DE COMUNICACIÓN DISPONIBLES.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</si>
  <si>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CO1.REQ.5769487</t>
  </si>
  <si>
    <t>OPSP-VAD-0408-2024</t>
  </si>
  <si>
    <t>https://community.secop.gov.co/Public/Tendering/OpportunityDetail/Index?noticeUID=CO1.NTC.5660337</t>
  </si>
  <si>
    <t>ROSA MARGARITA CAMARGO VASQUEZ</t>
  </si>
  <si>
    <t>LA PRESENTE ORDEN TIENE POR OBJETO: 1. APOYAR EN LA COORDINACIÓN, LA LOGÍSTICA Y LOS CUBRIMIENTOS PERIODÍSTICOS DE LAS FUENTES INSTITUCIONALES, COMO: RECTORÍA, LOS PROCESOS INFORMATIVOS DE SECRETARÍA GENERAL Y LA OFICINA DE RELACIONES INTERNACIONALES. 2. REALIZAR BOLETINES INFORMATIVOS DE PRENSA EXTERNOS E INTERNOS. 3. APOYAR EN EL MONITOREO DE RADIO, LOCUCIÓN Y REALIZACIÓN DE NOTAS DE RADIO PARA EL PROGRAMA INSTITUCIONAL DESDE EL CAMPUS AL AIRE. 4. REDACTAR NOTAS DE RADIO. 5. PRESENTAR EVENTOS INSTITUCIONALES. 6. REDACTAR BOLETINES. 7. APOYAR EN LA LOGÍSTICA Y PROTOCOLO PARA LOS EVENTOS A LOS QUE SEAN ASIGNADOS, GENERAR CONTENIDOS PARA REDES SOCIALES A PARTIR DE LOS CUBRIMIENTOS DE PRENSA. 8. APOYAR LA DIFUSIÓN DE INFORMACIÓN IMPORTANTE QUE SE GENERE DESDE LA UNIVERSIDAD HACIA LOS PÚBLICOS EXTERNOS. 9. REALIZAR Y REDACTAR LIBRETOS PARA LOS EVENTOS QUE ASÍ LO REQUIERAN. 10. APOYAR EN EL ENVÍO DE BOLETINES DE PRENSA A LOS DIFERENTES MEDIOS DE COMUNICACIÓN PARA SU POSTERIOR DIVULGACIÓN. 11. REDACTAR NOTICIAS PARA EMITIR EN DESDE EL CAMPUS TV.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</si>
  <si>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CO1.REQ.5769095</t>
  </si>
  <si>
    <t>OPSP-VAD-0407-2024</t>
  </si>
  <si>
    <t>https://community.secop.gov.co/Public/Tendering/OpportunityDetail/Index?noticeUID=CO1.NTC.5659972</t>
  </si>
  <si>
    <t>BLADIMIR ELIECER MANGA BARROS</t>
  </si>
  <si>
    <t>LA PRESENTE ORDEN TIENE POR OBJETO: 1. APOYAR EN LA COORDINACIÓN DE LOS CUBRIMIENTOS PERIODÍSTICOS DE LA DIRECCIÓN DE BIENESTAR UNIVERSITARIO. 2. APOYAR LA LOGÍSTICA Y PROTOCOLO PARA LOS EVENTOS. 3. REALIZAR REDACCIÓN DE BOLETINES INFORMATIVOS DE PRENSA. 4. REALIZAR PIEZAS AUDIOVISUALES PARA REDES SOCIALES DE LA UNIVERSIDAD Y DE LA DIRECCIÓN DE BIENESTAR UNIVERSITARIO. 5. REALIZAR TRANSMISIONES EN DIRECTO DE LOS EVENTOS EN LOS CUALES LA UNIVERSIDAD DEL MAGDALENA PARTICIPE. 6. REALIZAR PRESENTACIÓN DE EVENTOS DE LA FUENTE INSTITUCIONAL CORRESPONDIENTE.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</si>
  <si>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CO1.REQ.5769344</t>
  </si>
  <si>
    <t>OPSP-VAD-0406-2024</t>
  </si>
  <si>
    <t>https://community.secop.gov.co/Public/Tendering/OpportunityDetail/Index?noticeUID=CO1.NTC.5660208</t>
  </si>
  <si>
    <t>GISELLE DE JESUS CUCUNUBA MANES</t>
  </si>
  <si>
    <t>LA PRESENTE ORDEN TIENE POR OBJETO: 1. REALIZAR CUBRIMIENTO DE FUENTES INSTITUCIONALES: SECRETARÍA GENERAL (PROCESOS LOGÍSTICOS) EN LA CELEBRACIÓN DE CEREMONIAS DE GRADUACIÓN, CONSEJO SUPERIOR, Y CONSEJO ACADÉMICO; VICERRECTORÍA ACADÉMICA; FACULTAD DE HUMANIDADES (PROGRAMA DE DERECHO, PROGRAMA DE CINE Y AUDIOVISUALES, PROGRAMA DE ANTROPOLOGÍA Y PROGRAMA DE HISTORIA Y PATRIMONIO). 2.REALIZAR EL DOSSIER DE PRENSA O SEGUIMIENTO WEB Y ESCRITO DE LUNES A DOMINGO, SOBRE LAS NOTICIAS PUBLICADAS EN LOS DIFERENTES MEDIOS LOCALES, REGIONALES Y/O NACIONALES SOBRE LA UNIVERSIDAD DEL MAGDALENA. 3. REALIZAR SEGUIMIENTO A LA EMISORA RADIO GALEÓN DE CARACOL DIARIAMENTE, CON EL FIN DE REGISTRAR LAS NOTICIAS PRESENTADAS SOBRE LA UNIVERSIDAD DEL MAGDALENA. 4. REALIZAR LOCUCIÓN DEL PROGRAMA DE RADIO “DESDE EL CAMPUS”, ENTRE UNA (1) Y DOS (2) VECES A LA SEMANA, MÍNIMO SEIS (6) VECES AL MES, EMITIDO DE LUNES A VIERNES DE 7:00 A.M. A 8:00 A.M. POR LA EMISORA UNIMAGDALENA RADIO, REALIZAR UNA (1) NOTA DE RADIO DIARIA, DE LUNES A VIERNES, CON LIBRETO Y AUDIOS, SOBRE LAS NOVEDADES, EVENTOS E INFORMACIÓN DE LAS FUENTES INSTITUCIONALES, PARA LA TRANSMISIÓN DEL PROGRAMA DE RADIO DESDE EL CAMPUS EN LA EMISORA UNIMAGDALENA RADIO. 5. REDACTAR BOLETINES DE PRENSA SOBRE LAS NOVEDADES, EVENTOS E INFORMACIÓN DE LAS FUENTES INSTITUCIONALES. 6. APOYAR EL PROCESO DE ORGANIZACIÓN LOGÍSTICA DE EVENTOS DE LAS FUENTES INSTITUCIONALES. 7. ASISTIR A REUNIONES PREPARATORIAS, PREVIO ACUERDO CON EL SUPERVISOR DE LA ORDEN. 8. ELABORAR LIBRETOS DE PRESENTACIÓN, ÓRDENES DEL DÍA Y PRECEDENCIA. 9. APOYAR EL SEGUIMIENTO A SOLICITUDES DE INSUMOS Y ELEMENTOS PARA LOS EVENTOS. 10. PRESENTAR EVENTOS DE LAS FUENTES INSTITUCIONALES. 11. APOYAR LA ELABORACIÓN DE PIEZAS DE COMUNICACIÓN SOLICITADAS POR LAS FUENTES INSTITUCIONALES: PRODUCCIÓN DE VIDEOS. 12. APOYAR EL PROCESO DE SOLICITUD, REVISIÓN Y APROBACIÓN DISEÑOS DE BANNERS E INFOGRAFÍAS, ENTRE OTROS PRODUCTOS. 13. CREACIÓN DE COPYS PARA PUBLICACIONES EN LAS REDES SOCIALES SOBRE LAS NOVEDADES, EVENTOS E INFORMACIÓN DE LAS FUENTES INSTITUCIONALES Y OTROS ESCRITOS PARA LAS SECCIONES DE LAS DEPENDENCIAS EN LA PÁGINA WEB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</si>
  <si>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CO1.REQ.5769038</t>
  </si>
  <si>
    <t>OPSP-VAD-0405-2024</t>
  </si>
  <si>
    <t>https://community.secop.gov.co/Public/Tendering/OpportunityDetail/Index?noticeUID=CO1.NTC.5658989</t>
  </si>
  <si>
    <t>SANDY DEL CARMEN ALDANA MERCADO</t>
  </si>
  <si>
    <t>CO1.REQ.5768477</t>
  </si>
  <si>
    <t>OAG-VAD-0404-2024</t>
  </si>
  <si>
    <t>https://community.secop.gov.co/Public/Tendering/OpportunityDetail/Index?noticeUID=CO1.NTC.5659151</t>
  </si>
  <si>
    <t>ROSALBA ESTHER JIMENEZ MOSS</t>
  </si>
  <si>
    <t>CO1.REQ.5768433</t>
  </si>
  <si>
    <t>OAG-VAD-0403-2024</t>
  </si>
  <si>
    <t>https://community.secop.gov.co/Public/Tendering/OpportunityDetail/Index?noticeUID=CO1.NTC.5658588</t>
  </si>
  <si>
    <t>PATRICIA MILENA RICO CASTRO</t>
  </si>
  <si>
    <t>LA PRESENTE ORDEN TIENE POR OBJETO: 1. APOYAR EN LA ORGANIZACIÓN DE INSUMOS ODONTOLÓGICOS EN ÁREA ALMACÉN, INVENTARIO Y SEMAFORIZACIÓN. 2. APOYAR EN EL BUEN MANEJO DE LOS RECURSOS MATERIALES DE LA CLÍNICA. 3. APOYAR EN LA REALIZACIÓN DE CUENTAS DE COBRO DE ACUERDO A LOS INSUMOS REQUERIDOS POR ESTUDIANTES EN ÁREAS CLÍNICAS. 4. APOYAR EN LA ENTREGA DE INSUMOS ODONTOLÓGICOS EN ÁREA DE RECEPCIÓN Y EN EL PUESTO DE TRABAJO A ESTUDIANTES DE PRÁCTICAS Y DOCENTES SEGÚN EL PROCEDIMIENTO A REALIZAR. 5. APOYAR EN EL BUEN MANEJO DE LOS RECURSOS MATERIALES DE LA CLÍNICA. 6. APOYAR EN LA SEGURIDAD, ORDEN Y LIMPIEZA DE LA CLÍNICA Y DEL ÁREA DE ALMACENAMIENTO DE LOS INSUMOS ODONTOLÓGICOS. 7. APOYAR EN LA CONSERVACIÓN DE LA INTEGRIDAD DE LAS IPAD Y EL BUEN MANEJO. 8. REALIZAR DESINFECCIÓN Y AISLAMIENTO DEL IPAD.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</si>
  <si>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CO1.REQ.5767800</t>
  </si>
  <si>
    <t>OAG-VAD-0402-2024</t>
  </si>
  <si>
    <t>https://community.secop.gov.co/Public/Tendering/OpportunityDetail/Index?noticeUID=CO1.NTC.5660810</t>
  </si>
  <si>
    <t>JOHN JAIRO ROMERO LUNA</t>
  </si>
  <si>
    <t>LA PRESENTE ORDEN TIENE POR OBJETO: 1. APOYAR EN EL MANTENIMIENTO DEL ESTADO DE LOS EQUIPOS, Y MOBILIARIOS QUE HACEN PARTE DE LA DOTACIÓN DE LA CLÍNICA ODONTOLÓGICA. 2. APOYAR EN LA GESTIÓN DE SOLICITUDES PARA LA COMPRA DE INSUMOS PARA EL MANTENIMIENTO DE LOS EQUIPOS. 3. APOYAR EL SEGUIMIENTO DEL ESTADO Y BUEN USO DE LOS EQUIPOS RADIOLÓGICOS. 4. ELABORAR, ACTUALIZAR Y REALIZAR SEGUIMIENTO DE LAS HOJAS DE VIDA DE LOS EQUIPOS. 5. APOYAR EN LA ATENCIÓN Y BUEN FUNCIONAMIENTO DE LA PRECLÍNICA. 6. APOYAR EL SEGUIMIENTO DEL ESTADO DE LOS EQUIPOS Y LA OPERACIÓN NORMAL DE LOS ESPACIOS ACADÉMICOS DE APOYO AL PROGRAMA DE ODONTOLOGÍA. 7. RENDIR INFORMES PERIÓDICOS A LA DIRECCIÓN DE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</si>
  <si>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CO1.REQ.5769832</t>
  </si>
  <si>
    <t>OAG-VAD-0401-2024</t>
  </si>
  <si>
    <t>https://community.secop.gov.co/Public/Tendering/OpportunityDetail/Index?noticeUID=CO1.NTC.5660467</t>
  </si>
  <si>
    <t>ADRIANA PAOLA NAVARRO BECERRA</t>
  </si>
  <si>
    <t>CO1.REQ.5769495</t>
  </si>
  <si>
    <t>OAG-VAD-0400-2024</t>
  </si>
  <si>
    <t>https://community.secop.gov.co/Public/Tendering/OpportunityDetail/Index?noticeUID=CO1.NTC.5660433</t>
  </si>
  <si>
    <t>FABIAN DE JESUS RAMIREZ NUÑEZ</t>
  </si>
  <si>
    <t>LA PRESENTE ORDEN TIENE POR OBJETO: 1. APOYAR EN LA ELABORACIÓN DE CDP. 2 APOYAR EN LA ELABORACIÓN DE DISMINUCIONES DE CDP. 3 APOYAR EN LA ELABORACIÓN DE ADICIONES A CDP. 4 APOYAR EN LA ELABORACIÓN DE COMPROMISOS PRESUPUESTALES EN EL SISTEMA DE INFORMACIÓN FINANCIERO SINAP. 5 APOYAR EN LA ELABORACIÓN DE ADICIONES A COMPROMISOS PRESUPUESTALES. 6 APOYAR EN LA ELABORACIÓN DE DISMINUCIONES A COMPROMISOS PRESUPUESTALES. 7. APOYAR EN LAS CONSULTAS RELACIONADAS CON REPORTES QUE REQUIERAN LOS ORDENADORES DEL GASTO.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</si>
  <si>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CO1.REQ.5769466</t>
  </si>
  <si>
    <t>OPSP-VAD-0399-2024</t>
  </si>
  <si>
    <t>https://community.secop.gov.co/Public/Tendering/OpportunityDetail/Index?noticeUID=CO1.NTC.5660283</t>
  </si>
  <si>
    <t>ROBERTO FERNANDO DE LA ROSA MAESTRE</t>
  </si>
  <si>
    <t>LA PRESENTE ORDEN TIENE POR OBJETO: 1. APOYAR LA REALIZACIÓN DE LOS PAGOS EN LA PLATAFORMA DEL SINAP DE LAS ÓRDENES DERIVADAS DE LOS CONTRATOS Y RESOLUCIONES SUSCRITOS Y/O PROFERIDOS POR LA VICERRECTORÍA DE EXTENSIÓN Y PROYECCIÓN SOCIAL DESDE LA OFICINA DE TESORERÍA. 2. APOYAR EN LA VALIDACIÓN DE LA LEGALIZACIÓN DE LOS AVANCES PARA VIÁTICOS EN CUMPLIMIENTO DE LO ESTABLECIDO EN EL ARTÍCULO 20 DEL ACUERDO SUPERIOR 025 DE 2017.  3. DESCARGAR COMPROBANTES DE EGRESO Y OBLIGACIONES PRESUPUESTALES REQUERIDAS POR LA VICERRECTORÍA DE EXTENSIÓN Y PROYECCIÓN SOCIAL. 4. APOYAR EN LA RECEPCIÓN DE LOS PAGOS A FAVOR DE LA UNIVERSIDAD DEL MAGDALENA EN LA VENTANILLA TESORERÍA RECIBIDOS CON TARJETA DÉBITO Y CRÉDITO. 5. REALIZAR REGISTRO DE CUENTAS BANCARIAS DE LOS PROVEEDORES, CONTRATISTAS, DOCENTES, ESTUDIANTES Y DEMÁS TERCEROS BENEFICIARIOS DE PAGOS. 6. APOYAR EN LA ATENCIÓN A USUARIOS EN VENTANILLA DEL GRUPO DE TESORERÍA. 7. APOYAR EN EL ARCHIVO DE LOS COMPROBANTES DE EGRESO CORRESPONDIENTES A LAS OBLIGACIONES PRESUPUESTALES DE LOS TRAMITES EN LOS MEDIOS TECNOLÓGICOS QUE SE DESIGNEN. 8) APOYAR LOS PROCESOS DE CIERRE DE VIGENCIAS RELACIONADOS A LAS ACTIVIDADES ADMINISTRATIVAS Y FINANCIERAS DE LA VICERRECTORÍA DE EXTENSIÓN Y PROYECCIÓN SOCIAL DESDE EL GRUPO DE TESORERÍA.PARÁGRAFO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</si>
  <si>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CO1.REQ.5769165</t>
  </si>
  <si>
    <t>OPSP-VAD-0398-2024</t>
  </si>
  <si>
    <t>https://community.secop.gov.co/Public/Tendering/OpportunityDetail/Index?noticeUID=CO1.NTC.5660156</t>
  </si>
  <si>
    <t>SANDRA PATRICIA MARTINEZ CASTRO</t>
  </si>
  <si>
    <t>LA PRESENTE ORDEN TIENE POR OBJETO: 1. APOYAR EL FORTALECIMIENTO DEL PROGRAMA DE SEGURIDAD DEL PACIENTE DE LA CLÍNICA ODONTOLÓGICA. 2. APOYAR EL SEGUIMIENTO Y ANALISIS AL REPORTE DE LOS EVENTOS ADVERSOS PRESENTADOS EN LA CLÍNICA ODONTOLÓGICA. 3. APOYAR EL SEGUIMIENTO A LOS INDICADORES DE GESTIÓN, VERIFICACIÓN Y ANÁLISIS DE DATOS DE LOS PROCESOS A CARGO. 4. APOYAR EN EL PROCESO DEL PROGRAMA DE CAPACITACIÓN Y EVALUACIÓN DEL PERSONAL AUXILIAR, DOCENTES Y ESTUDIANTES DE LA CLÍNICA ODONTOLÓGICA. 5. APOYAR LA REALIZACIÓN DE RONDAS DE SEGURIDAD EN EL SERVICIO DOCENTE ASISTENCIAL CLÍNICA ODONTOLÓGICA. 6. APOYAR EN EL PROCESOS DE HABILITACIÓN Y AUTOEVALUACIÓN DEL SERVICIO DOCENTE ASISTENCIAL CLÍNICA ODONTOLÓGICA Y LA CLÍNICA ODONTOLÓGICA DEL SEXTO PISO DEL HOSPITAL JULIO MENDEZ BARRENECHE. 7. APOYAR LA VERIFICACIÓN DE LAS CONDICIONES DE CALIDAD Y HABILITACIÓN DE LOS ESCENARIOS EN CONVENIO DOCENCIA SERVICIO. 8. REALIZAR AUDITORÍA DE HISTORIAS CLÍNICAS. 9. APOYAR Y ASESORAR EN LOS DIFERENTES COMITES DEL SERVICIO DOCENTE ASISTENCIAL CLÍNICA ODONTOLÓGICA. 10. APOYAR EN JORNADAS EXTRACURRICULARES DE ACUERDO A PROYECTOS ENCAMINADOS A ATENCIÓN PRIMARIA EN SALUD (APS). 11. APOYAR EN LA GESTIÓN DE LOS INDICADORES DE SATISFACCIÓN. 12. APOYAR EN LA GESTIÓN Y REPORTE DE RIPS. 13. APOYAR EN LA GESTIÓN Y RESPUESTA DE PQRS. 14. APOYAR LA REVISIÓN Y ACTUALIZACIÓN DE LA DOCUMENTACIÓN EXISTENTES. 15. APOYAR EN LA ELABORACIÓN DE LAS CUENTAS POR COBRAR DE LOS ESTUDIANTES DE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</si>
  <si>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CO1.REQ.5769338</t>
  </si>
  <si>
    <t>OPSP-VAD-0397-2024</t>
  </si>
  <si>
    <t>https://community.secop.gov.co/Public/Tendering/OpportunityDetail/Index?noticeUID=CO1.NTC.5660052</t>
  </si>
  <si>
    <t>ROCIO DEL CARMEN MOLINA GUTIERREZ</t>
  </si>
  <si>
    <t>LA PRESENTE ORDEN TIENE POR OBJETO: 1. APOYAR EN LA RECEPCIÓN E INGRESO DE PERSONAL A CLÍNICA, ESTO INCLUYE A PACIENTES, DOCENTES, ESTUDIANTES Y PERSONAL DE APOYO. 2. REALIZAR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EN EL RECIBO DE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</si>
  <si>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CO1.REQ.5769050</t>
  </si>
  <si>
    <t>OAG-VAD-0396-2024</t>
  </si>
  <si>
    <t>https://community.secop.gov.co/Public/Tendering/OpportunityDetail/Index?noticeUID=CO1.NTC.5659861</t>
  </si>
  <si>
    <t>CESAR DAVID NAVARRO ALTAMAR</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</si>
  <si>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ACOMPAÑAR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</si>
  <si>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CO1.REQ.5768950</t>
  </si>
  <si>
    <t>OAG-VAD-0395-2024</t>
  </si>
  <si>
    <t>https://community.secop.gov.co/Public/Tendering/OpportunityDetail/Index?noticeUID=CO1.NTC.5659738</t>
  </si>
  <si>
    <t>MARCIO POLO HURTADO</t>
  </si>
  <si>
    <t>LA PRESENTE ORDEN TIENE POR OBJETO: 1. APOYAR EN LA CREACIÓN DE RUBROS DE INGRESOS. 2. APOYAR EN LA CREACIÓN DE RUBROS DE EGRESOS. 3. APOYAR EN LOS MOVIMIENTOS DE ADICIONES PRESUPUESTALES. 4. APOYAR EN LOS MOVIMIENTOS DE TRASLADOS PRESUPUESTALES. 5.APOYAR EN LA CREACIÓN DE LOS CUIPOS.  6. APOYAR EN LA CREACIÓN DE FUENTES DE INGRESOS. 7.APOYAR EN LA CREACIÓN DE FUENTES DE EGRESOS. 8. APOYAR EN LA CREACIÓN DE CENTRO DE COSTOS, Y DEMÁS ACTIVIDADES DERIVADAS DEL GRUPO DE PRESUPUESTO. TODAS ESTAS ACTIVIDADES EN EL SISTEMA DE INFORMACIÓN FINANCIERO SINAP.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</si>
  <si>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CO1.REQ.5768722</t>
  </si>
  <si>
    <t>OPSP-VAD-0394-2024</t>
  </si>
  <si>
    <t>https://community.secop.gov.co/Public/Tendering/OpportunityDetail/Index?noticeUID=CO1.NTC.5658871</t>
  </si>
  <si>
    <t>AFRA ALEXANDRA HARDING GRACIA</t>
  </si>
  <si>
    <t>LA PRESENTE ORDEN TIENE POR OBJETO: 1. APOYAR LA REALIZACIÓN DE LOS PAGOS EN LA PLATAFORMA DEL SINAP DE LAS ÓRDENES DERIVADAS DE LOS CONTRATOS Y RESOLUCIONES SUSCRITOS Y/O PROFERIDOS POR LA VICERRECTORÍA DE EXTENSIÓN Y PROYECCIÓN SOCIAL DESDE LA OFICINA DE TESORERÍA. 2. APOYAR EN LA VALIDACIÓN DE LA LEGALIZACIÓN DE LOS AVANCES PARA VIÁTICOS EN CUMPLIMIENTO DE LO ESTABLECIDO EN EL ARTÍCULO 20 DEL ACUERDO SUPERIOR 025 DE 2017. 3. VERIFICAR EL COMPORTAMIENTO DEL FLUJO DE CAJA DE LOS DIFERENTES PROYECTOS ADSCRITOS A LA VICERRECTORÍA DE EXTENSIÓN Y PROYECCIÓN SOCIAL. 4. REVISAR EL ESTADO DE LOS INGRESOS POR VENTAS DE SERVICIO. 5. APOYAR EN EL ENVÍO DE INFORMACIÓN FINANCIERA QUE REQUIERA LA VICERRECTORÍA DE EXTENSIÓN Y PROYECCIÓN SOCIAL. 6. APOYAR EN EL ARCHIVO DE LA DOCUMENTACIÓN TRAMITADA EN LOS MEDIOS TECNOLÓGICOS QUE SE DESIGNEN. 7. APOYAR LOS PROCESOS DE CIERRE DE VIGENCIAS RELACIONADOS A LAS ACTIVIDADES ADMINISTRATIVAS Y FINANCIERAS DE LA VICERRECTORÍA DE EXTENSIÓN Y PROYECCIÓN SOCIAL DESDE EL GRUPO DE TESORERÍA.PARÁGRAFO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</si>
  <si>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CO1.REQ.5768175</t>
  </si>
  <si>
    <t>OPSP-VAD-0393-2024</t>
  </si>
  <si>
    <t>https://community.secop.gov.co/Public/Tendering/OpportunityDetail/Index?noticeUID=CO1.NTC.5658775</t>
  </si>
  <si>
    <t>ALEXANDER RAFAEL VILLA GARCIA</t>
  </si>
  <si>
    <t>LA PRESENTE ORDEN TIENE POR OBJETO: 1. APOYAR EN LA ATENCIÓN DE REQUERIMIENTOS DE EVENTOS EN STREAMING DE LAS DIFERENTES DEPENDENCIAS Y DOCENTES QUE LA SOLICITAN. 2. APOYAR EN LA ARTICULACIÓN DE PROCESOS DE EVENTOS EN STREAMING ENTRE CETEP Y COMUNICACIONES. 3. APOYAR LOS DIFERENTES EVENTOS DE STREAMING DE INTERÉS INSITUCIONAL. 4. APOYAR EN EVENTOS TRANSMITIDOS DESDE EL CAMPUS. 5. APOYAR EN LA ELABORACIÓN DE GUÍAS DE USO Y BUENAS PRÁCTICAS DE STREAMING. 6. APOYAR EN LA GRABACIÓN DE IMÁGENES Y SONIDO PARA VIDEOS EN EL MARCO DEL PROCESO DE ACREDITACIÓN INSTITUCIONAL. 7. APOYAR EN EL MONTAJE DE IMÁGENES PARA VIDEO EN EL MARCO DEL PROCESO DE ACREDITACIÓN INSTITUCIONAL. 8. APOYAR EN LA EDICIÓN Y POSTPRODUCIÓN DE LOS MATERIALES AUDIOVISUALES EN EL MARCO DEL PROCESO DE ACREDITACIÓN INSTITUCIONAL. 9 .APOYAR EN LOS EQUIPO DE TRANSMISIONES, LOS CUALES SE DIFUNDEN EN DOS TIPOS DE CANALES, EXTERNOS E INTERNOS. EN LAS PLATAFORMAS DE YOUTUBE Y FACEBOOK INSTITUCIONALES; ASÍ MISMO POR ZOOM Y TEAMS PARA REUNIONES PRIVADAS Y/O PROCESOS DE ACREDITACIÓN. 10.APOYAR EN LA REALIZACIÓN DE ALREDEDOR DE 30 TRANSMISIONES MENSUALES, EN LAS CUALES SE ENCUENTRAN ENLACES, TRANSMISIONES EN VIVO Y PREGRABADOS.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</si>
  <si>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CO1.REQ.5767699</t>
  </si>
  <si>
    <t>OAG-VAD-0392-2024</t>
  </si>
  <si>
    <t>https://community.secop.gov.co/Public/Tendering/OpportunityDetail/Index?noticeUID=CO1.NTC.5658634</t>
  </si>
  <si>
    <t>MARIA CRISTINA LOPEZ HOYOS</t>
  </si>
  <si>
    <t>LA PRESENTE ORDEN TIENE POR OBJETO: 1. DESARROLLAR DISEÑO GRÁFICO PARA LOS DISTINTOS PROCESOS INSTITUCIONALES (FECHAS ESPECIALES, ANUNCIOS INSTITUCIONALES, MENSUALMENTE SE TRABAJAN POST, ENTRE 20 A 30). 2. REALIZAR DISEÑOS Y DESARROLLOS DE ANIMACIONES REALIZADAS PARA LA UNIVERSIDAD DEL MAGDALENA Y LAS DIFERENTES ACTIVIDADES, TALLERES, INFORMES Y MATERIAL MULTIMEDIA; SE REALIZAN DIFERENTES ANIMACIONES, MOTIONS GRAPHIC Y ELEMENTOS MULTIMEDIA MENSUALMENTE, ENTRE 5 A 10. 3. REALIZAR DISEÑO EN LA IMAGEN CORPORATIVA PARA LA UNIVERSIDAD DEL MAGDALENA Y SU DIVULGACIÓN COMO ELEMENTOS DE MERCHANDISING PARA LAS DIFERENTES ÁREAS Y/O EVENTOS INSTITUCIONALES, ENTRE 10 A 15. 4. APOYAR EN LOS PROCESOS DE GESTIÓN DE LA CALIDAD, TALES COMO INFORMES SEMESTRALES DE LOS AVANCES DE LA UNIVERSIDAD DEL MAGDALENA; ENTRE ELLOS GRÁFICOS Y ENTRE 3 A 5. 5. APOYAR EN EL FORTALECIMIENTO DE GESTIÓN DE LA CALIDAD “SISTEMA COGUI”; DISEÑOS Y DOCUMENTOS NECESARIOS MENSUALES ENTRE 2 A 3. 6. PRESENTAR LOS INFORMES QUE SEAN REQUERIDOS POR EL SUPERVISOR DE LA ORDEN SE MOSTRARÁ LA CANTIDAD DE MATERIAL GRÁFICO. BANNERS: ENTRE 60 Y 80 BANNER PARA LA PÁGINA Y LAS IMÁGENES DE PORTADA DE LAS DIFERENTES REDES DE LA UNIVERSIDAD. ANIMACIONES: ENTRE 50 Y 60 ANIMACIONES DONDE SE INCLUYEN MOTIONS GRAPHIC, ANIMACIONES, ELEMENTOS PARA LA, MULTIMEDIA Y LOS SITIOS WEB DE LA PÁGINA DE LA UNIVERSIDAD DEL MAGDALENA ILUSTRACIONES: ENTRE 10 Y 20 REALIZADOS INFOGRAFÍAS: ENTRE 30 Y 40. CRONOGRAMAS: ENTRE 15 A 20 REALIZADOS, POST: ENTRE 120 Y 150 ,LOS CUALES INCLUYEN FECHAS ESPECIALES, ANUNCIOS INSTITUCIONALES, HISTORIAS: ENTRE 60 Y 90 REALIZADOS. ELEMENTOS WEB: ENTRE 10 Y 40 REALIZADOS. FECHAS ESPECIALES: ENTRE 70 Y 100 REALIZADOS, GRÁFICOS INSTITUCIONALES: ENTRE 10 Y 20 REALIZADOS, AGENDAS: ENTRE 5 Y 10 REALIZADOS.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</si>
  <si>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CO1.REQ.5767863</t>
  </si>
  <si>
    <t>OPSP-VAD-0391-2024</t>
  </si>
  <si>
    <t>https://community.secop.gov.co/Public/Tendering/OpportunityDetail/Index?noticeUID=CO1.NTC.5641354</t>
  </si>
  <si>
    <t>NIDIA ISABEL ROMERO PATIÑO</t>
  </si>
  <si>
    <t>LA PRESENTE ORDEN TIENE POR OBJETO: 1. APOYAR EL DESARROLLO DE LA CARTOGRAFÍA TEMÁTICA PARA EL REGISTRO Y PLAN DE MANEJO ARQUEOLOGICO. 2. SUMINISTRAR LOS ELEMENTOS CARTOGRAFIABLES PARA EL DESARROLLO DEL TRABAJO DE CAMPO DURANTE LA FASE DE PROSPECCIÓN, PRODUCCIÓN DE INFORMACIÓN CARTOGRÁFICA PARA PMA.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</si>
  <si>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CO1.REQ.5750646</t>
  </si>
  <si>
    <t>OPSP-VAD-0390-2024</t>
  </si>
  <si>
    <t>https://community.secop.gov.co/Public/Tendering/OpportunityDetail/Index?noticeUID=CO1.NTC.5640697</t>
  </si>
  <si>
    <t>OSCAR FERNANDO CASTILLO MOSCARELLA</t>
  </si>
  <si>
    <t>EYIS ADALBERTO TORO RODRIGUEZ</t>
  </si>
  <si>
    <t>LA PRESENTE ORDEN TIENE POR OBJETO: 1. APOYAR LA REVISIÓN EN LA PLATAFORMA GEDOCO DE LOS DOCUMENTOS PRECONTRACTUALES NECESARIOS PARA LA ELABORACIÓN DE ÓRDENES DE SERVICIOS PROFESIONALES Y DE APOYO A LA GESTIÓN. 2. APOYAR EN LA REVISIÓN DE LOS DOCUMENTOS PARA TRÁMITE DE LIQUIDACIÓN DE HONORARIOS DE ÓRDENES DE PRESTACIÓN DE SERVICIOS PROFESIONALES Y DE APOYO A LA GESTIÓN. 3. APOYAR EN LA PROYECCIÓN DE MINUTAS DE CONTRATOS Y/O ÓRDENES DE PRESTACIÓN DE SERVICIOS PROFESIONALES Y DE APOYO A LA GESTIÓN, ACTAS DE TERMINACIÓN, LIQUIDACIÓN, DE INICIO, SUSPENSIÓN, REINICIO Y OTROSÍ. 4. APOYAR EN EL CARGUE DE INFORMACIÓN PRECONTRACTUAL, CONTRACTUAL Y POSCONTRACTUAL EN LAS PLATAFORMAS DEL SIA OBSERVA Y EL SECOP. 5. APOYAR EN LA REVISIÓN DE LA INFORMACIÓN CONTRACTUAL CARGADA EN LAS PLATAFORMAS DEL SIA OBSERVA- AUDITORIA, SIGEP II Y SECOP POR LOS DIFERENTES ORDENADORES DEL GASTO DELEGADOS. 6. APOYAR AL GRUPO DE CONTRATACIÓN EN LA ORGANIZACIÓN DEL ARCHIVO DIGITAL DE LAS ORDENES DE SERVICIOS PROFESIONALES Y DE APOYO A LA GESTIÓN SUSCRITAS POR EL VICERRECTOR ADMINISTRATIVO Y/O EL DIRECTOR ADMINISTRATIVO.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</si>
  <si>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CO1.REQ.5749897</t>
  </si>
  <si>
    <t>OPSP-VAD-0389-2024</t>
  </si>
  <si>
    <t>https://community.secop.gov.co/Public/Tendering/OpportunityDetail/Index?noticeUID=CO1.NTC.5640544</t>
  </si>
  <si>
    <t>ROSA PAULINA CEBALLOS RIASCOS</t>
  </si>
  <si>
    <t>LA PRESENTE ORDEN TIENE POR OBJETO: 1. APOYAR A LA DIRECCIÓN DE TALENTO HUMANO, EN EL DESARROLLO DE LA AGENDA Y EJECUCIÓN DEL PROGRAMA DE DESVINCULACIÓN ASISTIDA, ESCUELA DE PADRES, CAMPAÑA VALORES INSTITUCIONALES Y ENCUENTRO PENSIONADOS. 2. APOYAR EN LA LOGÍSTICA, COORDINACIÓN Y DESARROLLO DE CAPACITACIONES Y EVENTOS ORGANIZADOS POR LA DIRECCIÓN DE TALENTO HUMANO. 3. APOYAR CON EL LEVANTAMIENTO DE INFORMACIÓN, SEGUIMIENTO, TABULACIÓN, CONSOLIDACIÓN DE LA BASE DE DATOS Y ESTADÍSTICAS REQUERIDOS POR LA DIRECCIÓN DE TALENTO HUMANO. 4. APOYAR EN LA ELABORACIÓN, SEGUIMIENTO Y CONSOLIDACIÓN DE LAS ENCUESTAS APLICADAS A TRAVÉS DEL GRUPO DE DESARROLLO ORGANIZACIONAL DE LA DIRECCIÓN DE TALENTO HUMANO. 5. APOYAR EN LA ELABORACIÓN E IMPLEMENTACIÓN DE PROPUESTAS MOTIVADORAS, PARA INCENTIVAR LA PARTICIPACIÓN EN LAS CAPACITACIONES.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</si>
  <si>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CO1.REQ.5749808</t>
  </si>
  <si>
    <t>OPSP-VAD-0388-2024</t>
  </si>
  <si>
    <t>https://community.secop.gov.co/Public/Tendering/OpportunityDetail/Index?noticeUID=CO1.NTC.5640252</t>
  </si>
  <si>
    <t>JORGE ALBERTO MENDOZA BOLAÑO</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</si>
  <si>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RECOPILACIÓN Y REVISIÓN DE INFORMACIÓN PARA LA ELABORACIÓN DE INFORME ANUAL DEL SISTEMA DE CONTROL INTERNO CONTABLE A TRAVÉS DEL CHIP. 4. APOYAR A LA OFICINA DE CONTROL INTERNO EN EL SEGUIMIENTO TRIMESTRAL A LA LEGALIZACIÓN DE AVANCES Y APOYOS ECONÓMICOS, Y A LA AMORTIZACIÓN DE ANTICIPOS, ASÍ COMO AL SEGUIMIENTO DEL ESTADO DE LAS RESERVAS PRESUPUESTALES. 5. APOYAR A LA OFICINA DE CONTROL INTERNO EN EL SEGUIMIENTO Y ASESORÍA A LA RENDICIÓN DE CUENTAS DE LA GESTIÓN FINANCIERA, CONTABLE Y PRESUPUESTAL EN LA PLATAFORMA SIA CONTRALORÍAS. 6. APOYAR A LA OFICINA DE CONTROL INTERNO EN EL SEGUIMIENTO AL CUMPLIMIENTO A LA RENDICIÓN DE CUENTAS POR PARTE DE LA DIRECCIÓN FINANCIERA Y GRUPOS INTERNOS EN LAS PLATAFORMAS SFTP DE LA DIARI - CGR, CHIP DE LA CGN. 7. ASESORAR A LA OFICINA DE CONTROL INTERNO EN LA PLANIFICACIÓN DEL CONTROL INTERNO Y EN EL SEGUIMIENTO Y VERIFICACIÓN DE LOS SISTEMAS DE CONTROL INTERNO Y CONTROL INTERNO CONTABLE. 8. ASESORAR A LA OFICINA DE CONTROL INTERNO EN LA IDENTIFICACIÓN DE RIESGOS Y DE ACCIONES DE MEJORA A LOS DIFERENTES RESPONSABLES DE PROCESOS EN EL MARCO DE AUDITORÍAS Y SEGUIMIENTOS, ASI COMO APOYAR EN EL SEGUIMIENTO CUATRIMESTRAL A LOS MAPAS DE RIESGOS DEL ÁREA FINANCIERA Y ADMINISTRATIVA.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</si>
  <si>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CO1.REQ.5749445</t>
  </si>
  <si>
    <t>OPSP-VAD-0387-2024</t>
  </si>
  <si>
    <t>https://community.secop.gov.co/Public/Tendering/OpportunityDetail/Index?noticeUID=CO1.NTC.5637806</t>
  </si>
  <si>
    <t>GREISI MARIA BARRANCO MANOTAS</t>
  </si>
  <si>
    <t>CO1.REQ.5746951</t>
  </si>
  <si>
    <t>OPSP-VAD-0386-2024</t>
  </si>
  <si>
    <t>https://community.secop.gov.co/Public/Tendering/OpportunityDetail/Index?noticeUID=CO1.NTC.5637366</t>
  </si>
  <si>
    <t xml:space="preserve">ALICIA ESTHER CASTRO VILLEGAS </t>
  </si>
  <si>
    <t>GISELL GRAVINI PORRAS</t>
  </si>
  <si>
    <t>LA PRESENTE ORDEN TIENE POR OBJETO: PRESTAR SERVICIOS JURÍDICOS PARA EL ACOMPAÑAMIENTO DEL COMITÉ DE INCLUSIÓN E INTERCULTURALIDAD DURANTE EL PERÍODO ACADÉMICO 2024-1, MEDIANTE EL DESARROLLO DE LAS SIGUIENTES ACTIVIDADES: 1. ASESORAR Y APOYAR EN LA ACTUALIZACIÓN DE LOS DOCUMENTOS, PROCESOS, PROCEDIMIENTOS Y FORMATOS INSTITUCIONALES, ACORDES CON LA NORMATIVIDAD NACIONAL E INTERNACIONAL CON ENFOQUE DE GÉNERO, PLURIÉTNICO, INTERCULTURAL Y CON ENFOQUE DIFERENCIAL, PARA LA ATENCIÓN DE LOS ESTUDIANTES CON DISCAPACIDAD DE LA UNIVERSIDAD. 2. ASESORAR Y APOYAR LAS ESTRATEGIAS DE ATENCIÓN Y ACOMPAÑAMIENTO DE LA COMUNIDAD ESTUDIANTIL EN RIESGO DE DISCRIMINACIÓN, SEGREGACIÓN Y DESERCIÓN DE LA UNIVERSIDAD DEL MAGDALENA. 3. ASESORAR Y REALIZAR ACTIVIDADES QUE PROMUEVAN LA PROTECCIÓN Y PROMOCIÓN DE LOS DERECHOS HUMANOS DE LAS POBLACIONES ESTUDIANTILES DE COMUNIDADES INDÍGENAS, AFROCOLOMBIANOS, POBLACIÓN “LGTBIQ+”, ESTUDIANTES CON DISCAPACIDAD Y POBLACIÓN EN RIESGO DE VULNERABILIDAD. 4. ASESORAR Y APOYAR LA PLANIFICACIÓN, DESARROLLO, CONSOLIDACIÓN Y ACTUALIZACIÓN PERMANENTE DE MEJORAS EN LOS PROCESOS DE INCLUSIÓN ACORDES A LA NORMATIVIDAD NACIONAL E INTERNACIONAL REFERENTES AL TEMA DE INCLUSIÓN Y DE ATENCIÓN A GRUPOS INTERCULTURALES VULNERABLES. 5. ASESORAR Y APOYAR LA EJECUCIÓN DE LAS POLÍTICAS DE INCLUSIÓN ESTABLECIDAS POR LA UNIVERSIDAD EN LOS DIFERENTES PROGRAMAS ACADÉMICOS QUE CUENTEN CON POBLACIÓN CON DISCAPACIDAD Y/O HAGAN PARTE DE GRUPOS INTERCULTURALES VULNERABLES. 6. ASESORAR Y APOYAR LA APLICACIÓN DE LAS POLÍTICAS DE INCLUSIÓN, CURRÍCULOS FLEXIBLES Y ESTABLECIMIENTO DE AJUSTES RAZONABLES COMO METODOLOGÍAS Y ESTRATEGIAS PEDAGÓGICAS ADECUADAS PARA LA FORMACIÓN ACADÉMICA DE LOS ESTUDIANTES CON DISCAPACIDAD.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</si>
  <si>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CO1.REQ.5746626</t>
  </si>
  <si>
    <t>OPSP-VAD-0385-2024</t>
  </si>
  <si>
    <t>https://community.secop.gov.co/Public/Tendering/OpportunityDetail/Index?noticeUID=CO1.NTC.5642786</t>
  </si>
  <si>
    <t>MARTHA BEATRIZ HUMANES MENDOZA</t>
  </si>
  <si>
    <t>LA PRESENTE ORDEN TIENE POR OBJETO: 1. APOYAR EN LA RECEPCIÓN E INGRESO DE PERSONAL A CLÍNICA, ESTO INCLUYE A PACIENTES, DOCENTES, ESTUDIANTES Y PERSONAL DE APOYO. 2. APOYAR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EL RECIBO DE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</si>
  <si>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CO1.REQ.5752246</t>
  </si>
  <si>
    <t>OAG-VAD-0384-2024</t>
  </si>
  <si>
    <t>https://community.secop.gov.co/Public/Tendering/OpportunityDetail/Index?noticeUID=CO1.NTC.5642920</t>
  </si>
  <si>
    <t>MARIELA VARON RODRIGUEZ</t>
  </si>
  <si>
    <t>LA PRESENTE ORDEN TIENE POR OBJETO: 1. APOYAR EN LA RECEPCIÓN E INGRESO DE PERSONAL A CLÍNICA, ESTO INCLUYE A PACIENTES, DOCENTES, ESTUDIANTES Y PERSONAL DE APOYO. 2. APOYAR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EL RECIBIÓ DE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</si>
  <si>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CO1.REQ.5751930</t>
  </si>
  <si>
    <t>OAG-VAD-0383-2024</t>
  </si>
  <si>
    <t>https://community.secop.gov.co/Public/Tendering/OpportunityDetail/Index?noticeUID=CO1.NTC.5642394</t>
  </si>
  <si>
    <t>MARCELA AYALA VESGA</t>
  </si>
  <si>
    <t>LA PRESENTE ORDEN TIENE POR OBJETO: 1. APOYAR EN EL FORTALECIMIENTO DEL BANCO DE PACIENTES DE LA CLÍNICA ODONTOLÓGICA, GENERAR ESTRATEGIAS Y PLANES DE ACCIÓN. 2. APOYAR EN LA CONSOLIDACIÓN DEL SISTEMA DE INFORMACIÓN (INDICADORES DE GESTIÓN) DE ACUERDO CON EL PERFIL EPIDEMIOLÓGICO GENERADO DE LAS ATENCIONES EN LA CLÍNICA. 3. APOYAR EN JORNADAS EXTRACURRICULARES DE ACUERDO A PROYECTOS ENCAMINADOS A ATENCIÓN PRIMARIA EN SALUD (APS). 4. APOYAR LA REVISIÓN Y ACTUALIZACIÓN DE LA DOCUMENTACIÓN EXISTENTE. 5. APOYAR EN LA GESTIÓN DE LOS INDICADORES DE SATISFACCIÓN. 6. APOYAR EN LA GESTIÓN Y PRÉSTAMO DEL LABORATORIO PRECLÍNICA ODONTOLÓGICA A ESTUDIANTES EN HORARIO DIFERENTES A LOS ASIGNADOS. 7. APOYAR EN LA ELABORACIÓN DE LAS CUENTAS POR COBRAR DE LOS ESTUDIANTES DE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</si>
  <si>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CO1.REQ.5751596</t>
  </si>
  <si>
    <t>OPSP-VAD-0382-2024</t>
  </si>
  <si>
    <t>https://community.secop.gov.co/Public/Tendering/OpportunityDetail/Index?noticeUID=CO1.NTC.5642541</t>
  </si>
  <si>
    <t>LUIS ANGEL ACOSTA MARTINEZ</t>
  </si>
  <si>
    <t>LA PRESENTE ORDEN TIENE POR OBJETO: 1. APOYAR EN EL MANTENIMIENTO DEL ESTADO DE LOS EQUIPOS, Y MOBILIARIOS QUE HACEN PARTE DE LA DOTACIÓN DE LA CLÍNICA ODONTOLÓGICA. 2. APOYAR EN LA GESTIÓN DE SOLICITUDES PARA LA COMPRA DE INSUMOS PARA EL MANTENIMIENTO DE LOS EQUIPOS. 3. APOYAR EL SEGUIMIENTO DEL ESTADO Y BUEN USO DE LOS EQUIPOS RADIOLÓGICOS. 4. ELABORAR, ACTUALIZAR Y REALIZAR SEGUIMIENTO DE LAS HOJAS DE VIDA DE LOS EQUIPOS 5. APOYAR EN LA ATENCIÓN Y BUEN FUNCIONAMIENTO DE LA PRECLÍNICA. 6. APOYAR EL SEGUIMIENTO DEL ESTADO DE LOS EQUIPOS Y LA OPERACIÓN NORMAL DE LOS ESPACIOS ACADÉMICOS DE APOYO AL PROGRAMA DE ODONTOLOGÍA. 7. RENDIR INFORMES PERIÓDICOS A LA DIRECCIÓN DE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</si>
  <si>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CO1.REQ.5751865</t>
  </si>
  <si>
    <t>OAG-VAD-0381-2024</t>
  </si>
  <si>
    <t>https://community.secop.gov.co/Public/Tendering/OpportunityDetail/Index?noticeUID=CO1.NTC.5642343</t>
  </si>
  <si>
    <t>KELLYS MARIA MANCERA LOPEZ</t>
  </si>
  <si>
    <t>LA PRESENTE ORDEN TIENE POR OBJETO: 1. APOYAR EN LA ORGANIZACIÓN DE INSUMOS ODONTOLÓGICOS EN ÁREA ALMACÉN, INVENTARIO Y SEMAFORIZACIÓN. 2. APOYAR EN EL BUEN MANEJO DE LOS RECURSOS MATERIALES DE LA CLÍNICA. 3. APOYAR EN LA REALIZACIÓN DE CUENTAS DE COBRO DE ACUERDO A LOS INSUMOS REQUERIDOS POR ESTUDIANTES EN ÁREAS CLÍNICAS. 4. APOYAR LA ENTREGA DE INSUMOS ODONTOLÓGICOS EN ÁREA DE RECEPCIÓN Y EN EL PUESTO DE TRABAJO A ESTUDIANTES DE PRÁCTICAS Y DOCENTES SEGÚN EL PROCEDIMIENTO A REALIZAR. 5. APOYAR EN EL BUEN MANEJO DE LOS RECURSOS MATERIALES DE LA CLÍNICA. 6. APOYAR EN LA SEGURIDAD, ORDEN Y LIMPIEZA DE LA CLÍNICA Y DEL ÁREA DE ALMACENAMIENTO DE LOS INSUMOS ODONTOLÓGICOS. 7. APOYAR EN LA CONSERVACIÓN DE LA INTEGRIDAD DE LAS IPAD Y EL BUEN MANEJO. 8. APOYAR EN LA REALIZACIÓN DE LA DESINFECCIÓN Y AISLAMIENTO DEL IPAD.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</si>
  <si>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CO1.REQ.5751632</t>
  </si>
  <si>
    <t>OAG-VAD-0380-2024</t>
  </si>
  <si>
    <t>https://community.secop.gov.co/Public/Tendering/OpportunityDetail/Index?noticeUID=CO1.NTC.5640246</t>
  </si>
  <si>
    <t>KARELYS BRUGES CHARRIS</t>
  </si>
  <si>
    <t>CO1.REQ.5749242</t>
  </si>
  <si>
    <t>OAG-VAD-0379-2024</t>
  </si>
  <si>
    <t>https://community.secop.gov.co/Public/Tendering/OpportunityDetail/Index?noticeUID=CO1.NTC.5637725</t>
  </si>
  <si>
    <t>ERLIDES MARIA ALFARO VEGA</t>
  </si>
  <si>
    <t>CO1.REQ.5746939</t>
  </si>
  <si>
    <t>OAG-VAD-0378-2024</t>
  </si>
  <si>
    <t>https://community.secop.gov.co/Public/Tendering/OpportunityDetail/Index?noticeUID=CO1.NTC.5637540</t>
  </si>
  <si>
    <t>BLEIDIS SULAYS ACOSTA PALACIO</t>
  </si>
  <si>
    <t>LA PRESENTE ORDEN TIENE POR OBJETO: 1. APOYAR EN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APOYAR EN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 8. APOYAR EL CUMPLIMIENTO DE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</si>
  <si>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CO1.REQ.5746275</t>
  </si>
  <si>
    <t>OAG-VAD-0377-2024</t>
  </si>
  <si>
    <t>https://community.secop.gov.co/Public/Tendering/OpportunityDetail/Index?noticeUID=CO1.NTC.5637095</t>
  </si>
  <si>
    <t>ANA ISABEL TETTE MARQUEZ</t>
  </si>
  <si>
    <t>LA PRESENTE ORDEN TIENE POR OBJETO: 1. APOYAR EN LA ASESORÍA DE LA PLANIFICACIÓN DEL MANEJO ADMINISTRATIVO DE LA CLÍNICA. 2. APOYAR EN EL DESARROLLO, IMPLEMENTACIÓN Y SEGUIMIENTO DE PROCESOS, Y ACTIVIDADES RELACIONADAS CON LA SEGURIDAD Y SALUD EN EL TRABAJO E HIGIENE Y SEGURIDAD INDUSTRIAL EN LA CLÍNICA ODONTOLÓGICA DE LA UNIVERSIDAD DEL MAGDALENA. 3. APOYAR EN LA ASESORÍA DE LA ELABORACIÓN DE PRESUPUESTO ANUAL DE FUNCIONAMIENTO DE LA CLÍNICA, PLANEACIÓN DE GASTOS Y OTRAS PROYECCIONES FINANCIERAS. 4. APOYAR EN EL MANTENIMIENTO Y GESTIÓN DE LA DOCUMENTACIÓN Y/O REGISTROS DEL SG-SST 5. APOYAR EN LA PLANIFICACIÓN, Y DESARROLLAR EL PLAN DE PREVENCIÓN, PREPARACIÓN ANTE EMERGENCIAS Y ANÁLISIS DE VULNERABILIDAD DE LA CLÍNICA ODONTOLÓGICA. 6. REALIZAR EL SEGUIMIENTO AL GASTO DE INSUMOS Y EJECUCIÓN DEL PLAN DE MANTENIMIENTO ANUAL.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</si>
  <si>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CO1.REQ.5746250</t>
  </si>
  <si>
    <t>OPSP-VAD-0376-2024</t>
  </si>
  <si>
    <t>https://community.secop.gov.co/Public/Tendering/OpportunityDetail/Index?noticeUID=CO1.NTC.5636767</t>
  </si>
  <si>
    <t>DIEGO ARMANDO SILVA OLAYA</t>
  </si>
  <si>
    <t>LA PRESENTE ORDEN TIENE POR OBJETO: 1. APOYAR CON LA REALIZACIÓN DE DISEÑO GRÁFICO PARA VIDEOSFERAS Y EL PROGRAMA DE CINE Y AUDIOVISUALES. 2. APOYAR CON LA EDICIÓN DE VIDEO PARA VIDEOSFERAS Y EL PROGRAMA DE CINE Y AUDIOVISUALES. 3. APOYAR Y ASESORAR COMO WEB MÁSTER DE LA PLATAFORMA VOD VIDEOSFERAS. 4. APOYAR AL PROGRAMA DE CINE Y AUDIOVISUALES CON DISEÑOS DE PIEZAS Y PROYECCIONES EN DIFERENTES EVENTOS COMO MUESTRAS AUDIOVISUALES, CONVERSATORIOS, FESTIVALES, Y CONGRESOS. 5. APOYAR Y ASESORAR LAS REDES SOCIALES DE VIDEOSFERAS Y EL PROGRAMA DE CINE Y AUDIOVISUALES.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</si>
  <si>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CO1.REQ.5746145</t>
  </si>
  <si>
    <t>OPSP-VAD-0375-2024</t>
  </si>
  <si>
    <t>https://community.secop.gov.co/Public/Tendering/OpportunityDetail/Index?noticeUID=CO1.NTC.5636973</t>
  </si>
  <si>
    <t>MARIANA STAND AYALA</t>
  </si>
  <si>
    <t>LA PRESENTE ORDEN TIENE POR OBJETO: 1. APOYAR LOS PROCESOS Y ACTIVIDADES DE EXTENSIÓN Y PROYECCIÓN SOCIAL DE PROGRAMA COMO FESTIVALES, EXHIBICIONES, CINE CLUBES, CONVENIOS, CONGRESOS. 2. FORMULAR CONVOCATORIAS DE FINANCIACIÓN PARA PROYECTOS INTERNOS DE PROGRAMA. 3. REVISAR CARTAS DE AUTORIZACIÓN Y CESIÓN DE DERECHOS PARA OBRAS DE LA VOD, Y FORMALIZAR LAS PELÍCULAS QUE HARÁN PARTE DE LA PLATAFORMA. 4. ASESORAR Y APOYAR AL ÁREA DE COMUNICACIONES DEL PROGRAMA CON LA AGENDA DE EXTENSIÓN Y PROYECCIÓN SOCIAL.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</si>
  <si>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CO1.REQ.5746132</t>
  </si>
  <si>
    <t>OPSP-VAD-0374-2024</t>
  </si>
  <si>
    <t>https://community.secop.gov.co/Public/Tendering/OpportunityDetail/Index?noticeUID=CO1.NTC.5636941</t>
  </si>
  <si>
    <t>LEDA JOSE DUARTE WADNIPAR</t>
  </si>
  <si>
    <t>LA PRESENTE ORDEN TIENE POR OBJETO: 1. ASESORAR EL PROCESO DE COMPRAS EN LÍNEA A CARGO DEL GRUPO DE COMPRAS Y ADMINISTRACIÓN DE BIENES. 2. APOYAR EN LA CREACIÓN DE LOS INSUMOS EN EL SISTEMA DE LOS BIENES DE CONSUMO. 3. APOYAR EN LA CONCILIACIÓN DEL INVENTARIO CON LOS INGRESOS CONTABLES. 4. APOYAR EN EL DILIGENCIAMIENTO DE LOS FORMATOS DE INGRESO Y EGRESO. 5. APOYAR EN LA ACTUALIZACIÓN DE BASES DE DATOS DEL INVENTARIO. 6. APOYAR EN LA CONCILIACIÓN DE LAS ACTAS DE ENTREGA CON LOS INGRESOS CONTABLES.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</si>
  <si>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CO1.REQ.5746033</t>
  </si>
  <si>
    <t>OPSP-VAD-0373-2024</t>
  </si>
  <si>
    <t>https://community.secop.gov.co/Public/Tendering/OpportunityDetail/Index?noticeUID=CO1.NTC.5638535</t>
  </si>
  <si>
    <t>LORAINE ANDREA RIVADENEIRA AGUILAR</t>
  </si>
  <si>
    <t>LA PRESENTE ORDEN TIENE POR OBJETO: 1. APOYAR AL GRUPO DE COMPRAS Y ADMINISTRACIÓN DE BIENES EN LAS DIFERENTES ETAPAS DE ELABORACIÓN DEL PLAN ANUAL DE ADQUISICIONES - PAA. 2. APOYAR EN LA REVISIÓN DE MOVIMIENTOS PRESUPUESTALES DE ADICIÓN Y TRASLADO DE LOS DIFERENTES ORDENADORES DE GASTO, PARA REVISIÓN EN EL SECOP II. 3. APOYAR AL GRUPO DE COMPRAS Y ADMINISTRACIÓN DE BIENES EN LA REVISIÓN Y ACTUALIZACIÓN DE LA CODIFICACIÓN DE LOS PRESUPUESTOS DE LAS DEPENDENCIAS DE LA INSTITUCIÓN SEGÚN LO ESTABLECIDOS EN EL CLASIFICADOR DE BIENES Y SERVICIOS SECOP II. 4. APOYAR EN EL PROCESO DE ASIGNACIÓN DE CÓDIGO (PLAQUETA) DE BIENES ENTREGADOS EN SITIO. 5. CARGUE EN EL SISTEMA DE LAS ACTAS DE ENTREGA. 6. APOYAR EN LAS ESTADÍSTICAS DE LOS SUMINISTROS ENTREGADOS ALAS DIFERENTES DEPENDENCIAS.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</si>
  <si>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CO1.REQ.5747690</t>
  </si>
  <si>
    <t>OPSP-VAD-0372-2024</t>
  </si>
  <si>
    <t>https://community.secop.gov.co/Public/Tendering/OpportunityDetail/Index?noticeUID=CO1.NTC.5638460</t>
  </si>
  <si>
    <t>MARENA SOFIA SABALLET RADA</t>
  </si>
  <si>
    <t>LA PRESENTE ORDEN TIENE POR OBJETO: 1. APOYAR EN EL FOMENTO Y DIVULGACIÓN DE LAS ACTIVIDADES DE CARÁCTER RECREATIVO, FORMATIVO Y REPRESENTATIVO PARA EL FORTALECIMIENTO DE LOS PROCESOS ARTÍSTICOS Y CULTURALES EN LA UNIVERSIDAD. 2. APOYAR EL PROCESO DE SELECCIÓN DE LOS BACHILLERES ASPIRANTES A LOS CUPOS ARTISTAS OFRECIDOS POR LA INSTITUCIÓN. 3. APOYAR LA EJECUCIÓN DE ESTRATEGIAS SOBRE LA INSCRIPCIÓN Y PARTICIPACIÓN ACTIVA Y PERMANENTE DE LOS MIEMBROS DE LA COMUNIDAD UNIVERSITARIA EN LAS ACTIVIDADES Y/O TALLERES CULTURALES, QUE PERMITAN AMPLIAR LA COBERTURA DE LOS SERVICIOS DE BIENESTAR UNIVERSITARIO. 4. DILIGENCIAR OPORTUNAMENTE LOS FORMATOS ESTABLECIDOS POR BIENESTAR UNIVERSITARIO EN EL SISTEMA DE GESTIÓN DE LA CALIDAD. 5.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6.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LA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</si>
  <si>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CO1.REQ.5747922</t>
  </si>
  <si>
    <t>OAG-VAD-0371-2024</t>
  </si>
  <si>
    <t>https://community.secop.gov.co/Public/Tendering/OpportunityDetail/Index?noticeUID=CO1.NTC.5638315</t>
  </si>
  <si>
    <t>MARIA FAUSTINA GARCIA NIETO</t>
  </si>
  <si>
    <t>LA PRESENTE ORDEN TIENE POR OBJETO: 1. APOYAR LA ATENCIÓN A TRAVÉS DE LOS DIFERENTES CANALES DE COMUNICACIÓN A LOS APROXIMADAMENTE 900 DOCENTES QUE ATIENDEN UNA POBLACIÓN APROXIMADA DE 120 ESTUDIANTES DIARIAMENTE. 2. APOYAR EN LA ASIGNACIÓN Y SEGUIMIENTO DE LA UTILIZACIÓN DE SALAS DE CONSULTAS POR PARTE DE LOS DOCENTES 3. APOYAR EL INGRESO DE DOCENTES A LOS CUBÍCULOS ASIGNADOS 4. APOYAR LA ENTREGA DE LA SALA DE AUDIOVISUALES, SEGÚN ASIGNACIÓN EN EL SISTEMA SIARE.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</si>
  <si>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CO1.REQ.5747618</t>
  </si>
  <si>
    <t>OAG-VAD-0370-2024</t>
  </si>
  <si>
    <t>https://community.secop.gov.co/Public/Tendering/OpportunityDetail/Index?noticeUID=CO1.NTC.5637883</t>
  </si>
  <si>
    <t>RUBEN ENRIQUE REALES BRITTO</t>
  </si>
  <si>
    <t>LA PRESENTE ORDEN TIENE POR OBJETO: 1. APOYAR EN LA REALIZACIÓN DE MOTION GRAPHICS Y ANIMACIÓN PARA LOS MATERIALES AUDIOVISUALES DEL CETEP. 2. APOYAR EN LA ELABORACIÓN DE PIEZAS PUBLICITARIAS PARA LOS MATERIALES AUDIOVISUALES DEL CETEP. 3. APOYAR EL MONTAJE DE IMÁGENES PARA VIDEOS. 4. APOYAR EN LA GRABACIÓN, LA EDICIÓN Y POSTPRODUCCIÓN DE MATERIALES AUDIOVISUALES REQUERIDOS. 5. APOYAR EN EL ACOMPANAMIENTO A DOCENTE EN LA REALIZACIÓN DE OBJETOS VIRTUAL DE APRENDIZAJE (OVA). 6. APOYAR EN EL REGISTRO FOTOGRÁFICO Y AUDIOVISUAL DE LAS PRODUCCIONES AUDIOVISUALES DE CETEP.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</si>
  <si>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CO1.REQ.5747186</t>
  </si>
  <si>
    <t>OAG-VAD-0369-2024</t>
  </si>
  <si>
    <t>https://community.secop.gov.co/Public/Tendering/OpportunityDetail/Index?noticeUID=CO1.NTC.5638112</t>
  </si>
  <si>
    <t>JACOBO MARIANO MENDEZ DE ANDREIS</t>
  </si>
  <si>
    <t>LA PRESENTE ORDEN TIENE POR OBJETO: 1. APOYAR EN LA CONDUCCIÓN DEL MAGAZÍN 'RUTAS PARA AVANZAR' TRANSMITIDO POR UNIMAGDALENA RADIO. 2. APOYAR EN REPORTERÍA CON LAS DEPENDENCIASQUE GENEREN INFORMACIÓN ÚTIL PARA EL PROGRAMA.3. APOYAR LAS TRANSMISIONES EN VIVO Y EN DIRECTO DE LOS EVENTOS Y FRANJAS DE LA EMISORA CULTURAL. 4. APOYAR EN LA ELABORACIÓN DE LAS BASES DE DATOS DE FUNCIONARIOS ESTATALES Y PRIVADOS QUE PUEDAN SER CONSULTADOS EN EL ESPACIO DE LA EMISORA. 5. APOYAR EN LA REALIZACIÓN DEL PROGRAMA UNIMAGDALENA RADIO AL BARRIO.6. APOYAR EN LA REDACCIÓN DE DOCUMENTOS INSTITUCIONALES QUE SE REQUIERAN. 7. APOYAR TÉCNICAMENTE EN LA PRODUCCIÓN Y EDICIÓN LOS MATERIALES SONOROS INSTITUCIONALES QUE SE REQUIERAN, (CAMPUS AL AIRE FINES DE SEMANA). 8. APOYAR TÉCNICAMENTE EN LA VERIFICACIÓN DE LA PRODUCCIÓN TÉCNICA Y PROGRAMACIÓN DE LA EMISORA CULTURAL UNIMAGDALENA RADIO LOS FINES DE SEMANA. 9. APOYAR EN EL FORTALECIMIENTO DEL SISTEMA DE GESTIÓN INTEGRAL DE LA UNIVERSIDAD DEL MAGDALENA ""SISTEMA COGUI"". 10. APOYAR EN LA REALIZACIÓN Y CONDUCCIÓN DEL PROGRAMA “PERFILES, VIDAS LLENAS DE GLORIA” Y ESPECIALES PARA DÍAS FESTIVOS. 11. APOYAR EN LA REDACCIÓN DE BOLETINES INSTITUCIONALES. 12. APOYAR EN LA VERIFICACIÓN DEL CUMPLIMIENTO Y DESARROLLO DE LA PROGRAMACIÓN DE LA EMISORA CULTURAL UNIMAGDALENA RADIO. 13. APOYAR EN LA PRESENTACIÓN DEL ESPACIO “DESDE EL CAMPUS AL AIRE”.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</si>
  <si>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CO1.REQ.5747306</t>
  </si>
  <si>
    <t>OPSP-VAD-0368-2024</t>
  </si>
  <si>
    <t>https://community.secop.gov.co/Public/Tendering/OpportunityDetail/Index?noticeUID=CO1.NTC.5638017</t>
  </si>
  <si>
    <t>JAMES GARCIA FUENTES</t>
  </si>
  <si>
    <t>LA PRESENTE ORDEN TIENE POR OBJETO: 1. APOYAR LA APERTURA, ENTREGA Y CIERRE DEL LABORATORIO DE EDICIÓN, SALA DE REALIZACIÓN, LANGOSTA AZUL, AUDIENCIAS, ANIMACIÓN. 2. APOYAR LA ATENCIÓN OPORTUNA DE LAS INQUIETUDES O SOLICITUDES DE LOS DOCENTES TANTO PERMANENTES COMO VISITANTES 3. APOYAR EN EL SEGUIMIENTO Y CONTROL DEL INVENTARIO Y ESTADO DE LOS RECURSOS. 4. APOYAR LA REVISIÓN BÁSICA Y REPORTE DE ANOMALÍAS EN LOS COMPUTADORES Y DEMÁS EQUIPAMIENTO TECNOLÓGICO. 5. APOYAR EN LA INSTALACIÓN DE SOFTWARE REQUERIDO POR LOS DOCENTES, PREVIA AUTORIZACIÓN DEL PROCESO DE GESTIÓN DE TICS E INSTALAR AYUDAS AUDIOVISUALES PARA LAS CLASES QUE LO REQUIERAN. 6. HACER RECOMENDACIONES A LOS USUARIOS SOBRE EL USO ESPECIAL QUE DEBE DARSE A LOS RECURSOS, YA SEA A TRAVÉS DE INSTRUCTIVOS, CAPACITACIONES O DIRECTAMENTE EN EL MOMENTO DEL PRÉSTAMO. 7. APOYAR EN EL CONTROL Y REPORTE EN EL SISTEMA SIARE DEL INGRESO DE ESTUDIANTES Y DOCENTES EN LAS HORAS AUTÓNOMAS.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</si>
  <si>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CO1.REQ.5746764</t>
  </si>
  <si>
    <t>OAG-VAD-0367-2024</t>
  </si>
  <si>
    <t>https://community.secop.gov.co/Public/Tendering/OpportunityDetail/Index?noticeUID=CO1.NTC.5631131</t>
  </si>
  <si>
    <t>EDIER LUIS SALAZAR SERPA</t>
  </si>
  <si>
    <t>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REALIZAR ACOMPAÑAMIENTO A LOS EVENTOS INSTITUCIONALES EN LOS QUE SE REQUIERA FINANCIAMIENTO EN LA ADQUISICIÓN DE SERVICIOS O PRODUCTOS COMO: FERIA DEL LIBRO, FERIA ARTESANAL, FERIA AGRÍCOLA, FERIA DE POSTGRADOS). 16. APOYAR LA REALIZACIÓN DE LABORES DE DEPURACIÓN Y CONCILIACIÓN DE FINANCIAMIENTO DE MATRÍCULA DE LAS DISTINTAS MODALIDADES DE ESTUDIO. 17. APOYAR EN LA ELABORACIÓN DE INFORMES DE CARTERA POR FINANCIAMIENTO DE MATRÍCULA DE LOS DISTINTOS PROGRAMAS DE LAS FACULTADES. 18. APOYAR EN LA ELABORACIÓN DE INFORMES FINANCIEROS DEL GRUPO DE FACTURACIÓN, CRÉDITO Y CARTERA.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</si>
  <si>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CO1.REQ.5739886</t>
  </si>
  <si>
    <t>OPSP-VAD-0366-2024</t>
  </si>
  <si>
    <t>https://community.secop.gov.co/Public/Tendering/OpportunityDetail/Index?noticeUID=CO1.NTC.5630391</t>
  </si>
  <si>
    <t>MARIA EMMA MORALES</t>
  </si>
  <si>
    <t>GEIDIS MARCELA ARRAZOLA MURILLO</t>
  </si>
  <si>
    <t>CO1.REQ.5740267</t>
  </si>
  <si>
    <t>OAG-VAD-0365-2024</t>
  </si>
  <si>
    <t>https://community.secop.gov.co/Public/Tendering/OpportunityDetail/Index?noticeUID=CO1.NTC.5630490</t>
  </si>
  <si>
    <t>MARIA PATRICIA RIASCOS FANDIÑO</t>
  </si>
  <si>
    <t>LA PRESENTE ORDEN TIENE POR OBJETO: 1. APOYAR AL GRUPO INTERNO DE SERVICIOS GENERALES EN LA ATENCION A LOS USUARIOS POR LOS DISTINTOS CANALES DISPONIBLES. 2. APOYAR AL GSG EN LOS REGISTROS DE LOS MANTENIMIENTOS, CONSUMO DE COMBUSTIBLES, AGUA DEL CAMPUS Y SUS SEDES ALTERNAS; VEHICULOS SOLICITADOS Y SALIDAS DE PRACTICAS ACADÉMICAS, 3. APOYAR AL GSG EN LOS REGISTRIOS DE LOS GASTOS DE CAJA MENOR, GASTOS EN MANTENIMIENTOS REALIZADOS POR FERRETERIA, CONSUMOS DE AGUA DE TODAS LAS SEDES Y GASTOS POR SERVICIOS PÚBLICOS, 4. APOYAR AL GSG EN LA REALIZACION DE INFORMES PARA GASTOS DE AUSTERIDAD, GREENMETRIC Y AUDITORÍAS TANTO INTERNAS COMO EXTERNAS, 5. APOYAR AL GSG CON REGISTROS DIARIOS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RECIBEN Y QUE NO SE PUDIERON ATENDER OPORTUNAMENTE. 9. APOYAR EN LOS CONTROLES QUE SE DEBEN REALIZAR PARA TODO LO QUE CORRESPONDE A MANTENIMIENTOS COMO MOTOBOMBAS, MOTORES ELECTRICOS, VEHICULOS INSTITUCIONALES, ASCENSORES, SOLDADURA, CERRAJERÍA, POLARIZADOS, LAVADO DE ALBERCAS, CARPINTERIA EN MADERA Y PLANTAS ELECTRICAS.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</si>
  <si>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CO1.REQ.5740235</t>
  </si>
  <si>
    <t>OPSP-VAD-0364-2024</t>
  </si>
  <si>
    <t>https://community.secop.gov.co/Public/Tendering/OpportunityDetail/Index?noticeUID=CO1.NTC.5630549</t>
  </si>
  <si>
    <t>MAYRENA MARGARITA NUÑEZ SEVILLA</t>
  </si>
  <si>
    <t>LA PRESENTE ORDEN TIENE POR OBJETO: 1. APOYAR EN EL SEGUIMIENTO DE PROYECTOS Y ACTIVIDADES DE GESTIÓN A CARGO DE LA DIRECCIÓN ADMINISTRATIVA Y SUS GRUPOS DE TRABAJO ADSCRITOS. 2. APOYAR EN LA ELABORACIÓN Y ORGANIZACIÓN DE INFORMES DE EJECUCIÓN PRESUPUESTAL. 3. APOYAR EN LA PROYECCIÓN DE SOLICITUDES DE MOVIMIENTOS PRESUPUESTALES SEGÚN REQUERIMIENTOS DE LA DEPENDENCIA. 4. APOYAR LA ELABORACIÓM DE INFORMES Y SEGUIMIENTO SOBRE LA GESTIÓN CONTRACTUAL DE LA DIRECCIÓN ADMINISTRATIVA. 5. APOYAR EN LA ELABORACIÓN Y PREPARACIÓN DE INFORMES SOBRE LAS ACTIVIDADES Y GESTIÓN DE LA DEPENDENCIA. 6. APOYAR EN LA REVISIÓN DE DOCUMENTOS SOPORTE DE RESOLUCIONES Y TRÁMITE DE PAGO, CUANDO CORRESPONDA. 7. APOYAR EN LA REVISIÓN Y VERIFICACIÓN DE LOS RECIBIDOS A SATISFACCIÓN Y SOPORTES PRESENTADOS POR LOS SUPERVISORES DE CONTRATOS SUSCRITOS POR EL DIRECTOR ADMINISTRATIVO. 8. APOYAR EN LA ORGANIZACIÓN DEL ARCHIVO DE CONTRATOS DE LA DIRECCIÓN ADMINISTRATIVA, SEGÚN LAS NORMAS Y LINEAMIENTOS GENERALES E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</si>
  <si>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CO1.REQ.5739990</t>
  </si>
  <si>
    <t>OPSP-VAD-0363-2024</t>
  </si>
  <si>
    <t>https://community.secop.gov.co/Public/Tendering/OpportunityDetail/Index?noticeUID=CO1.NTC.5630268</t>
  </si>
  <si>
    <t>ANA JOSEFA ANAYA HERNANDEZ</t>
  </si>
  <si>
    <t>CO1.REQ.5739957</t>
  </si>
  <si>
    <t>OAG-VAD-0362-2024</t>
  </si>
  <si>
    <t>https://community.secop.gov.co/Public/Tendering/OpportunityDetail/Index?noticeUID=CO1.NTC.5630074</t>
  </si>
  <si>
    <t>EUFEMIA PAOLA VILLATE VIANA</t>
  </si>
  <si>
    <t>LA PRESENTE ORDEN TIENE POR OBJETO: 1. APOYAR EL FORTALECIMIENTO DEL PROGRAMA DE SEGURIDAD DEL PACIENTE DE LA CLÍNICA ODONTOLÓGICA. 2. APOYAR EL SEGUIMIENTO Y ANÁLISIS AL REPORTE DE LOS EVENTOS ADVERSOS PRESENTADOS EN LA CLÍNICA ODONTOLÓGICA. 3. APOYAR EL SEGUIMIENTO A LOS INDICADORES DE GESTIÓN, VERIFICACIÓN Y ANÁLISIS DE DATOS DE LOS PROCESOS A CARGO. 4. APOYAR EN EL PROCESO DEL PROGRAMA DE CAPACITACIÓN Y EVALUACIÓN DEL PERSONAL AUXILIAR, DOCENTES Y ESTUDIANTES DE LA CLÍNICA ODONTOLÓGICA. 5. APOYAR LA REALIZACIÓN DE RONDAS DE SEGURIDAD EN EL SERVICIO DOCENTE ASISTENCIAL CLÍNICA ODONTOLÓGICA. 6. APOYAR EN EL PROCESO DE HABILITACIÓN Y AUTOEVALUACIÓN DEL SERVICIO DOCENTE ASISTENCIAL CLÍNICA ODONTOLÓGICA Y LA CLÍNICA ODONTOLÓGICA DEL SEXTO PISO DEL HOSPITAL JULIO MENDEZ BARRENECHE. 7. APOYAR LA VERIFICACIÓN DE LAS CONDICIONES DE CALIDAD Y HABILITACIÓN DE LOS ESCENARIOS EN CONVENIO DOCENCIA SERVICIO. 8. REALIZAR AUDITORÍA DE HISTORIAS CLÍNICAS. 9. APOYAR Y ASESORAR LOS DIFERENTES COMITÉS DEL SERVICIO DOCENTE ASISTENCIAL CLÍNICA ODONTOLÓGICA. 10. APOYAR EN JORNADAS EXTRACURRICULARES DE ACUERDO A PROYECTOS ENCAMINADOS A ATENCIÓN PRIMARIA EN SALUD (APS). 11. APOYAR EN LA GESTIÓN DE LOS INDICADORES DE SATISFACCIÓN. 12. APOYAR EN LA GESTIÓN Y REPORTE DE RIPS. 13. APOYAR EN LA GESTIÓN Y RESPUESTA DE PQRS. 14. APOYAR LA REVISIÓN Y ACTUALIZACIÓN DE LA DOCUMENTACIÓN EXISTENTE. 15. APOYAR EN LA ELABORACIÓN DE LAS CUENTAS POR COBRAR DE LOS ESTUDIANTES DE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</si>
  <si>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CO1.REQ.5739598</t>
  </si>
  <si>
    <t>OPSP-VAD-0361-2024</t>
  </si>
  <si>
    <t>https://community.secop.gov.co/Public/Tendering/OpportunityDetail/Index?noticeUID=CO1.NTC.5629928</t>
  </si>
  <si>
    <t>CLAUDIA MILENA VALENCIA PEREZ</t>
  </si>
  <si>
    <t>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EL MANEJO DE ARCHIVO DE HISTORIA CLÍNICA. 5. APOYAR EL REGISTRO DIARIO DE CONSULTAS DE LA CLÍNICA ODONTOLÓGICA. 6. APOYAR EN EL BUEN MANEJO DE LOS RECURSOS MATERIALES DE LA CLÍNICA. 7. APOYAR EN LA VERIFICACIÓN DE LA SEGURIDAD, ORDEN Y LIMPIEZA DEL ÁREA DE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</si>
  <si>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CO1.REQ.5739359</t>
  </si>
  <si>
    <t>OAG-VAD-0360-2024</t>
  </si>
  <si>
    <t>https://community.secop.gov.co/Public/Tendering/OpportunityDetail/Index?noticeUID=CO1.NTC.5629376</t>
  </si>
  <si>
    <t>DILIA MARIA VELASQUEZ ACOSTA</t>
  </si>
  <si>
    <t>CO1.REQ.5738997</t>
  </si>
  <si>
    <t>OPSP-VAD-0359-2024</t>
  </si>
  <si>
    <t>https://community.secop.gov.co/Public/Tendering/OpportunityDetail/Index?noticeUID=CO1.NTC.5630954</t>
  </si>
  <si>
    <t>MARIA CONCEPCION MARTINEZ DIAZ</t>
  </si>
  <si>
    <t>CO1.REQ.5740284</t>
  </si>
  <si>
    <t>OAG-VAD-0358-2024</t>
  </si>
  <si>
    <t>https://community.secop.gov.co/Public/Tendering/OpportunityDetail/Index?noticeUID=CO1.NTC.5630583</t>
  </si>
  <si>
    <t>ZENITH ELENA DE LA HOZ MONSALVO</t>
  </si>
  <si>
    <t>LA PRESENTE ORDEN TIENE POR OBJETO: 1. APOYAR EN LA ORGANIZACIÓN DEL LABORATORIO ASIGNADO PARA LAS PRÁCTICAS Y SERVICIOS REQUERIDOS EN EL MISMO, DE CONFORMIDAD CON LA PROGRAMACIÓN ESTABLECIDA. 2. APOYAR CON LA ENTREGA OPORTUNAMENTE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</si>
  <si>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CO1.REQ.5740143</t>
  </si>
  <si>
    <t>OAG-VAD-0357-2024</t>
  </si>
  <si>
    <t>https://community.secop.gov.co/Public/Tendering/OpportunityDetail/Index?noticeUID=CO1.NTC.5630293</t>
  </si>
  <si>
    <t>SUSANA PAOLA JIMENEZ DE LEON</t>
  </si>
  <si>
    <t>LA PRESENTE ORDEN TIENE POR OBJETO: 1. ADELANTAR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</si>
  <si>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CO1.REQ.5739791</t>
  </si>
  <si>
    <t>OPSP-VAD-0356-2024</t>
  </si>
  <si>
    <t>https://community.secop.gov.co/Public/Tendering/OpportunityDetail/Index?noticeUID=CO1.NTC.5630247</t>
  </si>
  <si>
    <t>JOSE LUIS RODRIGUEZ GARCIA</t>
  </si>
  <si>
    <t>CO1.REQ.5739484</t>
  </si>
  <si>
    <t>OAG-VAD-0355-2024</t>
  </si>
  <si>
    <t>https://community.secop.gov.co/Public/Tendering/OpportunityDetail/Index?noticeUID=CO1.NTC.5629944</t>
  </si>
  <si>
    <t>JOSE AMABLE ARAUJO BLANCO</t>
  </si>
  <si>
    <t>CO1.REQ.5739069</t>
  </si>
  <si>
    <t>OAG-VAD-0354-2024</t>
  </si>
  <si>
    <t>https://community.secop.gov.co/Public/Tendering/OpportunityDetail/Index?noticeUID=CO1.NTC.5629830</t>
  </si>
  <si>
    <t>EFRAIN ALFONSO RADA VARGAS</t>
  </si>
  <si>
    <t>LA PRESENTE ORDEN TIENE POR OBJETO: 1. APOYAR EN LA LOGÍSTICA DE EVENTOS CULTURALES ASIGNADOS A LA DIRECCIÓN DE BIENESTAR UNIVERSITARIO. 2. APOYAR EN LA PARTICIPACIÓN DE EVENTOS ACADÉMICOS, CIENTÍFICOS, ARTÍSTICOS, CULTURALES Y DEPORTIVOS DENTRO Y FUERA DEL LUGAR HABITUAL DE LA EJECUCIÓN DE SUS ACTIVIDADES. 3. REALIZAR EL DILIGENCIAMIENTO OPORTUNO DE LOS FORMATOS ESTABLECIDOS POR BIENESTAR UNIVERSITARIO EN EL SISTEMA DE GESTIÓN DE LA CALIDAD. 4. PRESENTAR INFORMES QUE LE SEAN REQUERIDOS CON SOPORTES ESTADÍSTICOS. 5. APOYAR EN LA ATENCIÓN DE USUARIOS DE MANERA PRESENCIAL Y/O VIRTUAL. 6. APOYAR EN EL PRÉSTAMO DE EQUIPOS, INSUMOS, INSTRUMENTOS Y VESTUARIOS A LA COORDINACIÓN DE CULTURA. 7. APOYAR EN LOS PROCESOS DE SELECCIÓN POR CUPOS ESPECIALES DE BACHILLER ARTISTA SEGÚN LO ESTABLECIDO EN EL ACUERDO SUPERIOR N.° 26 DE 2017. 8. APOYAR EN LA PLANIFICACIÓN DE EVENTOS INTERNOS Y/O EXTERNOS QUE LE SEAN SOLICITADOS A LA DIRECCIÓN DE BIENESTAR UNIVERSITARIO. 8. APOYAR EN LA SUPERVISIÓN DE LOS ESPACIOS CULTURALES QUE SE ENCUENTREN A CARGO DE LA DIRECCIÓN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</si>
  <si>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CO1.REQ.5739164</t>
  </si>
  <si>
    <t>OAG-VAD-0353-2024</t>
  </si>
  <si>
    <t>https://community.secop.gov.co/Public/Tendering/OpportunityDetail/Index?noticeUID=CO1.NTC.5629359</t>
  </si>
  <si>
    <t>GUSTAVO MANUEL LOPEZ GOMEZ</t>
  </si>
  <si>
    <t>LA PRESENTE ORDEN TIENE POR OBJETO: 1. APOYAR AL GRUPO DE SERVICIOS GENERALES EN LA SUPERVISIÓN DE ESPACIOS FÍSICOS, 2. APOYAR AL GSG EN APERTURAS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</si>
  <si>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CO1.REQ.5738949</t>
  </si>
  <si>
    <t>OAG-VAD-0352-2024</t>
  </si>
  <si>
    <t>https://community.secop.gov.co/Public/Tendering/OpportunityDetail/Index?noticeUID=CO1.NTC.5630973</t>
  </si>
  <si>
    <t>ANA MARIA GUTIERREZ VALVERDE</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</si>
  <si>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 ASÍ COMO VERIFICACIÓN DE LA CONECTIVIDAD Y EL ESTADO DE LOS CONECTORES Y CABLES EN LOS ESPACIOS ACADÉMICOS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A TRAVÉS DE LA VERIFICACIÓN DEL FUNCIONAMIENTO, LA IDENTIFICACIÓN DE LOS REQUERIMIENTOS PARA SU MANTENIMIENTO Y ELABORACIÓN DE INFORMES O LA INTERVENCIÓN EN LA INFRAESTRUCTURA DE SOPORTE AUDIOVISUAL DE LAS ÁREAS DE APOYO ACADÉMICO DE LAS INSTITUCIÓN. 6. APOYAR EN LAS ACTIVIDADES PROGRAMADAS PARA GARANTIZAR LA EFICIENCIA EN LA PRESTACIÓN DE LOS SERVICIOS TALES COMO RECORRIDOS DIARIOS DE DETECCIÓN DE NECESIDADES DE SERVICIO, REVISIONES DE EQUIPOS, CAPACITACIONES Y ORIENTACIONES A LOS USUARIOS SOBRE LOS PROCEDIMIENTOS Y SERVICIOS RELACIONADOS CON RECURSOS EDUCATIVOS ENTRE OTROS.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</si>
  <si>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CO1.REQ.5740537</t>
  </si>
  <si>
    <t>OAG-VAD-0351-2024</t>
  </si>
  <si>
    <t>https://community.secop.gov.co/Public/Tendering/OpportunityDetail/Index?noticeUID=CO1.NTC.5630749</t>
  </si>
  <si>
    <t>NELSON NOEL DAZA GOENAGA</t>
  </si>
  <si>
    <t>LUIS ALFREDO BARROS RODRIGUEZ</t>
  </si>
  <si>
    <t>LA PRESENTE ORDEN TIENE POR OBJETO: 1. APOYAR EL REGISTRO DE ESTUDIANTES EN AYRE, LA ATENCIÓN Y RESPUESTA A LAS SOLICITUDES, INQUIETUDES O REQUERIMIENTOS DE LOS ESTUDIANTES Y DOCENTES 2. APOYAR EN LA VERIFICACIÓN DE LOS SOPORTES PRESENTADOS POR LOS DOCENTES PARA LA EXPEDICIÓN DE PAZ Y SALVOS DE LOS CURSOS DESARROLLADOS 3. APOYAR EN LOS TRÁMITES OPERATIVOS DE REPORTE DE NOTAS 4. APOYAR EN LA ORGANIZACIÒN DE LOS DOCUMENTOS REQUERIDOS PARA GRADO 5. APOYAR EN LA VIGILANCIA DEL CUMPLIMIENTO DE LAS ACTIVIDADES ACADÉMICAS EN LAS DISTINTAS PLATAFORMAS VIRTUALES EN LOS CENTROS TUTORIALES DE AGUACHICA, FUNDACIÓN, MAGANGUÉ Y EL BANCO CON EL FIN DE CUMPLIR CON LOS PROCEDIMIENTOS DEL PROCESO DE GESTIÓN DEL SISTEMA INTEGRAL DE LA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</si>
  <si>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CO1.REQ.5740090</t>
  </si>
  <si>
    <t>OPSP-VAD-0350-2024</t>
  </si>
  <si>
    <t>https://community.secop.gov.co/Public/Tendering/OpportunityDetail/Index?noticeUID=CO1.NTC.5630816</t>
  </si>
  <si>
    <t>ORIANA PATRICIA DAZA BRITO</t>
  </si>
  <si>
    <t>LA PRESENTE ORDEN TIENE POR OBJETO: 1. APOYAR EN EL DESARROLLO, PREPARACIÓN Y ORGANIZACIÓN DE PRÁCTICAS ACADÉMICAS DE LAS ASIGNATURAS: PAVIMENTOS, MATERALES DE CONSTRUCCIÓN, GEOTECNIA, RESISTENCIA DE MATERIALES Y MECÁNICA DE FLUIDOS. 2. APOYAR EN LA COORDINACIÓN DE LA OPERACIÓN DE EQUIPOS ESPECIALIZADOS DURANTE LAS PRÁCTICAS ACADÉMICAS, DE INVESTIGACIÓN Y EXTENSIÓN. 3. APOYAR EL DESARROLLO DE ACTIVIDADES ADMINISTRATIVAS Y DE GESTIÓN PARA ASEGURAR LA EFICIENCIA Y CALIDAD DE LOS SERVICIOS PRESTADOS (ACADEMIA, INVESTIGACIÓN Y EXTENSIÓN). 4. APOYAR EL DESARROLLO DE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EL DESARROLLO DE PROYECTOS PARA EL MEJORAMIENTO DEL LABORATORIO. 8. MANTENER ACTUALIZADO EL INVENTARIO DE EQUIPOS DEL LABORATORIO. 9. APOYAR EN LA ATENCIÓN PARA EL PRÉSTAMO DE EQUIPOS E INSUMOS DE TOPOGRAFÍA.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</si>
  <si>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CO1.REQ.5740048</t>
  </si>
  <si>
    <t>OPSP-VAD-0349-2024</t>
  </si>
  <si>
    <t>https://community.secop.gov.co/Public/Tendering/OpportunityDetail/Index?noticeUID=CO1.NTC.5630270</t>
  </si>
  <si>
    <t>EDGARDO JOSE DIAZ OÑATE</t>
  </si>
  <si>
    <t>LA PRESENTE ORDEN TIENE POR OBJETO: 1. APOYAR EN EL DESARROLLO, PREPARACIÓN Y ORGANIZACIÓN DE PRÁCTICAS ACADÉMICAS DE LAS ASIGNATURAS: PAVIMENTOS, MATERALES DE CONSTRUCCIÓN, GEOTECNIA, RESISTENCIA DE MATERIALES Y MECÁNICA DE FLUIDOS. 2. APOYAR EN LA COORDINACIÓN DE LA OPERACIÓN DE EQUIPOS ESPECIALIZADOS DURANTE LAS PRÁCTICAS ACADÉMICAS, DE INVESTIGACIÓN Y EXTENSIÓN. 3. APOYAR EL DESARROLLO DE ACTIVIDADES ADMINISTRATIVAS Y DE GESTIÓN PARA ASEGURAR LA EFICIENCIA Y CALIDAD DE LOS SERVICIOS PRESTADOS (ACADEMIA, INVESTIGACIÓN Y EXTENSIÓN). 4. APOYAR EN EL DESARROLLO DE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LA DIGITALIZACIÓN Y SEGUIMIENTO EN DATOS OBTENIDOS EN EL POZO DE MONITOREO DE AGUA SUBTERRÁNEA. 8. APOYAR EN LA ACTUALIZACIÓN DEL INVENTARIO DE QUÍMICOS E INSUMOS DEL LIIC. 9. APOYAR EN LA ATENCIÓN PARA EL PRÉSTAMO DE EQUIPOS E INSUMOS DE TOPOGRAFÍA.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</si>
  <si>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CO1.REQ.5740014</t>
  </si>
  <si>
    <t>OPSP-VAD-0348-2024</t>
  </si>
  <si>
    <t>https://community.secop.gov.co/Public/Tendering/OpportunityDetail/Index?noticeUID=CO1.NTC.5631951</t>
  </si>
  <si>
    <t>IRIS MARIA FONSECA LIDUEÑA</t>
  </si>
  <si>
    <t>LA PRESENTE ORDEN TIENE POR OBJETO: 1. PRESTAR SERVICIOS PROFESIONALES COMO ASESORA DE LA OFICINA DE CONTROL INTERNO DISCIPLINARIO 2. ASESORAR, EMITIR CONCEPTOS Y RESOLVER LAS CONSULTAS QUE EN MATERIA DISCIPLINARIA LE SEAN SOLICITADAS POR PARTE DEL RECTOR, EL DIRECTOR DE LA OFICINA DE CONTROL INTERNO DISCIPLINARIO Y DEMÁS AUTORIDADES DE DIRECCIÓN DE LA UNIVERSIDAD. 3. PRESTAR ASESORÍA EN LA PROYECCIÓN DE LAS DECISIONES A QUE HAY LUGAR EN EL TRÁMITE DE LOS PROCESOS DISCIPLINARIOS ADELANTADOS POR LA OFICINA DE CONTROL INTERNO DISCIPLINARIO. 4. REVISAR Y PROYECTAR DECISIONES DE FONDO SOMETIDAS A LA FIRMA DEL JEFE DE LA OFICINA DE CONTROL INTERNO DISCIPLINARIO, LAS CUALES DEBERÁN CONTENER RÚBRICA DEL CONTRATISTA. 5. ELABORAR DOCUMENTOS RELACIONADOS CON LAS CAPACITACIONES EMPRENDIDAS POR LA DE LA OFICINA DE CONTROL INTERNO DISCIPLINARIO. 6. PRESTAR ASESORÍA JURÍDICA EN LAS ACTUACIONES DISCIPLINARIAS SEGUIDAS CONTRA ESTUDIANTES DE LA UNIVERSIDAD DEL MAGDALENA, DE COMPETENCIA DE LOS CONSEJOS DE FACULTAD Y CONSEJO ACADÉMICO. 7. PROYECTAR PARA EL DIRECTOR DE LA OFICINA LOS AUTOS DE APERTURA DE INDAGACIÓN, INVESTIGACIÓN, PRUEBAS, ARCHIVOS, CARGOS Y FALLOS.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</si>
  <si>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CO1.REQ.5740950</t>
  </si>
  <si>
    <t>OPSP-VAD-0347-2024</t>
  </si>
  <si>
    <t>https://community.secop.gov.co/Public/Tendering/OpportunityDetail/Index?noticeUID=CO1.NTC.5629970</t>
  </si>
  <si>
    <t>MARIA DEL CARMEN PINZON MAHECHA</t>
  </si>
  <si>
    <t>LA PRESENTE ORDEN TIENE POR OBJETO: 1. APOYAR A LA  DIRECCIÓN FINANCIERA EN EL SEGUIMIENTO Y ANÁLISIS DE INDICADORES DE GESTIÓN FINANCIERO. 2. APOYAR A LA  DIRECCIÓN FINANCIERA EN LAS ACTIVIDADES DEL SISTEMA DE GESTIÓN DE CALIDAD DEL PROCESO FINANCIERO BAJO LA NORMA ISO 9001:2015. 3. APOYAR A LA DIRECCIÓN FINANCIERA EN EL CONTROL Y SEGUIMIENTO DE LOS MAPAS DE RIESGOS DEL PROCESO FINANCIERO. 4. ASESORAR A LA  DIRECCIÓN FINANCIERA EN LA ELABORACIÓN Y PRESENTACIÓN DE INFORMES ANTE EL GRUPO DE SISTEMA DE GESTIÓN DE LA CALIDAD. 5. APOYAR A LA DIRECCIÓN FINANCIERA EN LA ACTUALIZACIÓN DE LOS PROCEDIMIENTOS, GUÍAS, INSTRUCTIVOS Y MANUALES DE LA GESTIÓN FINANCIERA 6. ASESORAR A LA  DIRECCIÓN FINANCIERA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</si>
  <si>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CO1.REQ.5739468</t>
  </si>
  <si>
    <t>OPSP-VAD-0346-2024</t>
  </si>
  <si>
    <t>https://community.secop.gov.co/Public/Tendering/OpportunityDetail/Index?noticeUID=CO1.NTC.5629873</t>
  </si>
  <si>
    <t>LUIS MIGUEL MADERO OLIVARES</t>
  </si>
  <si>
    <t>CO1.REQ.5739198</t>
  </si>
  <si>
    <t>OAG-VAD-0345-2024</t>
  </si>
  <si>
    <t>https://community.secop.gov.co/Public/Tendering/OpportunityDetail/Index?noticeUID=CO1.NTC.5629815</t>
  </si>
  <si>
    <t>JOHAINE CESPEDES ABELLO</t>
  </si>
  <si>
    <t>LA PRESENTE ORDEN TIENE POR OBJETO: 1. PRESTAR ASESORÍA Y APOYAR EN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Y DEMÁS DOCUMENTOS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TERMINACIÓN Y LIQUIDACIÓN. 6. EMITIR LOS CONCEPTOS JURÍDICOS QUE LE HAYAN SIDO TRASLADADOS Y QUE TENGAN RELACIÓN CON EL ÁMBITO DE COMPETENCIA DEL GRUPO DE CONTRATACIÓN. 7.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8. APOYAR EL CARGUE DE INFORMACIÓN PRECONTRACTUAL, CONTRACTUAL Y POSTCONTRACTUAL A LA PLATAFORMA DEL SECOP II DE TODOS LOS PROCESOS DE CONTRATACIÓN QUE ADELANTE LA UNIVERSIDAD A TRAVÉS DE LA VICERRECTORÍA ADMINISTRATIVA Y LA DIRECCIÓN ADMINISTRATIVA. 9. APOYAR AL GRUPO INTERNO DE CONTRATACIÓN EN LA ORGANIZACIÓN DEL ARCHIVO DIGITAL DE LAS ÓRDENES DE SERVICIOS PROFESIONALES Y DE APOYO A LA GESTIÓN SUSCRITAS POR LA VICERRECTORÍA ADMINISTRATIVA Y LA DIRECCIÓN ADMINISTRATIVA. 10. APOYAR EN LA REVISIÓN DE LA INFORMACIÓN CONTRACTUAL CARGADA EN LAS PLATAFORMAS DEL SIA OBSERVA- AUDITORIA, SIGEP II SECOP I Y II.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</si>
  <si>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CO1.REQ.5739158</t>
  </si>
  <si>
    <t>OPSP-VAD-0344-2024</t>
  </si>
  <si>
    <t>https://community.secop.gov.co/Public/Tendering/OpportunityDetail/Index?noticeUID=CO1.NTC.5622384</t>
  </si>
  <si>
    <t>KAROLINE PAULINA DE LA HOZ OBREGON</t>
  </si>
  <si>
    <t>LA PRESENTE ORDEN TIENE POR OBJETO: LA PRESTACIÓN DE SERVICIOS EN MARCO DE LOS CONVENIOS SUSCRITOS ENTRE LA AGENCIA DE DESARROLLO RURAL ADR Y LA UNIVERSIDAD DEL MAGDALENA, PARA LA REALIZACIÓN DE LAS SIGUIENTES ACTIVIDADES: 1) ORGANIZAR, CLASIFICAR Y ARCHIVAR LOS SOPORTES DOCUMENTALES DE LAS HOJAS DE VIDA DE TODO EL PERSONAL CONTRATADO EN EL MARCO DE LOS CONVENIOS SUSCRITOS ENTRE LA UNIVERSIDAD DEL MAGDALENA Y LA AGENCIA DE DESARROLLO RURAL. 2) DIGITALIZAR LOS SOPORTES DOCUMENTALES DE LOS CONVENIOS PARA SER TRANSFERIDOS AL ARCHIVO CENTRAL DE LA VICERRECTORÍA DE EXTENSIÓN Y PROYECCIÓN SOCIAL. 3) CUSTODIAR EL CUIDADO DE LA DOCUMENTACIÓN Y REALIZAR ARCHIVO DE GESTIÓN DOCUMENTAL DE ACUERDO A LA NORMATIVA INSTITUCIONAL. 4) REALIZAR EL ARCHIVO CORRESPONDIENTE A TODA LA DOCUMENTACIÓN QUE SE GENERÓ EN EJERCICIO DE LA EJECUCIÓN DE LOS CONVENIOS POR PARTE DE LOS COORDINADORES ZONALES Y EXTENSIONISTAS DE ACUERDO A LAS INSTRUCCIONES BRINDADAS. 5) CLASIFICAR LA DOCUMENTACIÓN EVIDENCIA DE LOS DESPLIEGUES REALIZADOS POR LAS ACTIVIDADES DE LOS EXTENSIONISTAS EN EL MARCO DE LOS CONVENIOS INTERADMINISTRATIVOS DEL 2023. 6) GESTIONAR COMUNICACIÓN CON EL EQUIPO OPERATIVO A FIN DE ASEGURAR LA DOCUMENTACIÓN, SOPORTES Y EVIDENCIAS DEL CONVENIO PARA SU CORRECTA ORGANIZACIÓN.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</si>
  <si>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CO1.REQ.5731884</t>
  </si>
  <si>
    <t>OAG-VAD-0343-2024</t>
  </si>
  <si>
    <t>https://community.secop.gov.co/Public/Tendering/OpportunityDetail/Index?noticeUID=CO1.NTC.5622362</t>
  </si>
  <si>
    <t>CARLOS ALBERTO ESCOBAR RUIZ</t>
  </si>
  <si>
    <t>LA PRESENTE ORDEN TIENE POR OBJETO: 1. APOYAR EN EL FOMENTO Y DIVULGACIÓN DE LAS ACTIVIDADES DE CARÁCTER RECREATIVO, FORMATIVO Y REPRESENTATIVO PARA EL FORTALECIMIENTO DE LOS PROCESOS ARTÍSTICOS Y CULTURALES EN LA UNIVERSIDAD. 2. APOYAR EL PROCESO DE SELECCIÓN DE LOS BACHILLERES ASPIRANTES A LOS CUPOS ARTISTAS OFRECIDOS POR LA INSTITUCIÓN. 3. APOYAR LA EJECUCIÓN DE ESTRATEGIAS SOBRE LA INSCRIPCIÓN Y PARTICIPACIÓN ACTIVA Y PERMANENTE DE LOS MIEMBROS DE LA COMUNIDAD UNIVERSITARIA EN LAS ACTIVIDADES Y/O TALLERES CULTURALES, QUE PERMITAN AMPLIAR LA COBERTURA DE LOS SERVICIOS DE BIENESTAR UNIVERSITARIO. 4. DILIGENCIAR OPORTUNAMENTE LOS FORMATOS ESTABLECIDOS POR BIENESTAR UNIVERSITARIO EN EL SISTEMA DE GESTIÓN DE LA CALIDAD. 5.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6.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LA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</si>
  <si>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CO1.REQ.5731773</t>
  </si>
  <si>
    <t>OPSP-VAD-0342-2024</t>
  </si>
  <si>
    <t>https://community.secop.gov.co/Public/Tendering/OpportunityDetail/Index?noticeUID=CO1.NTC.5622221</t>
  </si>
  <si>
    <t>JULIANA DE LA MILAGROSA VIVES NORIEGA</t>
  </si>
  <si>
    <t>LA PRESENTE ORDEN TIENE POR OBJETO: 1. APOYAR A LA DIRECIÓN FINANCIERA EN EL SEGUIMIENTO Y ANÁLISIS DE INDICADORES DE GESTIÓN FINANCIERO. 2. APOYAR A LA DIRECIÓN FINANCIERA EN LAS ACTIVIDADES DEL SISTEMA DE GESTIÓN DE CALIDAD DEL PROCESO FINANCIERO BAJO LA NORMA ISO 9001:2015. 3. APOYAR A LA DIRECCIÓN FINANCIERA EN EL CONTROL Y SEGUIMIENTO DE LOS MAPAS DE RIESGOS DEL PROCESO FINANCIERO. 4. ASESORAR A LA DIRECIÓN FINANCIERA EN LA ELABORACIÓN Y PRESENTACIÓN DE INFORMES ANTE EL GRUPO DE SISTEMA DE GESTIÓN DE LA CALIDAD. 5. APOYAR A LA DIRECCIÓN FINANCIERA EN LA ACTUALIZACIÓN DE LOS PROCEDIMIENTOS, GUÍAS, INSTRUCTIVOS Y MANUALES DE LA GESTIÓN FINANCIERA 6. ASESORAR A LA DIRECIÓN FINANCIERA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</si>
  <si>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CO1.REQ.5731542</t>
  </si>
  <si>
    <t>OPSP-VAD-0341-2024</t>
  </si>
  <si>
    <t>https://community.secop.gov.co/Public/Tendering/OpportunityDetail/Index?noticeUID=CO1.NTC.5621684</t>
  </si>
  <si>
    <t>SIGIFREDO GARCIA FUENTES</t>
  </si>
  <si>
    <t>CO1.REQ.5731377</t>
  </si>
  <si>
    <t>OAG-VAD-0340-2024</t>
  </si>
  <si>
    <t>https://community.secop.gov.co/Public/Tendering/OpportunityDetail/Index?noticeUID=CO1.NTC.5621707</t>
  </si>
  <si>
    <t>JOSE GREGORIO COTES CEBALLOS</t>
  </si>
  <si>
    <t>LA PRESENTE ORDEN TIENE POR OBJETO: 1. APOYAR EN EL DISEÑO DE PIEZAS GRÁFICAS 2. APOYAR EN LA PRODUCCIÓN AUDIOVISUAL MULTIMEDIA 3. APOYAR EN LA PARTE LOGÍSTICA DE GRABACIONES 4. APOYAR EN LAS ACTIVIDADES DE STREAMING.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</si>
  <si>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CO1.REQ.5731239</t>
  </si>
  <si>
    <t>OAG-VAD-0339-2024</t>
  </si>
  <si>
    <t>https://community.secop.gov.co/Public/Tendering/OpportunityDetail/Index?noticeUID=CO1.NTC.5621429</t>
  </si>
  <si>
    <t>GUSTAVO ENRIQUE CUAO CAMPO</t>
  </si>
  <si>
    <t>CO1.REQ.5731017</t>
  </si>
  <si>
    <t>OAG-VAD-0338-2024</t>
  </si>
  <si>
    <t>https://community.secop.gov.co/Public/Tendering/OpportunityDetail/Index?noticeUID=CO1.NTC.5620573</t>
  </si>
  <si>
    <t>ANA KARINA GONZALEZ VIVES </t>
  </si>
  <si>
    <t>LA PRESENTE ORDEN TIENE POR OBJETO: 1. DESARROLLAR DISEÑO GRÁFICO PARA LOS DISTINTOS PROCESOS INSTITUCIONALES (FECHAS ESPECIALES, ANUNCIOS INSTITUCIONALES, MENSUALMENTE SE TRABAJAN POST, ENTRE 20 A 30. 2. REALIZAR DISEÑOS Y DESARROLLOS DE ANIMACIONES REALIZADAS PARA LA UNIVERSIDAD DEL MAGDALENA Y LAS DIFERENTES ACTIVIDADES, TALLERES, INFORMES Y MATERIAL MULTIMEDIA; SE REALIZAN DIFERENTES ANIMACIONES, MOTIONS GRAPHIC Y ELEMENTOS MULTIMEDIA MENSUALMENTE, ENTRE 5 A 10 3. REALIZAR DISEÑO EN LA IMAGEN CORPORATIVA PARA LA UNIVERSIDAD DEL MAGDALENA Y SU DIVULGACIÓN COMO ELEMENTOS DE MERCHANDISING PARA LAS DIFERENTES ÁREAS Y/O EVENTOS INSTITUCIONALES, ENTRE 10 A 15 4. APOYAR EN LOS PROCESOS DE GESTIÓN DE LA CALIDAD, TALES COMO INFORMES SEMESTRALES DE LOS AVANCES DE LA UNIVERSIDAD DEL MAGDALENA; ENTRE ELLOS GRÁFICOS Y ENTRE 3 A 5. 5. APOYAR EN EL FORTALECIMIENTO DE GESTIÓN DE LA CALIDAD “SISTEMA COGUI”; DISEÑOS Y DOCUMENTOS NECESARIOS MENSUALES ENTRE 2 A 3 6. PRESENTAR LOS INFORMES QUE SEAN REQUERIDOS POR EL SUPERVISOR DE LA ORDEN SE MOSTRARÁ LA CANTIDAD DE MATERIAL GRÁFICO DURANTE EL MES: BANNERS: ENTRE 60 Y 80 BANNER PARA LA PÁGINA Y LAS IMÁGENES DE PORTADA DE LAS DIFERENTES REDES DE LA UNIVERSIDAD. ANIMACIONES: ENTRE 50 Y 60 ANIMACIONES DONDE SE INCLUYEN MOTIONS GRAPHIC, ANIMACIONES, ELEMENTOS PARA LA, MULTIMEDIA Y LOS SITIOS WEB DE LA PÁGINA DE LA UNIVERSIDAD DEL MAGDALENA ILUSTRACIONES: ENTRE 10 Y 20 REALIZADOS INFOGRAFÍAS: ENTRE 30 Y 40. CRONOGRAMAS: ENTRE 15 A 20 REALIZADOS, POST: ENTRE 120 Y 150 ,LOS CUALES INCLUYEN FECHAS ESPECIALES, ANUNCIOS INSTITUCIONALES, HISTORIAS: ENTRE 60 Y 90 REALIZADOS . ELEMENTOS WEB: ENTRE 10 Y 40 REALIZADOS. FECHAS ESPECIALES: ENTRE 70 Y 100 REALIZADOS, GRÁFICOS INSTITUCIONALES: ENTRE 10 Y 20 REALIZADOS , AGENDAS: ENTRE 5 Y 10 REALIZADOS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</si>
  <si>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CO1.REQ.5730476</t>
  </si>
  <si>
    <t>OPSP-VAD-0337-2024</t>
  </si>
  <si>
    <t>https://community.secop.gov.co/Public/Tendering/OpportunityDetail/Index?noticeUID=CO1.NTC.5620534</t>
  </si>
  <si>
    <t>ANDERSON PALACIO VILARO</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</si>
  <si>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</si>
  <si>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CO1.REQ.5730073</t>
  </si>
  <si>
    <t>OAG-VAD-0336-2024</t>
  </si>
  <si>
    <t>https://community.secop.gov.co/Public/Tendering/OpportunityDetail/Index?noticeUID=CO1.NTC.5620220</t>
  </si>
  <si>
    <t>JERONIMO RAFAEL MONTERO OCHOA</t>
  </si>
  <si>
    <t>LA PRESENTE ORDEN TIENE POR OBJETO: 1. APOYAR AL GRUPO DE SERVICIOS GENERALES EN LA SUPERVISIÓN ESPACIOS FÍSICOS, 2. APOYAR AL GSG EN LA APERTURA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</si>
  <si>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CO1.REQ.5729688</t>
  </si>
  <si>
    <t>OAG-VAD-0335-2024</t>
  </si>
  <si>
    <t>https://community.secop.gov.co/Public/Tendering/OpportunityDetail/Index?noticeUID=CO1.NTC.5622730</t>
  </si>
  <si>
    <t>INDIRA ALEJANDRA OLIVEROS OROZCO</t>
  </si>
  <si>
    <t>LA PRESENTE ORDEN TIENE POR OBJETO: 1. APOYAR EN LA GESTIÓN Y SEGUIMIENTO DE PROYECTOS DE COOPERACIÓN INTERNACIONAL. 2. APOYAR LA GESTIÓN DE OPORTUNIDADES Y EL SEGUIMIENTO A ACTIVIDADES O PROGRAMAS EN MATERIA DE INNOVACIÓN Y EMPRENDIMIENTO. 3. APOYAR EN LA GESTIÓN DE AGENDAS DE DESARROLLO CON ACTORES LOCALES Y REGIONALES. 4. APOYAR EL DESARROLLO DE EVENTOS ESTRATÉGICOS CON PERFIL INTERNACIONAL. 5. APOYAR LA ESTRUCTURACIÓN DE DOBLES Y TRIPLES TITULACIONES. 6. APOYAR EN EL PROCESO DE GESTIÓN DE LA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</si>
  <si>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CO1.REQ.5732333</t>
  </si>
  <si>
    <t>OPSP-VAD-0334-2024</t>
  </si>
  <si>
    <t>https://community.secop.gov.co/Public/Tendering/OpportunityDetail/Index?noticeUID=CO1.NTC.5622566</t>
  </si>
  <si>
    <t>AMANDA ESTER MOJICA CUETO</t>
  </si>
  <si>
    <t>CO1.REQ.5731894</t>
  </si>
  <si>
    <t>OAG-VAD-0333-2024</t>
  </si>
  <si>
    <t>https://community.secop.gov.co/Public/Tendering/OpportunityDetail/Index?noticeUID=CO1.NTC.5622155</t>
  </si>
  <si>
    <t>LUIS FERNANDO SANCHEZ LOPEZ</t>
  </si>
  <si>
    <t>LA PRESENTE ORDEN TIENE POR OBJETO: 1. REALIZAR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PREPRODUCIR Y POST-PRODUCIR MENSUALMENTE ENTRE 15 Y 20 VÍDEOS INSTITUCIONALES QUE REQUIERAN LAS DIFERENTES DEPENDENCIAS DE LA ALMA MATER EN DINÁMICAS ESPECIALES DE LA UNIVERSIDAD COMO CONFERENCIAS MAGISTRALES, EVENTOS INSTITUCIONALES, GRADOS, ACTIVIDADES DEPORTIVAS Y CUBRIMIENTOS DE ESTOS. 3. APOYAR EN LA FILMACIÓN MENSUAL DE ENTRE 40 Y 60 ENTREVISTAS DURANTE LOS CUBRIMIENTOS PERIODÍSTICOS, UBICANDO Y OPERANDO CORRECTAMENTE LA CÁMARA, EL MICRÓFONO DE SOLAPA, EL TRÍPODE Y PLANOS PARA RECREAR UNA ATMOSFERA DE HISTORIA PERIODÍSTICA O LÍNEA NARRATIVA A MOSTRAR EN EL VIDEO CLIP. GENERANDO IMÁGENES DE APOYO, QUE ACOMPAÑEN Y FACILITEN LA EDICIÓN DE LAS NOTAS Y OTRAS PIEZAS AUDIOVISUALES QUE SURJAN DE ESTOS CUBRIMIENTOS. 4. APOYAR MENSUALMENTE ENTRE 5 Y 15 STREAMING EN VIVO, CREANDO EL MONTAJE DE LOS EQUIPOS, UBICACIÓN DEL MISMO, OPERANDO LAS CÁMARAS Y ASESORANDO RESPECTO AL MANEJO DE ESTAS. 5. APOYAR MENSUALMENTE LA CREACIÓN DE ALREDEDOR DE 5 CONTENIDOS AUDIOVISUALES QUE INVITEN O PROMUEVAN LA PARTICIPACIÓN EN LOS EVENTOS, ACTIVIDADES, PROYECTOS O SERVICIOS DE LAS DIFERENTES DEPENDENCIAS Y FACULTADES, QUE REQUIERAN DIFUSIÓN PREVIA, POR MEDIO AUDIOVISUAL. 6. EDITAR, SONORIZAR, REALIZAR GRÁFICOS, COLORIZAR, CORREGIR O ACTUALIZAR MENSUALMENTE ENTRE 15 Y 20 PIEZAS AUDIOVISUALES QUE VISIBILICEN Y PROMUEVAN LOS PRINCIPIOS Y VALORES QUE REFUERCEN EL SENTIDO DE PERTENENCIA E IDENTIDAD INSTITUCIONAL Y AYUDEN A MANTENER EL CONTACTO CON LA COMUNIDAD UNIVERSITARIA. 7. APOYAR CON EL AUDIO DE ALREDEDOR DE 60 ENTREVISTAS MENSUALES A LOS PERIODISTAS, PARA LA ELABORACIÓN DE LOS BOLETINES ESCRITOS.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</si>
  <si>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CO1.REQ.5731575</t>
  </si>
  <si>
    <t>OPSP-VAD-0332-2024</t>
  </si>
  <si>
    <t>https://community.secop.gov.co/Public/Tendering/OpportunityDetail/Index?noticeUID=CO1.NTC.5622452</t>
  </si>
  <si>
    <t>MARIA DEL PILAR SERRATO SALTARIN</t>
  </si>
  <si>
    <t>LA PRESENTE ORDEN TIENE POR OBJETO: 1. APOYAR EN EL CUMPLIMIENTO DE LOS REQUERIMIENTOS DE GESTIÓN DE CALIDAD Y REPORTE DE INDICADORES INSTITUCIONALES PARA LA OFICINA DE ASEGURAMIENTO DE LA CALIDAD, ACREDITACIÓN, LA OFICINA ASESORA DE PLANEACIÓN Y LOS PROGRAMAS ACADÉMICOS. 2. APOYAR EN EL REGISTRO Y SEGUIMIENTO DE LA MOVILIDAD INTERNACIONAL Y LA ELABORACIÓN DE REPORTES DE VINCULACIÓN O ESTANCIA DE CIUDADANOS EXTRANJEROS EN UNIMAGDALENA PARA LAS AUTORIDADES MIGRATORIAS. 3. ASESORAR A LA COMUNIDAD UNIVERSITARIA SOBRE LOS SERVICIOS OFERTADOS POR LA DEPENDENCIA. 4. APOYAR EL DESARROLLO DE CONVOCATORIAS ESTRATÉGICAS DE LA OFICINA. 5. APOYAR EN LA ORGANIZACIÓN DOCUMENTAL Y EN LA GESTIÓN DE LA RESPUESTA A SOLICITUDES ADMINISTRATIVAS REMITIDAS A LA OFICINA DE RELACIONES INTERNACIONALES.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</si>
  <si>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CO1.REQ.5731647</t>
  </si>
  <si>
    <t>OPSP-VAD-0331-2024</t>
  </si>
  <si>
    <t>https://community.secop.gov.co/Public/Tendering/OpportunityDetail/Index?noticeUID=CO1.NTC.5622029</t>
  </si>
  <si>
    <t>LAURIS MARCELA PIMIENTA CAMARGO</t>
  </si>
  <si>
    <t>LA PRESENTE ORDEN TIENE POR OBJETO: LA PRESTACIÓN DE SERVICIOS EN EL MARCO DE LOS CONVENIOS SUSCRITOS ENTRE LA AGENCIA DE DESARROLLO RURAL ADR Y LA UNIVERSIDAD DEL MAGDALENA, PARA LA REALIZACIÓN DE LAS SIGUIENTES ACTIVIDADES: 1) ORGANIZAR, CLASIFICAR Y ARCHIVAR LOS SOPORTES DOCUMENTALES DE LAS HOJAS DE VIDA DE TODO EL PERSONAL CONTRATADO EN EL MARCO DE LOS CONVENIOS SUSCRITOS ENTRE LA UNIVERSIDAD DEL MAGDALENA Y LA AGENCIA DE DESARROLLO RURAL. 2) DIGITALIZAR LOS SOPORTES DOCUMENTALES DE LOS CONVENIOS PARA SER TRANSFERIDOS AL ARCHIVO CENTRAL DE LA VICERRECTORIA DE EXTENSIÓN Y PROYECCIÓN SOCIAL. 3) GESTIONAR COMUNICACIÓN CON EL EQUIPO OPERATIVO A FIN DE ASEGURAR LA DOCUMENTACIÓN, SOPORTES Y EVIDENCIAS DEL CONVENIO PARA SU CORRECTA ORGANIZACIÓN. 4) APOYAR EN EL SEGUIMIENTO Y REALIZACIÓN DE INFORMES FRENTE A LOS INDICADORES ESTABLECIDOS EN EL PROYECTO EN TÉRMINOS DE METAS ESTABLECIDAS POR LA UNIVERSIDAD DEL MAGDALENA. 5) MANTENER COMUNICACIÓN CONSTANTE CON EL EQUIPO EJECUTOR Y CONTRATANTE A FIN DE DAR SOLUCIÓN A LOS REQUERIMIENTOS QUE SE REALICEN.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</si>
  <si>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CO1.REQ.5731615</t>
  </si>
  <si>
    <t>OPSP-VAD-0330-2024</t>
  </si>
  <si>
    <t>https://community.secop.gov.co/Public/Tendering/OpportunityDetail/Index?noticeUID=CO1.NTC.5621664</t>
  </si>
  <si>
    <t>ANDREA STEFANIA SOLANO HERNANDEZ</t>
  </si>
  <si>
    <t>LA PRESENTE ORDEN TIENE POR OBJETO: LA PRESTACIÓN DE SERVICIOS EN EL MARCO DE LOS CONVENIOS SUSCRITOS ENTRE LA AGENCIA DE DESARROLLO RURAL ADR Y LA UNIVERSIDAD DEL MAGDALENA, PARA LA REALIZACIÓN DE LAS SIGUIENTES ACTIVIDADES: 1. APOYAR EN EL SEGUIMIENTO Y CUMPLIMIENTO DE LA CONTRAPARTIDA OFRECIDA POR PARTE DE LA UNIVERSIDAD DEL MAGDALENA PARA EL CUMPLIMIENTO DEL CONVENIO INTERADMINISTRATIVOS DE 2023. 2. APOYAR EN EL PROCESO DE GESTIÓN DOCUMENTAL PARA EL DESARROLLO DE LOS COMITÉS QUE SE PROGRAMEN POR EL DIRECTOR DEL PROYECTO PARA EL CUMPLIMIENTO DE SUS OBLIGACIONES CONTRACTUALES ENMARCADAS EN LOS CONVENIOS. 3. APOYAR EN LA REALIZACIÓN DE LOS INFORMES QUE SEAN REQUERIDOS Y ENTREGARLOS DE FORMA OPORTUNA Y CON CALIDAD. 4. ASISTIR A LAS ACTIVIDADES PROGRAMADAS DENTRO DEL MARCO DEL CONVENIO. 5. APOYAR EN LA LOGÍSTICA REQUERIDA PARA LA REALIZACIÓN DE LOS EVENTOS QUE SURJAN DENTRO DEL MARCO DE EJECUCIÓN DEL CONVENIO DE ACUERDO A LAS ACTIVIDADES QUE ESTÁN ENMARCADAS EN LA CONTRAPARTIDA POR PARTE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</si>
  <si>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CO1.REQ.5730991</t>
  </si>
  <si>
    <t>OPSP-VAD-0329-2024</t>
  </si>
  <si>
    <t>https://community.secop.gov.co/Public/Tendering/OpportunityDetail/Index?noticeUID=CO1.NTC.5621530</t>
  </si>
  <si>
    <t>MARCELLA LUZ CIRO DIAZ</t>
  </si>
  <si>
    <t>LA PRESENTE ORDEN TIENE POR OBJETO: LA PRESTACIÓN DE SERVICIOS EN EL MARCO DE LOS CONVENIOS SUSCRITOS ENTRE LA AGENCIA DE DESARROLLO RURAL ADR Y LA UNIVERSIDAD DEL MAGDALENA, PARA LA REALIZACIÓN DE LAS SIGUIENTES ACTIVIDADES: 1) ORGANIZAR, CLASIFICAR Y ARCHIVAR LOS SOPORTES DOCUMENTALES DE LAS HOJAS DE VIDA DE TODO EL PERSONAL CONTRATADO EN EL MARCO DE LOS CONVENIOS SUSCRITOS ENTRE LA UNIVERSIDAD DEL MAGDALENA Y LA AGENCIA DE DESARROLLO RURAL. 2) DIGITALIZAR LOS SOPORTES DOCUMENTALES DE LOS CONVENIOS PARA SER TRANSFERIDOS AL ARCHIVO CENTRAL DE LA VICERRECTORIA DE EXTENSIÓN Y PROYECCIÓN SOCIAL. 3) CUSTODIAR EL CUIDADO DE LA DOCUMENTACIÓN Y REALIZAR ARCHIVO DE GESTIÓN DOCUMENTAL DE ACUERDO A LA NORMATIVA INSTITUCIONAL. 4) REALIZAR EL ARCHIVO CORRESPONDIENTE A TODA LA DOCUMENTACION QUE SE GENERO EN EJERCICIO DE LA EJECUCION DE LOS CONVENIOS POR PARTE DE LOS COORDINADORES ZONALES Y EXTENSIONISTAS DE ACUERDO A LAS INSTRUCCIONES BRINDADAS. 5) CLASIFICAR LA DOCUMENTACION EVIDENCIA DE LOS DESPLIEGUES REALIZADOS POR LAS ACTIVIDADES DE LOS EXTENSIONISTAS EN EL MARCO DEL LOS CONVENIOS INTERADMINISTRATIVOS.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</si>
  <si>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CO1.REQ.5730671</t>
  </si>
  <si>
    <t>OPSP-VAD-0328-2024</t>
  </si>
  <si>
    <t>https://community.secop.gov.co/Public/Tendering/OpportunityDetail/Index?noticeUID=CO1.NTC.5620776</t>
  </si>
  <si>
    <t>LAURA MARCELA DE JESUS VIVES CAMPO</t>
  </si>
  <si>
    <t>LA PRESENTE ORDEN TIENE POR OBJETO: 1. APOYAR A LA DIRECCIÓN FINANCIERA EN EL SEGUIMIENTO Y ANÁLISIS DE INDICADORES DE GESTIÓN FINANCIERO. 2. APOYAR A LA DIRECCIÓN FINANCIERA EN LAS ACTIVIDADES DEL SISTEMA DE GESTIÓN DE CALIDAD DEL PROCESO FINANCIERO BAJO LA NORMA ISO 9001:2015. 3. APOYAR A LA DIRECCIÓN FINANCIERA EN EL CONTROL Y SEGUIMIENTO DE LOS MAPAS DE RIESGOS DEL PROCESO FINANCIERO. 4. ASESORAR A LA DIRECCIÓN FINANCIERA EN LA ELABORACIÓN Y PRESENTACIÓN DE INFORMES ANTE EL GRUPO DE SISTEMA DE GESTIÓN DE LA CALIDAD. 5. APOYAR A LA DIRECCIÓN FINANCIERA EN LA ACTUALIZACIÓN DE LOS PROCEDIMIENTOS, GUÍAS, INSTRUCTIVOS Y MANUALES DE LA GESTIÓN FINANCIERA 6. ASESORAR A LA DIRECCIÓN FINANCIERA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</si>
  <si>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CO1.REQ.5730157</t>
  </si>
  <si>
    <t>OPSP-VAD-0327-2024</t>
  </si>
  <si>
    <t>https://community.secop.gov.co/Public/Tendering/OpportunityDetail/Index?noticeUID=CO1.NTC.5620391</t>
  </si>
  <si>
    <t>CARLOS RAFAEL GARIZABALO HOYOS</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</si>
  <si>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SEGUIMIENTO AL CUMPLIMIENTO POR PARTE DE LOS DELEGATORIAS DE ORDENACIÓN DEL GASTO EN LA RENDICIÓN DE LA GESTIÓN CONTRACTUAL EN LAS PLATAFORMAS SECOP, SIA CONTRALORIAS Y SIA OBSERVA. 4. APOYAR A LA OFICINA DE CONTROL INTERNO EN LA ELABORACIÓN DEL INFORME DE SEGUIMIENTO SEMESTRAL DEL ESTADO DE LAS PQRS RECIBIDAS POR LA UNIVERSIDAD. 5. APOYAR A LA OFICINA DE CONTROL INTERNO EN EL ESTUDIO, EVALUACIÓN Y EMISIÓN DE CONCEPTOS JURÍDICOS QUE LE SEAN REQUERIDOS Y EN EL SEGUIMIENTO AL CUMPLIMIENTO DE LOS REQUERIMIENTOS. 6. APOYAR A LA OFICINA DE CONTROL INTERNO EN EL SEGUIMIENTO CUATRIMESTRAL A LOS MAPAS DE RIESGOS POR PROCESOS E INSTITUCIONAL Y ELABORAR EL RESPECTIVO INFORME DE RESULTADOS.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</si>
  <si>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CO1.REQ.5729646</t>
  </si>
  <si>
    <t>OPSP-VAD-0326-2024</t>
  </si>
  <si>
    <t>https://community.secop.gov.co/Public/Tendering/OpportunityDetail/Index?noticeUID=CO1.NTC.5610123</t>
  </si>
  <si>
    <t>NIDIA PETRONA VEGA VELAIDES</t>
  </si>
  <si>
    <t>LA PRESENTE ORDEN TIENE POR OBJETO: 1. PROYECTAR ACTOS ADMINISTRATIVOS EN EL PLANO DEL DERECHO TRIBUTARIO Y DEL DERECHO ADMINISTRACTIVO CON EL FIN DE APOYAR EL PROCESO DE COBRO DE LAS ESTAMPILLAS DEPARTAMENTALES, REALIZADO POR EL SUJETO ACTIVO DEL CONVENIO 005 DE 2017, GOBERNACIÓN DEL MAGDALENA. 2.PROYECTAR RESPUESTA A LAS SOLICITUDES ENVIADAS POR LAS DIFERENTES ENTIDADES Y/O AUTORIDADES COMPETENTES. 3. IDENTIFICAR CONTRIBUYENTES, Y LOS AGENTES OBLIGADOS A RETENER O EXIGIR EL PAGO DEL TRIBUTO. 4. ANALIZAR Y VERIFICAR LOS ACUERDOS MUNICIPALES POR MEDIO DEL CUAL LOS MUNICIPIOS ADOPTAN LA ESTAMPILLA DEPARTAMENTAL REFUNDACIÓN UNIVERSIDAD DEL MAGDALENA DE CARA AL NUEVO MILENIO. 5. ANALIZAR CON LA COORDINACIÓN DE LA OFICINA, LOS HALLAZGOS ENCONTRADOS EN EL PROCESO DE FISCALIZACION DE LAS ESTAMPILLAS DEPARTAMENTALES LLEVADO A CABO POR LAS ENTIDADES OBLIGADAS A LIQUIDAR, RETENER, DECLARAR Y GIRAR EL TRIBUTO. 6. SUGERIR Y PROYECTAR LA SOLICITUD DE INFORMACIÓN ADICIONAL QUE SE REQUIERA DE LOS CONTRATOS OBJETOS DE VERIFICACIÓN. 7. REALIZAR SEGUIMIENTO AL CUMPLIMIENTO DE LOS COMPROMISOS ADQUIRIDOS EN LAS MESAS DE TRABAJO DE LA CUAL HIZO PARTE. 8. REALIZAR EL ESTUDIO DE LAS PROPUESTAS DE PAGO QUE PRESENTEN LAS ENTIDADES RETENEDORAS DE LAS ESTAMPILLAS DEPARTAMENTALES. 9. REALIZAR SEGUIMIENTO Y CONTROL A LOS ACUERDOS DE PAGO OFRECIDOS. 10. ASESORAR JURIDICAMENTE A LA COORDINACIÓN DE LA OFICINA EN EL DESARROLLO DE ACCIONES ENCAMINADAS AL PLAN DE MEJORAMIENTO DEL RECAUDO DE LOS RECURSOS Y LOS REGISTROS DE INFORMACIÓN DE LA ESTAMPILLA EN BENEFICIO DE LA UNIVERSIDAD. 11. ELABORAR CONCEPTOS JURIDICOS EN PRO DEL DESARROLLO DE LAS ACTIVIDADES DE LA OFICINA, CUANDO SE LE REQUIERA. 12. ELABORAR Y EMITIR INFORME FINAL DE LAS ENTIDADES VERIFICADAS A LA COORDINACIÓN DE LA OFICINA.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</si>
  <si>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CO1.REQ.5719839</t>
  </si>
  <si>
    <t>OPSP-VAD-0325-2024</t>
  </si>
  <si>
    <t>https://community.secop.gov.co/Public/Tendering/OpportunityDetail/Index?noticeUID=CO1.NTC.5610152</t>
  </si>
  <si>
    <t>MARIA ANGELICA IGUARAN GIRALDO</t>
  </si>
  <si>
    <t>LA PRESENTE ORDEN TIENE POR OBJETO: 1. APOYAR LA IMPLEMENTACIÓN DE LA ESTRATEGIA DE COMUNICACIONES DE LA OFICINA DE RELACIONES INTERINSTITUCIONALES. 2. APOYAR LA IMPLEMENTACIÓN DE LA ESTRATEGIA DE RELACIONAMIENTO CON DIVERSOS ACTORES DEL ENTORNO, EN EL MARCO DE UN ENFOQUE MULTIACTOR, PARA FORTALECER LOS DIVERSOS PROCESOS QUE ADELANTA LA ORI. 3. APOYAR EL DISEÑO E IMPLEMENTACIÓN DE ACCIONES PARA FORTALECER LA DIFUSIÓN DE OPORTUNIDADES A TRAVÉS DE LA GESTIÓN DE LAS REDES SOCIALES DE LA OFICINA. 4. APOYAR EN LA PREPARACIÓN, CUBRIMIENTO Y DIFUSIÓN DE LAS DISTINTAS ACTIVIDADES QUE LLEVE A CABO LA DEPENDENCIA. 5. APOYAR LA IMPLEMENTACIÓN DEL PROGRAMA EGRESADOS UNIMAGDALENA EN EL MUNDO.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</si>
  <si>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CO1.REQ.5718993</t>
  </si>
  <si>
    <t>OPSP-VAD-0324-2024</t>
  </si>
  <si>
    <t>https://community.secop.gov.co/Public/Tendering/OpportunityDetail/Index?noticeUID=CO1.NTC.5609106</t>
  </si>
  <si>
    <t>KEGUIN JOSE GONZALEZ CASTRO</t>
  </si>
  <si>
    <t>LA PRESENTE ORDEN TIENE POR OBJETO: 1. APOYAR EN CAPACITACIONES Y ASESORÍAS PRESENCIALES Y VIRTUALES A DOCENTES Y ESTUDIANTES EN EL PROYECTO DE “INNOVACIÓN EDUCATIVA UNIMAGDALENA”: COMPETENCIAS DIGITALES DOCENTES EN CAMPUS VIRTUAL, COLABORACIÓN Y DISEÑO EDUCATIVO. 2. APOYAR EN LA CREACIÓN DE CONTENIDOS DE INNOVACIÓN EDUCATIVA EN BLOQUE 10 Y CAMPUS VIRTUAL.  3. APOYAR EN LA PROYECCIÓN DE RESPUESTAS RELACIONADAS CON LAS INQUIETUDES, SOLICITUDES Y REQUERIMIENTOS DE LOS DOCENTES EN LA PLATAFORMA DE CAMPUS VIRTUAL. 4. APOYAR EN EL DISEÑO DE ESTRATEGIAS DE EDUCACIÓN TRANSMEDIA QUE RESPONDAN A LAS NECESIDADES DE INNOVACIÓN DE LA COMUNIDAD UNIMAGDALENA. 5. APOYAR EN EL DISEÑO DE SOLUCIONES DE COMUNICACIÓN Y COLABORACIÓN EN LA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</si>
  <si>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CO1.REQ.5718678</t>
  </si>
  <si>
    <t>OAG-VAD-0323-2024</t>
  </si>
  <si>
    <t>https://community.secop.gov.co/Public/Tendering/OpportunityDetail/Index?noticeUID=CO1.NTC.5607959</t>
  </si>
  <si>
    <t>MARIA ALEJANDRA ALCAZAR QUINTO</t>
  </si>
  <si>
    <t>LA PRESENTE ORDEN TIENE POR OBJETO: 1. APOYAR EN LA INCORPORACIÓN DE OPCIONES DE ACCESIBILIDAD EN LAS PRODUCCIONES MULTIMEDIA DEL CETEP. 2. APOYAR EN ELABORACIÓN DE HERRAMIENTAS INTERACTIVAS PARA LA PLATAFORMA DE BLOQUE 10. 3. APOYAR EN LA GRABACIÓN, LA EDICIÓN Y POSTPRODUCCIÓN DE MATERIALES AUDIOVISUALES REQUERIDOS POR EL CETEP. 4. APOYAR EN EL ACOMPAÑAMIENTO A DOCENTE EN LA REALIZACIÓN DE OBJETOS VIRTUAL DE APRENDIZAJE (OVA). 5. APOYAR EN LA GRABACIÓN Y POSTPRODUCCIÓN DE PODCAST PARA PRODUCCIONES DEL CETEP. 6. APOYAR EN LA ELABORACIÓN DE MOTION GRAPHICS PARA CONTENIDOS DE VIDEO ELABORADOS EN EL CETEP.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</si>
  <si>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CO1.REQ.5717860</t>
  </si>
  <si>
    <t>OAG-VAD-0322-2024</t>
  </si>
  <si>
    <t>https://community.secop.gov.co/Public/Tendering/OpportunityDetail/Index?noticeUID=CO1.NTC.5608043</t>
  </si>
  <si>
    <t>JOSE FERNANDO PAVA LOPEZ</t>
  </si>
  <si>
    <t>LA PRESENTE ORDEN TIENE POR OBJETO: 1. APOYAR A LA DIRECCIÓN DE COMUNICACIONES EN LA REALIZACIÓN DE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ELABORAR MENSUALMENTE ENTRE 15 Y 20 VÍDEOS INSTITUCIONALES QUE REQUIERAN LAS DIFERENTES DEPENDENCIAS DE LA ALMA MATER EN DINÁMICAS ESPECIALES DE LA UNIVERSIDAD COMO CONFERENCIAS MAGISTRALES, EVENTOS INSTITUCIONALES, GRADOS, ACTIVIDADES DEPORTIVAS Y REALIZAR CUBRIMIENTOS DE ESTOS. 3. REALIZAR MENSUALMENTE ENTRE 40 Y 60 ENTREVISTAS DURANTE LOS CUBRIMIENTOS PERIODÍSTICOS, UBICANDO Y OPERANDO CORRECTAMENTE LA CÁMARA, EL MICRÓFONO DE SOLAPA, EL TRÍPODE, GENERANDO LAS RESPECTIVAS IMÁGENES DE APOYO, QUE ACOMPAÑEN Y FACILITEN LA EDICIÓN DE LAS NOTAS PERIODÍSTICAS Y OTRAS PIEZAS AUDIOVISUALES QUE SURJAN DE ESTOS CUBRIMIENTOS. 4. APOYAR MENSUALMENTE ENTRE 5 Y 15 TRANSMISIONES, OPERANDO LAS CÁMARAS Y ASESORANDO RESPECTO A LA UBICACIÓN Y MANEJO DE ESTAS. 5. APOYAR A LA DIRECCIÓN DE COMUNICACIONES EN LA CREACIÓN DE ALREDEDOR DE 5 CONTENIDOS AUDIOVISUALES MENSUALMENTE QUE INVITEN O PROMUEVAN LA PARTICIPACIÓN EN LOS EVENTOS, ACTIVIDADES, PROYECTOS O SERVICIOS DE LAS DIFERENTES DEPENDENCIAS Y FACULTADES, QUE REQUIERAN DIFUSIÓN PREVIA, POR MEDIO AUDIOVISUAL. 6. APOYAR A LA DIRECCIÓN DE COMUNICACIONES EN LA EDICIÓN, CORRECCIÓN O ACTUALIZACIÓN MENSUAL DE ENTRE 15 Y 20 PIEZAS AUDIOVISUALES QUE VISIBILICEN Y PROMUEVAN LOS PRINCIPIOS Y VALORES, REFUERCEN EL SENTIDO DE PERTENENCIA E IDENTIDAD INSTITUCIONAL Y AYUDEN A MANTENER EL CONTACTO CON LA COMUNIDAD UNIVERSITARIA. 7. APOYAR A LA DIRECCIÓN DE COMUNICACIONES EN LA PROVISIÓN DE AUDIO DE ALREDEDOR DE 60 ENTREVISTAS MENSUALES A LOS PERIODISTAS, PARA LA ELABORACIÓN DE LOS BOLETINES ESCRITOS. 8. APOYAR EN LA ADMINISTRACIÓN Y MANEJO DE LA BODEGA DE LOS RECURSOS TECNOLÓGICOS DE LA DIRECCIÓN DE COMUNICACIONES.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</si>
  <si>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CO1.REQ.5717711</t>
  </si>
  <si>
    <t>OPSP-VAD-0321-2024</t>
  </si>
  <si>
    <t>https://community.secop.gov.co/Public/Tendering/OpportunityDetail/Index?noticeUID=CO1.NTC.5607616</t>
  </si>
  <si>
    <t>DANISA OFIR VARELA MENDOZA</t>
  </si>
  <si>
    <t>LA PRESENTE ORDEN TIENE POR OBJETO: 1. APOYAR EN LA COORDINACIÓN Y LOS CUBRIMIENTOS PERIODÍSTICOS DE LAS FUENTES INSTITUCIONALES, COMO: FACULTAD DE CIENCIAS EMPRESARIALES Y ECONÓMICAS, TALENTO HUMANO, DIRECCIÓN DE DESARROLLO ESTUDIANTIL. 2. REALIZAR BOLETINES INFORMATIVOS DE PRENSA E INTERNOS. 3. REALIZAR MONITOREO DE RADIO, 4. REALIZAR LOCUCIÓN DEL PROGRAMA INSTITUCIONAL “DESDE EL CAMPUS”, 5. REALIZAR REDACCIÓN DE NOTAS DE RADIO, 6. REALIZAR PRESENTACIÓN DE EVENTOS. 7. REALIZAR REDACCIÓN DE BOLETINES. 8. APOYAR LA LOGÍSTICA Y PROTOCOLO PARA LOS EVENTOS A LOS QUE SEAN ASIGNADOS. 9. GENERAR CONTENIDOS PARA REDES SOCIALES A PARTIR DE LOS CUBRIMIENTOS DE PRENSA. 10. APOYAR LA DIFUSIÓN DE INFORMACIÓN IMPORTANTE QUE SE GENERE DESDE LA UNIVERSIDAD HACIA LOS PÚBLICOS EXTERNOS.11. APOYAR LA REALIZACIÓN Y REDACCIÓN DE LIBRETOS PARA LOS EVENTOS QUE ASÍ LO REQUIERAN. 12. APOYAR EN EL ENVÍO DE BOLETINES DE PRENSA A LOS DIFERENTES MEDIOS DE COMUNICACIÓN PARA SU POSTERIOR DIVULGACIÓN. 13. REALIZAR LA REDACCIÓN DE NOTICIAS PARA EMITIR “DESDE EL CAMPUS”.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</si>
  <si>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CO1.REQ.5717185</t>
  </si>
  <si>
    <t>OPSP-VAD-0320-2024</t>
  </si>
  <si>
    <t>https://community.secop.gov.co/Public/Tendering/OpportunityDetail/Index?noticeUID=CO1.NTC.5606894</t>
  </si>
  <si>
    <t>KEVIN YORDY ROMERO CASTRO</t>
  </si>
  <si>
    <t>CO1.REQ.5717021</t>
  </si>
  <si>
    <t>OAG-VAD-0319-2024</t>
  </si>
  <si>
    <t>https://community.secop.gov.co/Public/Tendering/OpportunityDetail/Index?noticeUID=CO1.NTC.5607060</t>
  </si>
  <si>
    <t>OSCAR IVAN ORDOÑEZ VALERA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</si>
  <si>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</si>
  <si>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CO1.REQ.5716852</t>
  </si>
  <si>
    <t>OAG-VAD-0318-2024</t>
  </si>
  <si>
    <t>https://community.secop.gov.co/Public/Tendering/OpportunityDetail/Index?noticeUID=CO1.NTC.5609070</t>
  </si>
  <si>
    <t>SEBASTIAN  CAMILO MANOTAS VELASQUEZ</t>
  </si>
  <si>
    <t>LA PRESENTE ORDEN TIENE POR OBJETO: 1. APOYAR EN LA ORGANIZACIÓN DE LOS ESPACIOS UBICADOS EN EL PISO 6 DEL HOSPITAL JULIO MENDEZ BARRENECHE, ASIGNADOS PARA LAS PRÁCTICAS Y SERVICIOS REQUERIDOS EN EL MISMO, DE CONFORMIDAD CON LA PROGRAMACIÓN ESTABLECIDA. 2. APOYAR EL MANTENIMIENTO DEL ESTADO FUNCIONAL DE LAS HERRAMIENTAS MULTIMEDIALES QUE DAN SOPORTE A LAS ACTIVIDADES ACADÉMICAS DEL PISO 6 DEL HOSPITAL JMB. 3. VERIFICAR LA CORRECTA OPERACIÓN DEL SOFTWARE, HARDWARE Y DEMÁS DOTACIÓN QUE COMPLEMENTA LA OPERACIÓN DE LAS ACTIVIDADES ACADÉMICAS DEL PISO 6 DEL HJMB Y SUMINISTRAR LA INFORMACIÓN QUE PERMITA LA CORRECTA Y OPORTUNA GESTIÓN DE SU MANTENIMIENTO. 4. APOYAR EN LA ATENCIÓN Y LA OPORTUNA RESPUESTA A LAS INQUIETUDES O SOLICITUDES DE LOS USUARIOS MIENTRAS SE PRESTAN LOS SERVICIOS. 5. APOYAR EN LA ADMINISTRACIÓN Y ACTUALIZACIÓN DEL INVENTARIO DE BIENES, MATERIALES E INSUMOS DE LOS ESPACIOS HJMB. ASÍ COMO ELABORAR Y PRESENTAR LOS INFORMES RESPECTIVOS. 6. APOYAR EL CUMPLIMIENTO DE LAS NORMAS Y PROTOCOLOS DEL PLAN INSTITUCIONAL DE GESTIÓN AMBIENTAL – PIGA, EL PROGRAMA DE SEGURIDAD Y SALUD EN EL TRABAJO. 7. APOYAR LA VERIFICACIÓN DEL MANTENIMIENTO PREVENTIVO Y CORRECTIVO DE EQUIPOS E INSTALACIONES DE LOS ESPACIOS DEL HJMB. 8. APOYAR LA ADECUADA, OPORTUNA Y EFICIENTE ATENCIÓN AL USUARIO, EN LA PRESTACIÓN DE LOS SERVICIOS EN LOS ESPACIOS HJMB . 9. APOYAR EL REPORTE DE CUALQUIER NOVEDAD QUE SE PRESENTE CON LOS EQUIPOS CUANDO SE PRESTEN LOS SERVICIOS EN LOS ESPACIOS HJMB. 10. APOYAR LA ATENCIÓN OPORTUNA DE LAS PETICIONES, QUEJAS, RECLAMOS Y SUGERENCIAS, RELACIONADAS CON LOS SERVICIOS EN LOS ESPACIOS HJMB. 11. APOYAR LA VERIFICACIÓN DE LAS ACTIVIDADES A DESARROLLAR CARGADAS A LA PLATAFORMA SIARE 12. APOYAR EN LA ENTREGA AL FINALIZAR LA ORDEN DE SERVICIO DEL INVENTARIO DE LOS EQUIPOS DEL LABORATORIO Y HERRAMIENTAS MULTIMEDIA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</si>
  <si>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CO1.REQ.5718946</t>
  </si>
  <si>
    <t>OAG-VAD-0317-2024</t>
  </si>
  <si>
    <t>https://community.secop.gov.co/Public/Tendering/OpportunityDetail/Index?noticeUID=CO1.NTC.5608524</t>
  </si>
  <si>
    <t>LUZ KAREN ZABALETA AVENDAÑO</t>
  </si>
  <si>
    <t>LA PRESENTE ORDEN TIENE POR OBJETO: 1. RESOLVER LAS CONSULTAS QUE LE SEAN ASIGNADAS POR LA FACULTAD DE CIENCIAS DE LA SALUD Y LA OFICINA ASESORA JURÍDICA. 3. REPRESENTAR A LA UNIVERSIDAD DEL MAGDALENA ANTE LAS ENTIDADES PRESTADORAS DE SALUD EN LOS PROCEDIMIENTOS Y ACTUACIONES ADMINISTRATIVAS QUE ASÍ LO REQUIERAN Y HACER LOS SEGUIMIENTOS RESPECTIVOS. 4. RESOLVER LAS PETICIONES QUE ALLEGADAS A LA FACULTAD DE CIENCIAS DE LA SALUD Y LA OFICINA ASESORA JURÍDICA, DENTRO DE LOS PLAZOS Y/O TÉRMINOS ESTABLECIDOS EN LA LEY, QUE LE SEAN TRASLADADAS. 6. ELABORAR MINUTAS PARA CONTRATOS, CONVENIOS, PROCESOS DE CONVOCATORIAS Y DEMÁS ACTOS ADMINISTRATIVOS QUE REQUIERA LA FACULTAD DE CIENCIAS DE LA SALUD Y LA OFICINA ASESORA JURÍDICA. 7. HACER SEGUIMIENTO A LOS DERECHOS DE PETICIÓN QUE DEBEN SER RESUELTOS POR OTRAS DEPENDENCIAS CUANDO ESTOS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</si>
  <si>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CO1.REQ.5718307</t>
  </si>
  <si>
    <t>OPSP-VAD-0316-2024</t>
  </si>
  <si>
    <t>https://community.secop.gov.co/Public/Tendering/OpportunityDetail/Index?noticeUID=CO1.NTC.5608258</t>
  </si>
  <si>
    <t>YURANIS PATRICIA BOTTO JIMENEZ</t>
  </si>
  <si>
    <t>CO1.REQ.5718062</t>
  </si>
  <si>
    <t>OAG-VAD-0315-2024</t>
  </si>
  <si>
    <t>https://community.secop.gov.co/Public/Tendering/OpportunityDetail/Index?noticeUID=CO1.NTC.5608268</t>
  </si>
  <si>
    <t>JHON JAIRO PEREZ DE LOS REYES</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</si>
  <si>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</si>
  <si>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CO1.REQ.5718026</t>
  </si>
  <si>
    <t>OPSP-VAD-0314-2024</t>
  </si>
  <si>
    <t>https://community.secop.gov.co/Public/Tendering/OpportunityDetail/Index?noticeUID=CO1.NTC.5607499</t>
  </si>
  <si>
    <t>MARIA ALEXANDRA MANJARRES MEZA</t>
  </si>
  <si>
    <t>CO1.REQ.5717724</t>
  </si>
  <si>
    <t>OAG-VAD-0313-2024</t>
  </si>
  <si>
    <t>https://community.secop.gov.co/Public/Tendering/OpportunityDetail/Index?noticeUID=CO1.NTC.5607738</t>
  </si>
  <si>
    <t>JUAN CARLOS DE LA ROSA SERRANO</t>
  </si>
  <si>
    <t>IBIS LENIS RODRIGUEZ CRUZ</t>
  </si>
  <si>
    <t>LA PRESENTE ORDEN TIENE POR OBJETO: 1.  APOYAR LA GENERACIÓN Y PROYECCIÓN DE INFORME SOBRE EL ÁREA DE PROYECTOS ESPECIALES. CURSOS INTERSEMESTRALES SABER PRO 2. PRESENTAR INFORMES REQUERIDOS. 3. APOYAR EL CARGUE DE ESPACIOS EN EL SIARE. 4. APOYAR EL CARGUE DE ASIGNACIÓN Y APOYO A DOCENTE. 5. APOYAR EN LA CREACIÓN Y TABULACIÓN DE ENCUESTAS. 6. APOYAR GENERACIÓN DE INFORME DEL SNIES.  7. APOYAR EN EL DESARROLLO DE ESTRUCTURACIÓN Y GENERACIÓN DE INFORMES SOLICITADOS A LA DEPENDENCIA. 8, APOYAR EN LA ATENCIÓN AL PÚBLICO EN GENERAL; A TRAVÉS DE LOS DIFERENTES CANALES DE COMUNICACIÓN YA SEA DE MANERA PRESENCIAL, TELEFÓNICA O VIRTUAL.9. APOYO EN LA CREACIÓN Y DISEÑO DE INFORMES DE LAS COORDINACIONES ACADÉMICAS Y PROYECTOS ESPECIALES COMO SABER PRO, REVISTA HETEROTOPÍAS, PROGRAMA RADIAL EXPRESARTE Y CLUB DE LECTURA. LAS DEMÁS ACTIVIDADES QUE SE DERIVEN DE LA EJECUCIÓN DE LA ORDEN Y QUE TENGAN RELACIÓN DIRECTA CON EL OBJETO CONTRACTUAL.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</si>
  <si>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CO1.REQ.5717278</t>
  </si>
  <si>
    <t>OPSP-VAD-0312-2024</t>
  </si>
  <si>
    <t>https://community.secop.gov.co/Public/Tendering/OpportunityDetail/Index?noticeUID=CO1.NTC.5607284</t>
  </si>
  <si>
    <t>LUIS FELIPE CERMEÑO ULLOA</t>
  </si>
  <si>
    <t>LA PRESENTE ORDEN TIENE POR OBJETO: 1. PRESENTAR PROPUESTAS Y CREACIÓN DE CONTENIDOS PARA REDES SOCIALES INSTITUCIONALES ALINEADAS CON LAS ESTRATEGIAS DE MARKETING INSTITUCIONAL. 2. APOYAR EN LA GRABACIÓN Y EDICIÓN DE VIDEOS PARA REDES SOCIALES. 3. APOYAR EN LAS RESPUESTAS PUNTUALES A COMENTARIOS Y CONSULTAS DE LA COMUNIDAD UNIVERSITARIA Y CIUDADANÍA EN GENERAL, POR REDES SOCIALES. 4. APOYAR EL CUBRIMIENTO DE EVENTOS DE LA UNIVERSIDAD DEL MAGDALENA. 5. APOYAR EN LA ATENCIÓN DE PQR POR REDES SOCIALES INSTITUCIONALES. 6. APOYAR LA CREACIÓN DE PIEZAS GRÁFICAS PARA LA RED SOCIAL INSTAGRAM. 7. REALIZAR INFORMES DE ESTADÍSTICAS DE FACEBOOK E INSTAGRAM INSTITUCIONAL. 8. APOYAR EN LA PUBLICACIÓN DE CONTENIDOS EN LA PÁGINA WEB INSTITUCIONAL. 9. PROPORCIONAR Y REDACTAR CONTENIDOS PARA CUENTAS DE REDES SOCIALES. 10. APOYAR LA CREACIÓN DE RELACIONES CON LA COMUNIDAD UNIVERSITARIA, ESTUDIANTES, PROFESIONALES DEL SECTOR GOBIERNO Y EDUCACIÓN Y PERIODISTAS. 11. APOYAR EN LA ACTUALIZACIÓN DE LA INFORMACIÓN DE LAS NUEVAS TENDENCIAS EN TECNOLOGÍA DIGITAL PARA REDES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</si>
  <si>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CO1.REQ.5717083</t>
  </si>
  <si>
    <t>OPSP-VAD-0311-2024</t>
  </si>
  <si>
    <t>https://community.secop.gov.co/Public/Tendering/OpportunityDetail/Index?noticeUID=CO1.NTC.5607096</t>
  </si>
  <si>
    <t>DANIEL HERNANDO SANCHEZ MARMOLEJO</t>
  </si>
  <si>
    <t>LA PRESENTE ORDEN TIENE POR OBJETO: LA PRESTACIÓN DE SERVICIOS EN MARCO DE LOS CONVENIOS SUSCRITOS ENTRE LA AGENCIA DE DESARROLLO RURAL ADR Y LA UNIVERSIDAD DEL MAGDALENA PARA LA REALIZACIÓN DE LAS SIGUIENTES ACTIVIDADES: 1. REVISAR LA DOCUMENTACIÓN PRECONTRACTUALES EN LAS PLATAFORMAS SIGEP Y GEDOCO, DEL PERSONAL QUE SE REQUIERA PARA LA PRESTACIÓN DEL SERVICIO DE EXTENSIÓN AGROPECUARIA EN EL MARCO DE LOS CONVENIOS SUSCRITOS POR LA UNIVERSIDAD DEL MAGDALENA Y LA AGENCIA DE DESARROLLO RURAL. 2. REVISAR, HACER SEGUIMIENTO, VALIDAR Y APROBAR LOS DOCUMENTOS PARA PAGOS DE LOS CONTRATISTAS QUE SUSCRIBIERON ÓRDENES DE PRESTACIÓN DE SERVICIOS EN LOS MARCOS DE LOS CONVENIOS SUSCRITOS ENTRE LA UNIVERSIDAD DEL MAGDALENA Y LA AGENCIA DE DESARROLLO RURAL . 3. ORGANIZAR Y ENTREGAR LOS EXPEDIENTES DE TODO EL PERSONAL CONTRATADO EN EL MARCO DE LOS CONVENIOS EN LA PLATAFORMA CORRESPONDIENTE DE ACUERDO A LAS INSTRUCCIONES DADAS. 4.MANTENER LA BASE DE DATOS QUE SE UTILIZA EN EL ÁREA DE TALENTO HUMANO ACTUALIZADA. 5. REALIZAR LOS INFORMES QUE SON REQUERIDOS Y ENTREGARLOS EN LOS TIEMPOS SOLICITADOS.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</si>
  <si>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CO1.REQ.5716889</t>
  </si>
  <si>
    <t>OPSP-VAD-0310-2024</t>
  </si>
  <si>
    <t>https://community.secop.gov.co/Public/Tendering/OpportunityDetail/Index?noticeUID=CO1.NTC.5603248</t>
  </si>
  <si>
    <t>ARLINTHONG JOSE PEREZ CAMPO</t>
  </si>
  <si>
    <t>LA PRESENTE ORDEN TIENE POR OBJETO: 1. APOYAR EN EL DESARROLLO DE SISTEMAS DE INFORMACIÒN HACIENDO USO DE FRAMEWORKS BACKEND LARAVEL Y FRAMEWORKS FRONTEND COMO ANGULAR, REACT O VUE. 2. APOYAR EN EL DESARROLLO DE APLICACIONES MOVILES CON FLUTTER. 3. APOYAR EN EL DESARROLLO DE ANIMACIONES CSS PARA SITIOS WEB. 4. APOYAR EN EL DESARROLLO DE LANDING PAGES PARA LOS PROYECTOS QUE REQUIERA EL CETEP. 5. APOYAR EN LA IMPLEMENTACIÒN DE SISTEMAS GESTORES DE CONTENIDOS CON WORDPRESS. 6. APOYAR LA CONECTIVIDAD DE PROCESOS ENTRE DEPENDENCIAS, MEDIANTE EL USO DE PLATAFORMAS TECNOLÓGICAS.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</si>
  <si>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CO1.REQ.5713517</t>
  </si>
  <si>
    <t>OAG-VAD-0308-2024</t>
  </si>
  <si>
    <t>https://community.secop.gov.co/Public/Tendering/OpportunityDetail/Index?noticeUID=CO1.NTC.5602899</t>
  </si>
  <si>
    <t>CRISTIAN ALBERTO MERIÑO SEGRERA</t>
  </si>
  <si>
    <t>LA PRESENTE ORDEN TIENE POR OBJETO: 1. EMITIR LOS CONCEPTOS Y RESOLVER LAS CONSULTAS DE TIPO JURÍDICO EN TODAS LAS ÁREAS DEL DERECHO QUE LE SEAN SOLICITADOS. 2. RESOLVER LAS PETICIONES QUE LE HAGAN A LA UNIVERSIDAD DEL MAGDALENA DENTRO DE LOS PLAZOS Y/O TÉRMINOS ESTABLECIDOS EN LA LEY, QUE LE SEAN TRASLADADAS POR PARTE DEL RECTOR, EL JEFE DE LA OFICINA ASESORA JURÍDICA DE LA UNIVERSIDAD. 3. HACER LOS SEGUIMIENTOS REQUERIDOS A LAS PETICIONES QUE LE HAGAN A LA UNIVERSIDAD DEL MAGDALENA DENTRO DE LOS PLAZOS Y/O TÉRMINOS ESTABLECIDOS EN LA LEY, QUE LE SEAN TRASLADADAS. 4. PROYECTAR Y REVISAR LAS ACTUACIONES ADMINISTRATIVAS QUE LE SEAN ASIGNADOS. 5. HACER LOS SEGUIMIENTOS REQUERIDOS A LOS ACTOS ADMINISTRATIVOS QUE LE SEAN ASIGNADOS. 6. APOYAR AL GRUPO INTERNO DE CONTRATACIÓN EN LA REVISIÓN Y VERIFICACIÓN EN LA PLATAFORMA DEL GEDOCO DE LOS DOCUMENTOS PRECONTRACTUALES NECESARIOS PARA LA ELABORACIÓN DE ORDENES DE SERVICIOS PROFESIONALES Y DE APOYO A LA GESTIÓN. 7. APOYAR EN LA REVISIÓN DE LOS DOCUMENTOS PARA TRÁMITE DE PAGO DE LAS ÓRDENES DE PRESTACIÓN DE SERVICIOS PROFESIONALES Y DE APOYO A LA GESTIÓN. 8. APOYAR EN LA REVISIÓN DE LA INFORMACIÓN CONTRACTUAL CARGADA EN LAS PLATAFORMAS DEL SIA OBSERVA- AUDITORIA, SIGEP II, SECOP I Y II POR LOS DIFERENTES ORDENADORES DEL GASTO DELEGADOS.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</si>
  <si>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CO1.REQ.5713323</t>
  </si>
  <si>
    <t>OPSP-VAD-0307-2024</t>
  </si>
  <si>
    <t>https://community.secop.gov.co/Public/Tendering/OpportunityDetail/Index?noticeUID=CO1.NTC.5602878</t>
  </si>
  <si>
    <t>STIVENSON GÓMEZ MANJARRES</t>
  </si>
  <si>
    <t>LA PRESENTE ORDEN TIENE POR OBJETO: 1. IDENTIFICAR CONTRIBUYENTES, Y LOS AGENTES OBLIGADOS A RETENER O EXIGIR EL PAGO DEL TRIBUTO. 2. RECOPILAR, CONSOLIDAR Y CONFRONTAR LA INFORMACIÓN DE LAS ENTIDADES PARA INICIAR EL PROCESO DE APOYO EN LA FISCALIZACION DE LAS ESTAMPILLAS DEPARTAMENTALES,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LAS AUDITORIAS REALIZADAS POR EL SUJETO ACTIVO (GOBERNACION DEL MAGDALENA) CONTRA LOS ARCHIVOS QUE REPOSAN EN LA OFICINA DE ESTAMPILLA. 6. ALIMENTAR LA MATRIZ DE INFORMACIÓN A FIN DE DEPURAR LOS RESULTADOS FINANCIEROS DE LA INVESTIGACIÓN. 7. CLASIFICAR LA INFORMACIÓN FINANCIERA Y DOCUMENTAL A FIN DE REMITIRLA AL ABOGADO, QUIEN JUNTO CON LA COORDINADORA SEÑALARÁN LAS ACCIONES A SEGUIR. 8. ADELANTAR LAS GESTIONES INSTRUIDAS POR LA COORDINACIÓN UNA VEZ SE HUBIERE RECIBIDO RESPUESTA DE LA AMPLIACIÓN DE LA INFORMACIÓN SOLICITADA A LAS ENTIDADES. 9. CONFRONTAR LA INFORMACIÓN PROVISTA POR LA ENTIDAD VS LA INFORMACIÓN RECIBIDA A FIN DE ESTABLECER EL HALLAZGO DE TIPO FISCAL. 10. REALIZAR LAS ACTIVIDADES REQUERIDAS PARA CONFORMAR LAS MESAS DE TRABAJO. 11. REALIZAR SEGUIMIENTO AL CUMPLIMIENTO DE LOS COMPROMISOS ADQUIRIDOS EN LA MESA DE TRABAJO. 12. ASESORAR Y APOYAR A LAS ENTIDADES AGENTES RETENEDORAS EN EL PROCESO DE FISCALIZACION DE LAS ESTAMPILLAS DEPARTAMENTALES. 13. VERIFICAR QUE LAS ENTIDADES RETENEDORAS CUMPLAN CON EL PROCESO DE LIQUIDAR, RETENER, DECLARAR Y GIRAR LAS ESTAMPILLAS DEPARTAMENTALES. 14. ASESORAR Y APOYAR EL DESARROLLO DE ACCIONES ENCAMINADAS AL PLAN DE MEJORAMIENTO DEL RECAUDO DE LOS RECURSOS Y LOS REGISTROS DE INFORMACIÓN DE LA ESTAMPILLA EN BENEFICIO DE LA UNIVERSIDAD. 15. ELABORAR Y EMITIR INFORME FINAL DE LAS ENTIDADES AUDITADAS A LA COORDINACIÓN DE LA OFICINA. 16. LLEVAR LA BITÁCORA EN EL SISTEMA DE CADA ENTIDAD VERIFICADA.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</si>
  <si>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CO1.REQ.5713156</t>
  </si>
  <si>
    <t>OPSP-VAD-0306-2024</t>
  </si>
  <si>
    <t>https://community.secop.gov.co/Public/Tendering/OpportunityDetail/Index?noticeUID=CO1.NTC.5603047</t>
  </si>
  <si>
    <t>ANA MILENA ALVAREZ LAMBRAÑO</t>
  </si>
  <si>
    <t>CO1.REQ.5713117</t>
  </si>
  <si>
    <t>OPSP-VAD-0305-2024</t>
  </si>
  <si>
    <t>https://community.secop.gov.co/Public/Tendering/OpportunityDetail/Index?noticeUID=CO1.NTC.5602197</t>
  </si>
  <si>
    <t>ANDRES FELIPE LIZCANO GONZALEZ</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</si>
  <si>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ELABORAR MINUTAS PARA CONTRATOS, CONVENIOS, PROCESOS DE CONVOCATORIAS Y DEMÁS ACTOS ADMINISTRATIVOS QUE REQUIERA LA UNIVERSIDAD DEL MAGDALENA QUE LE SEAN SOLICITADOS. 5. PROYECTAR ACUERDOS SUPERIORES, ACUERDOS ACADÉMICOS Y DEMÁS ACTOS ADMINISTRATIVOS QUE LE SEAN ASIGNADOS. 6. HACER SEGUIMIENTO A LOS DERECHOS DE PETICIÓN QUE DEBEN SER RESUELTOS POR OTRAS DEPENDENCIAS CUANDO ESTOS LE SEAN ASIGNADOS.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</si>
  <si>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CO1.REQ.5712924</t>
  </si>
  <si>
    <t>OPSP-VAD-0304-2024</t>
  </si>
  <si>
    <t>https://community.secop.gov.co/Public/Tendering/OpportunityDetail/Index?noticeUID=CO1.NTC.5602162</t>
  </si>
  <si>
    <t>CAMILO DAVID PINEDO DIAZGRANADOS</t>
  </si>
  <si>
    <t>CO1.REQ.5712488</t>
  </si>
  <si>
    <t>OPSP-VAD-0303-2024</t>
  </si>
  <si>
    <t>https://community.secop.gov.co/Public/Tendering/OpportunityDetail/Index?noticeUID=CO1.NTC.5602509</t>
  </si>
  <si>
    <t>CARMEN MILENA DELGADO LARA</t>
  </si>
  <si>
    <t>CO1.REQ.5712632</t>
  </si>
  <si>
    <t>OPSP-VAD-0302-2024</t>
  </si>
  <si>
    <t>https://community.secop.gov.co/Public/Tendering/OpportunityDetail/Index?noticeUID=CO1.NTC.5602216</t>
  </si>
  <si>
    <t>ESTEFANIA SARAI OROZCO SEQUEA</t>
  </si>
  <si>
    <t>LA PRESENTE ORDEN TIENE POR OBJETO: 1. PROYECTAR ACTOS ADMINISTRATIVOS EN EL PLANO DEL DERECHO TRIBUTARIO Y DEL DERECHO ADMINISTRACTIVO CON EL FIN DE APOYAR EL PROCESO DE COBRO DE LAS ESTAMPILLAS DEPARTAMENTALES, REALIZADO POR EL SUJETO ACTIVO DEL CONVENIO 005 DE 2017, GOBERNACIÓN DEL MAGDALENA. 2. PROYECTAR RESPUESTA A LAS SOLICITUDES ENVIADAS POR LAS DIFERENTES ENTIDADES Y/O AUTORIDADES COMPETENTES. 3. IDENTIFICAR CONTRIBUYENTES, Y LOS AGENTES OBLIGADOS A RETENER O EXIGIR EL PAGO DEL TRIBUTO. 4. ANALIZAR Y VERIFICAR LOS ACUERDOS MUNICIPALES POR MEDIO DEL CUAL LOS MUNICIPIOS ADOPTAN LA ESTAMPILLA DEPARTAMENTAL REFUNDACIÓN UNIVERSIDAD DEL MAGDALENA DE CARA AL NUEVO MILENIO. 5. ANALIZAR CON LA COORDINACIÓN DE LA OFICINA, LOS HALLAZGOS ENCONTRADOS EN EL PROCESO DE FISCALIZACION DE LAS ESTAMPILLAS DEPARTAMENTALES LLEVADO A CABO POR LAS ENTIDADES OBLIGADAS A LIQUIDAR, RETENER, DECLARAR Y GIRAR EL TRIBUTO. 6. ASESORAR Y PROYECTAR LA SOLICITUD DE INFORMACIÓN ADICIONAL QUE SE REQUIERA DE LOS CONTRATOS OBJETOS DE VERIFICACIÓN. 7. REALIZAR SEGUIMIENTO AL CUMPLIMIENTO DE LOS COMPROMISOS ADQUIRIDOS EN LAS MESAS DE TRABAJO DE LA CUAL HIZO PARTE. 8. REALIZAR EL ESTUDIO DE LAS PROPUESTAS DE PAGO QUE PRESENTEN LAS ENTIDADES RETENEDORAS DE LAS ESTAMPILLAS DEPARTAMENTALES. 9. REALIZAR SEGUIMIENTO Y CONTROL A LOS ACUERDOS DE PAGO OFRECIDOS. 10. ASESORAR JURIDICAMENTE A LA COORDINACIÓN DE LA OFICINA EN EL DESARROLLO DE ACCIONES ENCAMINADAS AL PLAN DE MEJORAMIENTO DEL RECAUDO DE LOS RECURSOS Y LOS REGISTROS DE INFORMACIÓN DE LA ESTAMPILLA EN BENEFICIO DE LA UNIVERSIDAD. 11. ELABORAR CONCEPTOS JURIDICOS EN PRO DEL DESARROLLO DE LAS ACTIVIDADES DE LA OFICINA, CUANDO SE LE REQUIERA. 12. ELABORAR Y EMITIR INFORME FINAL DE LAS ENTIDADES VERIFICADAS A LA COORDINACIÓN DE LA OFICINA.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</si>
  <si>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CO1.REQ.5712207</t>
  </si>
  <si>
    <t>OPSP-VAD-0301-2024</t>
  </si>
  <si>
    <t>https://community.secop.gov.co/Public/Tendering/OpportunityDetail/Index?noticeUID=CO1.NTC.5603306</t>
  </si>
  <si>
    <t>MARIA FERNANDA GOMEZ MOJICA</t>
  </si>
  <si>
    <t>LA PRESENTE ORDEN TIENE POR OBJETO: LA PRESTACIÓN DE SERVICIOS EN MARCO DE LOS CONVENIOS SUSCRITOS ENTRE LA AGENCIA DE DESARROLLO RURAL ADR Y LA UNIVERSIDAD DEL MAGDALENA, PARA LA REALIZACIÓN DE LAS SIGUIENTES ACTIVIDADES: 1. REVISAR LA DOCUMENTACIÓN PRECONTRACTUALES EN LAS PLATAFORMAS SIGEP Y GEDOCO, DEL PERSONAL QUE SE REQUIERA PARA LA PRESTACIÓN DEL SERVICIO DE EXTENSIÓN AGROPECUARIA EN EL MARCO DE LOS CONVENIOS SUSCRITOS POR LA UNIVERSIDAD DEL MAGDALENA Y LA AGENCIA DE DESARROLLO RURAL. 2. REVISAR, HACER SEGUIMIENTO, VALIDAR Y APROBAR LOS DOCUMENTOS PARA PAGOS DE LOS CONTRATISTAS QUE SUSCRIBIERON ÓRDENES DE PRESTACIÓN DE SERVICIOS EN LOS MARCOS DE LOS CONVENIOS SUSCRITOS ENTRE LA UNIVERSIDAD DEL MAGDALENA Y LA AGENCIA DE DESARROLLO RURAL . 3. ORGANIZAR Y ENTREGAR LOS EXPEDIENTES DE TODO EL PERSONAL CONTRATADO EN EL MARCO DE LOS CONVENIOS EN LA PLATAFORMA CORRESPONDIENTE DE ACUERDO A LAS INSTRUCCIONES DADAS. 4.MANTENER LA BASE DE DATOS QUE SE UTILIZA EN EL ÁREA DE TALENTO HUMANO ACTUALIZADA. 5. REALIZAR LOS INFORMES QUE SON REQUERIDOS Y ENTREGARLOS EN LOS TIEMPOS SOLICITADOS.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</si>
  <si>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CO1.REQ.5713316</t>
  </si>
  <si>
    <t>OPSP-VAD-0300-2024</t>
  </si>
  <si>
    <t>https://community.secop.gov.co/Public/Tendering/OpportunityDetail/Index?noticeUID=CO1.NTC.5602684</t>
  </si>
  <si>
    <t>ROSA MARIA MAESTRE SAMPER</t>
  </si>
  <si>
    <t>CO1.REQ.5712887</t>
  </si>
  <si>
    <t>OPSP-VAD-0299-2024</t>
  </si>
  <si>
    <t>https://community.secop.gov.co/Public/Tendering/OpportunityDetail/Index?noticeUID=CO1.NTC.5603051</t>
  </si>
  <si>
    <t>FABIO ANDRES SOFFIA LACOUTURE</t>
  </si>
  <si>
    <t>LA PRESENTE ORDEN TIENE POR OBJETO: LA PRESTACIÓN DE SERVICIOS EN MARCO DE LOS CONVENIOS SUSCRITOS ENTRE LA AGENCIA DE DESARROLLO RURAL ADR Y LA UNIVERSIDAD DEL MAGDALENA, PARA LA REALIZACIÓN DE LAS SIGUIENTES ACTIVIDADES:  1. REVISAR LA DOCUMENTACIÓN PRECONTRACTUALES EN LAS PLATAFORMAS SIGEP Y GEDOCO, DEL PERSONAL QUE SE REQUIERA PARA LA PRESTACIÓN DEL SERVICIO DE EXTENSIÓN AGROPECUARIA EN EL MARCO DE LOS CONVENIOS SUSCRITOS POR LA UNIVERSIDAD DEL MAGDALENA Y LA AGENCIA DE DESARROLLO RURAL. 2. REVISAR, HACER SEGUIMIENTO, VALIDAR Y APROBAR LOS DOCUMENTOS PARA PAGOS DE LOS CONTRATISTAS QUE SUSCRIBIERON ÓRDENES DE PRESTACIÓN DE SERVICIOS EN LOS MARCOS DE LOS CONVENIOS SUSCRITOS ENTRE LA UNIVERSIDAD DEL MAGDALENA Y LA AGENCIA DE DESARROLLO RURAL . 3. ORGANIZAR Y ENTREGAR LOS EXPEDIENTES DE TODO EL PERSONAL CONTRATADO EN EL MARCO DE LOS CONVENIOS EN LA PLATAFORMA CORRESPONDIENTE DE ACUERDO A LAS INSTRUCCIONES DADAS. 4. MANTENER LA BASE DE DATOS QUE SE UTILIZA EN EL ÁREA DE TALENTO HUMANO ACTUALIZADA. 5. REALIZAR LOS INFORMES QUE SON REQUERIDOS Y ENTREGARLOS EN LOS TIEMPOS SOLICITADOS.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</si>
  <si>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CO1.REQ.5712977</t>
  </si>
  <si>
    <t>OPSP-VAD-0298-2024</t>
  </si>
  <si>
    <t>https://community.secop.gov.co/Public/Tendering/OpportunityDetail/Index?noticeUID=CO1.NTC.5602770</t>
  </si>
  <si>
    <t>CLAUDIA PATRICIA AARON COVELLI</t>
  </si>
  <si>
    <t>CO1.REQ.5712679</t>
  </si>
  <si>
    <t>OPSP-VAD-0297-2024</t>
  </si>
  <si>
    <t>https://community.secop.gov.co/Public/Tendering/OpportunityDetail/Index?noticeUID=CO1.NTC.5602471</t>
  </si>
  <si>
    <t>JENNIFER BALLESTAS MOLINA</t>
  </si>
  <si>
    <t>CO1.REQ.5712533</t>
  </si>
  <si>
    <t>OPSP-VAD-0296-2024</t>
  </si>
  <si>
    <t>https://community.secop.gov.co/Public/Tendering/OpportunityDetail/Index?noticeUID=CO1.NTC.5603527</t>
  </si>
  <si>
    <t>CARMEN ELENA ROMERO RODRIGUEZ</t>
  </si>
  <si>
    <t>LA PRESENTE ORDEN TIENE POR OBJETO: 1. PRESTAR ASESORÍA Y APOYAR EN LA REVISIÓN DE LOS DOCUMENTOS PRECONTRACTUALES, CONTRACTUALES Y POSCONTRACTUALES QUE LE SEAN TRASLADADOS DE LOS PROCESOS DE CONTRATACIÓN ADELANTADOS POR UNIMAGDALENA. 2. APOYAR EN LA PROYECCIÓN Y REVISIÓN DE MINUTAS DE CONTRATOS, CONVENIOS, PROCESOS DE CONVOCATORIAS, TÉRMINOS DE REFERENCIA, ACTOS ADMINISTRATIVOS, ACTAS DE INICIO, SUSPENSIÓN, REINICIO, FINAL,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ASESORAR Y APOYAR EN LOS PROCESOS ADMINISTRATIVOS Y/O DECLARATORIAS DE INCUMPLIMIENTO QUE SE ADELANTEN POR PARTE DE LOS ORDENADORES DEL GASTO A LOS CONTRATISTAS. 8. APOYAR EN LA REVISIÓN DE LA INFORMACIÓN CONTRACTUAL CARGADA EN LAS PLATAFORMAS DEL SIA OBSERVA- AUDITORIA, SECOP I Y II, ASÍ COMO DE EXPEDIENTES CONTRACTUALES DE PROCESOS QUE HAYAN SIDO ADELANTADOS POR LOS DIFERENTES ORDENADORES DEL GASTO DELEGADOS.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</si>
  <si>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CO1.REQ.5713506</t>
  </si>
  <si>
    <t>OPSP-VAD-0295-2024</t>
  </si>
  <si>
    <t>https://community.secop.gov.co/Public/Tendering/OpportunityDetail/Index?noticeUID=CO1.NTC.5601868</t>
  </si>
  <si>
    <t>JOHN JAIRO DIAZ RINCON</t>
  </si>
  <si>
    <t>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GRÁFICOS EN LOS PROCESOS DE ACREDITACIÓN. 5. APOYAR EN LA ELABORACIÓN DE PIEZAS PUBLICITARIAS DEL CETEP. 6. APOYAR EN LA REALIZACIÓN DE INFOGRAFIAS EN BLOQUE 10. 7. APOYAR EN LA ELABORACIÓN DE CORTINILLAS Y ANIMACIONES PARA LOS MATERIALES AUDIOVISUALES DEL CETEP.  8. APOYAR EN EL DISEÑO DE INTERFACES GRÁFICAS DE DESARROLLOS TECNOLÓGICOS DEL CETEP."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</si>
  <si>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CO1.REQ.5712138</t>
  </si>
  <si>
    <t>OAG-VAD-0293-2024</t>
  </si>
  <si>
    <t>https://community.secop.gov.co/Public/Tendering/OpportunityDetail/Index?noticeUID=CO1.NTC.5600753</t>
  </si>
  <si>
    <t>JONATAN JOSE BUENABER WISMAN</t>
  </si>
  <si>
    <t>LA PRESENTE ORDEN TIENE POR OBJETO: 1. APOYAR CON LA REVISIÓN EN LA PLATAFORMA DEL GEDOCO Y SIGEP II DE LOS DOCUMENTOS PRECONTRACTUALES NECESARIOS PARA LA ELABORACIÓN DE ÓRDENES DE SERVICIOS PROFESIONALES Y DE APOYO A LA GESTIÓN DE LA VICERRECTORÍA Y/O DIRECCIÓN ADMINISTRATIVA. 2. APOYAR EN EL CARGUE DE INFORMACIÓN PRECONTRACTUAL, CONTRACTUAL Y POSTCONTRACTUAL EN LAS PLATAFORMAS DEL SIAOBSERVA, SECOPII Y SIGEP II. 3. APOYAR EN LA REVISIÓN DE LA INFORMACIÓN CONTRACTUAL CARGADA EN LAS PLATAFORMAS DEL SIA OBSERVA AUDITORIA, SIGEP II, SECOP I Y II POR LOS DIFERENTES ORDENADORES DEL GASTO DELEGADOS. 4. APOYAR AL GRUPO INTERNO DE CONTRATACIÓN EN LA ELABORACIÓN DE LOS CERTIFICADOS CONTRACTUALES. 5. APOYAR EN EL PROCESO DE IMPLEMENTACIÓN DEL MÓDULO DE TRÁMITE DE CERTIFICACIONES DESVINCULACIONES CONTRACTUALES VIRTUALES EN LÍNEA. 6. APOYAR AL GRUPO INTERNO DE CONTRATACIÓN EN LA ACTUALIZACIÓN, AJUSTE Y MODIFICACIÓN DE LOS PROCEDIMIENTOS, GUÍAS, INSTRUCTIVOS Y FORMATOS DE LA GESTIÓN CONTRACTUAL EN LA PLATAFORMA ISOLUTION (COGUI +). 7. APOYAR AL GRUPO INTERNO DE CONTRATACIÓN EN LA RECOLECCIÓN DE LA INFORMACIÓN PARA LA PRESENTACIÓN DE INFORMES DE LOS INDICADORES DE GESTIÓN, PLAN ANTICORRUPCIÓN, PLAN DE RIESGOS DE CORRUPCIÓN, PLAN DE RIESGOS DE GESTIÓN, PLANES DE MEJORA, ENCUESTA DE SATISFACCIÓN, EVALUACIÓN A PROVEEDORES Y A SUPERVISORES. 8. APOYAR LA GENERACIÓN DE INFORMES DEL ESTADO DE CARGUE DE DOCUMENTOS EN LAS PLATAFORMAS: SIA OBSERVA AUDITORIA, SECOP I Y II, POR PARTE DE CADA UNO DE LOS ORDENADORES DEL GASTO DELEGADOS. 9. APOYAR AL GRUPO DE CONTRATACIÓN EN LA ORGANIZACIÓN DEL ARCHIVO DIGITAL DE LAS ORDENES DE SERVICIOS PROFESIONALES Y DE APOYO A LA GESTIÓN SUSCRITAS POR EL VICERRECTOR ADMINISTRATIVO Y/O EL DIRECTOR ADMINISTRATIVO. 10. APOYAR EN LA REVISIÓN DE LOS DOCUMENTOS PARA TRÁMITE DE LIQUIDACIÓN DE HONORARIOS DE LOS CONTRATISTAS POR PRESTACIÓN DE SERVICIOS PROFESIONALES Y DE APOYO A LA GESTIÓN DE LA VICERRECTORÍA ADMINISTRATIVA Y DIRECCIÓN ADMINISTRATIVA.11. APOYAR AL GRUPO INTERNO DE CONTRATACIÓN EN LA ELABORACIÓN DE LOS INFORMES PERIÓDICOS QUE SE REQUIERAN PARA PUBLICACIÓN EN LA PÁGINA WEB INSTITUCIONAL EN EL MICRO SITIO DE “TRANSPARENCIA Y ACCESO A LA INFORMACIÓN PÚBLICA”, ASÍ COMO LOS QUE REQUIERA LA CONTRALORÍA GENERAL DE LA REPÚBLICA Y DEL MAGDALENA CON RESPECTO A LAS ORDENES Y/O CONTRATOS QUE SUSCRIBA EL VICERRECTOR A DMINISTRATIVO Y EL DIRECTOR ADMINISTRATIVO. 12. APOYAR EN LA CREACIÓN DE MATERIAL AUDIOVISUAL E INFOGRAFÍAS REFERENTE SACADA UNO DE LOS PROCESOS Y/O PROCEDIMIENTOS A CARGO DEL AL GRUPO INTERNO DE CONTRATACIÓN.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</si>
  <si>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CO1.REQ.5711119</t>
  </si>
  <si>
    <t>OAG-VAD-0292-2024</t>
  </si>
  <si>
    <t>https://community.secop.gov.co/Public/Tendering/OpportunityDetail/Index?noticeUID=CO1.NTC.5600639</t>
  </si>
  <si>
    <t>JASNEY MOTTA PEREZ</t>
  </si>
  <si>
    <t>LA PRESENTE ORDEN TIENE POR OBJETO: LA PRESTACIÓN DE SERVICIOS EN MARCO DE LOS CONVENIOS SUSCRITOS ENTRE LA AGENCIA DE DESARROLLO RURAL ADR Y LA UNIVERSIDAD DEL MAGDALENA PARA LA REALIZACIÓN DE LAS SIGUIENTES ACTIVIDADES: 1) COORDINAR LAS ACTIVIDADES DE PLANEACIÓN, PROGRAMACIÓN Y CONTROL DE LA GESTIÓN OPERATIVA DE LOS CONVENIOS SUSCRITOS POR LA UNIVERSIDAD DEL MAGDALENA Y LA AGENCIA DE DESARROLLO RURAL. 2) GARANTIZAR EL USO ADECUADO DE LOS RECURSOS FINANCIEROS PARA CUMPLIR CON LAS NECESIDAD OPERATIVAS, SERVICIOS TECNOLÓGICOS, MATERIALES E INSUMOS, GASTOS DE VIAJE Y ADICIONALES; DE ACUERDO A LAS NECESIDADES EN TÉRMINOS DE TIEMPO Y CANTIDAD REQUERIDO POR LOS COORDINADORES DEL CONVENIO. 3) ESTRUCTURAR LOS CRONOGRAMAS DE TRABAJO Y SEGUIMIENTO DE ACTIVIDADES A REALIZAR PARA EL CUMPLIMIENTO DE LOS INDICADORES. 4) REALIZAR INFORMES PREVIOS Y FINALES DE ACUERDO A LA METODOLOGÍA SOLICITADA POR LA AGENCIA DE DESARROLLO RURAL EN LOS TIEMPOS OPORTUNOS. 5) HACER SEGUIMIENTO A LOS COORDINADORES EN EL CARGUE DE LA INFORMACIÓN EN LA PLATAFORMA CORRESPONDIENTE CUMPLIENDO CON LA FICHA TÉCNICA. 6) ASISTIR A REUNIONES CUANDO SEA CONVOCADA. 7) APOYAR EN EL SEGUIMIENTO OPERATIVO DE LOS CONVENIOS.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</si>
  <si>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CO1.REQ.5709692</t>
  </si>
  <si>
    <t>OPSP-VAD-0291-2024</t>
  </si>
  <si>
    <t>https://community.secop.gov.co/Public/Tendering/OpportunityDetail/Index?noticeUID=CO1.NTC.5602682</t>
  </si>
  <si>
    <t>LAINA VANESSA CERVANTES AREVALO</t>
  </si>
  <si>
    <t>LA PRESENTE ORDEN TIENE POR OBJETO: LA PRESTACIÓN DE SERVICIOS EN MARCO DE LOS CONVENIOS SUSCRITOS ENTRE LA AGENCIA DE DESARROLLO RURAL ADR Y LA UNIVERSIDAD DEL MAGDALENA, PARA LA REALIZACIÓN DE LAS SIGUIENTES ACTIVIDADES: 1. REGISTRAR ORDENES DE SERVICIOS EN LAS PLATAFORMAS SISTEMA INTEGRAL DE AUDITORIAS SIA OBSERVA, SISTEMA ELECTRÓNICO PARA LA CONTRATACIÓN PÚBLICA- SECOP II Y SISTEMA DE INFORMACIÓN Y GESTIÓN DEL EMPLEO PÚBLICO SIGEP II. 2. REGISTRAR LOS PAGOS DE LAS ORDENES DE SERVICIOS EN LAS PLATAFORMAS SIA OBSERVA Y SECOP II. 3. ELABORAR Y ACTUALIZAR LA MATRIZ DE LOS PROCESOS CONTRACTUALES. 4. REALIZAR LA REVISIÓN Y CODIFICACIÓN DE SOPORTES CONTABLES. 5. VERIFICAR LOS REGISTROS SISTEMATIZADOS. 6. ARCHIVAR LA INFORMACIÓN EN EL MARCO DEL PROYECTO EN LOS MEDIOS TECNOLÓGICOS DESIGNADOS POR LA VICERRECTORÍA DE EXTENSIÓN Y PROYECCIÓN SOCIAL. 7. APOYAR LOS TRÁMITES DE CALIDAD Y PLANES DE MEJORAMIENTO DE LOS PROCESOS Y PROCEDIMIENTOS DE LA VICERRECTORÍA DE EXTENSIÓN Y PROYECCIÓN SOCIAL. 8. REALIZAR LA VERIFICACIÓN DE LA APLICACIÓN DE LOS PROCEDIMIENTOS PARA LA TOMA DE ACCIONES CORRECTIVAS, PREVENTIVAS Y DE MEJORA; Y DE AUDITORÍAS INTERNAS DE CALIDAD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</si>
  <si>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CO1.REQ.5712877</t>
  </si>
  <si>
    <t>OPSP-VAD-0290-2024</t>
  </si>
  <si>
    <t>https://community.secop.gov.co/Public/Tendering/OpportunityDetail/Index?noticeUID=CO1.NTC.5603041</t>
  </si>
  <si>
    <t>CAMILO DAVID QUINTANA GAMARRA</t>
  </si>
  <si>
    <t>LA PRESENTE ORDEN TIENE POR OBJETO: 1) APOYAR EN LA RECOLECCIÓN DE INFORMACIÓN DOCUMENTAL PARA LA CONSTRUCCIÓN DEL DOCUMENTO DE AUTOEVALUACIÓN CON FINES DE ACREDITACIÓN INTERNACIONAL ABET POR CALIDAD DEL PROGRAMA DE INGENIERÍA PESQUERA. 2) APOYAR EN LA SISTEMATIZACIÓN DE INFORMACIÓN DOCUMENTAL PARA LA CONSTRUCCIÓN DEL DOCUMENTO DE AUTOEVALUACIÓN CON FINES DE ACREDITACIÓN INTERNACIONAL ABET POR CALIDAD DEL PROGRAMA DE INGENIERÍA PESQUERA. 3) APOYAR EN LA ORGANIZACIÓN, PLANIFICACIÓN DE REUNIONES CON RESPONSABLES DE LOS RESULTADOS DE APRENDIZAJE ABET DEL PROGRAMA DE INGENIERÍA PESQUERA 4) APOYAR EN LA REDACCIÓN DE LOS INFORMES POR FACTOR DE LA AUTOEVALUACIÓN CON FINES DE ACREDITACIÓN INTERNACIONAL POR ALTA CALIDAD DEL PROGRAMA DE INGENIERÍA PESQUERA. 5) APOYAR EN LA CONSTRUCCIÓN DE AYUDAS TECNOLÓGICAS, PRESENTACIONES, PLANTILLAS Y FORMATOS REQUERIDOS PARA EL PROCESO DE ASSESSMENT (EN INGLÉS Y ESPAÑOL) PARA AUTOEVALUACIÓN CON FINES DE ACREDITACIÓN INTERNACIONAL ABET POR CALIDAD DEL PROGRAMA DE INGENIERÍA PESQUERA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</si>
  <si>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CO1.REQ.5713124</t>
  </si>
  <si>
    <t>OPSP-VAD-0289-2024</t>
  </si>
  <si>
    <t>https://community.secop.gov.co/Public/Tendering/OpportunityDetail/Index?noticeUID=CO1.NTC.5603007</t>
  </si>
  <si>
    <t>MARY DESIDERIA GARCIA VELASQUEZ</t>
  </si>
  <si>
    <t>LA PRESENTE ORDEN TIENE POR OBJETO: 1. ASESORAR LOS PROCESOS DE HABILITACIÓN DE ESCENARIOS DE PRÁCTICAS PROFESIONALES. 2. DISEÑAR Y ELABORAR DOCUMENTOS DE AUTOEVALUACIÓN PARA LA HABILITACIÓN ESCENARIOS DE PRÁCTICAS PROFESIONALES. 3. APOYAR EN LAS ACTIVIDADES DE RELACIÓN DOCENCIA SERVICIO DE LA FACULTAD CIENCIAS DE LA SALUD. 4. VELAR QUE LOS TRÁMITES RELACIONADOS CON ACTIVIDADES DE DOCENCIA SERVICIO SE REALICEN. 5. APOYAR EN LA CONSULTORÍA Y ELABORACIÓN DE PROTOCOLOS DE SISTEMA DE CALIDAD DE: CLÍNICA ODONTOLÓGICA, PROGRAMA DE ATENCIÓN PSICOLÓGICA (PAP), LABORATORIO CENTRO DE BIOLOGÍA MOLECULAR Y TOMA DE MUESTRAS. 6. ASESORAR Y APOYAR LOS PROCESOS DE CALIDAD DE CLÍNICA ODONTOLÓGICA, PROGRAMA DE ATENCIÓN PSICOLÓGICA PAP, CENTRO DE BIOLOGÍA MOLECULAR Y DE GENÉTICA, LABORATORIO DE TOMA DE MUESTRA, SERVICIOS DE SALUD DE BIENESTAR UNIVERSITARIO. 7. ELABORAR MANUALES, PROTOCOLOS DERIVADOS DE LOS PROCESOS DE AUTOEVALUACIÓN Y AUDITORIA EN SERVICIOS DE SALUD. 8. APOYAR EN LA ACTUALIZACIÓN DE PROTOCOLOS, FLUJOGRAMAS DE LAS DEPENDENCIAS CON SERVICIOS DE SALUD HABILITADOS.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</si>
  <si>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CO1.REQ.5712929</t>
  </si>
  <si>
    <t>OPSP-VAD-0288-2024</t>
  </si>
  <si>
    <t>https://community.secop.gov.co/Public/Tendering/OpportunityDetail/Index?noticeUID=CO1.NTC.5602362</t>
  </si>
  <si>
    <t>ALFA SIELO JAIMES SILVA</t>
  </si>
  <si>
    <t>SIDIS JOHANA SUAREZ MEDINA</t>
  </si>
  <si>
    <t>LA PRESENTE ORDEN TIENE POR OBJETO: PRESTACIÓN DE SERVICIOS PROFESIONALES COMO ABOGADA, PARA LA REALIZACIÓN DE LAS SIGUIENTES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ADMINISTRATIVA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ADMINISTRATIVO. 8) CUMPLIR CON LOS PROCEDIMIENTOS DEL PROCESO GESTIÓN DE CONTRATACIÓN Y GESTIÓN JURÍDICA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</si>
  <si>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CO1.REQ.5712614</t>
  </si>
  <si>
    <t>OPSP-VAD-0287-2024</t>
  </si>
  <si>
    <t>https://community.secop.gov.co/Public/Tendering/OpportunityDetail/Index?noticeUID=CO1.NTC.5601776</t>
  </si>
  <si>
    <t>YINA ALEJANDRA TELLEZ FUENTES</t>
  </si>
  <si>
    <t>LA PRESENTE ORDEN TIENE POR OBJETO: LA PRESTACIÓN DE SERVICIOS EN MARCO DE LOS CONVENIOS SUSCRITOS ENTRE LA AGENCIA DE DESARROLLO RURAL ADR Y LA UNIVERSIDAD DEL MAGDALENA PARA LA REALIZACIÓN DE LAS SIGUIENTES ACTIVIDADES: 1) REALIZAR LA REVISIÓN JURÍDICA A LAS ÓRDENES Y/O CONTRATOS ADSCRITOS EN EL CONVENIO. 2) PRESTAR ASESORÍA JURÍDICA Y RESOLVER CONSULTAS DE TIPO JURÍDICO SOBRE LA EJECUCIÓN DE LOS CONVENIOS DE CONFORMIDAD CON LA NORMATIVIDAD VIGENTE. 3) PRESTAR ASESORÍA JURÍDICA CONTRACTUAL EN LOS PROCESOS DE LICITACIÓN Y/O CONVOCATORIAS EN LOS QUE SEA REQUERIDO. 4) PROYECTAR MINUTAS DE CONTRATOS QUE REQUIERA EN EL MARCO DE LA EJECUCIÓN DE LOS CONVENIOS . 5) PROYECTAR RESPUESTAS A LAS CONSULTAS, PETICIONES, QUEJAS Y RECLAMOS QUE SE GENEREN EN EL MARCO DE LA EJECUCIÓN DE LOS CONVENIOS SUSCRITOS CON LA ADR TOMANDO EN CONSIDERACIÓN LOS TÉRMINOS DE LA LEY Y LOS PROCEDIMIENTOS INTERNOS ESTABLECIDOS. 6) REVISAR PÓLIZAS PARA SU RESPECTIVA APROBACIÓN. 7) ELABORAR LOS CONCEPTOS JURÍDICOS QUE SEAN SOLICITADOS POR LA VICERRECTORÍA ADMINISTRATIVA Y/O POR LA OFICINA ASESORA JURÍDICA DE LA UNIVERSIDAD O VICERRECTORIA DE EXTENSIÓN Y PROYECCIÓN SOCIAL . 8) REALIZAR LAS RESOLUCIONES DE APOYO DE MOVILIDAD, O LAS QUE SEAN REQUERIDAS DENTRO DEL MARCO DE LA EJECUCIÓN DE LOS CONVENIOS.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</si>
  <si>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CO1.REQ.5712401</t>
  </si>
  <si>
    <t>OPSP-VAD-0286-2024</t>
  </si>
  <si>
    <t>https://community.secop.gov.co/Public/Tendering/OpportunityDetail/Index?noticeUID=CO1.NTC.5602007</t>
  </si>
  <si>
    <t>HAILY MARÍA LARA LÓPEZ</t>
  </si>
  <si>
    <t>LA PRESENTE ORDEN TIENE POR OBJETO: LA PRESTACIÓN DE SERVICIOS EN MARCO DE LOS CONVENIOS SUSCRITOS ENTRE LA AGENCIA DE DESARROLLO RURAL ADR Y LA UNIVERSIDAD DEL MAGDALENA, PARA LA REALIZACIÓN DE LAS SIGUIENTES ACTIVIDADES: 1.GESTIONAR CUENTAS DE COBRO Y SEGUIMIENTO A LOS DESEMBOLSOS Y PAGOS. 2. LIQUIDAR LOS VIÁTICOS Y APOYOS ECONÓMICOS QUE RESULTEN DE LOS CONVENIOS INTERADMINISTRATIVOS. 3. REALIZAR SEGUIMIENTO A LA LEGALIZACIÓN DEL PAGO DE HONORARIOS Y MOVILIDAD. 4. REALIZAR LOS INFORMES FINANCIEROS QUE SEAN REQUERIDOS Y ENTREGARLOS DE FORMA OPORTUNA Y CON CALIDAD. 5. ENTREGAR SOPORTES DE NÓMINA AL GRUPO DE PLATAFORMAS PARA EL RESPECTIVO CARGUE EN LAS PLATAFORMAS CORRESPONDIENTES. 5. ENTREGAR DE LOS DOCUMENTOS GENERADOS EN LOS CONVENIOS, AL ARCHIVO CENTRAL DE LA VICERRECTORA DE EXTENSIÓN Y PROYECCIÓN SOCIAL, PARA SU RESPECTIVA REVISIÓN, FOLIATURA Y ARCHIVO, SEGÚN LAS NORMAS DE GESTIÓN DOCUMENTAL. 6. APOYAR EN LA REVISIÓN, VALIDACIÓN DE INFORMES PARA PAGO DE PERSONAL CONTRATO EN EL MARCO DE LOS CONVENIOS DE 2023. 7. REVISAR ÓRDENES DE PAGO EN LA PLATAFORMA DE SINAP.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</si>
  <si>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CO1.REQ.5712015</t>
  </si>
  <si>
    <t>OPSP-VAD-0285-2024</t>
  </si>
  <si>
    <t>https://community.secop.gov.co/Public/Tendering/OpportunityDetail/Index?noticeUID=CO1.NTC.5601408</t>
  </si>
  <si>
    <t>ESTEFANIA DE JESUS VASQUEZ CAMPO</t>
  </si>
  <si>
    <t>LA PRESENTE ORDEN TIENE POR OBJETO: LA PRESTACIÓN DE SERVICIOS EN MARCO DE LOS CONVENIOS SUSCRITOS ENTRE LA AGENCIA DE DESARROLLO RURAL ADR Y LA UNIVERSIDAD DEL MAGDALENA, PARA LA REALIZACIÓN DE LAS SIGUIENTES ACTIVIDADES: 1. REGISTRAR ORDENES DE SERVICIOS EN LAS PLATAFORMAS SISTEMA INTEGRAL DE AUDITORIAS SIA OBSERVA, SISTEMA ELECTRÓNICO PARA LA CONTRATACIÓN PÚBLICA- SECOP II Y SISTEMA DE INFORMACIÓN Y GESTIÓN DEL EMPLEO PÚBLICO SIGEP II. 2. REGISTRAR LOS PAGOS DE LAS ORDENES DE SERVICIOS EN LAS PLATAFORMAS SIA OBSERVA Y SECOP II. 3. ELABORAR Y ACTUALIZAR LA MATRIZ DE LOS PROCESOS CONTRACTUALES. 4. REALIZAR LA REVISIÓN Y CODIFICACIÓN DE SOPORTES CONTABLES. 5. VERIFICAR LOS REGISTROS SISTEMATIZADOS. 6. ARCHIVAR LA INFORMACIÓN EN EL MARCO DE LOS CONVENIOS SUSCRITOS ENTRE LA UNIVERSIDAD DEL MAGDALENA Y LA AGENCIA DE DESARROLLO RURAL EN LOS MEDIOS TECNOLÓGICOS DESIGNADOS POR LA VICERRECTORÍA DE EXTENSIÓN Y PROYECCIÓN SOCIAL. 7.RENDIR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</si>
  <si>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CO1.REQ.5711553</t>
  </si>
  <si>
    <t>OPSP-VAD-0284-2024</t>
  </si>
  <si>
    <t>https://community.secop.gov.co/Public/Tendering/OpportunityDetail/Index?noticeUID=CO1.NTC.5600971</t>
  </si>
  <si>
    <t>DANIEL DAVID GRANADOS PARODI</t>
  </si>
  <si>
    <t>LA PRESENTE ORDEN TIENE POR OBJETO: LA PRESTACIÓN DE SERVICIOS EN MARCO DE LOS CONVENIOS SUSCRITOS ENTRE LA AGENCIA DE DESARROLLO RURAL ADR Y LA UNIVERSIDAD DEL MAGDALENA, PARA LA REALIZACIÓN DE LAS SIGUIENTES ACTIVIDADES: 1. REGISTRAR ORDENES DE SERVICIOS EN LAS PLATAFORMAS SISTEMA INTEGRAL DE AUDITORIAS SIA OBSERVA, SISTEMA ELECTRÓNICO PARA LA CONTRATACIÓN PÚBLICA - SECOP II Y SISTEMA DE INFORMACIÓN Y GESTIÓN DEL EMPLEO PÚBLICO SIGEP II. 2. REGISTRAR LOS PAGOS DE LAS ORDENES DE SERVICIOS EN LAS PLATAFORMAS SIA OBSERVA Y SECOP II. 3. ELABORAR Y ACTUALIZAR LA MATRIZ DE LOS PROCESOS CONTRACTUALES. 4. REALIZAR LA REVISIÓN Y CODIFICACIÓN DE SOPORTES CONTABLES. 5. VERIFICAR LOS REGISTROS SISTEMATIZADOS. 6. ARCHIVAR LA INFORMACIÓN EN EL MARCO DE LOS CONVENIOS SUSCRITOS ENTRE LA UNIVERSIDAD DEL MAGDALENA Y LA AGENCIA DE DESARROLLO RURAL EN LOS MEDIOS TECNOLÓGICOS DESIGNADOS POR LA VICERRECTORÍA DE EXTENSIÓN Y PROYECCIÓN SOCIAL.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</si>
  <si>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CO1.REQ.5710694</t>
  </si>
  <si>
    <t>OAG-VAD-0283-2024</t>
  </si>
  <si>
    <t>https://community.secop.gov.co/Public/Tendering/OpportunityDetail/Index?noticeUID=CO1.NTC.5547833</t>
  </si>
  <si>
    <t>MERCEDES DE LA TORRE HASBUN</t>
  </si>
  <si>
    <t>MARIA CONCEPCION PINEDO MURGAS</t>
  </si>
  <si>
    <t>LA PRESENTE ORDEN TIENE POR OBJETO: 1. APOYAR  EN LA ATENCIÓN A LOS USUARIOS A TRAVÉS DE LOS DISTINTOS CANALES DISPONIBLES. 2. APOYAR EN LA ORGANIZACIÓN Y DIGITALIZACIÓN DE ARCHIVO DE GESTIÓN DE LA SECRETARÍA GENERAL, DE ACUERDO CON LOS PROCEDIMIENTOS Y DIRECTRICES INSTITUCIONALES. 3. APOYAR EN LA RECEPCIÓN Y ACTUALIZACIÓN DE LA BASE DE DATOS DE SOLICITUDES RECIBIDAS Y ENVIADAS.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</si>
  <si>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CO1.REQ.5656718</t>
  </si>
  <si>
    <t>OAG-VAD-0281-2024</t>
  </si>
  <si>
    <t>https://community.secop.gov.co/Public/Tendering/OpportunityDetail/Index?noticeUID=CO1.NTC.5547465</t>
  </si>
  <si>
    <t>YELINE LIZETH GRANADOS RUIZ</t>
  </si>
  <si>
    <t>MARIA MERCEDES PACHECO PACHECO</t>
  </si>
  <si>
    <t>LA PRESENTE ORDEN TIENE POR OBJETO: SERVICIOS PROFESIONALES COMO DIRECTORA ADMINISTRATIVA Y FINANCIERA DE LOS PROYECTOS: BPIN 2020000100036 DENOMINADO "IMPLEMENTACIÓN DE SISTEMAS PRODUCTIVOS EN LA PISCICULTURA MARINA DEL RÓBALO PARA EL FOMENTO DE SU PRODUCCIÓN EN EL DEPARTAMENTO DEL MAGDALENA", BPIN 2019000100064 DENOMINADO "FORTALECIMIENTO DE HABILIDADES Y COMPETENCIAS COMUNICATIVAS, INVESTIGATIVAS Y TECNOLÓGICAS ALREDEDOR DE LA MEMORIA HISTÓRICA Y CULTURAL EN NIÑOS, ADOLESCENTES Y JÓVENES DEL DEPARTAMENTO DEL CESAR" , DESARROLLANDO LAS SIGUIENTES ACTIVIDADES: 1. APOYAR LA GESTIÓN OPERATIVA E INTEGRAL DEL PROYECTO EN RELACIÓN CON LA PLANIFICACIÓN, IMPLEMENTACIÓN Y SEGUIMIENTO A LOS PLANES Y CRONOGRAMAS APROBADOS. 2. APOYAR EN EL DISEÑO E IMPLEMENTAR LOS INSTRUMENTOS REQUERIDOS PARA LA EJECUCIÓN DEL PROYECTO. 3. ALINEAR EN CONJUNTO CON EL LÍDER CIENTÍFICO DEL PROYECTO LAS ESTRATEGIAS PROPUESTAS PARA LA IMPLEMENTACIÓN DE LA RUTA METODOLÓGICAS DE LAS ACTIVIDADES DEL PROYECTO DE CTEL CON LOS MÉTODOS DE PLANIFICACIÓN DE LOS PROYECTOS DE INVERSIÓN PÚBLICA. 4. APOYAR LA COORDINACIÓN LA ARTICULACIÓN DE LOS RECURSOS TÉCNICOS TECNOLÓGICOS Y LOGÍSTICOS EN CONJUNTO CON EL LÍDER CIENTÍFICO DEL PROYECTO Y LAS DIFERENTES DEPENDENCIAS, CON LA ESTRATEGIA DE ADMINISTRACIÓN ADECUADA PARA EL DESARROLLO DE LAS ACTIVIDADES DEL PROYECTO. 5. ORIENTAR LOS LINEAMIENTOS DE PLANIFICACIÓN DEL PROYECTO Y PRESENTACIÓN DE INFORMES TÉCNICOS EN ARTICULACIÓN CON EL LÍDER CIENTÍFICO DEL PROYECTO. 6. APOYAR EN LA ELABORACIÓN DE INFORMES DE SEGUIMIENTO Y AVANCES DEL PROYECTO Y PRESENTARLOS ANTE LAS INSTANCIAS DE SUPERVISIÓN DEL PROYECTO 7. APOYAR EN EL SEGUIMIENTO DEL PROYECTO EN LA PLATAFORMA DEL GESPROY.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</si>
  <si>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CO1.REQ.5656525</t>
  </si>
  <si>
    <t>OPSP-VAD-0279-2024</t>
  </si>
  <si>
    <t>https://community.secop.gov.co/Public/Tendering/OpportunityDetail/Index?noticeUID=CO1.NTC.5547079</t>
  </si>
  <si>
    <t>ROSEMBER EMILIO RIVADENEIRA BERMUDEZ</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</si>
  <si>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PROYECTAR ACUERDOS SUPERIORES, ACUERDOS ACADÉMICOS Y DEMÁS ACTOS ADMINISTRATIVOS QUE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</si>
  <si>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CO1.REQ.5656109</t>
  </si>
  <si>
    <t>OPSP-VAD-0278-2024</t>
  </si>
  <si>
    <t>https://community.secop.gov.co/Public/Tendering/OpportunityDetail/Index?noticeUID=CO1.NTC.5547020</t>
  </si>
  <si>
    <t>NYLLYRETH PINZON JARAMILLO</t>
  </si>
  <si>
    <t>LA PRESENTE ORDEN TIENE POR OBJETO: 1. APOYAR EN LA ORGANIZACIÓN Y PREPARACIÓN DE LOS LABORATORIOS PARA LAS PRÁCTICAS Y SERVICIOS REQUERIDOS EN EL MISMO, DE CONFORMIDAD CON LA PROGRAMACIÓN ESTABLECIDA. 2. APOYAR ACTIVIDADES LAS SIGUIENTES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APLICAR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</si>
  <si>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CO1.REQ.5655647</t>
  </si>
  <si>
    <t>OPSP-VAD-0277-2024</t>
  </si>
  <si>
    <t>https://community.secop.gov.co/Public/Tendering/OpportunityDetail/Index?noticeUID=CO1.NTC.5546477</t>
  </si>
  <si>
    <t>LUIS ARMANDO VILA SIERRA</t>
  </si>
  <si>
    <t>INGRID JOHANA COQUIES PACHECO </t>
  </si>
  <si>
    <t>LA PRESENTE ORDEN TIENE POR OBJETO: 1. APOYAR LA PLANEACIÓN, EJECUCIÓN Y SEGUIMIENTO DE LAS ACTIVIDADES ACADÉMICO- ADMINISTRATIVAS Y PROYECTOS DEL PROGRAMA. 2. APOYAR EN LA ELABORACIÓN DE COMUNICACIONES, ACTOS ADMINISTRATIVOS, DOCUMENTOS E INFORMES DE GESTIÓN. 3. APOYAR EN LA PROYECCIÓN, DESARROLLO, RECOMENDACIÓN Y EJECUCIÓN DE ACCIONES QUE PERMITAN MEJORAR LA GESTIÓN DE LOS SERVICIOS A CARGO DEL PROGRAMA. 4. APOYAR EN LOS PROCESOS DE REGISTRO, ANÁLISIS Y PROCESAMIENTO DE BASES DE DATOS Y ESTADÍSTICAS DEL PROGRAMA. 5. APOYAR EN LOS PROCESOS CONTRACTUALES A CARGO DE LA DEPENDENCIA Y LOS INSTITUCIONALES QUE REQUIERAN SU APOYO. 6. APOYAR EN LA UTILIZACIÓN, ACTUALIZACIÓN Y PROTECCIÓN DE LOS REGISTROS EN LOS SISTEMAS DE INFORMACIÓN ASOCIADOS A SUS ACTIVIDADES. 7. APOYAR EN LA ADMINISTRACIÓN Y VERIFICACIÓN DEL CUMPLIMIENTO DE LOS PROCEDIMIENTOS, PROTOCOLOS, GUÍAS Y AGENDAS DISEÑADOS PARA EL ÓPTIMO FUNCIONAMIENTO DEL PROGRAMA. 8. APOYAR EN LA PROYECCIÓN, RADICACIÓN Y GESTIÓN DE LAS COMUNICACIONES INTERNAS Y EXTERNAS DEL PROGRAMA. 9. APOYAR EN LA ACTUALIZACIÓN DEL ARCHIVO DE GESTIÓN DEL PROGRAMA Y VELAR POR SU ADECUADO USO Y CONSERVACIÓN, CUMPLIENDO CON LAS NORMAS Y PROCEDIMIENTOS DISPUESTOS PARA TAL FIN. 10. APOYAR EN LA ADMINISTRACIÓN Y ACTUALIZACIÓN DEL INVENTARIO DE BIENES, MATERIALES E INSUMOS DE LA DEPENDENCIA, VERIFICANDO SU EFICIENTE Y ADECUADO USO, ASÍ COMO ELABORAR Y PRESENTAR LOS INFORMES RESPECTIVOS. 11. APOYAR EN EL DISEÑO Y MEDICIÓN DE INDICADORES DE GESTIÓN DEL ÁREA DE SU COMPETENCIA. 12. APOYAR LA ELABORACIÓN Y PRESENTACIÓN DE RESULTADOS DE LA GESTIÓN DEL PROGRAMA. 13. APOYAR EN LA ADECUADA Y OPORTUNA, ATENCIÓN AL USUARIO, EN LA PRESTACIÓN DE SERVICIOS. 14. INFORMAR OPORTUNAMENTE SOBRE SITUACIONES QUE AFECTEN EL DESARROLLO DE LAS ACTIVIDADES DEL PROGRAMA. 15. APOYAR EN LA ATENCIÓN OPORTUNA Y ADECUADA DE LAS PETICIONES, QUEJAS, RECLAMOS Y SUGERENCIAS, RELACIONADAS CON LOS SERVICIOS DEL PROGRAMA. 16. APOYAR EL CUMPLIMIENTO DE LAS NORMAS Y PROTOCOLOS DEL PLAN INSTITUCIONAL DE GESTIÓN AMBIENTAL – PIGA. 17. APOYAR EL CUMPLIMIENTO DE LAS RESPONSABILIDADES Y COMPETENCIAS ESTABLECIDAS EN LOS SISTEMAS DE GESTIÓN INTEGRAL Y EL MODELO ESTÁNDAR DE CONTROL INTERNO. 18. APOYAR EL CUMPLIMIENTO DE LAS ACTIVIDADES Y RESPONSABILIDADES ESTABLECIDAS EN LAS LEYES QUE ENMARCAN EL SISTEMA DE GESTIÓN DE SEGURIDAD Y SALUD EN EL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</si>
  <si>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CO1.REQ.5655445</t>
  </si>
  <si>
    <t>OPSP-VAD-0276-2024</t>
  </si>
  <si>
    <t>https://community.secop.gov.co/Public/Tendering/OpportunityDetail/Index?noticeUID=CO1.NTC.5547760</t>
  </si>
  <si>
    <t>HUGO ALEXANDER AMADOR JIMÉNEZ</t>
  </si>
  <si>
    <t>LA PRESENTE ORDEN TIENE POR OBJETO: 1. APOYAR EN LA ATENCIÓN ESTUDIANTES Y DOCENTES DEL PROGRAMA. 2. APOYAR LA REALIZACIÓN DE LAS HOMOLOGACIONES DE TRANSFERENCIAS, SIMULTANEIDADES, TRASLADOS, INGRESO DE OTRO TÍTULO DE PREGRADOS, INGRESO POR RECONOCIMIENTO DE COMPETENCIAS. 3. APOYAR EN LA COORDINACION DEL CONVENIO ENTRE EL INFOTEP Y LA UNIVERSIDAD (REVISIÓN DE LAS SOLICITUDES, ESTUDIOS DE RECONOCIMIENTO, APLICACIÓN DE INSTRUMENTOS DE VALIDACIÓN). 4. APOYAR A LA COORDINACION EN LA ASIGNACIÓN DE ESPACIOS FÍSICOS DE LAS SESIONES DE PREGRADO CON EL GRUPO DE RECURSOS EDUCATIVOS. 5. APOYAR EN LA ORGANIZACIÓN DE EVENTOS ACADÉMICOS DEL PROGRAMA Y DEL CONSULTORIO EMPRESARIAL Y CONTABLE. 6. APOYAR A LA DIRECCIÓN DE PROGRAMA EN LA GENERACIÓN DE INFORMES. 7. APOYAR EN LA RESPUESTA A LAS SOLICITUDES DE LOS ESTUDIANTES, DOCENTES, Y DEPENDENCIAS DE LA UNIVERSIDAD. 8. APOYAR EN LA CONSTRUCCIÓN DE DOCUMENTOS, EN LA RECOLECCIÓN DE LAS ESTADÍSTICA E INFORMACIÓN DEL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</si>
  <si>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CO1.REQ.5656539</t>
  </si>
  <si>
    <t>OPSP-VAD-0275-2024</t>
  </si>
  <si>
    <t>https://community.secop.gov.co/Public/Tendering/OpportunityDetail/Index?noticeUID=CO1.NTC.5547977</t>
  </si>
  <si>
    <t>DANIELA CAROLINA JOHNSON CASTAÑEDA</t>
  </si>
  <si>
    <t>LA PRESENTE ORDEN TIENE POR OBJETO: 1. APOYAR EN LA ATENCIÓN A LOS DISTINTOS USUARIOS A TRAVÉS DE LOS CANALES DISPONIBLES. 2. APOYAR EN EL RECIBO Y SEGUIMIENTO A CORRESPONDENCIA INTERNAS RECIBIDAS Y ENVIADAS FÍSICAS Y DIGITALES, EXTERNAS RECIBIDAS Y ENVIADAS. 3. APOYAR EN LA RESPUESTA OPORTUNA A SOLICITUDES PRESENTADAS A LA DEPENDENCIA. 4. APOYAR EN LA ACTUALIZACIÓN DE LA BASE DE DATOS DE CORRESPONDENCIA TRAMITADA. 5. APOYAR EN LA ORGANIZACIÓN DE ARCHIVOS PARA TRANSFERENCIA DOCUMENTAL DE LA VIGENCIA ESPECIFICADA. 6. APOYAR LA LOGÍSTICA DE LOS EVENTOS ORGANIZADOS POR LA DEPENDENCIA. 7. APOYAR EN LA CREACIÓN DE PROCEDIMIENTOS A TRÁMITES ADMINISTRATIVOS INTERNOS.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</si>
  <si>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CO1.REQ.5656867</t>
  </si>
  <si>
    <t>OAG-VAD-0274-2024</t>
  </si>
  <si>
    <t>https://community.secop.gov.co/Public/Tendering/OpportunityDetail/Index?noticeUID=CO1.NTC.5547181</t>
  </si>
  <si>
    <t xml:space="preserve">PEDRO MERCADO GONZALEZ </t>
  </si>
  <si>
    <t>LINA MARIA ANDRADE GUTIERREZ</t>
  </si>
  <si>
    <t>LA PRESENTE ORDEN TIENE POR OBJETO: 1. APOYAR EN EL DISEÑO Y ASIGNACIÓN DE ÁREAS, PREPARACIÓN DE LOTES DE PRÁCTICAS, ENSAYOS Y PARCELAS EXPERIMENTALES EN LOS PROYECTOS AGRÍCOLAS. 2. APOYAR EN LA REALIZACIÓN Y RELACIÓN DE INFORMACIÓN DE CAMPO EN PROYECTOS AGRÍCOLAS Y PRODUCTIVOS, PRÁCTICAS ACADÉMICAS EN LA GRANJA EXPERIMENTAL. 3. APOYAR EN MUESTREOS DE LOS ENSAYOS DE LAS PARCELAS EXPERIMENTALES Y DATOS ESTADÍSTICOS. 4. APOYAR EN LA ELABORACIÓN Y SUPERVISIÓN DEL MANUAL DE PROCEDIMIENTO DE LAS UNIDADES EXPERIMENTALES AGRÍCOLAS. 5. APOYAR EN LA ELABORACIÓN, ACTUALIZACIÓN Y DILIGENCIAMIENTO DEL FORMATO DE HERRAMIENTAS, INSUMOS. 6. APOYO EN LA EJECUCIÓN DE LOS PROYECTOS AGRÍCOLAS. 7. APOYAR EN LOS REQUERIMIENTOS TÉCNICOS EXPERIMENTALES. 8. APOYAR EN LOS PROCESOS DE IMPLEMENTACIÓN DE LOS CURSOS LIBRES EN LA GRANJA EXPERIMENTAL 9. APOYAR Y FACILITAR LA ASIGNACIÓN DE LOTES DE PRÁCTICAS E INSTALACIONES A LOS DOCENTES, ESTUDIANTES Y DEMÁS PERSONAL QUE NECESITE HACER USO DE ELLA PARA PROYECTOS, TESIS Y ENSAYOS AGRÍCOLAS. 10. APOYAR EN ELABORACIÓN DE INFORMES PERIÓDICOS SOBRE LOS AVANCES EN LA TOMA DE INFORMACIÓN DE CAMPO EN PROYECTOS AGRÍCOLAS PRODUCTIVOS Y PRÁCTICAS ACADÉMICAS EN LA GRANJA EXPERIMENTAL. 11. APOYAR EN EL DILIGENCIAMIENTO, SUPERVISIÓN DE LAS LABORES Y TAREAS DE CAMPO.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</si>
  <si>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CO1.REQ.5656089</t>
  </si>
  <si>
    <t>OPSP-VAD-0273-2024</t>
  </si>
  <si>
    <t>https://community.secop.gov.co/Public/Tendering/OpportunityDetail/Index?noticeUID=CO1.NTC.5547055</t>
  </si>
  <si>
    <t>HEEKMETH YASSIN CORTEZ</t>
  </si>
  <si>
    <t>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TALES COMO: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LA APLICACIÓN DE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</si>
  <si>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CO1.REQ.5655668</t>
  </si>
  <si>
    <t>OPSP-VAD-0272-2024</t>
  </si>
  <si>
    <t>https://community.secop.gov.co/Public/Tendering/OpportunityDetail/Index?noticeUID=CO1.NTC.5546801</t>
  </si>
  <si>
    <t>RICARDO ALFONSO CAMPO REDONDON</t>
  </si>
  <si>
    <t>LA PRESENTE ORDEN TIENE POR OBJETO: 1. ASESORAR EN LOS PROCEDIMIENTOS Y ACTIVIDADES DE GESTIÓN FINANCIERA, DE ACUERDO CON LAS DIRECTRICES TRAZADAS POR EL DIRECTOR FINANCIERO. 2. ASESORAR EN LAS ACTIVIDADES DE SEGUIMIENTO, CONSOLIDACIÓN Y PRESENTACIÓN DE INFORMES SOBRE EL RESULTADO DE LA GESTIÓN PRESUPUESTAL, DE TESORERÍA Y CONTABLE. 3. PROPONER REFORMAS A LOS PROCEDIMIENTOS DEL PROCESO FINANCIERO, CON MIRAS A OPTIMIZAR LA UTILIZACIÓN DE RECURSOS DISPONIBLES. 4 APOYAR A LA DIRECCCIÓN FINANCIERA DE LA UNIVERSIDAD DEL MAGDALENA EN LOS PROCESOS QUE LE SON INHERENTES EN LE EJECUCIÓN DEL CONVENIO INTERADMINISTRATIVO 005 DE 2017, SUSCRITO ENTRE LA UNIVERSIDAD DEL MAGDALENA Y LA GOBERNACIÓN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</si>
  <si>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CO1.REQ.5655193</t>
  </si>
  <si>
    <t>OPSP-VAD-0271-2024</t>
  </si>
  <si>
    <t>https://community.secop.gov.co/Public/Tendering/OpportunityDetail/Index?noticeUID=CO1.NTC.5546531</t>
  </si>
  <si>
    <t>JAIME ALBERTO MORON CARDENAS</t>
  </si>
  <si>
    <t>BERNARDO JOSE NOGUERA DIAZ GRANADOS</t>
  </si>
  <si>
    <t>LA PRESENTE ORDEN TIENE POR OBJETO: SERVICIOS PROFESIONALES COMO APOYO A LA DIRECCIÓN DEL PROYECTO CAMBIO CLIMATICO ADEMÁS, LAS SIGUIENTES ACTIVIDADES: 1. REALIZAR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COORDINAR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REVISAR Y VERIFICAR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</si>
  <si>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CO1.REQ.5655086</t>
  </si>
  <si>
    <t>OPSP-VAD-0270-2024</t>
  </si>
  <si>
    <t>https://community.secop.gov.co/Public/Tendering/OpportunityDetail/Index?noticeUID=CO1.NTC.5545892</t>
  </si>
  <si>
    <t>MANIRA ISABEL DIAZ GRANADOS GUERRA</t>
  </si>
  <si>
    <t xml:space="preserve">LA PRESENTE ORDEN TIENE POR OBJETO: 1. REALIZAR LA CARACTERIZACIÓN PSICOSOCIAL DE LOS ESTUDIANTES NUEVOS QUE INGRESAN AL PROGRAMA “TALENTO MAGDALENA”. 2. APOYAR LAS ACTIVIDADES DEL PROCESO DE ADMISIÓN DEL PROGRAMA “TALENTO MAGDALENA”. 3. REALIZAR ACOMPAÑAMIENTO PSICOPEDAGÓGICO CON LOS ESTUDIANTES PERTENECIENTES AL PROGRAMA “TALENTO MAGDALENA”. 4. IMPLEMENTAR TALLERES PSICOSOCIALES Y ATENCIONES INDIVIDUALES BUSCANDO GENERAR EN LA POBLACIÓN DE “TALENTO MAGDALENA” LA ADQUISICIÓN DE COMPETENCIAS QUE LE PERMITAN ADAPTARSE AL AMBIENTE UNIVERSITARIO. 5. PRESTAR SERVICIOS PROFESIONALES PARA DESARROLLAR LAS ESTRATEGIAS DE ATENCIÓN Y ASESORÍA INDIVIDUAL A ESTUDIANTES DEL PROGRAMA TALENTO MAGDALENA. 6. REALIZAR ACTUALIZACIÓN DE LOS DOCUMENTOS, PROCESOS Y FORMATOS EN LA PLATAFORMA DEL PROGRAMA TALENTO MAGDALENA. 7. APOYAR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EN EL ACOMPAÑAMIENTO, SEGUIMIENTO Y MONITOREO A LOS ESTUDIANTES IDENTIFICADOS EN RIESGO DE DESERCIÓN ESTUDIANTIL EN LA UNIVERSIDAD DEL MAGDALENA. 10. APOYAR EN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DISEÑAR MATERIAL DE ACOMPAÑAMIENTO VIRTUAL PARA LOS ESTUDIANTES DE LA UNIVERSIDAD DEL MAGDALENA. 14. APOYAR DURANTE EL PROCESO DE APLICACIÓN DE PRUEBAS PSICOTÉCNICAS QUE HACEN PARTE DEL SISTEMA DE ANÁLISIS, SEGUIMIENTO Y EVALUACIÓN A LA DESERCIÓN ESTUDIANTIL - SASED. 15. PRESENTAR EL PLAN DE TRABAJO DE ACTIVIDADES A DESARROLLAR, DETALLANDO OBJETIVOS, FECHAS, METODOLOGÍA, METAS, INDICADORES ACORDES CON LAS DIRECTRICES IMPARTIDAS POR EL DIRECTOR DE DESARROLLO ESTUDIANTIL QUE DE RESPUESTA A LAS ACTIVIDADES PARA LAS CUALES FUE CONTRATADA.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 </t>
  </si>
  <si>
    <t>CO1.REQ.5654388</t>
  </si>
  <si>
    <t>OPSP-VAD-0269-2024</t>
  </si>
  <si>
    <t>https://community.secop.gov.co/Public/Tendering/OpportunityDetail/Index?noticeUID=CO1.NTC.5538809</t>
  </si>
  <si>
    <t>JOSE LUIS PACHECO PEREZ</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</si>
  <si>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</si>
  <si>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CO1.REQ.5647219</t>
  </si>
  <si>
    <t>OPSP-VAD-0268-2024</t>
  </si>
  <si>
    <t>https://community.secop.gov.co/Public/Tendering/OpportunityDetail/Index?noticeUID=CO1.NTC.5537597</t>
  </si>
  <si>
    <t>JESUS OSNAIDER URIBE SOLANO</t>
  </si>
  <si>
    <t>CO1.REQ.5647055</t>
  </si>
  <si>
    <t>OAG-VAD-0267-2024</t>
  </si>
  <si>
    <t>https://community.secop.gov.co/Public/Tendering/OpportunityDetail/Index?noticeUID=CO1.NTC.5538327</t>
  </si>
  <si>
    <t>BELQUIS LILIANA PEREZ ROJAS</t>
  </si>
  <si>
    <t>CO1.REQ.5646822</t>
  </si>
  <si>
    <t>OAG-VAD-0266-2024</t>
  </si>
  <si>
    <t>https://community.secop.gov.co/Public/Tendering/OpportunityDetail/Index?noticeUID=CO1.NTC.5537974</t>
  </si>
  <si>
    <t>SEBASTIAN EDUARDO ARRIETA TORRES</t>
  </si>
  <si>
    <t>LA PRESENTE ORDEN TIENE POR OBJETO: 1. APOYAR LA SUPERVISIÓN DE LAS LABORES CULTURALES EFECTUADAS EN EL MANEJO DE ESPECIES PERENNES Y TRANSITORIAS ESTABLECIDAS EN LA GRANJA EXPERIMENTAL. 2. APOYAR LA TOMA DE MUESTRAS DE EVOLUCIÓN DE CALIDAD DE AGUA Y INCIDENCIA SOBRE LOS REGISTROS DE RENDIMIENTO EN LOS LOTES EXPERIMENTALES. 3. ELABORAR PLANES DE MANEJO AMBIENTAL. 4. APOYAR EN LA CONSTRUCCIÓN DE CARTILLA DE SALUD OCUPACIONAL. 5. APOYAR LA SUPERVISIÓN DEL MONITOREO DEL POZO SUBTERRÁNEO Y LOS DIFERENTES SISTEMAS DE RIEGO Y RECARGA DEL ACUÍFERO DEL CAMPUS UNIVERSITARIO. 6. APOYAR LA COORDINACIÓN DE INSTALACIÓN DE TUBERÍAS.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</si>
  <si>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CO1.REQ.5646540</t>
  </si>
  <si>
    <t>OPSP-VAD-0265-2024</t>
  </si>
  <si>
    <t>https://community.secop.gov.co/Public/Tendering/OpportunityDetail/Index?noticeUID=CO1.NTC.5539213</t>
  </si>
  <si>
    <t>CARLOS ANDRES CAMACHO SERGE</t>
  </si>
  <si>
    <t xml:space="preserve">CARLOS ANDRES PAEZ ROJAS </t>
  </si>
  <si>
    <t>LA PRESENTE ORDEN TIENE POR OBJETO: PRESTAR SUS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LA ADOPCIÓN DE LAS MEDIDAS NECESARIAS TENDIENTES A MANTENER DURANTE EL DESARROLLO Y EJECUCIÓN DE LOS CONTRATOS, LAS CONDICIONES TÉCNICAS, ECONÓMICAS Y FINANCIERAS EXISTENTES AL MOMENTO DE LA CELEBRACIÓN DE ESTOS. 5) APOYAR LA ELABORACIÓN DE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8) APOYAR LA SOLICITUD DE TRÁMITE DE LAS CORRESPONDIENTES ACTAS INICIO, ACTAS DE SEGUIMIENTO, ACTAS DE AVANCE, ACTAS DE SUSPENSIÓN (CUANDO SE PRESENTEN CAUSALES PARA ELLO) ACTAS DE REANUDACIÓN, ACTA DE TERMINACIÓN, ACTA DE ENTREGA Y RECIBO A SATISFACCIÓN, ACTA DE LIQUIDACIÓN Y DEMÁS QUE SE REQUIERAN. 9) APOYAR EN LA SOLICITUD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APOYAR EN EL ANÁLISIS Y CONCEPTO OPORTUNO SOBRE LAS CIRCUNSTANCIAS ESPECIALES QUE CONLLEVEN A LA NECESIDAD DE EFECTUAR CAMBIOS EN LAS CONDICIONES DE LOS CONTRATOS PARA EL CABAL CUMPLIMIENTO DE LO PACTADO. ASÍ MISMO, APOYAR EL ESTUDIO, EVALUACIÓN Y ATENCIÓN DE LAS SUGERENCIAS, RECLAMACIONES Y CONSULTAS DEL CONTRATISTA. 11) APOYAR CON EL INFORME OPORTUNO DE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</si>
  <si>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CO1.REQ.5647380</t>
  </si>
  <si>
    <t>OPSP-VAD-0264-2024</t>
  </si>
  <si>
    <t>https://community.secop.gov.co/Public/Tendering/OpportunityDetail/Index?noticeUID=CO1.NTC.5538883</t>
  </si>
  <si>
    <t>RODNEL KERSUL DE LA ROSA HABEYCH</t>
  </si>
  <si>
    <t>ISAAC MATEO CANTILLO GAMARRA</t>
  </si>
  <si>
    <t>LA PRESENTE ORDEN TIENE POR OBJETO: 1. APOYAR EN EL PROCESO DE MANTENIMIENTO PREVENTIVO Y CORRECTIVO A LOS EQUIPOS DE CÓMPUTO DE LA INSTITUCIÓN, INCLUYENDO SEDES ALTERNAS (SEDE-CENTRO, PLANTA PILOTO, CONSULTORIO JURÍDICO, SAN JUAN NEPOMUCENO). 2. APOYAR EN EL PROCESO DE SOPORTE A USUARIOS. 3. APOYAR EN LA INSTALACIÓN DE SOFTWARE LICENCIADO QUE SOLICITEN LOS USUARIOS DESPUÉS DE SU CONFIGURACIÓN INICIAL. 4. APOYAR EN LA CONFIGURACIÓN DE LAS IMPRESORAS CON LOS EQUIPOS DE CÓMPUTO. 5. APOYAR LA CONFIGURACIÓN DE LOS EQUIPOS NUEVOS DE COMPUTO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</si>
  <si>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CO1.REQ.5647353</t>
  </si>
  <si>
    <t>OAG-VAD-0263-2024</t>
  </si>
  <si>
    <t>https://community.secop.gov.co/Public/Tendering/OpportunityDetail/Index?noticeUID=CO1.NTC.5538849</t>
  </si>
  <si>
    <t>JULIO JOSE ALVAREZ NUÑEZ</t>
  </si>
  <si>
    <t>LA PRESENTE ORDEN TIENE POR OBJETO: 1. APOYAR EN EL SEGUIMIENTO Y ACTUALIZACIÓN AL PROCESO APOYO TECNOLÓGICO TIC, PARA LA TOMA DE ACCIONES PREVENTIVAS, CORRECTIVAS Y MEJORAS. 2.APOYAR EN LA ELABORACION DE FORMATOS, PROCEDIMIENTO, GUÍAS, INSTRUCTIVOS, MANUALES E INDICADORES AL PROCESO DE APOYO TECNOLÓGICO. 3. APOYAR EN EL SOPORTE DE TRÁMITES ADMINISTRATIVOS.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</si>
  <si>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CO1.REQ.5647182</t>
  </si>
  <si>
    <t>OPSP-VAD-0262-2024</t>
  </si>
  <si>
    <t>https://community.secop.gov.co/Public/Tendering/OpportunityDetail/Index?noticeUID=CO1.NTC.5538623</t>
  </si>
  <si>
    <t>KATERINE GUIUMAR DIAZ VALERA</t>
  </si>
  <si>
    <t>LA PRESENTE ORDEN TIENE POR OBJETO: 1. APOYAR EN LA EXPEDICIÓN DE CERTIFICADOS DE DIPLOMADOS, EN LA ACTUALIZACIÓN DE LA BASE DE DATOS DE LOS DIPLOMADOS REALIZADOS POR LAS FACULTADES Y PROGRAMAS ACADÉMICOS. 2. APOYAR EN LA ATENCIÓN Y RESPUESTA A SOLICITUDES DE CERTIFICADOS DE TÍTULOS Y ANTECEDENTES DISCIPLINARIOS. 3. APOYAR EN LA ATENCIÓN Y RESPUESTA A SOLICITUDES DE DUPLICADOS DE DIPLOMAS Y ACTAS DE GRADO.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</si>
  <si>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CO1.REQ.5647215</t>
  </si>
  <si>
    <t>OAG-VAD-0261-2024</t>
  </si>
  <si>
    <t>https://community.secop.gov.co/Public/Tendering/OpportunityDetail/Index?noticeUID=CO1.NTC.5539259</t>
  </si>
  <si>
    <t>ARMANDO YUNIOR POLO PAZ</t>
  </si>
  <si>
    <t>LA PRESENTE ORDEN TIENE POR OBJETO: 1. APOYAR EN EL MANTENIMIENTO Y ACTUALIZACIÓN DE LOS SERVICIOS DE LA PLATAFORMA DE AMBIENTES VIRTUALES DE APRENDIZAJE. 2. APOYAR AL EQUIPO DE SOPORTE DE LOS PROVEEDORES PARA LA SOLUCIÓN DE INCONVENIENTES O LA GESTIÓN DE LAS PLATAFORMAS DE FORMACIÓN EN LÍNEA QUE SEAN RESPONSABILIDAD DEL CENTRO DE TECNOLOGÍAS EDUCATIVAS Y PEDAGÓGICAS. 3. APOYAR EN LA PUBLICACIÓN DE CONTENIDOS Y/O OBJETOS VIRTUALES DE APRENDIZAJE EN LA PLATAFORMA DE AMBIENTES VIRTUALES. 4. APOYAR EN LA PROYECCION LAS RESPUESTAS RELACIONADAS CON LAS INQUIETUDES, SOLICITUDES Y REQUERIMIENTOS TÉCNICOS DE LOS USUARIOS. 5. APOYAR LAS ACTIVIDADES DE FORMACIÓN DE LOS USUARIOS EN SUS DIFERENTES ROLES, SOBRE EL USO DE LA PLATAFORMA. 6. APOYAR LA ACTIVACIÓN DE USUARIOS Y CURSOS EN LA PLATAFORMA ACADÉMICA. 7. APOYAR LA ESTRUCTURACIÓN DE LAS POLÍTICAS DE SEGURIDAD DE LAS TIC Y/O PROPIEDAD INTELECTUAL CONFORME A LAS NECESIDADES, PROCEDIMIENTOS Y ESTÁNDARES EXISTENTES E INFORMAR LA EXISTENCIA DE ANOMALÍAS EN LAS ACTIVIDADES DE LA PLATAFORMA. 8. ASESORAR EN EL DISEÑO E IMPLEMENTACIÓN DE MECANISMOS DE INTEROPERABILIDAD ENTRE LA PLATAFORMA DE AMBIENTES VIRTUALES Y OTROS SISTEMAS DE INFORMACIÓN Y/O TECNOLOGÍAS QUE PERMITAN MEJORAR LOS PROCESOS DE ENSEÑANZA, APRENDIZAJE Y GESTIÓN CURRICULAR.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</si>
  <si>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CO1.REQ.5647845</t>
  </si>
  <si>
    <t>OPSP-VAD-0260-2024</t>
  </si>
  <si>
    <t>https://community.secop.gov.co/Public/Tendering/OpportunityDetail/Index?noticeUID=CO1.NTC.5539176</t>
  </si>
  <si>
    <t>ADRIANO ISRAEL GUERRA</t>
  </si>
  <si>
    <t>ALISON DANIELA FONTALVO NAVARRO</t>
  </si>
  <si>
    <t>LA PRESENTE ORDEN TIENE POR OBJETO: 1. APOYAR EN EL PROCESO DE MATRÍCULA ACADÉMICA 2. APOYAR LA COORDINACIÓN DEL PROCESO DE CONTRATACIÓN DE CATEDRÁTICOS DEL PROGRAMA. 3. APOYAR EN EL MANEJO DE LOS SISTEMAS DE INFORMACIÓN: ADMISIONES Y REGISTRO, SIARE, GEDOCO. 4. APOYAR EN LA PLANEACIÓN, EJECUCIÓN Y SEGUIMIENTO DE LAS ACTIVIDADES ACADÉMICO-ADMINISTRATIVAS DEL PROGRAMA. 5. APOYAR EN LA ELABORACIÓN DE PROYECTOS DE COMUNICACIONES, ACTOS ADMINISTRATIVOS, DOCUMENTOS E INFORMES DE GESTIÓN. 6. APOYAR EN LA PROYECCIÓN, DESARROLLO, RECOMENDACIÓN Y EJECUCIÓN DE ACCIONES QUE PERMITAN MEJORAR LA GESTIÓN DE LOS SERVICIOS A CARGO DEL PROGRAMA. 7. APOYAR EN LA ADMINISTRACIÓN Y OPORTUNO CUMPLIMIENTO DE LOS PROCEDIMIENTOS, PROTOCOLOS, GUÍAS Y AGENDAS DISEÑADOS PARA EL ÓPTIMO FUNCIONAMIENTO DEL PROGRAMA. 8. APOYAR EN LA PROYECCIÓN, RADICACIÓN Y GESTIÓN DE LAS COMUNICACIONES INTERNAS Y EXTERNAS DEL PROGRAMA. 9. APOYAR EN LA ELABORACIÓN Y PRESENTACIÓN DE RESULTADOS DE LA GESTIÓN DEL PROGRAMA. 10. APOYAR EN LA ADECUADA, OPORTUNA, EFICIENTE, EFICAZ Y AMABLE ATENCIÓN AL USUARIO, EN LA PRESTACIÓN DE SERVICIOS. 11. APOYAR EN LA ATENCIÓN OPORTUNA Y ADECUADA DE LAS PETICIONES, QUEJAS, RECLAMOS Y SUGERENCIAS, RELACIONADAS CON LOS SERVICIOS DEL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</si>
  <si>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CO1.REQ.5647742</t>
  </si>
  <si>
    <t>OPSP-VAD-0259-2024</t>
  </si>
  <si>
    <t>https://community.secop.gov.co/Public/Tendering/OpportunityDetail/Index?noticeUID=CO1.NTC.5539066</t>
  </si>
  <si>
    <t>Liquidado</t>
  </si>
  <si>
    <t>MARIA ISABEL FERNANDEZ PINTO</t>
  </si>
  <si>
    <t>LA PRESENTE ORDEN TIENE POR OBJETO: 1. APOYAR EN EL ASEGURAMIENTO DE CALIDAD EDUCATIVA, A TRAVÉS DEL ACOMPAÑAMIENTO EN EL DESARROLLO DE LOS DISTINTOS PROCESOS DE ACREDITACIÓN NACIONAL E INTERNACIONAL Y RENOVACIÓN DE REGISTROS CALIFICADOS DE LA FACULTAD DE INGENIERÍA Y SUS PROGRAMAS ACADÉMICOS. 2. APOYAR EN LA RECOLECCIÓN, ORGANIZACIÓN, PROCESAMIENTO DE LA INFORMACIÓN DOCUMENTAL, CONSTRUCCIÓN Y ANÁLISIS DE ESTADÍSTICAS NECESARIAS PARA EVIDENCIAR EL AVANCE DE CADA UNO DE LOS FACTORES, CRITERIOS, CARACTERÍSTICAS Y/O ASPECTOS POR EVALUAR DURANTE LOS PERIODOS DEFINIDOS PARA LA VENTANA DE OBSERVACIÓN, CONFORME A LOS LINEAMIENTOS DEL CONSEJO NACIONAL DE ACREDITACIÓN – CNA 2021, ABET O CUALQUIER OTRO ENTE ACREDITADOR AL QUE SE QUIERA SOMETER LA FACULTAD DE INGENIERÍA O SUS PROGRAMAS ACADÉMICOS. 3. APOYAR EN LA RECOLECCIÓN DE INFORMACIÓN DE PERCEPCIÓN DE LA COMUNIDAD ACADÉMICA, A SU VEZ QUE EN SU PROCESAMIENTO Y SU ANÁLISIS PARA LA CONSTRUCCIÓN DE LOS DOCUMENTOS DE AUTOEVALUACIÓN CON FINES DE ACREDITACIÓN POR ALTA CALIDAD NACIONAL E INTERNACIONAL DE LA FACULTAD DE INGENIERÍA Y SUS PROGRAMAS ACADÉMICOS. 4. APOYAR EN LAS ACTIVIDADES DE COMUNICACIÓN Y SENSIBILIZACIÓN DE LOS PROCESOS DE AUTOEVALUACIÓN DIRIGIDAS A LA COMUNIDAD ACADÉMICA DE LA FACULTAD DE INGENIERÍA Y SUS PROGRAMAS ACADÉMICOS. 5. APOYAR EN LA REDACCIÓN Y REVISIÓN DE LOS INFORMES DE AUTOEVALUACIÓN CON FINES DE ACREDITACIÓN POR ALTA CALIDAD NACIONAL E INTERNACIONAL DEL PROGRAMA DE INGENIERÍA INDUSTRIAL, ASIMISMO QUE EN LA CONSTRUCCIÓN DE LOS PLANES DE MEJORAMIENTO Y ORGANIZACIÓN DE ANEXOS.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</si>
  <si>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CO1.REQ.5647571</t>
  </si>
  <si>
    <t>OPSP-VAD-0258-2024</t>
  </si>
  <si>
    <t>https://community.secop.gov.co/Public/Tendering/OpportunityDetail/Index?noticeUID=CO1.NTC.5539024</t>
  </si>
  <si>
    <t>TISSIANA JULIETH RODRIGUEZ ORTIZ</t>
  </si>
  <si>
    <t>LA PRESENTE ORDEN TIENE POR OBJETO: 1. APOYAR EN LAS ACTIVIDADES DE ORGANIZACIÓN DE LAS CEREMONIAS DE GRADUACIÓN COLECTIVAS Y ESPECIALES DE PREGRADO PRESENCIAL, A DISTANCIA Y POSTGRADOS. 2. APOYAR EN LAS ACTIVIDADES DE AUTENTICACIÓN DE CONTENIDOS PROGRAMÁTICOS. 3. APOYAR EN LA REMISIÓN DEL LISTADO DE LOS GRADUADOS QUE SE REPORTAN ANTE LAS ENTIDADES PERTINENTES PARA LA EXPIDICIÓN DE TARJETAS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</si>
  <si>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CO1.REQ.5647633</t>
  </si>
  <si>
    <t>OAG-VAD-0257-2024</t>
  </si>
  <si>
    <t>https://community.secop.gov.co/Public/Tendering/OpportunityDetail/Index?noticeUID=CO1.NTC.5538907</t>
  </si>
  <si>
    <t>RODEX JAMETH CERVANTES CABARCA</t>
  </si>
  <si>
    <t>LA PRESENTE ORDEN TIENE POR OBJETO: 1. ASESORAR AL GRUPO DE CONTABILIDAD EN EL PROCESO DE PREPARACIÓN Y PRESENTACIÓN DE LAS DIFERENTES DECLARACIONES TRIBUTARIAS (IMPUESTOS NACIONALES Y TERRITORIALES) QUE LE CORRESPONDE PRESENTAR A LA UNIVERSIDAD DEL MAGDALENA. 2. APOYAR EN LA COORDINACIÓN DE LO RELACIONADO CON EL PROCESO DE SOLICITUD DE DEVOLUCIÓN DE IVA, QUE DEBE PRESENTAR LA UNIVERSIDAD ANTE LA DIRECCIÓN DE IMPUESTOS Y ADUANAS NACIONALES – DIAN. 3. ASESORAR AL GRUPO DE CONTABILIDAD EN LA ELABORACIÓN, REVISIÓN, CONCILIACIÓN Y PRESENTACIÓN DE LOS DIFERENTES INFORMES QUE SE DEBEN PRESENTAR A LOS ENTES DE CONTROL (CONTADURÍA GENERAL DE LA NACIÓN, CONTRALORÍA DEPARTAMENTAL DEL MAGDALENA, CONTRALORÍA GENERAL DE LA REPÚBLICA, MINISTERIO DE EDUCACIÓN). 4. APOYAR LA COORDINACIÓN DEL PROCESO DE CONCILIACIÓN DE CARTERA, CON EL GRUPO DE FACTURACIÓN, CRÉDITO Y CARTERA Y CONCILIACIÓN DE LA PROPIEDAD, PLANTA Y EQUIPO. 5. APOYAR AL GRUPO DE CONTABILIDAD EN EL PROCESO DE ACTIVIDADES DE CIERRE MENSUAL. 6. ASESORAR AL GRUPO DE CONTABILIDAD EN LA ELABORACIÓN Y PRESENTACIÓN DE LOS ESTADOS FINANCIEROS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</si>
  <si>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CO1.REQ.5647330</t>
  </si>
  <si>
    <t>OPSP-VAD-0256-2024</t>
  </si>
  <si>
    <t>https://community.secop.gov.co/Public/Tendering/OpportunityDetail/Index?noticeUID=CO1.NTC.5538736</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</si>
  <si>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ELABORAR MINUTAS PARA CONTRATOS, CONVENIOS, PROCESOS DE CONVOCATORIAS Y DEMÁS ACTOS ADMINISTRATIVOS QUE REQUIERA LA UNIVERSIDAD DEL MAGDALENA QUE LE SEAN SOLICITADOS. 5. PROYECTAR ACUERDOS SUPERIORES, ACUERDOS ACADÉMICOS Y DEMÁS ACTOS ADMINISTRATIVOS QUE LE SEAN ASIGNADOS. 6. HACER SEGUIMIENTO A LOS DERECHOS DE PETICIÓN QUE DEBEN SER RESUELTOS POR OTRAS DEPENDENCIAS CUANDO ESTOS LE SEAN ASIGNADOS. 7. APOYAR AL CENTRO PARA LA REGIONALIZACIÓN DE LA EDUCACIÓN Y LAS OPORTUNIDADES – CREO, CUANDO ASÍ SE REQUIERA.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</si>
  <si>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CO1.REQ.5646300</t>
  </si>
  <si>
    <t>OPSP-VAD-0255-2024</t>
  </si>
  <si>
    <t>https://community.secop.gov.co/Public/Tendering/OpportunityDetail/Index?noticeUID=CO1.NTC.5538281</t>
  </si>
  <si>
    <t>JEIN ALEJANDRA MORA ZAMBRANO</t>
  </si>
  <si>
    <t>LA PRESENTE ORDEN TIENE POR OBJETO: 1. APOYAR EN LA ATENCIÓN DE ESTUDIANTES. 2. APOYAR EN LA ELABORACIÓN DE COMUNICACIONES DE ACUERDO A LAS INSTRUCCIONES DE LA SECRETARIA GENERAL. 3. APOYAR EN LA RESPUESTA, SEGUIMIENTO Y CONTROL DE LAS SOLICITUDES DEL CONSEJO ACADÉMICO. 4. APOYAR EN LAS ACTIVIDADES DE COMUNICACIÓN Y PUBLICACIÓN DE ACTOS ADMINISTRATIVOS. 5. APOYAR EN EL REGISTRO DE RESOLUCIONES Y ACTOS ADMINISTRAIVOS. 6. APOYAR EN EL COMITÉ DE CORRESPONDENCIA DEL CONSEJO ACADÉMICO. 7. APOY EN LAS SOLICITUDES RECIBIDAS PARA LA COMISIÓN DEL MÉRITO.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</si>
  <si>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CO1.REQ.5646878</t>
  </si>
  <si>
    <t>OPSP-VAD-0254-2024</t>
  </si>
  <si>
    <t>https://community.secop.gov.co/Public/Tendering/OpportunityDetail/Index?noticeUID=CO1.NTC.5522374</t>
  </si>
  <si>
    <t>JOSE DANIEL EGEA PACHECO</t>
  </si>
  <si>
    <t>LA PRESENTE ORDEN TIENE POR OBJETO: APOYAR LAS ACTIVIDADES DE DIRECCIÓN PARA LOS PROYECTOS DEL SISTEMA GENERAL DE REGALÍAS EJECUTADOS POR LA UNIVERSIDAD DEL MAGDALENA, DESARROLLANDO LAS SIGUIENTES ACTIVIDADES: 1. APOYAR LA GESTIÓN OPERATIVA E INTEGRAL DEL PROYECTO EN RELACIÓN CON LA PLANIFICACIÓN, IMPLEMENTACIÓN Y SEGUIMIENTO A LOS PLANES Y CRONOGRAMAS APROBADOS. 2. APOYAR EN LA ELABORACIÓN DE INFORMES DE EJECUCIÓN DEL PROYECTO DE FORMA MENSUAL O A SOLICITUD DE LAS DISTINTAS INSTANCIAS DE SUPERVISIÓN DEL PROYECTO. 3. APOYAR EN LA VERIFICACIÓN DEL USO ADECUADO DE LOS RECURSOS FINANCIEROS PARA LA CONTRATACIÓN DEL TALENTO HUMANO, EQUIPOS Y SOFTWARES, SERVICIOS TECNOLÓGICOS, MATERIALES E INSUMOS, GASTOS DE VIAJE Y ADICIONALES; DE ACUERDO CON LAS NECESIDADES EN TÉRMINOS DE TIEMPO Y CANTIDAD REQUERIDO POR LOS INVESTIGADORES Y GESTORES DEL PROYECTO. 4. APOYAR A LA DIRECCIÓN ADMINISTRATIVA Y A FINANCIERA EN LA ARTICULACIÓN DE LOS RECURSOS TÉCNICOS TECNOLÓGICOS Y LOGÍSTICOS EN CONJUNTO CON EL LÍDER CIENTÍFICO DEL PROYECTO Y LAS DIFERENTES DEPENDENCIAS, CON LA ESTRATEGIA DE ADMINISTRACIÓN ADECUADA PARA EL DESARROLLO DE LAS ACTIVIDADES DEL PROYECTO. 5. APOYAR LA COORDINACIÓN DE LAS ACTIVIDADES OPERATIVAS DE PLANEACIÓN Y PROGRAMACIÓN DE LA GESTIÓN ADMINISTRATIVA. 6. APOYAR EN LA ELABORACIÓN DE SOLICITUDES DE DISPONIBILIDAD PRESUPUESTAL, ESTUDIOS DE CONVENIENCIA, SOLICITUDES DE PROPONENTES Y LOS DEMÁS REQUERIMIENTOS PARA LA CONTRATACIÓN DE BIENES Y SERVICIOS PROFESIONALES Y NO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</si>
  <si>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CO1.REQ.5630937</t>
  </si>
  <si>
    <t>OPSP-VAD-0253-2024</t>
  </si>
  <si>
    <t>https://community.secop.gov.co/Public/Tendering/OpportunityDetail/Index?noticeUID=CO1.NTC.5522563</t>
  </si>
  <si>
    <t>DANIELA ANDREA SOLANO DIAZ</t>
  </si>
  <si>
    <t>LA PRESENTE ORDEN TIENE POR OBJETO: 1. APOYAR EN LA PROYECCIÓN DE ÓRDENES DE SERVICIO, COMPRA Y SUMINISTRO, ASÍ COMO LAS NOTIFICACIONES AL SUPERVISOR Y CONTRATISTA. 2. APOYAR EN LA VERIFICACIÓN DE DOCUMENTOS PRECONTRACTUALES REQUERIDOS POR EL SISTEMA DECALIDAD PARA LA GESTIÓN UNIVERSITARIA – COGUI. 3. PROYECTAR LOS RECIBIDOS A SATISFACCIÓN DE CONTRATISTAS A CARGO DE LA FACULTAD DE INGENIERÍA Y LOS PROGRAMAS. 4. VERIFICAR LOS DOCUMENTOS PRECONTRACTUALES EN LA PLATAFORMA DE GEDOCO. 5. REALIZAR LOS REGISTROS Y ACTUALIZACIONES EN LAS PLATAFORMAS SIA OBSERVA, SECOP II Y SIGEP II. 6. APOYAR EN EL SEGUIMIENTO Y ACTUALIZACIÓN DE EVALUACIÓN A PROVEEDORES. 7. PROYECTAR LOS PAGOS DE ÓRDENES DE SERVICIO, COMPRA Y SUMINISTRO. 8. APOYAR EN LA REALIZACIÓN DE SEGUIMIENTOS FINANCIEROS DE LA FACULTAD ESPECÍFICAMENTE EN LO REFERENTE A LA SOLICITUD DE CDP REQUERIDOS PARA CONTRATACIÓN, APOYOS ECONÓMICOS, VIÁTICOS Y DESPLAZAMIENTOS, ASÍ COMO EL SEGUIMIENTO A CONSECUTIVOS DE PAGO A CONTRATISTAS.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</si>
  <si>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CO1.REQ.5630817</t>
  </si>
  <si>
    <t>OPSP-VAD-0252-2024</t>
  </si>
  <si>
    <t>https://community.secop.gov.co/Public/Tendering/OpportunityDetail/Index?noticeUID=CO1.NTC.5521770</t>
  </si>
  <si>
    <t>JAIME ALFREDO NOGUERA SERRANO</t>
  </si>
  <si>
    <t>ROBERT FRANKLIN BECERRA ORTEGA</t>
  </si>
  <si>
    <t>LA PRESENTE ORDEN TIENE POR OBJETO: 1. PRESTAR ASESORÍA, EMITIR LOS CONCEPTOS Y RESOLVER LAS CONSULTAS DE TIPO JURÍDICO EN TODAS LAS ÁREAS DEL DERECHO QUE LE SEAN SOLICITADOS POR PARTE DEL RECTOR, EL JEFE DE LA OFICINA ASESORA JURÍDICA Y DEMÁS AUTORIDADES DEL ÁREA ADMINISTRATIVA Y DE DIRECCIÓN DE LA UNIVERSIDAD. 2. ASESORAR Y APOYAR EN LA RESPUESTA A LAS PETICIONES QUE SE LE HAGAN A LA UNIVERSIDAD DEL MAGDALENA DENTRO DE LOS PLAZOS Y/O TÉRMINOS ESTABLECIDOS EN LA LEY. 3. ASESORAR Y APOYAR EN LA ATENCIÓN Y SEGUIMIENTO A LOS PROCEDIMIENTOS ADMINISTRATIVOS, ACCIONES ADMINISTRATIVAS, REQUERIMIENTOS ESPECIALES, PLIEGOS DE CARGOS Y DEMÁS PROCESOS JURÍDICOS Y ACCIONES PÚBLICAS QUE EL RECTOR, EL JEFE DE LA OFICINA ASESORA JURÍDICA Y DEMÁS AUTORIDADES DEL ÁREA ADMINISTRATIVA Y DE DIRECCIÓN DE LA UNIVERSIDAD LE ENCOMIENDEN EN RELACIÓN CON EL CUMPLIMIENTO DE LAS NORMAS QUE REGULAN EL RECAUDO DE LA ESTAMPILLA. 4. ASESORAR Y APOYAR EN LA FORMULACIÓN DE LOS PROCESOS Y PROCEDIMIENTOS DE TIPO JURÍDICO QUE SEAN REQUERIDOS POR EL RECTOR, EL JEFE DE LA OFICINA ASESORA JURÍDICA Y DEMÁS AUTORIDADES DE DIRECCIÓN DE LA UNIVERSIDAD RELACIONADOS CON APLICACIÓN DE LA LEY 654 DE 2001 Y LA ORDENANZA 019 DE 2001. 5. ELABORAR MINUTAS PARA CONTRATOS, CONVENIOS, PROCESOS DE CONVOCATORIAS Y DEMÁS QUE REQUIERA LA UNIVERSIDAD DEL MAGDALENA Y QUE SEAN SOLICITADOS POR EL RECTOR, EL JEFE DE LA OFICINA ASESORA JURÍDICA Y DEMÁS AUTORIDADES DE DIRECCIÓN DE LA UNIVERSIDAD.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</si>
  <si>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CO1.REQ.5629891</t>
  </si>
  <si>
    <t>OPSP-VAD-0251-2024</t>
  </si>
  <si>
    <t>https://community.secop.gov.co/Public/Tendering/OpportunityDetail/Index?noticeUID=CO1.NTC.5522126</t>
  </si>
  <si>
    <t>ELVIA ROSA RODRIGUEZ PEREZ</t>
  </si>
  <si>
    <t>LA PRESENTE ORDEN TIENE POR OBJETO: 1. APOYAR EN LA ORGANIZACIÓN DEL ARCHIVO DE GESTIÓN E INVENTARIO, DE ACUERDO CON LOS PROCEDIMIENTOS Y DIRECTRICES INSTITUCIONALES 2. APOYAR EN LAS LABORES DE REPROGRAFÍA QUE SE REQUIERAN EN LOS PROCESO DE LA DEPENDENCIA.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</si>
  <si>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CO1.REQ.5629867</t>
  </si>
  <si>
    <t>OAG-VAD-0250-2024</t>
  </si>
  <si>
    <t>https://community.secop.gov.co/Public/Tendering/OpportunityDetail/Index?noticeUID=CO1.NTC.5521576</t>
  </si>
  <si>
    <t>LINA MARCELA CUAO GARCIA</t>
  </si>
  <si>
    <t>JEISSON DE JESUS MOLANO PATIÑO</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</si>
  <si>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14. APOYAR EN EL LEVANTAMIENTO DE INFORMACIÓN Y GENERACIÓN DE INFORMES DE ESTADO DE INFRAESTRUCTURA GESTIONADA POR REDAL.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</si>
  <si>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CO1.REQ.5629847</t>
  </si>
  <si>
    <t>OAG-VAD-0249-2024</t>
  </si>
  <si>
    <t>https://community.secop.gov.co/Public/Tendering/OpportunityDetail/Index?noticeUID=CO1.NTC.5521517</t>
  </si>
  <si>
    <t>JOSE MANUEL FREYLE MANOTAS</t>
  </si>
  <si>
    <t>LA PRESENTE ORDEN TIENE POR OBJETO: PRESTACIÓN DE SERVICIOS PROFESIONALES COMO ABOGADO, PARA LA REALIZACIÓN DE LAS SIGUIENTES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ADMINISTRATIVA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ADMINISTRATIVO. 8) CUMPLIR CON LOS PROCEDIMIENTOS DEL PROCESO GESTIÓN DE CONTRATACIÓN Y GESTIÓN JURÍDICA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</si>
  <si>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CO1.REQ.5629288</t>
  </si>
  <si>
    <t>OPSP-VAD-0248-2024</t>
  </si>
  <si>
    <t>https://community.secop.gov.co/Public/Tendering/OpportunityDetail/Index?noticeUID=CO1.NTC.5523982</t>
  </si>
  <si>
    <t>KEVIN DAVID DAZA MONTENEGRO</t>
  </si>
  <si>
    <t>LA PRESENTE ORDEN TIENE POR OBJETO: 1) APOYAR LA REVISIÓN DE LOS DOCUMENTOS SOPORTES QUE SON ENVIADOS AL GRUPO DE CONTABILIDAD, QUE HACEN PARTE DE TRÁMITES DE PAGO A LOS DIFERENTES PROVEEDORES DE BIENES Y SERVICIOS CONTRATADOS CON RECURSOS PROVENIENTES DEL SISTEMA GENERAL DE REGALÍAS. 2) APOYAR EN LA RADICACIÓN DE LAS CUENTAS POR PAGAR, UNA VEZ CULMINA SU ETAPA DE REVISIÓN; TANTO EN EL SISTEMA DE INFORMACIÓN FINANCIERO DE LA UNIVERSIDAD DEL MAGDALENA (SINAP) COMO EN EL SISTEMA DE PAGOS Y GIROS DE REGALÍAS SPGR DEL MINISTERIO DE HACIENDA. 3) APOYAR EN LA RADICACIÓN DE LAS OBLIGACIONES PRESUPUESTALES, UNA VEZ CULMINA SU ETAPA DE REVISIÓN; TANTO EN EL SISTEMA DE INFORMACIÓN FINANCIERO DE LA UNIVERSIDAD DEL MAGDALENA (SINAP) COMO EN EL SISTEMA DE PAGOS Y GIROS DE REGALÍAS SPGR DEL MINISTERIO DE HACIENDA. 4) REVISAR EN CONJUNTO CON EL PROFESIONAL ESPECIALIZADO DEL GRUPO DE CONTABILIDAD, LA CODIFICACIÓN DE LOS MODELOS CONTABLES DEL SINAP QUE SEAN UTILIZADOS EN LA ELABORACIÓN DE CUENTAS POR PAGAR Y OBLIGACIONES PRESUPUESTALES REFERENTES AL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</si>
  <si>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CO1.REQ.5632208</t>
  </si>
  <si>
    <t>OPSP-VAD-0247-2024</t>
  </si>
  <si>
    <t>https://community.secop.gov.co/Public/Tendering/OpportunityDetail/Index?noticeUID=CO1.NTC.5523623</t>
  </si>
  <si>
    <t>JORGE VARGAS RONCALLO</t>
  </si>
  <si>
    <t>LA PRESENTE ORDEN TIENE POR OBJETO: 1. APOYAR EN LOS PROCESOS DE ORIENTACIÓN VOCACIONAL Y PROFESIONAL A LOS ASPIRANTES DEL PROGRAMA TALENTO MAGDALENA 2024-1. 2. EJECUTAR ACTIVIDADES RELACIONADAS CON INTERVENCIONES PSICOEDUCATIVAS GRUPALES DE FORMA PRESENCIAL A LOS ASPIRANTES COHORTE 2024-1. 3.CONSTRUIR PLANES DE TRABAJO INDIVIDUAL SOBRE LOS RESULTADOS DE LAS INTERVENCIONES PSICOEDUCATIVAS REALIZADAS A LO LARGO DEL PROCESO DE ORIENTACIÓN A ASPIRANTES DEL PROGRAMA TALENTO MAGDALENA. 4. LEER E INTERPRETAR LOS RESULTADOS DE LAS PRUEBAS DE ORIENTACIÓN VOCACIONAL U OTRAS, REALIZADAS A LOS ASPIRANTES DEL PROGRAMA TALENTO MAGDALENA. 5. DILIGENCIAR INFORMES INDIVIDUALES DE LOS PROCESOS ENTREVISTA APLICADA, ATENDIENDO LOS ASPECTOS RELACIONADOS EN LA MISMA. 6. APOYAR EN EL ESTABLECIMIENTO DE PLANES DE ACOMPAÑAMIENTO Y SEGUIMIENTO A LOS ESTUDIANTES DE PRIMER SEMESTRE DEL PROGRAMA TALENTO MAGDALENA DE LA COHORTE 2024-1. 7. APOYAR EN LA PRIORIZACIÓN DE LOS ESTUDIANTES QUE PRESENTEN DIFICULTADES ECONÓMICAS DE LA COHORTE 2024-1. 8. REALIZAR INFORME GENERAL DEL PROCESO DE INDUCCIÓN Y SELECCIÓN REALIZADO A LOS ASPIRANTES DEL PROGRAMA TALENTO MAGDALENA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</si>
  <si>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CO1.REQ.5631814</t>
  </si>
  <si>
    <t>OPSP-VAD-0246-2024</t>
  </si>
  <si>
    <t>https://community.secop.gov.co/Public/Tendering/OpportunityDetail/Index?noticeUID=CO1.NTC.5523388</t>
  </si>
  <si>
    <t>LA PRESENTE ORDEN TIENE POR OBJETO: 1. APOYAR EN LOS PROCESOS DE ORIENTACIÓN VOCACIONAL Y PROFESIONAL A LOS ASPIRANTES DEL PROGRAMA “TALENTO MAGDALENA” 2024-1. 2. EJECUTAR ACTIVIDADES RELACIONADAS CON INTERVENCIONES PSICOEDUCATIVAS GRUPALES DE FORMA PRESENCIAL A LOS ASPIRANTES COHORTE 2024-1. 3.CONSTRUIR PLANES DE TRABAJO INDIVIDUAL SOBRE LOS RESULTADOS DE LAS INTERVENCIONES PSICOEDUCATIVAS REALIZADAS A LO LARGO DEL PROCESO DE ORIENTACIÓN A ASPIRANTES DEL PROGRAMA TALENTO MAGDALENA. 4. LEER E INTERPRETAR LOS RESULTADOS DE LAS PRUEBAS DE ORIENTACIÓN VOCACIONAL U OTRAS, REALIZADAS A LOS ASPIRANTES DEL PROGRAMA TALENTO MAGDALENA. 5. DILIGENCIAR INFORMES INDIVIDUALES DE LOS PROCESOS ENTREVISTA APLICADA, ATENDIENDO LOS ASPECTOS RELACIONADOS EN LA MISMA. 6. APOYAR EN EL ESTABLECIMIENTO DE PLANES DE ACOMPAÑAMIENTO Y SEGUIMIENTO A LOS ESTUDIANTES DE PRIMER SEMESTRE DEL PROGRAMA TALENTO MAGDALENA DE LA COHORTE 2024-1. 7. APOYAR EN LA PRIORIZACIÓN DE LOS ESTUDIANTES QUE PRESENTEN DIFICULTADES ECONÓMICAS DE LA COHORTE 2024-1. 8. REALIZAR INFORME GENERAL DEL PROCESO DE INDUCCIÓN Y SELECCIÓN REALIZADO A LOS ASPIRANTES DEL PROGRAMA TALENTO MAGDALENA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</si>
  <si>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CO1.REQ.5631570</t>
  </si>
  <si>
    <t>OPSP-VAD-0245-2024</t>
  </si>
  <si>
    <t>https://community.secop.gov.co/Public/Tendering/OpportunityDetail/Index?noticeUID=CO1.NTC.5523268</t>
  </si>
  <si>
    <t>LA PRESENTE ORDEN TIENE POR OBJETO: 1. APOYAR EN LOS PROCESOS DE ORIENTACIÓN VOCACIONAL Y PROFESIONAL A LOS ASPIRANTES DEL PROGRAMA “TALENTO MAGDALENA” 2024-1. 2. EJECUTAR ACTIVIDADES RELACIONADAS CON INTERVENCIONES PSICOEDUCATIVAS GRUPALES DE FORMA PRESENCIAL A LOS ASPIRANTES COHORTE 2024-1. 3.CONSTRUIR PLANES DE TRABAJO INDIVIDUAL SOBRE LOS RESULTADOS DE LAS INTERVENCIONES PSICOEDUCATIVAS REALIZADAS A LO LARGO DEL PROCESO DE ORIENTACIÓN A ASPIRANTES DEL PROGRAMA “TALENTO MAGDALENA”. 4. LEER E INTERPRETAR LOS RESULTADOS DE LAS PRUEBAS DE ORIENTACIÓN VOCACIONAL U OTRAS, REALIZADAS A LOS ASPIRANTES DEL PROGRAMA “TALENTO MAGDALENA”. 5. DILIGENCIAR INFORMES INDIVIDUALES DE LOS PROCESOS ENTREVISTA APLICADA, ATENDIENDO LOS ASPECTOS RELACIONADOS EN LA MISMA. 6. APOYAR EN EL ESTABLECIMIENTO DE PLANES DE ACOMPAÑAMIENTO Y SEGUIMIENTO A LOS ESTUDIANTES DE PRIMER SEMESTRE DEL PROGRAMA “TALENTO MAGDALENA” DE LA COHORTE 2024-1. 7. APOYAR EN LA PRIORIZACIÓN DE LOS ESTUDIANTES QUE PRESENTEN DIFICULTADES ECONÓMICAS DE LA COHORTE 2024-1. 8. REALIZAR INFORME GENERAL DEL PROCESO DE INDUCCIÓN Y SELECCIÓN REALIZADO A LOS ASPIRANTES DEL PROGRAMA TALENTO MAGDALENA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</si>
  <si>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CO1.REQ.5631361</t>
  </si>
  <si>
    <t>OPSP-VAD-0244-2024</t>
  </si>
  <si>
    <t>https://community.secop.gov.co/Public/Tendering/OpportunityDetail/Index?noticeUID=CO1.NTC.5523126</t>
  </si>
  <si>
    <t>CAMILO ANDRES LAVERDE GUTIERREZ DE PIÑERES</t>
  </si>
  <si>
    <t>LA PRESENTE ORDEN TIENE POR OBJETO: 1. BRINDAR ACOMPAÑAMIENTO A LOS ESTUDIANTES DE MOVILIDAD NACIONAL E INTERNACIONAL ENTRANTE PREVIO Y DURANTE SU PERÍODO DE ESTUDIOS EN LA UNIVERSIDAD DEL MAGDALENA. 2. APOYAR LOS PROCESOS DE MOVILIDAD INTERNACIONAL ENTRANTE DE DOCENTES, INVESTIGADORES, PONENTES. 3. APOYAR LA CREACIÓN E IMPLEMENTACIÓN DEL CLUB/CENTRO INTERNACIONAL. 4. APOYAR LA CREACIÓN E IMPLEMENTACIÓN DEL PROGRAMA ESCUELA DE VERANO.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</si>
  <si>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CO1.REQ.5631310</t>
  </si>
  <si>
    <t>OPSP-VAD-0243-2024</t>
  </si>
  <si>
    <t>https://community.secop.gov.co/Public/Tendering/OpportunityDetail/Index?noticeUID=CO1.NTC.5522806</t>
  </si>
  <si>
    <t>SERGIO ANDRES CRESPO PALMERA</t>
  </si>
  <si>
    <t>LA PRESENTE ORDEN TIENE POR OBJETO: 1. APOYAR AL GRUPO INTERNO DE SERVICIOS GENERALES EN LA SUPERVISIÓN DE ESPACIOS FÍSICOS DE LAS SEDE ALTERNA CERES DE PIVIJAY, MAGDALENA. 2. APOYAR AL GSG EN LAS APERTURAS DE SALONES Y ÁREAS ADMINISTRATIVAS DE LA SEDE. 3. APOYAR AL GSG EFECTUANDO REPORTES DE ANOMALÍAS EN LOS ESPACIOS FÍSICOS DESCRITOS Y APOYAR EN ORIENTACIONES LOCATIVAS A FUNCIONARIOS Y CONTRATISTAS DE LA UNIVERSIDAD CUÁNDO HAYA LA NECESIDAD. 4. APOYAR AL GSG EN LA REALIZACIÓN DE RONDAS A TODOS LOS ESPACIOS DE LAS SEDE ALTERNA DE PIVIJAY PARA VERIFICAR SUS CONDICIONES Y ESTADO. 5.APOYAR AL GSG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CONTROL Y REPORTAR EN MINUTAS, FORMATOS O GUÍAS, EL MOVIMIENTO DE LOS BIENES DE LA SEDE.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</si>
  <si>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CO1.REQ.5630733</t>
  </si>
  <si>
    <t>OAG-VAD-0242-2024</t>
  </si>
  <si>
    <t>https://community.secop.gov.co/Public/Tendering/OpportunityDetail/Index?noticeUID=CO1.NTC.5522412</t>
  </si>
  <si>
    <t>WILFREN PACHECO BOBADILLA</t>
  </si>
  <si>
    <t>LA PRESENTE ORDEN TIENE POR OBJETO: 1. APOYAR EN EL DISEÑO Y EN LA EJECUCIÓN DE PRODUCCIÓN AUDIOVISUAL, Y DESARROLLO DE LOS CONTENIDOS MULTIMEDIA PARA EL CETEP. 2. APOYAR EN LA ESCRITURA Y REVISIÓN DE LOS GUIONES RELACIONADOS CON LAS PRODUCCIONES AUDIOVISUALES. 3. APOYAR EN LA COORDINACIÓN Y EJECUCIÓN DE GRABACIONES DE IMÁGENES PARA LOS MATERIALES AUDIOVISUALES DEL CETEP. 4. APOYAR EN EL ACOMPAÑAMIENTO A DOCENTES EN LA REALIZACIÓN Y ESTRUCTURACIÓN DE PIEZAS AUDIOVISUALES PARA SUS CLASES. 5. APOYAR EN EL DISEÑO DE ESTRATEGIAS AUDIOVISUALES EN LA PLATAFORMA DE BLOQUE 10. 6. APOYAR LA INCLUSIÓN DE OPCIONES DE ACCESIBILIDAD EN LOS MATERIALES AUDIOVISUALES REALIZADOS. 7. APOYAR EN LA ASESORÍA DE LAS PUBLICACIONES DE LOS MATERIALES AUDIOVISUALES BAJO LA NORMATIVIDAD EXISTENTE. 8. APOYAR EN LA COORDINACIÓN DE CURSOS VIRTUALES EN LA PLATAFORMA DE BLOQUE 10. 9. APOYAR EN LA ASESORIA A DOCENTES EN REALIZACIÓN Y ESTRUCTURACIÓN DE PIEZAS AUDIOVISUALES PARA SUS CLASES.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</si>
  <si>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CO1.REQ.5630181</t>
  </si>
  <si>
    <t>OPSP-VAD-0241-2024</t>
  </si>
  <si>
    <t>https://community.secop.gov.co/Public/Tendering/OpportunityDetail/Index?noticeUID=CO1.NTC.5524352</t>
  </si>
  <si>
    <t>CLARA INES LACOUTURE BAYENA</t>
  </si>
  <si>
    <t>LA PRESENTE ORDEN TIENE POR OBJETO: 1. APOYAR EL SEGUIMIENTO A LOS PROYECTOS DEL PLAN DE ACCIÓN Y DE FUNCIONAMIENTO DE LA FACULTAD. 2. APOYAR EN LA ORGANIZACIÓN DE LAS SOLICITUDES PARA LOS CONSEJOS DE FACULTAD, PROYECTAR LAS ACTAS Y LAS NOTIFICACIONES DE LOS MISMOS PARA DOCENTES, ESTUDIANTES Y UNIDADES REQUERIDAS. 3. APOYAR LA GESTIÓN DE CONTRATACIONES DE LA FACULTAD E INFORMES DE GESTIÓN SOLICITADOS. 4. APOYAR EN LOS PROCESOS DE SOLICITUDES PARA LA PARTICIPACIÓN A EVENTOS ACADÉMICOS Y CIENTÍFICOS VIRTUALES POR PARTE DE LOS ESTUDIANTES Y DOCENTES DE LA FACULTAD DE CIENCIAS BÁSICAS. 5. APOYAR EN LA ACTUALIZACIÓN DEL ARCHIVO Y CORRESPONDENCIA. 6. APOYAR EN EL PROCESO DE SOLICITUDES REALIZADAS PARA ASCENSO EN EL ESCALAFÓN DOCENTE DE LA FACULTAD DE CIENCIAS BÁSICAS. 7. APOYAR EN EL SEGUIMIENTO DE LOS AYUDANTES DE INCLUSIÓN Y PERMANENCIA DE LA FACULTAD. 8. APOYAR EL PROCESO DE CONVOCATORIAS DE MONITORIAS ACADÉMICAS DE LA FACULTAD.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</si>
  <si>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CO1.REQ.5631836</t>
  </si>
  <si>
    <t>OPSP-VAD-0240-2024</t>
  </si>
  <si>
    <t>https://community.secop.gov.co/Public/Tendering/OpportunityDetail/Index?noticeUID=CO1.NTC.5524621</t>
  </si>
  <si>
    <t>ALEXANDER MANUEL ARANGO ROJAS</t>
  </si>
  <si>
    <t>LA PRESENTE ORDEN TIENE POR OBJETO: 1. APOYAR EN EL SOPORTE A LAS ACTIVIDADES ASOCIADAS A LA TRANSMISIÓN DE EVENTOS DENTRO DE LOS AUDITORIOS DEL EDIFICIO MAR CARIBE Y LAS SALAS ESPECIALIZADAS. 2. APOYAR EN EL SOPORTE Y LA CONFIGURACIÓN DE LOS EQUIPOS MULTIMEDIALES (ATRIL PILOT Y SISTEMA DE AUTOMATIZACIÓN) CON QUE CUENTAN AUDITORIOS Y EN LA ASISTENCIA A EXPOSITORES DURANTE LOS EVENTOS QUE SE DESARROLLAN EN LOS AUDITORIOS. 3. APOYAR EL MANTENIMIENTO DEL ESTADO FUNCIONAL DE LAS HERRAMIENTAS MULTIMEDIALES QUE DAN SOPORTE A LAS TRANSMISIONES DE EVENTOS DURANTE EL USO DE LOS AUDITORIOS Y SUMINISTRAR LA INFORMACIÓN QUE PERMITA LA CORRECTA Y OPORTUNA GESTIÓN DE SU MANTENIMIENTO. 4. APOYAR CAPACITACIONES A LOS USUARIOS EN EL MANEJO DE LAS AYUDAS AUDIOVISUALES. 5. APOYAR EN EL CUMPLIMIENTO A CABALIDAD CON LOS PROCEDIMIENTOS ESTABLECIDOS PARA LA PRESTACIÓN DE LOS SERVICIOS DE SOPORTE AUDIOVISUAL. 6. APOYAR EN LA GENERACIÓN DE REPORTES DE CUALQUIER NOVEDAD QUE SE PRESENTE CUANDO SE PRESTEN LOS SERVICIOS, POR EJEMPLO EVENTOS Y RESPONSABLES DEL MAL USO DE LAS HERRAMIENTAS O NOVEDADES FRENTE AL FUNCIONAMIENTO DE LOS EQUIPOS. 7. APOYAR EN LAS ACTIVIDADES QUE SE PROGRAMEN PARA GARANTIZAR LA EFICIENCIA EN LA PRESTACIÓN DE LOS SERVICIOS TALES COMO RECORRIDOS DE DETECCIÓN DE NECESIDADES DE SERVICIO, CAPACITACIONES, REVISIONES DE EQUIPOS. 8. APOYAR LA RECOLECCIÓN Y ANÁLISIS DE INFORMACIÓN DE SATISFACCIÓN DEL SERVICIO E INFORMES RELACIONADOS. 9. APOYAR EN LA GENERACIÓN DE INFORMES PERIÓDICOS DEL INVENTARIO DE LOS EQUIPOS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</si>
  <si>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CO1.REQ.5631496</t>
  </si>
  <si>
    <t>OAG-VAD-0239-2024</t>
  </si>
  <si>
    <t>https://community.secop.gov.co/Public/Tendering/OpportunityDetail/Index?noticeUID=CO1.NTC.5524724</t>
  </si>
  <si>
    <t>ANA MARIA CARDONA HERNANDEZ</t>
  </si>
  <si>
    <t>LA PRESENTE ORDEN TIENE POR OBJETO: PRESTAR SUS SERVICIOS PROFESIONALES COMO APOYO GENERAL A LA SUPERVISIÓN Y PROCESOS DE APRUEBA Y ENVÍA EN GESPROY PARA LOS PROYECTOS DEL SISTEMA GENERAL DE REGALÍAS EJECUTADOS POR LA UNIVERSIDAD DEL MAGDALENA, REALIZANDO LAS SIGUIENTES ACTIVIDADES: 1. APOYAR EL SEGUIMIENTO Y CONTROL A LAS OBLIGACIONES Y PRODUCTOS A ENTREGAR POR PARTE DEL EQUIPO ADMINISTRATIVO Y CIENTÍFICO-TÉCNICOS DE LOS PROYECTOS, GARANTIZANDO QUE LOS MISMOS CUMPLAN CON LOS REQUISITOS Y CONDICIONES ADMINISTRATIVAS, TÉCNICAS Y CIENTÍFICAS, DE CONFORMIDAD CON EL PROYECTO APROBADO POR EL SISTEMA GENERAL DE REGALÍAS Y SUS DOCUMENTOS ANEXOS. 2. APOYAR EN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 LOS PROYECTOS. 4. SOLICITAR, TRAMITAR LAS CORRESPONDIENTES ACTAS DE SEGUIMIENTO, ACTAS DE AVANCE, ACTAS DE SUSPENSIÓN (CUANDO SE PRESENTEN CAUSALES PARA ELLO) ACTAS DE REANUDACIÓN, ACTA DE TERMINACIÓN, ACTA DE ENTREGA Y RECIBO A SATISFACCIÓN, ACTA DE LIQUIDACIÓN Y DEMÁS INFORMES QUE SE REQUIERAN EN EL SEGUIMIENTO DE LOS PROYECTOS. 5. SOLICITAR A LA DIRECCIÓN ADMINISTRATIVA Y FINANCIERA DE LOS PROYECTOS, ASÍ COMO A LA CIENTÍFICO-TÉCNICA DE LOS PROYECTOS, LOS INFORMES CUANDO LA SUPERVISIÓN LO CONSIDERE PERTINENTE SOBRE EL DESARROLLO Y EJECUCIÓN DE LOS CONTRATOS SUSCRITOS Y DE CONFORMIDAD CON EL PLAN O CRONOGRAMA DE TRABAJO ESTABLECIDO. 6. ANALIZAR Y CONCEPTUAR OPORTUNAMENTE SOBRE LAS CIRCUNSTANCIAS ESPECIALES QUE CONLLEVEN A LA NECESIDAD DE EFECTUAR CAMBIOS EN LAS CONDICIONES DE LOS DIFERENTES ÓRDENES O CONTRATOS DE LOS PROYECTOS PARA EL CABAL CUMPLIMIENTO DE LO PACTADO. 7. INFORMAR OPORTUNAMENTE LAS CONTINGENCIAS EN EL DESARROLLO DE LA SUPERVISIÓN DE LOS PROYECTOS. 8. APOYAR EL "APRUEBA Y ENVÍA" EN LA PLATAFORMA DE SEGUIMIENTO GESPROY SEGÚN LAS FECHAS DE SEGUIMIENTO ESTABLECIDAS PARA TAL FIN EN LA PLATAFORMA. 9. ASESORAR AL EQUIPO ADMINISTRATIVO DE LOS PROYECTOS EN RELACIÓN CON LA REALIZACIÓN DE INFORMES DE SEGUIMIENTO DE LOS AVANCES EN EJECUCIÓN. 10.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</si>
  <si>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CO1.REQ.5631365</t>
  </si>
  <si>
    <t>OPSP-VAD-0238-2024</t>
  </si>
  <si>
    <t>https://community.secop.gov.co/Public/Tendering/OpportunityDetail/Index?noticeUID=CO1.NTC.5524652</t>
  </si>
  <si>
    <t>DINA MORALES GONZALEZ</t>
  </si>
  <si>
    <t>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LA REVISIÓN DE LOS DOCUMENTOS EN LA PLATAFORMA DEL GEDOCO PARA EL PROCESO DE LIQUIDACIÓN DE HONORARIOS DE LAS ÓRDENES DE SERVICIOS PROFESIONALES Y DE APOYO A LA GESTIÓN QUE SUSCRIBA EL VICERRECTOR ADMINISTRATIVO Y EL DIRECTOR ADMINISTRATIVO. 4. APOYAR AL GRUPO INTERNO DE CONTRATACIÓN EN EL CARGUE Y ACTUALIZACIÓN DE LA INFORMACIÓN PRECONTRACTUAL, CONTRACTUAL Y POSTCONTRACTUAL DE LAS ÓRDENES DE SERVICIOS PROFESIONALES Y DE APOYO A LA GESTIÓN QUE SUSCRIBA EL VICERRECTOR ADMINISTRATIVO Y EL DIRECTOR ADMINISTRATIVO EN LA PLATAFORMA SIA OBSERVA DE LA AUDITORA GENERAL DE LA REPÚBLICA. 5. APOYAR AL GRUPO INTERNO DE CONTRATACIÓN EN EL CARGUE DE INFORMACIÓN PRECONTRACTUAL, CONTRACTUAL Y POSTCONTRACTUAL A LA PLATAFORMA DEL SECOP II DE TODOS LOS PROCESOS DE CONTRATACIÓN QUE ADELANTE LA UNIVERSIDAD A TRAVÉS DE LA VICERRECTORÍA ADMINISTRATIVA Y LA DIRECCIÓN ADMINISTRATIVA. 6. APOYAR AL GRUPO INTERNO DE CONTRATACIÓN EN LA ORGANIZACIÓN DEL ARCHIVO DIGITAL DE LAS ÓRDENES DE SERVICIOS PROFESIONALES Y DE APOYO A LA GESTIÓN SUSCRITAS POR EL VICERRECTOR ADMINISTRATIVO Y EL DIRECTOR ADMINISTRATIVO. 7. APOYAR EN LA REVISIÓN DE LA INFORMACIÓN CONTRACTUAL CARGADA EN LAS PLATAFORMAS DEL SIA OBSERVA AUDITORIA, SIGEP II, SECOP I Y II POR PARTE DE LOS ORDENADORES DEL GASTO. 8. APOYAR EN LA REVISIÓN EN LA PLATAFORMA DEL GEDOCO DE LOS DOCUMENTOS PRECONTRACTUALES NECESARIOS PARA LA ELABORACIÓN DE ÓRDENES DE SERVICIOS PROFESIONALES Y DE APOYO A LA GESTIÓN. 9.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</si>
  <si>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CO1.REQ.5631329</t>
  </si>
  <si>
    <t>OAG-VAD-0237-2024</t>
  </si>
  <si>
    <t>https://community.secop.gov.co/Public/Tendering/OpportunityDetail/Index?noticeUID=CO1.NTC.5524669</t>
  </si>
  <si>
    <t>MARIA FERNANDA AMADOR ORTIZ</t>
  </si>
  <si>
    <t>LA PRESENTE ORDEN TIENE POR OBJETO: 1. APOYAR LA PRODUCCIÓN DE CONTENIDOS PARA LAS REDES SOCIALES Y MEDIOS DIGITALES DE LA DIRECCIÓN DE BIENESTAR UNIVERSITARIO, ESPECIALMENTE LOS RELACIONADOS CON EL PROTOCOLO INSTITUCIONAL PARA LA PREVENCIÓN Y ATENCIÓN DE LA VIOLENCIA BASADA EN GÉNERO Y VIOLENCIA SEXUAL. 2. APOYAR AL FOMENTO AL INTERIOR DE LA COMUNIDAD UNIVERSITARIA, ACTVIDADES DE PROMOCIÓN Y PREVENCIÓN DE LA VIOLENCIA BASADA EN GÉNERO Y VIOLENCIA SEXUAL. 3. APOYAR EN LA PRODUCCIÓN DE CONTENIDOS PARA LOS MEDIOS DIGITALES DE BIENESTAR UNIVERSITARIO EN LAS ACTIVIDADES Y EVENTOS ACADÉMICOS, SOCIALES, DEPORTIVOS Y CULTURALES DE LA DIRECCIÓN DE BIENESTAR UNIVERSITARIO. 4. ENTREGAR DE MANERA OPORTUNA Y BAJO SU RESPONSABILIDAD LOS INFORMES CON SOPORTES NECESARIOS. 5. APOYAR EN LA GRABACIÓN Y EDICIÓN DE MENSAJES INSTITUCIONALES. 5. APOYAR EN EL DILGENCIAMIENTO OPORTUNO DE TODOS LOS FORMATOS ESTABLECIDOS POR BIENESTAR UNIVESITARIO EN EL SISTEMA DE GESTIÓN DE LA CALIDAD PARA EL REGISTRO DE TODAS LAS ACTIVIDADES QUE SE REALICEN.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</si>
  <si>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CO1.REQ.5631067</t>
  </si>
  <si>
    <t>OPSP-VAD-0236-2024</t>
  </si>
  <si>
    <t>https://community.secop.gov.co/Public/Tendering/OpportunityDetail/Index?noticeUID=CO1.NTC.5524660&amp;isFromPublicArea=True&amp;isModal=False</t>
  </si>
  <si>
    <t>WILSON TOMAS GARCIA MARTINEZ</t>
  </si>
  <si>
    <t>LA PRESENTE ORDEN TIENE POR OBJETO: 1. ELABORAR CRONOGRAMA DE TRABAJO Y CUMPLIR LAS ACTIVIDADES ACORDADAS CON LA FACULTAD Y LAS DOCENTES ASIGNADAS A LAS ACTIVIDADES DEL BOSQUE SECO, DENTRO DE LOS TIEMPOS ESTABLECIDOS. 2. REALIZAR UN MONITOREO ORNITOLÓGICO DESPUÉS DE LA EMERGENCIA SANITARIA CAUSADA POR EL COVID-19 PARA EVALUAR LOS EFECTOS EN LAS COMUNIDADES DE AVES ASOCIADAS AL CAMPUS Y EL BOSQUE SECO. 3. APOYAR PROCESOS DE CARÁCTER ADMINISTRATIVO, RELACIONADOS CON EL SEGUIMIENTO A SOLICITUDES Y PROCESOS PARA EL INGRESO DE LOS ESTUDIANTES Y DOCENTES QUE TENDRÁN ACCESO AL BOSQUE SECO. 4. APOYAR PROCESOS ADMINISTRATIVOS RELACIONADOS CON LA CREACIÓN DE NUEVOS ESPACIOS (OBSERVATORIO EXPERIMENTAL ORNITOLÓGICO Y VIVERO QUE DONARÁ LA FUNDACIÓN BACHAQUEROS). 5. ELABORAR BASE DE DATOS DE LOS PRODUCTOS HISTÓRICOS Y ACTUALES DEL BOSQUE SECO (TESIS, PRÁCTICAS, ARTÍCULOS CIENTÍFICOS). 6. ORGANIZAR INFORMACIÓN DEL BOSQUE SECO CON FINES DE PUBLICACIÓN EN LAS REDES SOCIALES DE LA UNIVERSIDAD Y DE LA FACULTAD DE CIENCIAS BÁSICAS. 7. APOYAR EL CUMPLIMIENTO Y SUPERVISIÓN DE LAS NORMAS DE INGRESO DURANTE LAS VISITAS AL BOSQUE.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</si>
  <si>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CO1.REQ.5630595</t>
  </si>
  <si>
    <t>OPSP-VAD-0235-2024</t>
  </si>
  <si>
    <t>https://community.secop.gov.co/Public/Tendering/OpportunityDetail/Index?noticeUID=CO1.NTC.5524679&amp;isFromPublicArea=True&amp;isModal=False</t>
  </si>
  <si>
    <t>JOHAN DAVID OLAYA MERCADO</t>
  </si>
  <si>
    <t>LA PRESENTE ORDEN TIENE POR OBJETO: 1. REALIZAR SEGUIMIENTO AL DESARROLLO DE LAS PRÁCTICAS DE CIRUGÍA Y ANATOMÍA QUE REALIZAN LOS DIFERENTES PROGRAMAS DE LA FACULTAD DE CIENCIAS DE LA SALUD. 2. APOYAR A LA COORDINACIÓN DE LA CLÍNICA DE SIMULACIÓN PARA QUE SE DÉ EL CORRECTO FUNCIONAMIENTO Y APROVECHAMIENTO DE LOS EQUIPOS UTILIZADOS EN LAS PRÁCTICAS ACADÉMICAS. 3. REALIZAR LA INSTALACIÓN DE EQUIPOS BIOMÉDICOS, ACTUALIZACIÓN DE SOFTWARE DE LOS SIMULADORES Y DE REDES ELÉCTRICAS DE LA CLÍNICA DE SIMULACIÓN. 4. REALIZAR LA INSTALACIÓN Y SEGUIMIENTO DE CÁMARAS INTERNAS DE LA CLÍNICA DE SIMULACIÓN APLICADAS A EXÁMENES PRÁCTICOS DE LA CLÍNICA.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</si>
  <si>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CO1.REQ.5632220</t>
  </si>
  <si>
    <t>OPSP-VAD-0234-2024</t>
  </si>
  <si>
    <t>https://community.secop.gov.co/Public/Tendering/OpportunityDetail/Index?noticeUID=CO1.NTC.5514809&amp;isFromPublicArea=True&amp;isModal=False</t>
  </si>
  <si>
    <t>MARIA FERNANDA HERNANDEZ POMARES</t>
  </si>
  <si>
    <t>LA PRESENTE ORDEN TIENE POR OBJETO: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APOYAR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 DE TAL FORMA QUE PERMITA UNA VISIÓN CLARA Y COMPLETA DEL ESTADO DE EJECUCIÓN. 5. APOYAR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</si>
  <si>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CO1.REQ.5622950</t>
  </si>
  <si>
    <t>OPSP-VAD-0233-2024</t>
  </si>
  <si>
    <t>https://community.secop.gov.co/Public/Tendering/OpportunityDetail/Index?noticeUID=CO1.NTC.5514361&amp;isFromPublicArea=True&amp;isModal=False</t>
  </si>
  <si>
    <t>OMAR MAURICIO PINZON CANTILLO</t>
  </si>
  <si>
    <t>CO1.REQ.5622657</t>
  </si>
  <si>
    <t>OPSP-VAD-0232-2024</t>
  </si>
  <si>
    <t>https://community.secop.gov.co/Public/Tendering/OpportunityDetail/Index?noticeUID=CO1.NTC.5514214&amp;isFromPublicArea=True&amp;isModal=False</t>
  </si>
  <si>
    <t>JOSE IGNACIO STROBEL PAREJO</t>
  </si>
  <si>
    <t>LA PRESENTE ORDEN TIENE POR OBJETO: 1. APOYAR EN EL SOPORTE A LAS ACTIVIDADES ASOCIADAS A LA TRANSMISIÓN DE EVENTOS DENTRO DE LOS AUDITORIOS DEL EDIFICIO MAR CARIBE Y LAS SALAS ESPECIALIZADAS. 2. APOYAR EN EL SOPORTE Y LA CONFIGURACIÓN DE LOS EQUIPOS MULTIMEDIALES (ATRIL PILOT Y SISTEMA DE AUTOMATIZACIÓN) CON QUE CUENTAN AUDITORIOS Y EN LA ASISTENCIA A EXPOSITORES DURANTE LOS EVENTOS QUE SE DESARROLLAN EN LOS AUDITORIOS. 3, APOYAR EL MANTENIMIENTO DEL ESTADO FUNCIONAL DE LAS HERRAMIENTAS MULTIMEDIALES QUE DAN SOPORTE A LAS TRANSMISIONES DE EVENTOS DURANTE EL USO DE LOS AUDITORIOS Y SUMINISTRAR LA INFORMACIÓN QUE PERMITA LA CORRECTA Y OPORTUNA GESTIÓN DE SU MANTENIMIENTO. 4. APOYAR CAPACITACIONES A LOS USUARIOS EN EL MANEJO DE LAS AYUDAS AUDIOVISUALES. 5. APOYAR EN EL CUMPLIMIENTO A CABALIDAD CON LOS PROCEDIMIENTOS ESTABLECIDOS PARA LA PRESTACIÓN DE LOS SERVICIOS DE SOPORTE AUDIOVISUAL. 6. APOYAR EN LA GENERACIÓN DE REPORTES DE CUALQUIER NOVEDAD QUE SE PRESENTE CUANDO SE PRESTEN LOS SERVICIOS, POR EJEMPLO EVENTOS Y RESPOSABLES DEL MAL USO DE LAS HERRAMIENTAS O NOVEDADES FRENTE AL FUNCIONAMIENTO DE LOS EQUIPOS. 7. APOYAR EN LAS ACTIVIDADES QUE SE PROGRAMEN PARA GARANTIZAR LA EFICIENCIA EN LA PRESTACIÓN DE LOS SERVICIOS TALES COMO RECORRIDOS DE DETECCIÓN DE NECESIDADES DE SERVICIO, CAPACITACIONES, REVISIONES DE EQUIPOS. 8. APOYAR LA RECOLECCIÓN Y ANÁLISIS DE INFORMACIÓN DE SATISFACCIÓN DEL SERVICIO E INFORMES RELACIONADOS. 9. APOYAR EN LA GENERACIÓN DE INFORMES PERIÓDICOS DEL INVENTARIO DE LOS EQUIPOS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</si>
  <si>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CO1.REQ.5622606</t>
  </si>
  <si>
    <t>OAG-VAD-0231-2024</t>
  </si>
  <si>
    <t>https://community.secop.gov.co/Public/Tendering/OpportunityDetail/Index?noticeUID=CO1.NTC.5513095&amp;isFromPublicArea=True&amp;isModal=False</t>
  </si>
  <si>
    <t>LAURA VANESSA OROZCO MADRID</t>
  </si>
  <si>
    <t>LA PRESENTE ORDEN TIENE POR OBJETO: 1. APOYAR A LA DIRECCIÓN DE COMUNICACIONES EN LOS PROCESOS DE COMUNICACIÓN INTERNA Y EXTERNA. 2. REALIZAR EL CUBRIMIENTO DE FUENTES INSTITUCIONALES. 3. REALIZAR EL SEGUIMIENTO A LA EMISORA RADIO MAGDALENA. 4. REALIZAR LOCUCIÓN DEL PROGRAMA DE RADIO “DESDE EL CAMPUS AL AIRE” A TRAVÉS DE LA EMISORA UNIMAGDALENA RADIO. 5. REDACTAR LIBRETOS DE RADIO SOBRE LAS NOVEDADES, EVENTOS E INFORMACIÓN DE LAS FUENTES ASIGNADAS, PARA LA TRANSMISIÓN EN LA EMISORA UNIMAGDALENA RADIO. 6. REDACTAR BOLETINES DE PRENSA SOBRE LAS NOVEDADES, EVENTOS E INFORMACIÓN DE LAS FUENTES ASIGNADAS. 7. APOYAR A LA DIRECCIÓN DE COMUNICACIONES EN EL PROCESO DE ORGANIZACIÓN LOGÍSTICA DE EVENTOS DE LAS FUENTES ASIGNADAS, ELABORAR LIBRETOS DE PRESENTACIÓN, ÓRDENES DEL DÍA Y PRECEDENCIAS; REALIZAR SEGUIMIENTO A SOLICITUDES DE INSUMOS Y ELEMENTOS PARA LOS EVENTOS. 8. PRESENTAR EVENTOS DE LAS FUENTES ASIGNADAS. 9. COORDINAR LA ELABORACIÓN DE PIEZAS DE COMUNICACIÓN SOLICITADAS POR LAS FUENTES ASIGNADAS; ACOMPAÑAR EL PROCESO DE SOLICITUD, REVISIÓN Y APROBACIÓN DE DISEÑOS Y PRODUCCIÓN DE VIDEOS. 10. APOYAR A LA DIRECCIÓN DE COMUNICACIONES EN LA CREACIÓN DE COPYS PARA PUBLICACIONES EN LAS REDES SOCIALES SOBRE LAS NOVEDADES, EVENTOS E INFORMACIÓN DELAS FUENTES ASIGNADAS Y ESCRITOS PARA LAS SECCIONES DE LAS DEPENDENCIAS EN LA PÁGINA WEB INSTITUCIONAL. 11. APOYAR EN EL SEGUIMIENTO Y MONITOREO A LOS PLANES, PROGRAMAS E INDICADORES DE LA DIRECCIÓN DE COMUNICACIONES EN EL SISTEMA DE PLANEACIÓN, CONTROL INTERNO Y GESTIÓN DE LA CALIDAD INSTITUCIONAL. 12. APOYAR EN LA ELABORACIÓN Y DIFUSIÓN DE BOLETINES INTERNOS.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</si>
  <si>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CO1.REQ.5621611</t>
  </si>
  <si>
    <t>OPSP-VAD-0230-2024</t>
  </si>
  <si>
    <t>https://community.secop.gov.co/Public/Tendering/OpportunityDetail/Index?noticeUID=CO1.NTC.5512802&amp;isFromPublicArea=True&amp;isModal=False</t>
  </si>
  <si>
    <t>MARIELA FERMINA DE LA OSSA DE MERCADO</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</si>
  <si>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</si>
  <si>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CO1.REQ.5621201</t>
  </si>
  <si>
    <t>OPSP-VAD-0229-2024</t>
  </si>
  <si>
    <t>https://community.secop.gov.co/Public/Tendering/OpportunityDetail/Index?noticeUID=CO1.NTC.5512543&amp;isFromPublicArea=True&amp;isModal=False</t>
  </si>
  <si>
    <t>IVAN DARIO TAMARIS TURIZO</t>
  </si>
  <si>
    <t>LA PRESENTE ORDEN TIENE POR OBJETO: 1. APOYAR SEGUIMIENTO Y ANÁLISIS DE LOS INDICADORES DE GESTIÓN Y CORRUPCIÓN. 2. APOYAR EN LA ELABORACIÓN DE PROYECCIONES FINANCIERAS DE INGRESOS Y GASTOS DE ACUERDO CON LAS INSTRUCCIONES DEL DIRECTOR FINANCIERO. 3. APOYAR EN EL SEGUIMIENTO DE LOS PLANES DE MEJORAMIENTO DE LA CGDM. 4. APOYAR A LA DIRECCIÓN FINANCIERA EN LA RESPUESTA DE LOS PQR CON RESPECTO A SOLICITUDES DE INFORMACIÓN FINANCIERA POR ENTES EXTERNOS. 5. APOYAR EN LA SOLICITUD DE INFORMACIÓN FINANCIERA DE LOS DISTINTOS PROGRAMAS ACADÉMICOS EN PRO DE LOS PROCESOS DE EVALUACIÓN. 6. APOYAR EN EL SEGUIMIENTO A LOS INFORMES DE EJECUCIONES PRESUPUESTALES DE INGRESOS Y EGRESOS ELABORADOS TRIMESTRALMENTE PARA ENVIARLOS A LA OFICINA DE ASEGURAMIENTO DE LA CALIDAD PARA SU PUBLICACIÓN EN LA PÁGINA DE TRANSPARENCIA Y ACCESO A INFORMACIÓN PÚBLICA. 7. APOYAR EN LAS SOLICITUDES AL GRUPO DE CONTABILIDAD DE LOS ESTADOS FINANCIEROS DEFINITIVOS ELABORADOS MENSUALMENTE PARA ENVIARLOS A LA OFICINA DE ASEGURAMIENTO DE LA CALIDAD PARA SU PUBLICACIÓN EN LA PÁGINA DE TRANSPARENCIA Y ACCESO A INFORMACIÓN PÚBLICA. 8. APOYAR EN EL DILIGENCIAMIENTO DE LOS FORMATOS DE ACTUALIZACIÓN FINANCIERA ENVIADAS POR LOS BANCOS. 9. APOYAR EN EL SEGUIMIENTO AL CRONOGRAMA DE INFORMES A PRESENTAR POR LA DIRECCIÓN FINANCIERA. 10. APOYAR EN LA ELABORACIÓN DE LOS INFORMES MENSUALES DE SEGUIMIENTO DE INGRESOS, GASTOS, REQUERIDOS POR EL CSU.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</si>
  <si>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CO1.REQ.5620750</t>
  </si>
  <si>
    <t>OPSP-VAD-0228-2024</t>
  </si>
  <si>
    <t>https://community.secop.gov.co/Public/Tendering/OpportunityDetail/Index?noticeUID=CO1.NTC.5512301&amp;isFromPublicArea=True&amp;isModal=False</t>
  </si>
  <si>
    <t>BETSY ZULEY PEREZ LIZCANO</t>
  </si>
  <si>
    <t>LA PRESENTE ORDEN TIENE POR OBJETO: 1. APOYAR LA REVISIÓN DE LOS CRÉDITOS REGISTRADOS EN LAS DIFERENTES CUENTAS BANCARIAS DE LA UNIVERSIDAD, QUE ESTOS SE ENCUENTREN DEBIDAMENTE IDENTIFICADOS Y REGISTRADOS EN EL SISTEMA DE INFORMACIÓN FINANCIERO (SINAP). 2. INFORMAR AL TESORERO EN LA IDENTIFICACIÓN Y REGISTRO DE AJUSTES DE TESORERÍA. 3. REVISAR MENSUALMENTE LAS RETENCIONES Y DEDUCCIONES POR CONCEPTO DE RETENCIÓN EN LA FUENTE Y ESTAMPILLAS DEPARTAMENTALES. 4. APOYAR LA RECEPCIÓN DE SOLICITUDES DE EMBARGOS ENVIADAS POR LOS JUZGADOS PARA DIRECCIONAMIENTO DE LAS MISMAS. 5. REVISAR LA APLICACIÓN DE LOS EMBARGOS DECRETADOS POR LOS JUZGADOS CONTRA FUNCIONARIOS Y CONTRATISTAS. 6. PROYECTAR PARA LA FIRMA DEL TESORERO, COMUNICACIONES EXTERNAS POR SOLICITUDES DE INFORMACIÓN DE LOS JUZGADOS EN RELACIÓN CON LOS EMBARGOS DECRETADOS. 7. APOYAR SEGUIMIENTO A LEGALIZACIÓN DE VIÁTICOS 8. REALIZAR LOS INFORMES DERIVADOS DE SUS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</si>
  <si>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CO1.REQ.5620306</t>
  </si>
  <si>
    <t>OPSP-VAD-0227-2024</t>
  </si>
  <si>
    <t>https://community.secop.gov.co/Public/Tendering/OpportunityDetail/Index?noticeUID=CO1.NTC.5513473&amp;isFromPublicArea=True&amp;isModal=False</t>
  </si>
  <si>
    <t>JEFERSON DE JESUS GAMARRA MOLINA</t>
  </si>
  <si>
    <t>LA PRESENTE ORDEN TIENE POR OBJETO: 1. APOYAR EN EL MANTENIMIENTO PREVENTIVO Y CORRECTIVO A LOS EQUIPOS DE CÓMPUTO DE LA INSTITUCIÓN, INCLUYENDO SEDES ALTERNAS (SEDE-CENTRO, PLANTA PILOTO, CONSULTORIO JURÍDICO, SAN JUAN NEPOMUCENO). 2. APOYAR EN EL SOPORTE A USUARIOS. 3. APOYAR EN LA INSTALACIÓN DE SOFTWARE LICENCIADO QUE SOLICITEN LOS USUARIOS DESPUÉS DE SU CONFIGURACIÓN INICIAL. 4. APOYAR EN LA CONFIGURACIÓN DE LAS IMPRESORAS CON LOS EQUIPOS DE CÓMPUTO. 5. APOYAR LA CONFIGURACIÓN DE LOS EQUIPOS NUEVOS DE COMPUTO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</si>
  <si>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CO1.REQ.5621932</t>
  </si>
  <si>
    <t>OAG-VAD-0226-2024</t>
  </si>
  <si>
    <t>https://community.secop.gov.co/Public/Tendering/OpportunityDetail/Index?noticeUID=CO1.NTC.5511645&amp;isFromPublicArea=True&amp;isModal=False</t>
  </si>
  <si>
    <t>GUSTAVO ADOLFO ARDILA RODRIGUEZ</t>
  </si>
  <si>
    <t>LA PRESENTE ORDEN TIENE POR OBJETO: 1. APOYAR EN LA COORDINACIÓN DE LA CREACIÓN, REVISIÓN Y DEPURACIÓN DE LA BASE DE TERCEROS EN EL SISTEMA DE INFORMACIÓN FINANCIERO – SINAP- . 2. ASESORAR AL GRUPO DE CONTABILIDAD EN EL PROCESO DE GESTIÓN DOCUMENTAL DE LA UNIDAD (RECEPCIÓN Y ARCHIVO DE LAS COMUNICACIONES INTERNAS Y EXTERNAS). 3. APOYAR EN LA COORDINACIÓN CON EL PERSONAL VINCULADO AL GRUPO DE CONTABILIDAD LO REFERENTE AL PROCESO DE RECEPCIÓN, REVISIÓN Y POSTERIOR ENVÍO DE DOCUMENTOS SOPORTE PARA TRÁMITES DE PAGO, PROVENIENTES DE LA DIRECCIÓN FINANCIERA, GRUPO DE PRESUPUESTO Y DEMÁS DEPENDENCIAS. 4. ASESORAR AL GRUPO DE CONTABILIDAD EN LA ELABORACIÓN DEL INFORME DE AVANCE A LOS PLANES DE MEJORAMIENTO SUSCRITOS CON LAS ENTIDADES DE CONTROL QUE CORRESPONDA. 5. ASESORAR AL GRUPO DE CONTABILIDAD EN LA PLANIFICACIÓN, COORDINACIÓN Y EJECUCIÓN DE LAS ACTIVIDADES TENDIENTES A ACTUALIZAR EL SISTEMA DE GESTIÓN DE CALIDAD DEL PROCESO CONTABLE – FINANCIERO. 6. ASESORAR AL GRUPO DE CONTABILIDAD EN LA ADMINISTRACIÓN DEL MAPA DE RIESGO DE PROCESO CONTABLE.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</si>
  <si>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CO1.REQ.5619745</t>
  </si>
  <si>
    <t>OPSP-VAD-0225-2024</t>
  </si>
  <si>
    <t>https://community.secop.gov.co/Public/Tendering/OpportunityDetail/Index?noticeUID=CO1.NTC.5513005&amp;isFromPublicArea=True&amp;isModal=False</t>
  </si>
  <si>
    <t>CARLOS MARIO DE JESUS VIVES HASBUN</t>
  </si>
  <si>
    <t>LA PRESENTE ORDEN TIENE POR OBJETO: 1. EMITIR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Y HACER SOBRE ÉSTAS LOS SEGUIMIENTOS REQUERIDOS. 3. RESOLVER LAS PETICIONES QUE SE LE HAGAN A LA UNIVERSIDAD DEL MAGDALENA DENTRO DE LOS PLAZOS Y/O TÉRMINOS ESTABLECIDOS EN LA LEY, QUE LE SEAN TRASLADADAS. 4. DAR RESPUESTA Y HACER LOS SEGUIMIENTOS REQUERIDOS A LAS TUTELAS QUE LE INTERPONGAN A LA UNIVERSIDAD DEL MAGDALENA DENTRO DE LOS PLAZOS Y/O TÉRMINOS ESTABLECIDOS EN LA LEY, QUE LE SEAN TRASLADADAS. 5. PARTICIPAR EN EL COMITÉ JURÍDICO, CASOS JUDICIALES, CONCILIACIONES PREJUDICIALES, ACCIONES DE REPETICIÓN Y LLAMADOS EN GARANTÍAS. 6. HACER SEGUIMIENTO A LOS DERECHOS DE PETICIÓN QUE DEBEN SER RESUELTOS POR OTRAS DEPENDENCIAS CUANDO ESTOS LE SEAN ASIGNADOS. 7. PROYECTAR PARA LA FIRMA DEL JEFE DE LA OFICINA ASESORA JURÍDICA LAS DEMANDAS DE TUTELAS CUANDO SEA REQUERIDA. 8. ELABORAR LOS PROYECTOS DE COMITÉ JURÍDICO Y COMITÉS DE CONCILIACIÓN. 9. ASESORAR A LA OFICINA ASESORA JURÍDICA EN EL TRÁMITE DE LOS PROCESOS QUE SE INICIAN POR JURISDICCIÓN COACTIVA,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</si>
  <si>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CO1.REQ.5620895</t>
  </si>
  <si>
    <t>OPSP-VAD-0224-2024</t>
  </si>
  <si>
    <t>https://community.secop.gov.co/Public/Tendering/OpportunityDetail/Index?noticeUID=CO1.NTC.5512661&amp;isFromPublicArea=True&amp;isModal=False</t>
  </si>
  <si>
    <t>JUAN CARLOS BERNIER TAPIA</t>
  </si>
  <si>
    <t>LA PRESENTE ORDEN TIENE POR OBJETO: 1. APOYAR EN EL SEGUIMIENTO DE LOS RECAUDOS DE LAS PRINCIPALES FUENTES DE FINANCIACIÓN DEL PRESUPUESTO DE LA INSTITUCIÓN. 2. APOYAR EN LA SOLICITUD AL GRUPO DE PRESUPUESTO LOS INFORMES DE EJECUCIONES PRESUPUESTALES DE INGRESOS Y EGRESOS ELABORADOS TRIMESTRALMENTE PARA ENVIARLOS A LA OFICINA ASESORA DE PLANEACIÓN PARA SU PUBLICACIÓN EN LA PÁGINA DE TRANSPARENCIA Y ACCESO A INFORMACIÓN PÚBLICA. 3. APOYAR EN LA SOLICITUD AL GRUPO DE CONTABILIDAD LOS ESTADOS FINANCIEROS DEFINITIVOS ELABORADOS MENSUALMENTE PARA ENVIARLOS A LA OFICINA ASESORA DE PLANEACIÓN PARA SU PUBLICACIÓN EN LA PÁGINA DE TRANSPARENCIA Y ACCESO A INFORMACIÓN PÚBLICA. 4. DILIGENCIAR LOS FORMATOS DE ACTUALIZACIÓN FINANCIERA ENVIADAS POR LOS BANCOS. 5. ASESORAR Y LLEVAR EL CONTROL DE LOS PROCEDIMIENTOS INTERNOS, RELACIONADOS CON LA GESTIÓN DE COBRO DE LAS DEUDAS DE CRÉDITOS A CORTO PLAZO QUE TIENEN LOS ESTUDIANTES EN LAS DIFERENTES MODALIDADES. 6. ASESORAR EN LA ELABORACIÓN DE NUEVOS PROCEDIMIENTOS DE LA DIRECCIÓN FINANCIERA RELACIONADOS CON LAS PROYECCIONES DE LOS COSTOS DE LOS PROGRAMAS DE FORMACIÓN AVANZADA Y FORMACIÓN CIENTÍFICA DIRIGIDA A LOS DOCENTES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</si>
  <si>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CO1.REQ.5620942</t>
  </si>
  <si>
    <t>OPSP-VAD-0223-2024</t>
  </si>
  <si>
    <t>https://community.secop.gov.co/Public/Tendering/OpportunityDetail/Index?noticeUID=CO1.NTC.5512453&amp;isFromPublicArea=True&amp;isModal=False</t>
  </si>
  <si>
    <t>CARLOS FERNANDO ESLAIT BARROS</t>
  </si>
  <si>
    <t>LA PRESENTE ORDEN TIENE POR OBJETO: 1. APOYAR EN EL RECIBO DE LOS SOPORTES DE LOS ACTOS ADMINISTRATIVOS COMO: CONTRATOS, ÓRDENES DE SERVICIO, COMPRA, SUMINISTRO Y CONVENIOS 2. REVISAR LOS SOPORTES DE LOS ACTOS ADMINISTRATIVOS COMO: CONTRATOS, ÓRDENES DE SERVICIO, COMPRA, SUMINISTRO Y CONVENIOS. 3. APOYAR EN LA REALIZACIÓN DE LLAMADAS A LAS DEPENDENCIAS ORDENADORAS DEL GASTO PARA HACER SEGUIMIENTO A LOS ACTOS ADMINISTRATIVOS PENDIENTES DE CORRECCIONES. 4. APOYAR CON EL ENVÍO AL GRUPO DE CONTABILIDAD UNA VEZ REVISADOS LOS SOPORTES DE LOS ACTOS ADMINISTRATIVOS COMO: CONTRATOS, ÓRDENES DE SERVICIO, COMPRA, SUMINISTRO Y CONVENIOS A FIN DE INICIAR EL TRÁMITE CORRESPONDIENTE A LA ELABORACIÓN DE LAS ORDENES DE PAGOS 5. APOYAR EN LA ATENCIÓN TELEFÓNICA O POR CORREO ELECTRÓNICO A PROVEEDORES, EMPLEADOS, DIRECTORES, SUPERVISORES PARA DAR INFORMACIÓN SOBRE EL ESTADO DE LOS PAGOS.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</si>
  <si>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CO1.REQ.5620916</t>
  </si>
  <si>
    <t>OPSP-VAD-0222-2024</t>
  </si>
  <si>
    <t>https://community.secop.gov.co/Public/Tendering/OpportunityDetail/Index?noticeUID=CO1.NTC.5512503&amp;isFromPublicArea=True&amp;isModal=False</t>
  </si>
  <si>
    <t>DAGOBERTO BARBOSA CARVAJALINO</t>
  </si>
  <si>
    <t>LA PRESENTE ORDEN TIENE POR OBJETO: 1. APOYAR EN EL DIAGNOSTICO DE LOS RECURSOS DE TI CON LOS QUE CUENTA LA INFRAESTRUCTURA DE RED DE UNIMAGDALENA PARA APOYAR LOS PROCESOS ESTRATÉGICOS, MISIONALES Y DE APOYO. 2. APOYAR EN LA PLANEACION Y EJECUCION DE LAS ACTIVIDADES DE MANTENIMIENTO PREVENTIVO Y CORRECTIVO DE LAS RED DE DATOS DE UNIMAGDALENA. 3. APOYAR EN EL SOPORTE A USUARIOS EN LO CORRESPONDIENTE A RED DE DATOS, TELEFONÍA IP Y LECTORAS BIOMÉTRICAS. 4. APOYAR EN LA INSTALACIÓN, MANTENIMIENTO Y SOPORTE DE LAS CÁMARAS DE VIGILANCIA DE LA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</si>
  <si>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CO1.REQ.5620487</t>
  </si>
  <si>
    <t>OPSP-VAD-0221-2024</t>
  </si>
  <si>
    <t>https://community.secop.gov.co/Public/Tendering/OpportunityDetail/Index?noticeUID=CO1.NTC.5512265&amp;isFromPublicArea=True&amp;isModal=False</t>
  </si>
  <si>
    <t>JOSE ALFONSO VILLACOB ROYERTH</t>
  </si>
  <si>
    <t>LA PRESENTE ORDEN TIENE POR OBJETO: 1. APOYAR EN LA FACULTAD DE CIENCIAS BÁSICAS LAS ACTIVIDADES DE INVESTIGACIÓN Y EXTENSIÓN EN LOS PROCESOS DE PROGRAMACIÓN DE REUNIONES, RELATORÍAS DEL COMITÉ DE INVESTIGACIÓN Y EXTENSIÓN, Y PROCESAMIENTO DE INFORMACIÓN PARA GENERAR INDICADORES. 2. APOYAR EL ANÁLISIS FINANCIERO, MERCADEO, PLANEACIÓN ACADÉMICA, ADMINISTRATIVA Y LOGÍSTICA DE LOS PROYECTOS DE EDUCACIÓN CONTINUADA. 3. APOYAR LA REALIZACIÓN DE LOS PROYECTOS ESTRATÉGICOS DE LA FACULTAD DE CIENCIAS BÁSICAS. 4. APOYAR EN LA BÚSQUEDA Y DIVULGACIÓN DE CONVOCATORIAS DE PROYECTOS, BECAS Y APOYO PARA FINANCIACIÓN DE PROYECTOS Y PRODUCTOS DE CTEI. 5. APOYAR EN EL DESARROLLO DEL FACTOR 08 "APORTES DE LA INVESTIGACIÓN, LA INNOVACIÓN, EL DESARROLLO TECNOLÓGICO Y LA CREACIÓN" EN EL MARCO DEL PROCESO DE RENOVACIÓN DE LA REACREDITACIÓN Y REGISTRO CALIFICADO DEL PROGRAMA DE BIOLOGÍA. 6. APOYAR EN LA DIVULGACIÓN DE INFORMACIÓN DE REGULACIÓN ACADÉMICA, CALENDARIOS, EVENTOS, PROMOCIÓN DE LA OFERTA ACADÉMICA, CONVOCATORIA DE REUNIONES, EN LAS REDES SOCIALES DE LA FACULTAD.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</si>
  <si>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CO1.REQ.5620342</t>
  </si>
  <si>
    <t>OPSP-VAD-0220-2024</t>
  </si>
  <si>
    <t>https://community.secop.gov.co/Public/Tendering/ContractNoticePhases/View?PPI=CO1.PPI.29434734&amp;isFromPublicArea=True&amp;isModal=False</t>
  </si>
  <si>
    <t>NATALIA RUIZ CAPATAZ</t>
  </si>
  <si>
    <t>LA PRESENTE ORDEN TIENE POR OBJETO: 1. PRESTAR LOS SERVICIOS PROFESIONALES DE ABOGADO EN LOS PROCESOS QUE SEAN ADELANTADOS EN LA DIRECCIÓN DE BIENESTAR UNIVERSITARIO Y SUS COORDINACIONES. 2. APOYAR JURÍDICAMENTE A LA DIRECCIÓN DE BIENESTAR UNIVERSITARIO, EN LOS PROCESOS DE GESTIÓN DE CONTRATACIÓN (PRE-CONTRACTUALES, CONTRACTUALES, POST-CONTRACTUALES). 3. ENTREGAR DE MANERA OPORTUNA Y BAJO SU RESPONSABILIDAD LOS INFORMES QUE SE LE SOLICITEN PARA SER PRESENTADOS EN OTRAS DEPENDENCIAS, CON SOPORTES ESTADÍSTICOS. 4. APOYAR JURÍDICAMENTE EN LA REVISIÓN DE DOCUMENTOS Y PROCEDIMIENTOS IMPLEMENTADOS DESDE LA DIRECCIÓN Y DESDE CADA UNA DE SUS COORDINACIONES. 5. APOYAR EN LOS TRÁMITES ADMINISTRATIVOS CONTRACTUALES A LA DIRECCIÓN DE BIENESTAR UNIVERSITARIO. 6. APOYAR JURÍDICAMENTE EN LA PROYECCIÓN DE SOLICITUDES, INFORMES Y RESPUESTAS DE DERECHO DE PETICIÓN QUE LE SEAN SOLICITADAS A LA DIRECCIÓN. 7. APOYAR JURÍDICAMENTE LA ELABORACIÓN DE POLÍTICAS, PROCEDIMIENTOS, PROTOCOLOS, MANUALES, GUÍAS, FORMATOS Y DEMÁS DOCUMENTOS QUE SE DEFINAN DENTRO DEL ALCANCE TÉCNICO PARA EL CUMPLIMIENTO DE LOS ESTÁNDARES DE CALIDAD. 8. APOYAR EN LA SUPERVISIÓN EN LO RELACIONADO CON REVISIÓN DE INFORMES Y LA EJECUCIÓN DE LAS ORDENES Y/O CONTRATOS DE LA DIRECCIÓN DE BIENESTAR UNIVERSITARIO. 9. EMITIR CONCEPTOS Y RESOLVER LAS CONSULTAS JURÍDICAS QUE SEAN SOLICITUDES POR LA DIRECCIÓN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</si>
  <si>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CO1.REQ.5620249</t>
  </si>
  <si>
    <t>OPSP-VAD-0219-2024</t>
  </si>
  <si>
    <t>https://community.secop.gov.co/Public/Tendering/OpportunityDetail/Index?noticeUID=CO1.NTC.5511834&amp;isFromPublicArea=True&amp;isModal=False</t>
  </si>
  <si>
    <t>LUIS FERNANDO PALMERA ESCORCIA</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</si>
  <si>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 LA DIRECCIÓN DEL CENTRO EN EL DISEÑO DE ESTRUCTURAS DE COMUNICACIÓN ENTRE SISTEMAS DE INFORMACIÓN 5. APOYAR EN EL PROCESO DE OPTIMIZACIÓN DE SENTENCIAS SQL EN SQL SERVER 6. INCORPORAR ELEMENTOS DE DISEÑOS EXISTENTES EN LOS PRODUCTOS TECNOLÓGICOS.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</si>
  <si>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CO1.REQ.5619921</t>
  </si>
  <si>
    <t>OPSP-VAD-0218-2024</t>
  </si>
  <si>
    <t>https://community.secop.gov.co/Public/Tendering/OpportunityDetail/Index?noticeUID=CO1.NTC.5511474&amp;isFromPublicArea=True&amp;isModal=False</t>
  </si>
  <si>
    <t>YELENA MARIA GAITAN MARTINEZ</t>
  </si>
  <si>
    <t>LA PRESENTE ORDEN TIENE POR OBJETO: 1. APOYAR PROCESO CONCILIATORIO DE INGRESOS Y EGRESOS, REVISANDO LOS REGISTROS CONTENIDOS EN LOS EXTRACTOS BANCARIOS DE CADA UNA DE LAS CUENTAS CORRIENTES Y DE AHORROS, EXPEDIDOS POR LAS DIFERENTES ENTIDADES BANCARIAS Y CONFRONTARLOS CON LOS REGISTROS DE RECAUDOS Y PAGOS DE LOS LIBROS AUXILIARES DE BANCOS DE TESORERÍA, DETALLADOS POR CUENTAS BANCARIAS EN EL SISTEMA DE INFORMACIÓN FINANCIERO (SINAP). 2. APOYAR EN LA PROYECCIÓN PARA REVISIÓN DEL TESORERO, RELACIÓN MENSUAL DE RENDIMIENTOS Y GASTOS FINANCIEROS POR CADA UNA DE LAS CUENTAS BANCARIAS DE LA UNIVERSIDAD Y CONSOLIDAR INFORMACIÓN EN UNA MATRIZ QUE REÚNA HISTÓRICAMENTE ESTOS DATOS. 3. APOYAR LA REVISIÓN DE LOS INFORMES GENERADOS POR EL CONTROL Y SEGUIMIENTO FINANCIERO DE LOS CONVENIOS SUSCRITOS POR LA UNIVERSIDAD. 4. APOYAR EN LOS INFORMES PRESENTADOS A ENTES DE CONTROL.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</si>
  <si>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CO1.REQ.5620017</t>
  </si>
  <si>
    <t>OPSP-VAD-0217-2024</t>
  </si>
  <si>
    <t>https://community.secop.gov.co/Public/Tendering/OpportunityDetail/Index?noticeUID=CO1.NTC.5511388&amp;isFromPublicArea=True&amp;isModal=False</t>
  </si>
  <si>
    <t>MARIANNA KARINA SALAS PATERNINA</t>
  </si>
  <si>
    <t>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EL CARGUE DE LA INFORMACIÓN EN LA PLATAFORMA SIA-OBSERVA DE LA AUDITORÍA GENERAL DE LA REPÚBLICA DE LOS CONTRATOS SUSCRITOS POR EL VICERRECTOR ADMINISTRATIVO. 3. APOYAR EN EL CARGUE Y ACTUALIZACIÓN DE LA INFORMACIÓN PRECONTRACTUAL, CONTRACTUAL Y POS CONTRACTUAL DE LAS ÓRDENES DE SERVICIOS PROFESIONALES Y DE APOYO A LA GESTIÓN QUE SUSCRIBA EL VICERRECTOR ADMINISTRATIVO Y EL DIRECTOR ADMINISTRATIVO EN LA PLATAFORMA SIA OBSERVA DE LA AUDITORA GENERAL DE LA REPÚBLICA. 4. APOYAR EL CARGUE DE INFORMACIÓN PRECONTRACTUAL, CONTRACTUAL Y POS CONTRACTUAL A LA PLATAFORMA DEL SECOP II DE TODOS LOS PROCESOS DE CONTRATACIÓN QUE ADELANTE LA UNIVERSIDAD A TRAVÉS DE LA VICERRECTORÍA ADMINISTRATIVA Y LA DIRECCIÓN ADMINISTRATIVA. 5. APOYAR AL GRUPO INTERNO DE CONTRATACIÓN EN LA ORGANIZACIÓN DEL ARCHIVO DIGITAL DE LAS ÓRDENES DE SERVICIOS PROFESIONALES Y DE APOYO A LA GESTIÓN SUSCRITAS POR EL VICERRECTOR ADMINISTRATIVO Y EL DIRECTOR ADMINISTRATIVO. 6. APOYAR EN LA REVISIÓN DE LA INFORMACIÓN CONTRACTUAL CARGADA EN LAS PLATAFORMAS DEL SIA OBSERVA AUDITORIA, SIGEP II, SECOP I Y II. 7. APOYAR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</si>
  <si>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CO1.REQ.5619586</t>
  </si>
  <si>
    <t>OAG-VAD-0216-2024</t>
  </si>
  <si>
    <t>https://community.secop.gov.co/Public/Tendering/OpportunityDetail/Index?noticeUID=CO1.NTC.5514872&amp;isFromPublicArea=True&amp;isModal=False</t>
  </si>
  <si>
    <t>EIRA ROSA MADERA REYES</t>
  </si>
  <si>
    <t>YIRLEIDIS ANDREA MARQUEZ CORTES</t>
  </si>
  <si>
    <t>LA PRESENTE ORDEN TIENE POR OBJETO: 1. ASESORAR A LOS 21 PROCESOS DEL SISTEMA DE GESTIÓN INTEGRAL INSTITUCIONAL PARA LA ELABORACIÓN O MEJORAMIENTO DE LA DOCUMENTACIÓN (CARACTERIZACIÓN, PROCEDIMIENTOS Y FORMATOS). 2. APOYAR LAS SOLICITUDES QUE INCIDAN EN EL MEJORAMIENTO DE LOS PROCEDIMIENTOS PARA LA ELABORACIÓN Y CONTROL DE DOCUMENTOS Y REGISTROS. 3. APOYAR EN LA VERIFICACIÒN DE LOS DOCUMENTOS DEL SISTEMA DE GESTIÓN “COGUI+” CUMPLIENDO LAS DISPOSICIONES DE FORMA DADAS EN LA GUÍA PARA LA ELABORACIÓN DE DOCUMENTOS, ANTES DE SU PUBLICACIÓN. 4. APOYAR LA COORDINACIÓN Y ASEGURAMIENTO DE LA PUBLICACIÓN DE LOS DOCUMENTOS APROBADOS DEL SISTEMA “COGUI+”, CON EL FIN DE GARANTIZAR LA DISPONIBILIDAD DE LOS MISMOS PARA TODA LA COMUNIDAD UNIVERSITARIA. 5. APOYAR EN LA ADMINISTRACIÓN DE LOS LISTADOS MAESTROS DEL SISTEMA DE GESTIÓN “COGUI+”. 6. APOYAR EN LA ADMINISTRACIÓN, CUIDADO Y PROTECCIÓN DE LA DOCUMENTACIÓN DEL SISTEMA DE GESTIÓN. 7. ASESORAR A LOS 21 PROCESOS EN EL MANEJO Y USO DE LAS PLATAFORMAS QUE SE DISPONGA PARA LA GESTIÓN DE LAS ACTIVIDADES DEL SISTEMA DE GESTIÓN.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</si>
  <si>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CO1.REQ.5623450</t>
  </si>
  <si>
    <t>OPSP-VAD-0215-2024</t>
  </si>
  <si>
    <t>https://community.secop.gov.co/Public/Tendering/OpportunityDetail/Index?noticeUID=CO1.NTC.5514843&amp;isFromPublicArea=True&amp;isModal=False</t>
  </si>
  <si>
    <t>LUIS ALEJANDRO ORTIZ HERAZO</t>
  </si>
  <si>
    <t>LA PRESENTE ORDEN TIENE POR OBJETO: 1. ASESORAR Y ACOMPAÑAR EN EL DISEÑO DOCUMENTAL DEL SISTEMA DE ASEGURAMIENTO INTERNO DE LA CALIDAD BAJO EL MODELO AUDIT COLOMBIA. 2. ASESORAR Y ACOMPAÑAR EN EL DISEÑO, MEDICIÓN Y SEGUIMIENTO DE LOS INDICADORES DE PROCESOS A LOS 21 PROCESOS DEL SISTEMA COGUI+ Y A LOS SISTEMAS DE GESTIÓN DEL CREO Y CENTRO DE CONCILIACIÓN Y CONSULTORIO JURIDICO. 3. ASESORAR Y ACOMPAÑAR A LOS 21 PROCESOS DEL SISTEMA COGUI+ EN LA CONSTRUCCIÓN DE LOS MAPAS DE RIESGOS DE GESTIÓN Y CORRUPCIÓN. 4. ASESORAR A LOS 21 PROCESOS EN EL MANEJO Y USO DE LAS PLATAFORMAS QUE SE DISPONGA PARA LA GESTIÓN DE LAS ACTIVIDADES DEL SISTEMA DE GESTIÓN. 5. ASESORAR Y APOYAR AL GRUPO DE GESTIÓN DE LA CALIDAD EN LOS PROCESOS DEL SISTEMA COGUI+ AL NUEVO PLAN DE GOBIERNO 2020- 2024 Y PLAN DE DESARROLLO 2020-2030.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</si>
  <si>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CO1.REQ.5623374</t>
  </si>
  <si>
    <t>OPSP-VAD-0214-2024</t>
  </si>
  <si>
    <t>https://community.secop.gov.co/Public/Tendering/OpportunityDetail/Index?noticeUID=CO1.NTC.5514399&amp;isFromPublicArea=True&amp;isModal=False</t>
  </si>
  <si>
    <t>YIBETH MARCELA HERRERA HERNANDEZ</t>
  </si>
  <si>
    <t>LA PRESENTE ORDEN TIENE POR OBJETO: 1. APOYAR EN LA PRESTACIÓN DE SOPORTE A USUARIOS QUE LO REQUIERAN. 2. APOYAR EN LA ACTUALIZACIÓN DE LA INFRAESTRUCTURA TECNOLÓGICA. 3. APOYAR EN EL PROCESO DE CARNETIZACION LIDERADO POR EL GRUPO DE SERVICIOS TECNOLÓGICOS. 4. ASESORAR Y APOYAR LA GESTIÓN Y CONSTRUCCIÓN DE LAS POLÍTICAS DE SEGURIDAD INFORMÁTICA Y PROTECCIÓN DE LA INFORMACIÓN. 5. REGISTRAR LOS INCIDENTES DE SEGURIDAD INFORMÁTICA.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</si>
  <si>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CO1.REQ.5623319</t>
  </si>
  <si>
    <t>OPSP-VAD-0213-2024</t>
  </si>
  <si>
    <t>https://community.secop.gov.co/Public/Tendering/OpportunityDetail/Index?noticeUID=CO1.NTC.5514624&amp;isFromPublicArea=True&amp;isModal=False</t>
  </si>
  <si>
    <t>KATHLEEN JOHANA BOLAÑO PEREZ</t>
  </si>
  <si>
    <t>LA PRESENTE ORDEN TIENE POR OBJETO: 1. DEFINIR, ELABORAR Y REVISAR LA ARQUITECTURA DE DESARROLLO DE LOS PROYECTOS (CASOS DE USO, BASES DE DATOS, CLASES, INTERFAZ DE USUARIO, MIGRACIÓN DE DATOS). 2. CONSTRUIR LOS PROTOTIPOS PARA LA EJECUCIÓN DE PRUEBAS A LOS PRODUCTOS SOFTWARE. 3. IMPLANTAR PRODUCTOS DE SOFTWARE TERMINADOS EN AMBIENTES DE PRODUCCIÓN PREVIAMENTE SELECCIONADOS. 4. INCORPORAR ELEMENTOS DE DISEÑO EXISTENTES 5. APLICAR GESTIÓN DE LA CONFIGURACIÓN PARA ACTUALIZAR CAMBIOS Y MANTENERLOS DEBIDAMENTE DOCUMENTADOS MEDIANTE LAS HERRAMIENTAS CORRESPONDIENTES. 6. REALIZAR REUNIONES PERIÓDICAS CON LOS EQUIPOS DE TRABAJO DE LOS PROYECTOS. 7. ESPECIFICAR REQUISITOS DE SOFTWARE EN FORMA DE HISTORIAS DE USUARIO.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</si>
  <si>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CO1.REQ.5622849</t>
  </si>
  <si>
    <t>OPSP-VAD-0212-2024</t>
  </si>
  <si>
    <t>https://community.secop.gov.co/Public/Tendering/OpportunityDetail/Index?noticeUID=CO1.NTC.5513871&amp;isFromPublicArea=True&amp;isModal=False</t>
  </si>
  <si>
    <t>JAIME ALFONSO CASTRO ANGARITA</t>
  </si>
  <si>
    <t>LA PRESENTE ORDEN TIENE POR OBJETO: 1. APOYAR LA REALIZACIÓN DE MANTENIMIENTO PREVENTIVO Y CORRECTIVO A LOS EQUIPOS DE CÓMPUTO DE LA INSTITUCIÓN, INCLUYENDO SEDES ALTERNAS (SEDECENTRO, PLANTA PILOTO, CONSULTORIO JURÍDICO, SAN JUAN NEPOMUCENO). 2. REALIZAR SOPORTE TECNOLÓGICO A USUARIOS, INSTALAR SOFTWARE LICENCIADO QUE SOLICITEN LOS USUARIOS DESPUÉS DE SU CONFIGURACIÓN INICIAL. 3. APOYAR EN LA CONFIGURACIÓN DE LAS IMPRESORAS CON LOS EQUIPOS DE CÓMPUTO EN LAS DIFERENTES DEPENDENCIAS DE LA UNIVERSIDAD DEL MAGDALENA. 4. APOYAR LA CONFIGURACIÓN DE LOS EQUIPOS NUEVOS DE CÓMPUTO (INSTALAR DE SOFTWARE, SISTEMA OPERATIVO). 5. APOYAR LOS SERVICIOS DE VÍDEO CONFERENCIAS.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</si>
  <si>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CO1.REQ.5622604</t>
  </si>
  <si>
    <t>OPSP-VAD-0211-2024</t>
  </si>
  <si>
    <t>https://community.secop.gov.co/Public/Tendering/OpportunityDetail/Index?noticeUID=CO1.NTC.5513915&amp;isFromPublicArea=True&amp;isModal=False</t>
  </si>
  <si>
    <t>AMALIA PATRICIA HERNANDEZ PATERNINA</t>
  </si>
  <si>
    <t>LA PRESENTE ORDEN TIENE POR OBJETO: 1. APOYAR EN EL SEGUIMIENTO Y ACTUALIZACIÓN AL PROCESO APOYO TECNOLÓGICO TIC, PARA LA TOMA DE ACCIONES PREVENTIVAS, CORRECTIVAS Y MEJORAS. 2. APOYAR EN LA ELABORACIÓN DE FORMATOS, PROCEDIMIENTO, GUÍAS, INSTRUCTIVOS, MANUALES E INDICADORES AL PROCESO DE APOYO TECNOLÓGICO. 3. APOYAR EN EL SOPORTE DE TRÁMITES ADMINISTRATIVOS.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</si>
  <si>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CO1.REQ.5622064</t>
  </si>
  <si>
    <t>OPSP-VAD-0210-2024</t>
  </si>
  <si>
    <t>https://community.secop.gov.co/Public/Tendering/OpportunityDetail/Index?noticeUID=CO1.NTC.5513381&amp;isFromPublicArea=True&amp;isModal=False</t>
  </si>
  <si>
    <t xml:space="preserve">JHON MARIO MARTINEZ MARTINEZ </t>
  </si>
  <si>
    <t>LA PRESENTE ORDEN TIENE POR OBJETO: 1. REALIZAR CAPACITACIÓN EN LA DEFINICIÓN DE MODELO DE DATOS 2. IDENTIFICAR TABLAS MAESTRAS 3. REALIZAR DEFINICIÓN DE RUTINAS 4. REALIZAR TALLER PRÁCTICO DE IMPLEMENTACIÓN DE RUTINAS DE CARGA MASIVA DE DATOS 5. REALIZAR CAPACITACIONES EN LOS SERVICIOS WEB IMPLEMENTADOS 6. CREAER MATERIAL AUDIOVISUAL DE LOS SERVICIOS WEB 7. CREAR MATERIAL AUDIOVISUAL DE LA BASE DE DATOS 8. REALIZAR DEFINICIÓN Y CONCEPTUALIZACIÓN DE ETL DE CARGA DE DATOS 9. REALIZAR CAPACITACIÓN EN PREPARACIÓN DE ESTRUCTURA DEL SISTEMA DE INFORMACIÓN AYRE.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</si>
  <si>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CO1.REQ.5621797</t>
  </si>
  <si>
    <t>OPSP-VAD-0209-2024</t>
  </si>
  <si>
    <t>https://community.secop.gov.co/Public/Tendering/OpportunityDetail/Index?noticeUID=CO1.NTC.5513320&amp;isFromPublicArea=True&amp;isModal=False</t>
  </si>
  <si>
    <t>LEIDYS JOHANA VASQUEZ GARCIA</t>
  </si>
  <si>
    <t>LA PRESENTE ORDEN TIENE POR OBJETO: 1. APOYAR A LA DIRECCCIÓN DEL CENTRO DE INGENIERÍA Y DESARROLLO DE SOFTWARE EN LA REALIZACIÓN DE CONVOCATORIAS, PRUEBAS Y SELECCIÓN PARA LA VINCULACIÓN A LOS PROYECTOS. 2. APOYAR EN LA DOCUMENTACIÓN DE LOS PROCESOS DEL CENTRO DE INGENIERÍA Y DESARROLLO DE SOFTWARE 3. APOYAR EN LA DOCUMENTACIÓN RELACIONADA CON MANUALES DE USUARIOS DE LOS SOFTWARES DESARROLLADOS 4. APOYAR EN LA GESTIÓN DE LAS INCIDENCIAS RELACIONADAS CON LOS PROYECTOS SOFTWARE DE TRANSFORMACIÓN DIGITAL.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</si>
  <si>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CO1.REQ.5621578</t>
  </si>
  <si>
    <t>OPSP-VAD-0208-2024</t>
  </si>
  <si>
    <t>https://community.secop.gov.co/Public/Tendering/OpportunityDetail/Index?noticeUID=CO1.NTC.5513117&amp;isFromPublicArea=True&amp;isModal=False</t>
  </si>
  <si>
    <t>ANDRES EDUARDO PATERNINA ARIZA</t>
  </si>
  <si>
    <t>LA PRESENTE ORDEN TIENE POR OBJETO: 1. APOYAR EN LA CONSTRUCCIÓN DE COMPONENTES SOFTWARE EN TECNOLOGÍAS NETCORE, JAVASCRIPT, ANGULAR, HACIENDO USO DE PATRONES DE DISEÑOS ARQUITECTÓNICOS. 2. ASESORAR EN EL PROCESO DE CONSTRUCCIÓN DE MICROSERVICIOS DEL SISTEMA DE INFORMACIÓN DE REGISTRO ACADÉMICO. 3. ASESORAR EN LA IMPLEMENTACIÓN DE HERRAMIENTAS DE VERIFICACIÓN Y VALIDACIÓN DE CÓDIGO FUENTE. 4. APOYAR A LA  DIRECCIÓN DEL CENTRO EN BUENAS PRÁCTICAS DE DESARROLLO EN EL SISTEMA DE INFORMACIÓN DE REGISTRO ACADÉMICO. 5. APOYAR EN LA CONSTRUCCIÓNDE PIPELINE EN EL SISTEMA DE INFORMACIÓN DE REGISTRO ACADÉMICO.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</si>
  <si>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CO1.REQ.5621304</t>
  </si>
  <si>
    <t>OPSP-VAD-0207-2024</t>
  </si>
  <si>
    <t>https://community.secop.gov.co/Public/Tendering/OpportunityDetail/Index?noticeUID=CO1.NTC.5512647&amp;isFromPublicArea=True&amp;isModal=False</t>
  </si>
  <si>
    <t>KENNYS GISELL DE LOS REYES CASTILLO </t>
  </si>
  <si>
    <t>LA PRESENTE ORDEN TIENE POR OBJETO: 1. APOYAR EN LA REALIZACIÓN DE PRUEBAS FUNCIONALES EN EL SERVICIO DE PROGRAMACIÓN ACADÉMICA. 2 APOYAR EN LA AUTOMATIZACIÓN DE PRUEBAS. 3. APOYAR EN LA REALIZACIÓN DE PRUEBAS DE ESTRÉS. 4. APOYAR EN CAPACITACIÓN DE USUARIOS EN LA UTILIZACIÓN DEL SISTEMA DE INFORMACIÓN. 5. APOYAR EN CONSTRUCCIÓN DE DOCUMENTOS DE APOYO PARA EL USO DE LOS SERVICIOS DE PROGRAMACIÓN ACADÉMICA Y GESTIÓN CURRICULAR.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</si>
  <si>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CO1.REQ.5620641</t>
  </si>
  <si>
    <t>OPSP-VAD-0206-2024</t>
  </si>
  <si>
    <t>https://community.secop.gov.co/Public/Tendering/OpportunityDetail/Index?noticeUID=CO1.NTC.5515305&amp;isFromPublicArea=True&amp;isModal=False</t>
  </si>
  <si>
    <t>CAMILO DAVID TORRES CALLEJAS</t>
  </si>
  <si>
    <t>LA PRESENTE ORDEN TIENE POR OBJETO: 1. APOYAR EN LA CONSTRUCCIÓN DE COMPONENTES SOFTWARE EN TECNOLOGÍAS NETCORE, JAVASCRIPT, ANGULAR, HACIENDO USO DE PATRONES DE DISEÑOS ARQUITECTÓNICOS. 2. ASESORAR EN EL PROCESO DE CONSTRUCCIÓN DE MICROSERVICIOS DEL SISTEMA DE INFORMACIÓN DE REGISTRO ACADÉMICO. 3. ASESORAR EN LA IMPLEMENTACIÓN DE HERRAMIENTAS DE VERIFICACIÓN Y VALIDACIÓN DE CÓDIGO FUENTE. 4. APOYAR A LA DIRECCIÓN DEL CENTRO EN BUENAS PRÁCTICAS DE DESARROLLO EN EL SISTEMA DE INFORMACIÓN DE REGISTRO ACADÉMICO. 5. APOYAR EN LA CONSTRUCCIÓN DE PIPELINE EN EL SISTEMA DE INFORMACIÓN DE REGISTRO ACADÉMICO.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</si>
  <si>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CO1.REQ.5623612</t>
  </si>
  <si>
    <t>OPSP-VAD-0205-2024</t>
  </si>
  <si>
    <t>https://community.secop.gov.co/Public/Tendering/OpportunityDetail/Index?noticeUID=CO1.NTC.5515410&amp;isFromPublicArea=True&amp;isModal=False</t>
  </si>
  <si>
    <t>JORGE LUIS PINEDA MONTAGUT</t>
  </si>
  <si>
    <t>LA PRESENTE ORDEN TIENE POR OBJETO: 1. APOYAR EN LAS CEREMONIAS DE LA METODOLOGÍA AL EQUIPO DE DESARROLLO EN LA EJECUCIÓN DEL PROYECTO PLAN DE MEJORAMIENTO DEL SISTEMA ACADÉMICO DE LA UNIVERSIDAD DEL MAGDALENA 2. APOYAR EN LA CONSTRUCCIÓN Y ESPECIFICACIÓN DE REQUISITOS DE SOFTWARE EN FORMA DE HISTORIAS DE USUARIO. 3. APOYAR EN EL DESARROLLO DE LAS ACTIVIDADES DE LOS SCRUM DEVELOPERS EN EL PROYECTO 4. APOYAR EL CUMPLIMIENTO EN LAS CEREMONIAS DEFINIDAS EN LA METODOLOGÍA SCRUM 5. DISEÑAR COMPONENTES SOFTWARE DEL PROYECTO PLAN DE MEJORAMIENTO DEL SISTEMA ACADÉMICO DE LA UNIVERSIDAD DEL MAGDALENA 6. APOYAR EN LA GESTIÓN DE LOS PRODUCT BACKLOG ITEM POR CADA SPRINT DEFINIDO JUNTO CON LOS SCRUM DEVELOPERS.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</si>
  <si>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CO1.REQ.5623732</t>
  </si>
  <si>
    <t>OPSP-VAD-0204-2024</t>
  </si>
  <si>
    <t>https://community.secop.gov.co/Public/Tendering/OpportunityDetail/Index?noticeUID=CO1.NTC.5514745&amp;isFromPublicArea=True&amp;isModal=False</t>
  </si>
  <si>
    <t>BRIAN JOSE DE LEON MARQUEZ</t>
  </si>
  <si>
    <t>LA PRESENTE ORDEN TIENE POR OBJETO: 1. APOYAR EN EL PROCESO DE CARGUE DE DOCUMENTOS EN LAS PLATAFORMAS SIA OBSERVA Y SECOP II. 2. APOYAR EN LA DIGITALIZACIÓN LOS DOCUMENTOS DE LOS PROCESOS CONTRACTUALES EXPEDIDOS POR LA VICERRECTORÍAADMINISTRATIVA. 3. APOYAR EN LA COMUNICACIÓN DE LOS ACTOS ADMINISTRATIVOS A LA OFICINA DE PRESUPUESTO PARA LA ELABORACIÓN DE LOS REGISTROS PRESUPUESTALES. 4. APOYAR LA REVISIÓN DE INFORMES DE CONTRATACIÓN.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</si>
  <si>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CO1.REQ.5623237</t>
  </si>
  <si>
    <t>OAG-VAD-0203-2024</t>
  </si>
  <si>
    <t>https://community.secop.gov.co/Public/Tendering/OpportunityDetail/Index?noticeUID=CO1.NTC.5514479&amp;isFromPublicArea=True&amp;isModal=False</t>
  </si>
  <si>
    <t>OMAR ENRIQUE SEGURA ASCENCIO</t>
  </si>
  <si>
    <t>LA PRESENTE ORDEN TIENE POR OBJETO: 1. APOYAR EN LA ORGANIZACIÓN DEL REGISTRO DEL PERSONAL CIENTÍFICO A CONTRATAR PARA PROYECTOS DE INVESTIGACIÓN. 2. APOYAR EN LA COORDINACIÓN PARA LA CREACIÓN DE USUARIOS DE LAS PLATAFORMAS GEDOCO Y SIGEP II DE NUEVOS CONTRATISTAS. 3. APOYAR EN LA ELABORACIÓN DEL REPORTE PARA LA ARL DE NUEVOS CONTRATISTAS. 4. APOYAR A LOS CONTRATISTAS EN EL PROCESO DE INCLUSIÓN DE DOCUMENTOS EN LA PLATAFORMA GEDOCO. 5. APOYAR CON LA INCLUSIÓN DE LOS DATOS DE LOS NUEVOS CONTRATOS EN LA PLATAFORMA GEDOCO. 6. APOYAR EN LA COORDINACIÓN DEL REPORTE DE LOS CONTRATOS EN EL SISTEMA DE INFORMACIÓN Y GESTIÓN DEL EMPLEO PÚBLICO SIGEP 7. APOYAR LA REALIZACIÓN DE LLAMADAS DE ACOMPAÑAMIENTO Y SEGUIMIENTO EN EL CARGUE DE DOCUMENTOS DEL PERSONAL A CONTRATAR. 8. APOYAR EN LA CREACIÓN Y ACTIVACIÓN DE USUARIOS EN LA PLATAFORMA SIGEP II. 9. APOYAR EN EL PROCESO DE INCLUSIÓN DE LOS CONTRATOS EN LA PLATAFORMA SIGEP II. 10. APOYAR LA ACTUALIZACIÓN DE LOS DOCUMENTOS CONTRACTUALES EN LA PLATAFORMA SIA OBSERVA. 11. APOYAR EL PROCESO DE CARNETIZACIÓN DE LOS NUEVOS CONTRATISTAS.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</si>
  <si>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CO1.REQ.5622880</t>
  </si>
  <si>
    <t>OAG-VAD-0202-2024</t>
  </si>
  <si>
    <t>https://community.secop.gov.co/Public/Tendering/OpportunityDetail/Index?noticeUID=CO1.NTC.5513985&amp;isFromPublicArea=True&amp;isModal=False</t>
  </si>
  <si>
    <t>MONICA MARINA POSADA GUTIERREZ</t>
  </si>
  <si>
    <t>LA PRESENTE ORDEN TIENE POR OBJETO: 1. APOYAR LA ATENCIÓN A TRAVÉS DE LOS DIFERENTES CANALES DE COMUNICACIÓN A LOS APROXIMADAMENTE 900 DOCENTE QUE ATIENDEN UNA POBLACIÓN APROXIMADA DE 120 ESTUDIANTES DIARIAMENTE. 2. APOYAR EN LA ASIGNACIÓN Y SEGUIMIENTO DE LA UTILIZACIÓN DE SALAS DE CONSULTAS POR PARTE DE LOS DOCENTES 3. APOYAR EL INGRESO DE DOCENTES A LOS CUBÍCULOS ASIGNADOS 4. APOYAR LA ENTREGA DE LA SALA DE AUDIOVISUALES, SEGÚN ASIGNACIÓN EN EL SISTEMA SIARE.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</si>
  <si>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CO1.REQ.5622734</t>
  </si>
  <si>
    <t>OAG-VAD-0201-2024</t>
  </si>
  <si>
    <t>https://community.secop.gov.co/Public/Tendering/OpportunityDetail/Index?noticeUID=CO1.NTC.5513950&amp;isFromPublicArea=True&amp;isModal=False</t>
  </si>
  <si>
    <t xml:space="preserve">JOHANA MILENA HEANO HENAO </t>
  </si>
  <si>
    <t>CRISTIAN MANUEL SEGRERA CASTRO</t>
  </si>
  <si>
    <t>LA PRESENTE ORDEN TIENE POR OBJETO: 1. APOYAR EN LA ELABORACIÓN DE PROYECCIONES FINANCIERAS DE INGRESOS Y GASTOS DE ACUERDO CON LAS INSTRUCCIONES DEL VICERRECTOR ADMINISTRATIVO. 2. APOYAR EN LA RECOPILACIÓN Y ELABORACIÓN DE INFORMES DE SEGUIMIENTO DE EJECUCIÓN PRESUPUESTAL. 3. APOYAR EN LA REVISIÓN DE INFORMES FINANCIEROS Y CONTABLES ELABORADOS POR LA DIRECCIÓN FINANCIERA. 4. APOYAR EN LA ELABORACIÓN DE INFORMES Y DOCUMENTOS PARA LOS PROCESOS DE ACREDITACIÓN INSTITUCIONAL Y DE PROGRAMAS. 5. APOYAR EN EL SEGUIMIENTO A LOS PROYECTOS ASIGNADOS A LA DIRECCIÓN FINANCIERA Y A LOS GRUPOS DE TRABAJO ADSCRITOS A ESTAS DEPENDENCIAS.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</si>
  <si>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CO1.REQ.5622303</t>
  </si>
  <si>
    <t>OPSP-VAD-0200-2024</t>
  </si>
  <si>
    <t>https://community.secop.gov.co/Public/Tendering/OpportunityDetail/Index?noticeUID=CO1.NTC.5513471&amp;isFromPublicArea=True&amp;isModal=False</t>
  </si>
  <si>
    <t>MIGUEL ANGEL LOPEZ TERNERA</t>
  </si>
  <si>
    <t>LA PRESENTE ORDEN TIENE POR OBJETO: 1. ASESORAR Y APOYAR EL SEGUIMIENTO Y ACTUALIZACIÓN AL PROCESO APOYO TECNOLÓGICO TIC, PARA LA TOMA DE ACCIONES PREVENTIVAS, CORRECTIVAS Y MEJORAS. 2. ASESORAR Y APOYAR EN LA ELABORACIÓN DE MANUALES, FORMATOS DE PROCEDIMIENTO, GUÍAS, INSTRUCTIVOS E INDICADORES AL PROCESO DE APOYO TECNOLÓGICO. 3. ASESORAR Y APOYAR EN LOS SEGUIMIENTOS AL PDU Y PDA. 4. ASESORAR Y APOYAR EN LA ENTREGA DE INFORMES PARA EL PROCESO DE ACREDITACIÓN DE LOS PROGRAMAS, FACULTADES Y A NIVEL INSTITUCIONAL. 5. ASESORAR Y APOYAR EN EL DILIGENCIAMIENTO DE LAS ACTIVIDADES ENMARCADAS EN EL PLAN DE ACCIÓN CORRESPONDIENTE AL PROCESO APOYO TECNOLÓGICO TIC.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</si>
  <si>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CO1.REQ.5621911</t>
  </si>
  <si>
    <t>OPSP-VAD-0199-2024</t>
  </si>
  <si>
    <t>https://community.secop.gov.co/Public/Tendering/OpportunityDetail/Index?noticeUID=CO1.NTC.5513189&amp;isFromPublicArea=True&amp;isModal=False</t>
  </si>
  <si>
    <t>ROSALBA GRAVINI PORRAS</t>
  </si>
  <si>
    <t>LA PRESENTE ORDEN TIENE POR OBJETO: 1. PRESENTAR PLAN DE TRABAJO DE ACTIVIDADES A DESARROLLAR, DETALLANDO OBJETIVOS, FECHAS, METODOLOGÍA, METAS, INDICADORES ACORDES CON LAS DIRECTRICES IMPARTIDAS POR EL DIRECTOR (A) DE DESARROLLO ESTUDIANTIL QUE DÉ RESPUESTA A LAS ACTIVIDADES PARA LAS CUALES FUE CONTRATADA. 2. APOYAR A LA DIRECCIÓN DE DESARROLLO ESTUDIANTIL EN EL PROCESO DE SELECCIÓN DE LOS INTÉRPRETES DE LENGUA DE SEÑAS COLOMBIANA. 3. APOYAR A LA DIRECCIÓN DE DESARROLLO ESTUDIANTIL EN LA CONSOLIDACIÓN DE LAS POLÍTICAS DE INCLUSIÓN EDUCATIVAS PARA LOS ESTUDIANTES CON DISCAPACIDAD DE LA UNIVERSIDAD DEL MAGDALENA. 4. APOYAR A LA DIRECCIÓN DE DESARROLLO ESTUDIANTIL EN LA CONSTRUCCIÓN DE NORMAS, REGLAMENTOS Y PRÁCTICAS INSTITUCIONALES QUE FORTALEZCAN LOS PROCESOS DE INCLUSIÓN DE LOS ESTUDIANTES CON DISCAPACIDAD. 5. APOYAR A LA DIRECCIÓN DE DESARROLLO ESTUDIANTIL EN LOS EVENTOS INSTITUCIONALES DONDE ASISTAN ESTUDIANTES CON DISCAPACIDAD AUDITIVA. 6. APOYAR EN CALIDAD DE INTERPRETE DE LENGUA DE SEÑAS COLOMBIANA EN LAS GRABACIONES DEL “CAMPUS TV” Y VIDEOS INSTITUCIONALES. 7. APOYAR A LA DIRECCIÓN DE DESARROLLO ESTUDIANTIL EN LA ORGANIZACIÓN DE LAS ACTIVIDADES DE APOYO EXTRA-CLASE CON LOS ESTUDIANTES CON DISCAPACIDAD AUDITIVA DE LA UNIVERSIDAD DEL MAGDALENA. 8. APOYAR A LA DIRECCIÓN DE DESARROLLO ESTUDIANTIL EN LA ELABORACIÓN DE INFORMES DE CARACTERIZACIÓN Y DIAGNÓSTICO DE NECESIDADES DE CADA UNO DE LOS ESTUDIANTES CON DISCAPACIDAD DE LA UNIVERSIDAD DEL MAGDALENA. 9. APOYAR A LA DIRECCIÓN DE DESARROLLO ESTUDIANTIL EN EL DESARROLLO DE ACTIVIDADES QUE PROMUEVAN EL RESPETO POR LA DIFERENCIA Y LA ACEPTACIÓN DE LAS PERSONAS CON DISCAPACIDAD COMO PARTE DE LA DIVERSIDAD Y LA CONDICIÓN HUMANA. 10. APOYAR A LA DIRECCIÓN DE DESARROLLO ESTUDIANTIL EN LA ORGANIZACIÓN DE UN REPOSITORIO DE LAS LECTURAS BÁSICAS DE CADA UNO DE LOS PROGRAMAS ACADÉMICOS DE LA INSTITUCIÓN EN LENGUA DE SEÑAS COLOMBIANA PARA LOS ESTUDIANTES CON DISCAPACIDAD AUDITIVA. 11. ASESORAR Y ACOMPAÑAR A LOS ESTUDIANTES CON DISCAPACIDAD EN LA ELABORACIÓN DE SU HORARIO ACADÉMICO Y PLANES DE ACOMPAÑAMIENTO EDUCATIVO. 12. ASISTIR A LAS REUNIONES DE PLANEACIÓN, SEGUIMIENTO Y EVALUACIÓN CONVOCADAS POR EL DIRECTOR(A) DE DESARROLLO ESTUDIANTIL, PREVIO ACUERDO CON EL SUPERVISOR (A) DE LA ORDEN. 13. APOYAR A LA DIRECCIÓN DE DESARROLLO ESTUDIANTIL EN LA ORGANIZACIÓN, PLANEACIÓN Y EJECUCIÓN DE ACTIVIDADES CON EL EQUIPO DE INTÉRPRETES DE LA UNIVERSIDAD DEL MAGDALENA. 14. APOYAR A LA DIRECCIÓN DE DESARROLLO ESTUDIANTIL EN LOS PROCESOS DE ADMISIÓN, INDUCCIÓN DE LOS ESTUDIANTES NUEVOS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</si>
  <si>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CO1.REQ.5621627</t>
  </si>
  <si>
    <t>OAG-VAD-0198-2024</t>
  </si>
  <si>
    <t>https://community.secop.gov.co/Public/Tendering/OpportunityDetail/Index?noticeUID=CO1.NTC.5512699&amp;isFromPublicArea=True&amp;isModal=False</t>
  </si>
  <si>
    <t>JONATHAN JAVIER COHEN GRANADOS</t>
  </si>
  <si>
    <t>LA PRESENTE ORDEN TIENE POR OBJETO: 1. APOYAR EN LA FORMULACIÓN, EJECUCIÓN, SEGUIMIENTO Y EVALUACIÓN DE PLANES Y PROYECTOS A CARGO DE LA DIRECCIÓN ADMINISTRATIVA Y SUS GRUPOS DE TRABAJO ADSCRITOS. 2. APOYAR EN EL SEGUIMIENTO Y EVALUACIÓN A LAS ACTIVIDADES DESARROLLADAS POR LOS DIFERENTES GRUPOS DE TRABAJO ADSCRITOS A LA DIRECCIÓN ADMINISTRATIVA. 3. APOYAR LA ELABORACIÓN DE INFORMES Y SUMINISTRO DE INFORMACIÓN REQUERIDOS PARA LOS PROCESOS DE ACREDITACIÓN INSTITUCIONAL Y DE PROGRAMAS, ASÍ COMO DE LOS PROCESOS DE REGISTRO CALIFICADO Y CERTIFICACIÓN. 4. APOYAR LA SUPERVISIÓN TÉCNICA Y FINANCIERA DE CONTRATOS A CARGO DEL DIRECTOR ADMINISTRATIVO. 5. APOYAR EN LA REALIZACIÓN DE SONDEOS COMERCIALES PARA LOS PROCESOS DE COMPRA Y ADQUISICIÓN DE SERVICIOS. 6. APOYAR EN LA FORMULACIÓN DE MEJORAS A LOS PROCESOS Y PROCEDIMIENTOS A CARGO DE LA DIRECCIÓN ADMINISTRATIVA. 7. ELABORAR Y PREPARAR INFORMES SOBRE LA GESTIÓN ADMINISTRATIVA Y PROYECTOS DE LA DIRECCIÓN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</si>
  <si>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CO1.REQ.5620866</t>
  </si>
  <si>
    <t>OPSP-VAD-0197-2024</t>
  </si>
  <si>
    <t>https://community.secop.gov.co/Public/Tendering/OpportunityDetail/Index?noticeUID=CO1.NTC.5512515&amp;isFromPublicArea=True&amp;isModal=False</t>
  </si>
  <si>
    <t>CO1.REQ.5620286</t>
  </si>
  <si>
    <t>OPSP-VAD-0196-2024</t>
  </si>
  <si>
    <t>https://community.secop.gov.co/Public/Tendering/OpportunityDetail/Index?noticeUID=CO1.NTC.5512696&amp;isFromPublicArea=True&amp;isModal=False</t>
  </si>
  <si>
    <t>DRAYDA CAROLINA SANTIZ ROSAS</t>
  </si>
  <si>
    <t>LA PRESENTE ORDEN TIENE POR OBJETO: 1. APOYAR AL SUPERVISOR Y COORDINADORES DE LA SUPERVISIÓN SOBRE LOS PROCESOS Y PROCEDIMIENTOS DE ORDEN JURÍDICO Y LEGAL EN EL MARCO DE LA NORMATIVIDAD VIGENTE. 2. APOYAR LA SUPERVISIÓN EN LA PROYECCIÓN DE LOS ACTOS ADMINISTRATIVOS QUE SE REQUIERAN PARA EL DESARROLLO DEL APOYO A LA SUPERVISIÓN. 3. APOYAR LA SUPERVISIÓN PARA QUE LOS PROCESOS DE INSCRIPCIÓN Y SELECCIÓN DE LOS BENEFICIARIOS SE DÉ ACORDE A LOS TÉRMINOS DE REFERENCIA REQUERIDOS. 4. APOYAR LA SUPERVISIÓN DE LA VALIDACIÓN DE LOS PLANES DE INTERVENCIÓN BASADOS EN LA NORMATIVIDAD COLOMBIANA VIGENTE. 5. APOYAR LA SUPERVISIÓN DE LOS MÓDULOS – TALLERES, PARA EJERCER EL APOYO JURÍDICO QUE SE REQUIERA. 6. APOYAR LA SUPERVISIÓN DE LA IMPLEMENTACIÓN DE LOS PLANES DE INTERVENCIÓN. 7. APOYAR LA SUPERVISIÓN DEL CUMPLIMIENTO A CABALIDAD DE CADA UNA DE LAS ACTIVIDADES Y OBJETIVOS DE ACUERDO CON LA NORMATIVIDAD VIGENTE. 8. APOYAR LA SUPERVISIÓN DE LA ELABORACIÓN DE INFORMES QUE SE REQUIERAN DURANTE LA EJECUCIÓN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</si>
  <si>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CO1.REQ.5620873</t>
  </si>
  <si>
    <t>OPSP-VAD-0195-2024</t>
  </si>
  <si>
    <t>https://community.secop.gov.co/Public/Tendering/OpportunityDetail/Index?noticeUID=CO1.NTC.5512458&amp;isFromPublicArea=True&amp;isModal=False</t>
  </si>
  <si>
    <t xml:space="preserve">ANGELICA PATRICIA CARREÑO AGUIRRE </t>
  </si>
  <si>
    <t>LA PRESENTE ORDEN TIENE POR OBJETO: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 DE TAL FORMA QUE PERMITA UNA VISIÓN CLARA Y COMPLETA DEL ESTADO DE EJECUCIÓN. 5. APOYAR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</si>
  <si>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CO1.REQ.5620839</t>
  </si>
  <si>
    <t>OPSP-VAD-0194-2024</t>
  </si>
  <si>
    <t>https://community.secop.gov.co/Public/Tendering/OpportunityDetail/Index?noticeUID=CO1.NTC.5511971&amp;isFromPublicArea=True&amp;isModal=False</t>
  </si>
  <si>
    <t>MARTHA CECILIA FRANCO PACHECO</t>
  </si>
  <si>
    <t>LA PRESENTE ORDEN TIENE POR OBJETO: PRESTAR SERVICIOS PROFESIONALES COMO APOYO TÉCNICO OPERATIVO EN EL MANEJO DEL APLICATIVO GESPROY, DESARROLLANDO LAS SIGUIENTES ACTIVIDADES: 1. REGISTRAR LOS CERTIFICADOS DE CUMPLE DE REQUISITOS PARA LOS PROCESOS PRECONTRACTUALES Y CONTRACTUALES DEL PROYECTO. 2. REGISTRAR Y ENLAZAR LOS PROCESOS PRECONTRACTUALES Y CONTRACTUALES ADELANTADOS CON LA GESTIÓN PRESUPUESTAL DEFINIDA POR LA DIRECCIÓN FINANCIERA DE LA UNIVERSIDAD DEL MAGDALENA. 3. ENLAZAR LOS PROCESOS PRECONTRACTUALES CON LA CONTRATACIÓN EFECTUADA POR LA UNIVERSIDAD DEL MAGDALENA PARA EL DESARROLLO DE LAS ACTIVIDADES RELACIONADAS CON EL LOGRO DE LOS OBJETIVOS PROPUESTOS POR LA FORMULACIÓN DEL PROYECTO. 4. REGISTRAR LA INFORMACIÓN RELACIONADA CON LOS CONTRATOS REALIZADOS: ACTAS DE INICIO, PÓLIZAS E INFORMES DE AVANCES EN LA EJECUCIÓN. 5. GESTIONAR Y VERIFICAR LA PROGRAMACIÓN DEL PROYECTO CON EL OBJETO DE DEFINIR EL HORIZONTE DE TIEMPO DE LAS ACTIVIDADES PARA EL SEGUIMIENTO EN LA EJECUCIÓN. 6. REVISAR Y REGISTRAR LAS PLANTILLAS DE CONTRATACIÓN ADELANTADAS POR EL PROYECTO. 7. REVISAR Y REGISTRAR LAS PLANTILLAS DE EJECUCIÓN DE ACTIVIDADES DE ACUERDO CON LOS INFORMES EJECUTIVOS DE LOS LÍDERES RESPONSABLES DEL PROYECTO. 8. APOYAR LAS INSTANCIAS DE SUPERVISIÓN DEL PROYECTO ANTE LOS REQUERIMIENTOS DEL DELEGADO DEL DNP PARA EL SEGUIMIENTO A LA GESTIÓN REALIZADA POR LA UNIVERSIDAD DEL MAGDALENA A LOS RECURSOS APROBADOS. 9. APOYAR AL DELEGADO DEL REPRESENTANTE LEGAL DE LA UNIVERSIDAD DEL MAGDALENA A LA ACTIVIDAD DE APRUEBA Y ENVÍA ANTE EL SISTEMA DE SEGUIMIENTO, CONTROL Y EVALUACIÓN SSCEDNP EN EL QUE SE DEJA CONSTANCIA DE LA VERACIDAD DE LOS REGISTROS REALIZADOS EN EL APLICATIVO DE GESTIÓN DE PROYECTOS GESPROY.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</si>
  <si>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CO1.REQ.5620665</t>
  </si>
  <si>
    <t>OPSP-VAD-0193-2024</t>
  </si>
  <si>
    <t>https://community.secop.gov.co/Public/Tendering/OpportunityDetail/Index?noticeUID=CO1.NTC.5511958&amp;isFromPublicArea=True&amp;isModal=False</t>
  </si>
  <si>
    <t>MARIA ALEJANDRA TABORDA DE LA HOZ</t>
  </si>
  <si>
    <t>LA PRESENTE ORDEN TIENE POR OBJETO: 1. APOYAR LA SUPERVISIÓN DE LAS COMUNICACIONES INTERNAS Y EXTERNAS GENERADAS Y RECIBIDAS EN EL MARCO DEL PROYECTO. 2. APOYAR LA SUPERVISIÓN DEL CUMPLIMIENTO A CABALIDAD DE CADA UNA DE LAS ACTIVIDADES Y OBJETIVOS DEL PROYECTO. 3. APOYAR LA SUPERVISIÓN DEL CUMPLIMIENTO DE LA PROGRAMACIÓN DE LOS GIROS DE RECURSOS DEL SGR DEL PROYECTO.4. APOYAR LA SUPERVISIÓN DEL PROCESO DE SELECCIÓN E INSCRIPCIÓN DE LOS BENEFICIARIOS QUE SE ENCUENTRAN EN EL PROYECTO. 5. APOYAR LA SUPERVISIÓN DEL PROCESO DE CARACTERIZACIÓN SOCIOECONÓMICA Y AMBIENTAL DE LOS BENEFICIARIOS Y SUS PREDIOS. 6. APOYAR LA SUPERVISIÓN DEL PROCESO FORMATIVO DE LOS MÓDULOS -TALLERES QUE SE OTORGARÁ A LOS BENEFICIARIOS EN EL MARCO DEL PROYECTO. 7. APOYAR LA SUPERVISIÓN DE LA CREACIÓN E IMPLEMENTACIÓN DEL PLAN DE INTERVENCIÓN EN CADA UNO DE LOS PREDIOS. 8. APOYAR LA SUPERVISIÓN DEL CUMPLIMIENTO EN LAS ENTREGAS DE PROVISIONES DE LOS MATERIALES E INSUMOS AGRÍCOLAS NECESARIOS PARA LA IMPLEMENTACIÓN DEL PLAN DE INTERVENCIÓN. 9. APOYAR LA SUPERVISIÓN DE LOS INFORMES QUE SE REQUIERAN DURANTE LA EJECUCIÓN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</si>
  <si>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CO1.REQ.5620585</t>
  </si>
  <si>
    <t>OPSP-VAD-0192-2024</t>
  </si>
  <si>
    <t>https://community.secop.gov.co/Public/Tendering/OpportunityDetail/Index?noticeUID=CO1.NTC.5512077&amp;isFromPublicArea=True&amp;isModal=False</t>
  </si>
  <si>
    <t xml:space="preserve">ANGELA VANESSA IBARRA BOLAÑOS </t>
  </si>
  <si>
    <t>LA PRESENTE ORDEN TIENE POR OBJETO: PRESTAR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APOYAR EN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LA ADOPCIÓN DE LAS MEDIDAS NECESARIAS TENDIENTES A MANTENER DURANTE EL DESARROLLO Y EJECUCIÓN DE LOS CONTRATOS, LAS CONDICIONES TÉCNICAS, ECONÓMICAS Y FINANCIERAS EXISTENTES AL MOMENTO DE LA CELEBRACIÓN DE ESTOS. 5. APOYAR EN LA ELABORACIÓN DE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PREVIO ACUERDO CON EL SUPERVISOR DE LA PRESENTE ORDEN. 8. APOYAR LA SOLICITUD DE TRÁMITE DE LAS CORRESPONDIENTES ACTAS INICIO, ACTAS DE SEGUIMIENTO, ACTAS DE AVANCE, ACTAS DE SUSPENSIÓN (CUANDO SE PRESENTEN CAUSALES PARA ELLO) ACTAS DE REANUDACIÓN, ACTA DE TERMINACIÓN, ACTA DE ENTREGA Y RECIBO A SATISFACCIÓN, ACTA DE LIQUIDACIÓN Y DEMÁS QUE SE REQUIERAN. 9. APOYAR EN LA SOLICITUD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APOYAR EN EL ANÁLISIS Y CONCEPTO OPORTUNO SOBRE LAS CIRCUNSTANCIAS ESPECIALES QUE CONLLEVEN A LA NECESIDAD DE EFECTUAR CAMBIOS EN LAS CONDICIONES DE LOS CONTRATOS PARA EL CABAL CUMPLIMIENTO DE LO PACTADO. ASÍ MISMO, APOYAR EL ESTUDIO, EVALUACIÓN Y ATENCIÓN DE LAS SUGERENCIAS, RECLAMACIONES Y CONSULTAS DEL CONTRATISTA. 11. APOYAR CON EL INFORME OPORTUNO DE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</si>
  <si>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CO1.REQ.5620558</t>
  </si>
  <si>
    <t>OPSP-VAD-0191-2024</t>
  </si>
  <si>
    <t>https://community.secop.gov.co/Public/Tendering/OpportunityDetail/Index?noticeUID=CO1.NTC.5511933&amp;isFromPublicArea=True&amp;isModal=False</t>
  </si>
  <si>
    <t>CESAR AUGUSTO ALVARADO MULETH</t>
  </si>
  <si>
    <t>LA PRESENTE ORDEN TIENE POR OBJETO: 1. REALIZAR LA PRODUCCIÓN AUDIOVISUAL DE TODAS LAS ACTIVIDADES QUE SE DESARROLLEN EN LA UNIVERSIDAD Y NECESITEN DE UN REGISTRO HISTÓRICO. 2. REALIZAR LA FILMACIÓN, SELECCIÓN Y EDICIÓN DE MATERIAL FÍLMICO PARA EL PROGRAMA DE TELEVISIÓN INSTITUCIONAL “EL CAMPUS TV” QUE SE TRANSMITE POR EL CANAL REGIONAL TELECARIBE Y EL CANAL UNIVERSITARIO ZOOM. 3. REALIZAR LA GRABACIÓN DE ENTREVISTAS DE TODO TIPO PARA EL PROGRAMA “EL CAMPUS TV”. 4. REALIZAR LA GRABACIÓN DE IMÁGENES ESPECIALES Y PREPARACIÓN DE MATERIAL AUDIOVISUAL PARA VIDEOS CLIP INSTITUCIONALES. 5. SUMINISTRAR EL MATERIAL FÍLMICO EDITADO PARA EL CANAL UNIVERSITARIO ZOOM, INFO ZOOM 6. REALIZAR LA PRODUCCIÓN, EDICIÓN Y POSTPRODUCCIÓN DE VIDEOS, MICROPROGRAMAS Y MICRONOTAS.7. APOYAR EN LA ADMINISTRACIÓN DE LA UTILIZACIÓN Y BODEGAJE DE LAS HERRAMIENTAS DE PRODUCCIÓN AUDIOVISUAL Y FOTOGRÁFICA QUE PERTENEZCAN A LA DIRECCIÓN DE COMUNICACIONES. 8. PRESENTAR LOS INFORMES QUE SEAN REQUERIDOS POR EL SUPERVISOR DE LA ORDEN. 9. APOYAR LA COORDINACIÓN Y SUPERVISIÓN DE LAS TAREAS QUE REALIZA EL EQUIPO DE AUDIOVISUALES DE LA DIRECCIÓN DE COMUNICACIONES. 10. APOYAR LA COORDINACIÓN DEL MANEJO Y DISTRIBUCIÓN DE LOS EQUIPOS DE TELEVISIÓN PARA LA REALIZACIÓN DE PIEZAS AUDIOVISUALES. 11. REALIZAR LA PRODUCCIÓN DE 2 A 5 PIEZAS (VIDEOS INSTITUCIONALES) MENSUALES. 12. REALIZAR LA PRODUCCIÓN DE 5 A 10 PIEZAS AUDIOVISUALES MENSUALES PARA LOS DISTINTOS PRODUCTOS QUE OFRECE LA DIRECCIÓN DE COMUNICACIONES (CAMPUS TV Y UNIMAGDALENA TODAY).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</si>
  <si>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CO1.REQ.5620117</t>
  </si>
  <si>
    <t>OPSP-VAD-0190-2024</t>
  </si>
  <si>
    <t>https://community.secop.gov.co/Public/Tendering/OpportunityDetail/Index?noticeUID=CO1.NTC.5501417&amp;isFromPublicArea=True&amp;isModal=False</t>
  </si>
  <si>
    <t>DAVID MANUEL LOBELO VALENCIA</t>
  </si>
  <si>
    <t>LA PRESENTE ORDEN TIENE POR OBJETO: 1. APOYAR AL GRUPO INTERNO DE SERVICIOS GENERALES EN LA SUPERVISIÓN DE ESPACIOS FÍSICOS DE LAS SEDE ALTERNA, CERES DE PIVIJAY, MAGDALENA. 2. APOYAR AL GSG EN LAS APERTURAS DE SALONES Y AREAS ADMINISTRATIVAS DE ESA SEDE. 3. APOYAR AL GSG EFECTUANDO REPORTES DE ANOMALÍAS EN LOS ESPACIOS FÍSICOS DESCRITOS Y APOYAR EN ORIENTACIONES LOCATIVAS A FUNCIONARIOS Y CONTRATISTAS DE LA UNIVERSIDAD CUANDA HAYA LA NECESIDAD. 4. APOYAR AL GSG EN LA REALIZACIÓN DE RONDAS A TODOS LOS ESPACIOS DE LAS SEDE ALTERNA DE PIVIJAY PARA VERIFICAR SUS CONDICIONES Y ESTADOS. 5.APOYAR AL GSG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CONTROR Y REPORTAR EN MINUTAS, FORMATOS O GUIAS, EL MOVIMIENTO DE LOS BIENES DE LA SEDE.8.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</si>
  <si>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CO1.REQ.5609558</t>
  </si>
  <si>
    <t>OAG-VAD-0189-2024</t>
  </si>
  <si>
    <t>https://community.secop.gov.co/Public/Tendering/OpportunityDetail/Index?noticeUID=CO1.NTC.5506573&amp;isFromPublicArea=True&amp;isModal=False</t>
  </si>
  <si>
    <t>LAURA VELEZ VARGAS</t>
  </si>
  <si>
    <t>LA PRESENTE ORDEN TIENE POR OBJETO: 1. APOYAR A LA DIRECCIÓN DE COMUNICACIONES EN LA SUPERVISIÓN Y COORDINACIÓN DEL EQUIPO DE TRABAJO DE LAS REDES SOCIALES INSTITUCIONALES PARA SUMINISTRAR ENTRE 400 Y 600 CONTENIDOS CREATIVOS AL MES. 2. APOYAR A LA DIRECCIÓN DE COMUNICACIONES EN LA ADMINISTRACIÓN DE LA PÁGINA WEB DE LA UNIVERSIDAD DEL MAGDALENA (WWW.UNIMAGDALENA.EDU.CO), QUE INCLUYE LA PUBLICACIÓN DE APROXIMADAMENTE 60 Y 70 NOTICIAS MENSUALES; 20 A 30 BANNERS PUBLICITARIOS; Y 5 A 10 RESOLUCIONES Y CIRCULARES AL MES. 3. APOYAR A LA DIRECCIÓN DE COMUNICACIONES EN LA COORDINACIÓN, REVISIÓN Y/O EDICIÓN DEL CONTENIDO DIGITAL QUE INFORMA LOS HECHOS NOTICIOSOS DE LA INSTITUCIÓN Y PROMOCIONA LA OFERTA ACADÉMICA, PRODUCTOS Y SERVICIOS UNIVERSITARIOS. 4. APOYAR LA COORDINACIÓN CON EL CENTRO DE INVESTIGACIÓN Y DESARROLLO DE SOFTWARE, EN ASPECTOS RELACIONADOS A LA PROGRAMACIÓN Y MANEJO DEL SITIO WEB PRINCIPAL DE LA UNIVERSIDAD Y LA OPTIMIZACIÓN DE SU ARQUITECTURA DIGITAL. 5. APOYAR A LA DIRECCIÓN DE COMUNICACIONES EN EL DISEÑO DE ESTRATEGIAS DE MARKETING DIGITAL, QUE APORTEN AL POSICIONAMIENTO DE MARCA INSTITUCIONAL Y POTENCIEN LA FIDELIZACIÓN DE LA COMUNIDAD VIRTUAL. 6. APOYAR A LA DIRECCIÓN DE COMUNICACIONES EN LA SUPERVISIÓN DEL EQUIPO DE REDES PARA LA ATENCIÓN OPORTUNA DE LAS SOLICITUDES, SUGERENCIAS, RECLAMOS O INQUIETUDES DE LOS USUARIOS A TRAVÉS DE LOS MEDIOS DIGITALES. 7. APOYAR A LA DIRECCIÓN DE COMUNICACIONES EN LA COORDINACIÓN DE LOS EQUIPOS DE DISEÑO DE LA UNIVERSIDAD PARA LA ELABORACIÓN DE PIEZAS PUBLICITARIAS TENIENDO EN CUENTA LAS FECHAS ESPECIALES Y ONOMÁSTICAS, Y GARANTIZAR LA UNIDAD DE MARCA E IMAGEN CORPORATIVA EN LOS DISEÑOS. 8. APOYAR PARA LA OPTIMIZACIÓN DEL CONTENIDO CREATIVO DIGITAL, TENIENDO EN CUENTA PARÁMETROS DE POSICIONAMIENTO SEO Y GOOGLE ANALYTICS Y MÉTRICAS DE REDES SOCIALES. 9. PRESENTAR UN INFORME DE ESTADÍSTICAS MENSUAL Y APOYAR LA COORDINACIÓN DE REUNIONES REQUERIDAS CON LA DIRECCIÓN DE COMUNICACIONES PARA SOCIALIZAR AVANCES Y ASPECTOS DE MEJORA.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</si>
  <si>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CO1.REQ.5614644</t>
  </si>
  <si>
    <t>OPSP-VAD-0188-2024</t>
  </si>
  <si>
    <t>https://community.secop.gov.co/Public/Tendering/OpportunityDetail/Index?noticeUID=CO1.NTC.5500996&amp;isFromPublicArea=True&amp;isModal=False</t>
  </si>
  <si>
    <t>MARIA DE JESUS GALINDO VILLALOBOS</t>
  </si>
  <si>
    <t>LA PRESENTE ORDEN TIENE POR OBJETO: 1. APOYAR EN LA REVISIÓN DE LOS CONTRATOS DE CÁTEDRA DEL CENTRO DE POSGRADOS Y FACULTADES Y EN LA REVISIÓN DE LAS RESOLUCIONES DE VINCULACIÓN Y ACTAS DE VINCULACIÓN. 2. APOYAR EN LA RECEPCIÓN Y VERIFICACIÓN DE LOS DOCUMENTOS PRECONTRACTUALES DE LOS DOCENTES CENTRO DE POSGRADOS Y FACULTADES. 3. APOYAR EN LA ELABORACIÓN DE LAS LIQUIDACIONES PLANILLAS DE PAGO DE LOS DOCENTES CATEDRÁTICOS DEL CENTRO DE POSGRADOS Y FACULTADES. 4. APOYAR EN LA ELABORACIÓN Y ACTUALIZACIÓN DE LA BASE DE DATOS DE DOCENTES CATEDRÁTICOS DEL CENTRO DE POSGRADOS Y FACULTADES. 5. APOYAR EN EL CONTROL DE LAS BONIFICACIONES NO CONSTITUTIVAS DE DOCENTES DE PLANTA, OCASIONALES Y EMPLEADOS ADMINISTRATIVOS. 6. APOYAR EN LA ENTREGA DE INFORMACIÓN ACTUALIZADA A LAS FACULTADES Y CENTRO DE POSGRADOS PARA LOS DIFERENTES INFORMES ANTE MINISTERIO DE EDUCACIÓN Y MINISTERIO DE HACIENDA. 7. APOYAR LA RECEPCIÓN Y VERIFICACIÓN DE LOS DOCUMENTOS PARA EL TRÁMITE DE PAGO CATEDRÁTICOS DEL CENTRO DE POSGRADOS Y FACULTADES. 8. APOYAR EN LA ORGANIZACIÓN DEL ARCHIVO DE HOJAS DE VIDA DE CATEDRÁTICOS DEL CENTRO DE POSGRADOS, DOCENTES DE CÁTEDRA, EMPLEADOS PÚBLICOS, DOCENTES DE PLANTA Y OCASIONALES. 9. APOYAR EN LA ATENCIÓN Y RESPUESTA A LAS SOLICITUDES, INQUIETUDES O REQUERIMIENTOS DE LOS DOCENTES DE CÁTEDRA DEL CENTRO DE POSGRADOS Y FACULTADES. 10. APOYAR EN LA ADMINISTRACIÓN DEL REGISTRO HISTÓRICO DE LA BASE DE DATOS DE LOS DOCENTES DE POSGRADOS Y FACULTADES. 11. APOYAR EN LA PREPARACIÓN Y PRESENTACIÓN DE INFORMES PARA ENTES DE CONTROL, MEN, SNIES, CREE Y AUDITORÍAS INTERNAS Y EXTERNAS. 12. APOYAR EN LA PREPARACIÓN DE INFORMES SOLICITADOS POR OTRAS DEPENDENCIAS DE LA UNIMAGDALENA. 13. CUMPLIR CON LOS PROCEDIMIENTOS DEL PROCESO DE GESTIÓN DEL SISTEMA INTEGRAL DE LA CALIDAD "COGUI +". 14. APOYAR CON LA ORGANIZACIÓN Y CLASIFICACIÓN DEL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</si>
  <si>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CO1.REQ.5609625</t>
  </si>
  <si>
    <t>OPSP-VAD-0187-2024</t>
  </si>
  <si>
    <t>https://community.secop.gov.co/Public/Tendering/OpportunityDetail/Index?noticeUID=CO1.NTC.5500894&amp;isFromPublicArea=True&amp;isModal=False</t>
  </si>
  <si>
    <t>ORLANDO DAVID IGUARAN MANJARRES</t>
  </si>
  <si>
    <t>LA PRESENTE ORDEN TIENE POR OBJETO: 1. APOYAR LA DIRECCIÓN DE COMUNICACIONES EN LA COORDINACIÓN DE LOS CUBRIMIENTOS DE LAS FUENTES INSTITUCIONALES COMO: FACULTAD DE INGENIERÍA, SEIS PROGRAMAS QUE CONFORMAN LA FACULTAD. VICERRECTORÍA DE INVESTIGACIÓN. 2. APOYAR A LA DIRECCIÓN DE COMUNICACIONES EN EL MONITOREO DE LOS NOTICIEROS EMITIDOS POR W RADIO. 3. REALIZAR LA LOCUCIÓN DEL PROGRAMA DE RADIO ALREDEDOR DE 120 DÍAS DURANTE EL PLAZO DE EJECUCIÓN DE LA PRESENTE ORDEN. 4. APOYAR A LA DIRECCIÓN DE COMUNICACIONES EN LA PRESENTACIÓN DE EVENTOS. 5. REDACTAR CERDA DE 15 A 20 BOLETINES MENSUALES. 6. APOYAR A LA DIRECCIÓN DE COMUNICACIONES EN LA COORDINACIÓN DEL MONITOREO DE 8 NOTICIEROS RADIALES 120 DÍAS DURANTE EL PLAZO DE EJECUCIÓN DE LA PRESENTE ORDEN. 7. PRESENTAR LOS INFORMES QUE SEAN REQUERIDOS POR EL SUPERVISOR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</si>
  <si>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CO1.REQ.5609445</t>
  </si>
  <si>
    <t>OPSP-VAD-0186-2024</t>
  </si>
  <si>
    <t>https://community.secop.gov.co/Public/Tendering/OpportunityDetail/Index?noticeUID=CO1.NTC.5501061&amp;isFromPublicArea=True&amp;isModal=False</t>
  </si>
  <si>
    <t>ALVARO JAVIER MONTERO MERCADO</t>
  </si>
  <si>
    <t>LA PRESENTE ORDEN TIENE POR OBJETO: 1. APOYAR EN EL PROCESO DE CONCILIACIÓN DE OPERACIONES RECÍPROCAS. 2 APOYAR EN LA CONSOLIDACIÓN DE INFORMACIÓN DE INFORMES PARA ENTES DE CONTROL. 3. APOYAR EN EL MEJORAMIENTO Y DISEÑO DE INSTRUCTIVOS Y FORMATOS PARA EL PROCESO DE CALIDAD DEL GRUPO DE CONTABILIDAD. 4. APOYAR EN LA ELABORACIÓN DE CERTIFICADOS DE PARAFISCALES, 5. APOYAR EN LA LIQUIDACIÓN DE VIÁTICOS.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</si>
  <si>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CO1.REQ.5609701</t>
  </si>
  <si>
    <t>OPSP-VAD-0185-2024</t>
  </si>
  <si>
    <t>https://community.secop.gov.co/Public/Tendering/OpportunityDetail/Index?noticeUID=CO1.NTC.5501151&amp;isFromPublicArea=True&amp;isModal=False</t>
  </si>
  <si>
    <t>CARLOS MIGUEL MARTES VEGA</t>
  </si>
  <si>
    <t>CO1.REQ.5609200</t>
  </si>
  <si>
    <t>OPSP-VAD-0184-2024</t>
  </si>
  <si>
    <t>https://community.secop.gov.co/Public/Tendering/OpportunityDetail/Index?noticeUID=CO1.NTC.5501924&amp;isFromPublicArea=True&amp;isModal=False</t>
  </si>
  <si>
    <t>ANA MELISSA CABARCAS ACUÑA</t>
  </si>
  <si>
    <t>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APLICACIÓN DE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DEL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</si>
  <si>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CO1.REQ.5610110</t>
  </si>
  <si>
    <t>OPSP-VAD-0183-2024</t>
  </si>
  <si>
    <t>https://community.secop.gov.co/Public/Tendering/OpportunityDetail/Index?noticeUID=CO1.NTC.5501593&amp;isFromPublicArea=True&amp;isModal=False</t>
  </si>
  <si>
    <t>DIEGO ARMANDO HERNANDEZ TORRES</t>
  </si>
  <si>
    <t>LA PRESENTE ORDEN TIENE POR OBJETO: 1. APOYAR LA INFRAESTRUCTURA TECNOLÓGICA EN LA INSTALACIÓN, MANTENIMIENTO Y SOPORTE EN LAS REDES DE LA INSTITUCIÓN. 2. APOYAR A LA PERSONA DE INFRAESTRUCTURA TECNOLÓGICA EN LA INSTALACIÓN, MANTENIMIENTO Y SOPORTE DE LAS CÁMARAS DE VIGILANCIA DE LA INSTITUCIÓN. 3. APOYAR EL SEGUIMIENTO, MANTENIMIENTO (CORRECTIVO Y PREVENTIVO) AL CONTROL DE ACCESO BIOMÉTRICO.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</si>
  <si>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CO1.REQ.5610018</t>
  </si>
  <si>
    <t>OAG-VAD-0182-2024</t>
  </si>
  <si>
    <t>https://community.secop.gov.co/Public/Tendering/OpportunityDetail/Index?noticeUID=CO1.NTC.5501745&amp;isFromPublicArea=True&amp;isModal=False</t>
  </si>
  <si>
    <t>JAIME FRANCISCO LLANOS ESCOBAR</t>
  </si>
  <si>
    <t>LA PRESENTE ORDEN TIENE POR OBJETO: 1. APOYAR EN EL PROCESO DE CONCILIACIÓN DE OPERACIONES RECÍPROCAS.2 APOYAR EN LA CONSOLIDACIÓN DE INFORMES PARA ENTES DE CONTROL. 3 APOYAR EN EL MEJORAMIENTO Y DISEÑO DE INSTRUCTIVOS Y FORMATOS PARA EL PROCESO DE CALIDAD DEL GRUPO DE CONTABILIDAD 4. APOYAR EN LA ACTUALIZACIÓN DEL INVENTARIO DE BIENES MUEBLES.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</si>
  <si>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CO1.REQ.5609677</t>
  </si>
  <si>
    <t>OPSP-VAD-0181-2024</t>
  </si>
  <si>
    <t>https://community.secop.gov.co/Public/Tendering/OpportunityDetail/Index?noticeUID=CO1.NTC.5501456&amp;isFromPublicArea=True&amp;isModal=False</t>
  </si>
  <si>
    <t>SANDRA MILENA GRANADOS RAMOS</t>
  </si>
  <si>
    <t>LA PRESENTE ORDEN TIENE POR OBJETO: 1. APOYAR LA COORDINACIÓN DEL PROGRAMA DE RADIO "DESDE EL CAMPUS AL AIRE" QUE SE EMITE EN LA EMISORA CULTURAL DE LA UNIVERSIDAD DEL MAGDALENA. 2. APOYAR LA COORDINACIÓN DE FUENTES INSTITUCIONALES, COMO: FACULTAD DE CIENCIAS DE LA EDUCACIÓN, 3. APOYAR EN LA ORGANIZACIÓN DE EVENTOS POR SEMESTRE CON SU RESPECTIVO CUBRIMIENTO. 4. REALIZAR CUBRIMIENTO NOTICIOSO Y LOGÍSTICO DEL DEPARTAMENTO DE ESTUDIOS GENERALES. 5. REALIZAR CUBRIMIENTO PERIODÍSTICO DE LAS NOTICIAS QUE GENERA EL GRUPO DE ADMISIONES, REGISTRO Y CONTROL ACADÉMICO, RELACIONADO CON INSCRIPCIONES, OFERTA ACADÉMICA, MATRÍCULAS, FONGES, DE CADA UNO DE ESTOS TEMAS SE REALIZA BOLETÍN DE PRENSA PARA INFORMAR A LA COMUNIDAD UNIVERSITARIA. 6. APOYAR CON EL MONITOREO A LOS NOTICIEROS EMITIDOS POR LA EMISORA "RUMBA STEREO". 7. HACER TRANSMISIONES EN DIRECTO DEL PROGRAMA DE RADIO "DESDE EL CAMPUS AL AIRE". 8. PRESENTAR EVENTOS Y REDACTAR BOLETINES. 9. PRESENTAR LOS INFORMES QUE SEAN REQUERIDOS POR EL SUPERVISOR DE LA ORDEN. 10. APOYAR EL PROCESO DE SOLICITUD, REVISIÓN Y APROBACIÓN DISEÑOS DE BANNERS E INFOGRAFÍAS. 11. APOYAR EN LA ELABORACIÓN Y RECOPILACIÓN DE LOS EVENTOS SEMANALES PARA TU AGENDA UNIMAGDALENA.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</si>
  <si>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CO1.REQ.5609901</t>
  </si>
  <si>
    <t>OPSP-VAD-0180-2024</t>
  </si>
  <si>
    <t>https://community.secop.gov.co/Public/Tendering/OpportunityDetail/Index?noticeUID=CO1.NTC.5501539&amp;isFromPublicArea=True&amp;isModal=False</t>
  </si>
  <si>
    <t>MARIA CAMILA BORJA ALARCON</t>
  </si>
  <si>
    <t>LA PRESENTE ORDEN TIENE POR OBJETO: 1. APOYAR EN EL CUBRIMIENTO DE LOS EVENTOS PARA HACER REGISTRO FOTOGRÁFICO 2. DESARROLLAR LA EDICIÓN FOTOGRÁFICA DE CADA UNA DE LAS IMÁGENES QUE SERÁN DIFUNDIDAS EN PRENSA O DIGITALMENTE 3. REALIZAR EDICIÓN DE FOTOGRAFÍAS ESPECIALES 4. ENTREGAR MATERIAL FOTOGRÁFICO SOLICITADO POR LAS DISTINTAS DEPENDENCIAS 5. REALIZAR ESTUDIOS FOTOGRÁFICOS PARA OCASIONES ESPECIALES 6. REUNIR FOTOGRAFÍAS PARA APOYO DE PUBLICACIONES INSTITUCIONALES, INFORMES DE GESTIÓN ENTRE OTRAS ACCIONES DE PRENSA. 7. EDITAR EN DISTINTOS TAMAÑOS Y REALIZAR TRABAJOS ESPECIALES EN FOTOS PREVIAMENTE CAPTURADAS EN LOS DIFERENTES EVENTOS INSTITUCIONALES 8. REALIZAR TRABAJO DE EDICIÓN, PIE DE PÁGINA DE GRUPO DE FOTOS PARA SER COLGADAS EN LA PÁGINA WEB OFICIAL DE LA UNIVERSIDAD. 9. APOYAR EN GENERAR Y ADMINISTRAR EL ARCHIVO HISTÓRICO FOTOGRÁFICO DE LA UNIVERSIDAD. 10. SELECCIONAR EL MAYOR NÚMERO DE FOTOS HISTÓRICAS PARA TRABAJOS CIENTÍFICOS, ACADÉMICOS Y DE EXTENSIÓN. 11. ENVIAR DE MANERA INMEDIATA LAS FOTOS REALIZADAS DÍA A DÍA A LAS REDES SOCIALES PARA PUBLICACIÓN EN REDES SOCIALES COMO INSTAGRAM, TWITTEE, FACEBOOK. 12. PRESENTAR LOS INFORMES QUE SEAN REQUERIDOS POR EL SUPERVISOR DE LA ORDEN.13. REALIZAR FOTOGRAFÍAS CONCEPTUALES TANTO EN EVENTOS INSTITUCIONALES COMO EN DIVERSOS ESCENARIOS QUE SE PRESENTEN.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</si>
  <si>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CO1.REQ.5609731</t>
  </si>
  <si>
    <t>OPSP-VAD-0179-2024</t>
  </si>
  <si>
    <t>https://community.secop.gov.co/Public/Tendering/OpportunityDetail/Index?noticeUID=CO1.NTC.5501615&amp;isFromPublicArea=True&amp;isModal=False</t>
  </si>
  <si>
    <t>VIANYS JUDITH DAZA SANTIAGO</t>
  </si>
  <si>
    <t>LA PRESENTE ORDEN TIENE POR OBJETO: 1. APOYAR AL GRUPO INTERNO DE CONTRATACIÓN EN LA ELABORACIÓN DE LOS INFORMES PERIÓDICOS QUE SE REQUIERAN PARA PUBLICACIÓN EN LA PÁGINA WEB INSTITUCIONAL EN EL MICROSITIO DE “TRANSPARENCIA Y ACCESO A LA INFORMACIÓN PÚBLICA”, ASÍ COMO LOS QUE REQUIERA LA CONTRALORÍA GENERAL DE LA REPUBLICA Y DEL MAGDALENA CON RESPECTO A LAS ORDENES Y/O CONTRATOS SUSCRITOS POR LOS DIFERENTES ORDENADORES DEL GASTO DELEGADOS. 2. APOYAR AL GRUPO INTERNO DE CONTRATACIÓN EN EL CARGUE DE INFORMACIÓN A LA PLATAFORMA DEL SECOP II DE TODOS LOS PROCESOS DE CONTRATACIÓN QUE ADELANTE LA UNIVERSIDAD A TRAVÉS DE LA VICERRECTORÍA ADMINISTRATIVA Y/O DIRECCIÓN ADMINISTRATIVA. 3. APOYAR AL GRUPO INTERNO DE CONTRATACIÓN EN EL CARGUE Y ACTUALIZACIÓN DE LA INFORMACIÓN DE LAS ORDENES DE SERVICIOS PROFESIONALES Y DE APOYO A LA GESTIÓN QUE SUSCRIBA EL VICERRECTOR ADMINISTRATIVO Y/O DIRECTOR ADMINISTRATIVO EN LA PLATAFORMA SIA OBSERVA DE LA AUDITORIA GENERAL DE LA REPUBLICA. 4. APOYAR EL SEGUIMIENTO A LOS PLANES DE MEJORAMIENTO DE AUDITORÍAS INTERNAS Y EXTERNAS. ASÍ COMO EL PLAN DE INTEGRIDAD Y BUEN GOBIERNO. 5. APOYAR LA GENERACIÓN DE INFORMES DEL ESTADO DE CARGUE DE DOCUMENTOS EN LAS PLATAFORMAS: SIA OBSERVA AUDITORIA, SIGEP I Y II, SECOP I Y II, SIA OBSERVA CONTRALORÍA, POR PARTE DE CADA UNO DE LOS ORDENADORES DEL GASTO DELEGADOS. 6. APOYAR EN LA CAPACITACIÓN Y MESAS DE TRABAJO CON LOS DISTINTOS EQUIPOS Y ORDENADORES DEL GASTO DELEGADOS RESPECTO DE LA GESTIÓN Y CARGUE DE INFORMACIÓN EN LAS PLATAFORMAS: SIA OBSERVA AUDITORIA, SIGEP I Y II, SECOP I Y II, SIA OBSERVA CONTRALORÍA, CHIP, CONTADURÍA GENERAL DE LA NACIÓN Y SIRECI. 7. APOYAR EL PROCESOS DE REVISIÓN INTERNA DE LAS PLATAFORMAS SIA OBSERVA AUDITORIA, SIGEP I Y II, SECOP I Y II, SIA OBSERVA CONTRALORÍA, DEL CARGUE DE LOS CONTRATOS Y MATRIZ DE LEGALIDAD. 8. APOYAR A LOS EQUIPOS DE TRABAJO Y ORDENADORES DEL GASTO DELEGADOS, RESPECTO DE INQUIETUDES O SOLICITUDES SOBRE EL CARGUE DE INFORMACIÓN EN LAS PLATAFORMAS: SIA OBSERVA AUDITORIA, SIGEP I Y II, SECOP I Y II, SIA OBSERVA CONTRALORÍA. 9. APOYAR EN LA REVISIÓN JURÍDICA DE INFORMACIÓN CARGADA EN LAS PLATAFORMAS DEL SIA OBSERVA- AUDITORIA, SIGEP II SECOP I Y II DE ÓRDENES Y/O CONTRATOS SUSCRITOS POR LOS DIFERENTES ORDENADORES DEL GASTO DELEGADOS. 10. APOYAR EN LA REVISIÓN Y VERIFICACIÓN DE LA INFORMACIÓN DEL DIRECTORIO FUNCIÓN PÚBLICA SIGEP II. 11. APOYAR EN LA CAPACITACIÓN, CONFORMACIÓN, CARGUE Y PUBLICACIÓN DEL PLAN ANUAL DE ADQUISICIONES – PAA DE ACUERDO A LOS CÓDIGOS UNSPSC QUE CORRESPONDAN. 12. APOYAR EN LA CAPACITACIÓN, REVISIÓN Y CARGUE DEL FORMATO F-20 CONTRALORÍA DEPARTAMENTAL DEL MAGDALENA. 13. APOYAR EL CARGUE DE INFORMACIÓN DE LAS ORDENES DE PRESTACIÓN DE SERVICIOS PROFESIONALES Y DE APOYO A LA GESTIÓN A LAS PLATAFORMAS: CHIP, FUNCIÓN PÚBLICA, CONTADURÍA GENERAL DE LA NACIÓN Y SIRECI. 14. APOYAR EN LA REVISIÓN DE LOS DOCUMENTOS PARA TRÁMITE DE LIQUIDACIÓN DE HONORARIOS DE LOS CONTRATISTAS POR PRESTACIÓN DE SERVICIOS PROFESIONALES Y DE APOYO A LA GESTIÓN DE LA VICERRECTORÍA ADMINISTRATIVA Y DIRECCIÓN ADMINISTRATIVA. 15.  APOYAR AL GRUPO DE CONTRATACIÓN EN LA ORGANIZACIÓN DEL ARCHIVO DIGITAL DE LAS ORDENES DE SERVICIOS PROFESIONALES Y DE APOYO A LA GESTIÓN SUSCRITAS POR EL VICERRECTOR ADMINISTRATIVO Y/O EL DIRECTOR ADMINISTRATIVO. 16. RENDIR INFORMES MENSUALES O CUANDO EL SUPERVISOR ASÍ LO REQUIERA, SOBRE LAS ACTIVIDADES DESARROLLADAS EN CUMPLIMIENTO DE LA ORDEN DE PRESTACIÓN DE SERVICIOS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</si>
  <si>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CO1.REQ.5609639</t>
  </si>
  <si>
    <t>OPSP-VAD-0178-2024</t>
  </si>
  <si>
    <t>https://community.secop.gov.co/Public/Tendering/OpportunityDetail/Index?noticeUID=CO1.NTC.5502185&amp;isFromPublicArea=True&amp;isModal=False</t>
  </si>
  <si>
    <t>MANUEL RAFAEL AREVALO LOBATO</t>
  </si>
  <si>
    <t>LA PRESENTE ORDEN TIENE POR OBJETO: 1. BRINDAR SOPORTE A USUARIOS. 2. ASESORAR Y APOYAR EN LA APLICACIÓN DE MEDIDAS DE SEGURIDAD INFORMÁTICA PARA CONTRARRESTAR AMENAZAS Y VULNERABILIDADES EN LA RED DE LA INSTITUCIÓN. 3. ASESORAR EN LA ACTUALIZACIÓN DE LA INFRAESTRUCTURA TECNOLÓGICA. 4. ASESORAR EN LA ADMINISTRACIÓN DE DISPOSITIVOS DE SEGURIDAD PERIMETRAL. 5. ASESORAR Y APOYAR EN LA GESTIÓN Y CONSTRUCCIÓN DE LAS POLÍTICAS DE SEGURIDAD INFORMÁTICA Y PROTECCIÓN DE LA INFORMACIÓN. 6. APOYAR EN EL REGISTRO DE INCIDENTE DE SEGURIDAD INFORMÁTICA.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</si>
  <si>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CO1.REQ.5611211</t>
  </si>
  <si>
    <t>OPSP-VAD-0177-2024</t>
  </si>
  <si>
    <t>https://community.secop.gov.co/Public/Tendering/OpportunityDetail/Index?noticeUID=CO1.NTC.5502227&amp;isFromPublicArea=True&amp;isModal=False</t>
  </si>
  <si>
    <t>JUAN CARLOS BLANCO NAVARRO</t>
  </si>
  <si>
    <t>CO1.REQ.5610098</t>
  </si>
  <si>
    <t>OPSP-VAD-0176-2024</t>
  </si>
  <si>
    <t>https://community.secop.gov.co/Public/Tendering/OpportunityDetail/Index?noticeUID=CO1.NTC.5502505&amp;isFromPublicArea=True&amp;isModal=False</t>
  </si>
  <si>
    <t>ALICIA ESTHER VEGA FERNANDEZ</t>
  </si>
  <si>
    <t>LA PRESENTE ORDEN TIENE POR OBJETO: 1. APOYAR EL SEGUIMIENTO Y APOYO AL PROCESO DE MANTENIMIENTO 2. APOYAR EN EL LEVANTAMIENTO DE FORMATOS, PROCEDIMIENTO, GUÍAS, INSTRUCTIVOS, MANUALES E INDICADORES AL PROCESO DE APOYO TECNOLÓGICO. 3. APOYAR EN LA RECOLECCION DE INFORMACION PARA PRESENTACION DE INFORMES. 4. APOYAR EN LA ATENCION DE LOS REQUERIMIENTOS DE LOS DIFERENTES USUARIOS (ADMINISTRATIVOS, DOCENTES Y ESTUDIANTES). 5. APOYO EN LOS EVENTOS CON TRANSMISIONES VIA STREAMING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</si>
  <si>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CO1.REQ.5610184</t>
  </si>
  <si>
    <t>OAG-VAD-0175-2024</t>
  </si>
  <si>
    <t>https://community.secop.gov.co/Public/Tendering/OpportunityDetail/Index?noticeUID=CO1.NTC.5501947&amp;isFromPublicArea=True&amp;isModal=False</t>
  </si>
  <si>
    <t>JAVIER JOSE MARTES VEGA</t>
  </si>
  <si>
    <t>CO1.REQ.5609965</t>
  </si>
  <si>
    <t>OPSP-VAD-0174-2024</t>
  </si>
  <si>
    <t>https://community.secop.gov.co/Public/Tendering/OpportunityDetail/Index?noticeUID=CO1.NTC.5501360&amp;isFromPublicArea=True&amp;isModal=False</t>
  </si>
  <si>
    <t>VIVIANA ANDREA  CARDENAS ARIAS</t>
  </si>
  <si>
    <t>LA PRESENTE ORDEN TIENE POR OBJETO: 1. APOYAR LA GESTIÓN EN LA RECEPCIÓN DE SOLICITUDES DE ADICIÓN, REDUCCIÓN, TRASLADOS PRESUPUESTALES QUE LLEGAN A LA DIRECCIÓN FINANCIERA - GRUPO DE PRESUPUESTO. 2. APOYAR LA REVISIÓN DE DISPONIBLES PRESUPUESTALES Y ELABORAR LOS BORRADORES DE RESOLUCIÓN DE ADICIÓN, TRASLADOS PRESUPUESTALES, REDUCCIÓN PRESUPUESTAL, RADICAR RESOLUCIONES, LLEVAR CONTROL DE LAS RESOLUCIONES QUE PASAN PARA VISTO BUENO DE LA DIRECCIÓN FINANCIERA Y QUE PASAN PARA FIRMA DEL VICERRECTOR ADMINISTRATIVO. 3. APOYAR EN LA RECEPCIÓN DE LOS ACTOS ADMINISTRATIVOS FIRMADOR EN LA VICERRECTORÍA ADMINISTRATIVA. 4. APOYAR EL CONTROL DE LOS ACTOS ADMINISTRATIVOS FIRMADOS, ADJUNTARLOS EN EL SISTEMA DE INFORMACIÓN FINANCIERO SINAP CON LOS SOPORTES RESPECTIVOS Y ARCHIVARLOS DE MANERA CRONOLÓGICA PARA CONSULTA Y REPORTES DEL GRUPO DE PRESUPUESTO.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</si>
  <si>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CO1.REQ.5609781</t>
  </si>
  <si>
    <t>OAG-VAD-0173-2024</t>
  </si>
  <si>
    <t>https://community.secop.gov.co/Public/Tendering/OpportunityDetail/Index?noticeUID=CO1.NTC.5501528&amp;isFromPublicArea=True&amp;isModal=False</t>
  </si>
  <si>
    <t>OLVIS MARIA LOPEZ CALDERA</t>
  </si>
  <si>
    <t>LA PRESENTE ORDEN TIENE POR OBJETO: 1. APOYAR EN EL DESARROLLO DE ACTIVIDADES DE LOS PROGRAMAS DE PROMOCIÓN DE HÁBITOS Y ESTILO DE VIDA SALUDABLE. 2. BRINDAR ATENCIÓN DE ENFERMERÍA A LOS EMPLEADOS AFECTADOS POR UNA ENFERMEDAD RELACIONADA CON EL TRABAJO O ENFERMEDAD COMÚN, QUE ESTÉ DENTRO DE LOS SISTEMAS DE VIGILANCIA EPIDEMIOLÓGICA DESARROLLADOS POR LA UNIVERSIDAD. 3. DESARROLLAR ACTIVIDADES DE PREVENCIÓN DE ENFERMEDADES LABORALES, ACCIDENTES DE TRABAJO Y EDUCACIÓN EN SALUD A LOS EMPLEADOS DE LA UNIVERSIDAD Y PARTES INTERESADAS DEL SISTEMA DE GESTIÓN DE SEGURIDAD Y SALUD EN EL TRABAJO. 4. APOYAR EN LA SENSIBILIZACIÓN Y SOCIALIZACIÓN DE LOS PROGRAMAS, PLANES Y PROYECTOS ESTABLECIDOS EN LA UNIVERSIDAD EN MATERIA DE SEGURIDAD Y SALUD EN EL TRABAJO. 5. ELABORAR Y ACTUALIZAR LAS DIFERENTES MATRICES DE PELIGROS DE LA UNIVERSIDAD DEL MAGDALENA. 6. REALIZAR VISITAS PERIÓDICAS A LAS DIFERENTES ÁREAS, SEDES Y LABORATORIOS DE LA UNIVERSIDAD, CON EL FIN DE VERIFICAR Y GARANTIZAR EL CUMPLIMIENTO DE LAS NORMAS VIGENTES APLICABLES EN MATERIA SEGURIDAD Y SALUD EN EL TRABAJO ESTABLECIDAS POR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</si>
  <si>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CO1.REQ.5609647</t>
  </si>
  <si>
    <t>OAG-VAD-0172-2024</t>
  </si>
  <si>
    <t>https://community.secop.gov.co/Public/Tendering/OpportunityDetail/Index?noticeUID=CO1.NTC.5501512&amp;isFromPublicArea=True&amp;isModal=False</t>
  </si>
  <si>
    <t>CARLOS ALFONSO RIVAS CABALLERO</t>
  </si>
  <si>
    <t>LA PRESENTE ORDEN TIENE POR OBJETO: 1. PRESTAR SERVICIOS PROFESIONALES COMO ADMINISTRADOR DE EMPRESAS, CON EL FIN DE APOYAR EN LA COORDINACIÓN DEL PROGRAMA JOVENES EN ACCIÓN (JEA) EN LA UNIVERSIDAD DEL MAGDALENA. 2. DETERMINAR ÁREAS DE MEJORA CON EL OBJETIVO DE DAR CAPACITACIONES Y TALLERES EN FORMA PRESENCIAL Y VIRTUAL A LOS ESTUDIANTES CON RELACIÓN AL PROGRAMA DE JÓVENES EN ACCIÓN. 3. APOYAR EN LA ORGANIZACIÓN DE REUNIONES PERIÓDICAS CON DIRECTORES DE DEPARTAMENTO PARA COMPRENDER SUS DIFICULTADES ACTUALES DILIGENCIANDO OPORTUNAMENTE TODOS LOS FORMATOS ESTABLECIDOS POR BIENESTAR UNIVERSITARIO EN EL SISTEMA DE GESTIÓN DE CALIDAD JEA. 4. APOYAR EN EL DISEÑO E IMPLEMENTACIÓN DE UN PLAN DE ACCIÓN PARA EL PROCESO OPERATIVO DEL PROGRAMA JÓVENES EN ACCIÓN DESDE LA FASE DEL PRE-REGISTRO DE LOS ESTUDIANTES HASTA SU INSCRIPCIÓN. 5. APOYAR EN LA IMPLEMENTACIÓN DEL TRABAJO EN EQUIPO A TRAVÉS DE LA PRÁCTICA DE DIVERSAS ESTRATEGIAS PARA LOS ESTUDIANTES QUE SE ENCUENTRAN INSCRITOS EN EL PROGRAMA JÓVENES EN ACCIÓN, APOYANDO EN LA EXCELENTE ATENCIÓN EN EL SERVICIO. 6. ASESORAR A LOS ESTUDIANTES  CON EL ENVÍO DE INFORMACIÓN A TRAVÉS DEL CORREO ELECTRONICO SOBRE EL PROGRAMA JÓVENES EN ACCIÓN. 7. APOYAR CON EL ANÁLISIS, EVALUACIÓN E INTERPRETACIÓN DEL PROCESO DE REVISIÓN DE LOS ESTUDIANTES DE LA UNIVERSIDAD QUE PERTENECEN AL PROGRAMA JÓVENES EN ACCIÓN EL SISTEMA SIJA. 8. PRESENTAR INFORMES, ENTREGANDO DE MANERA OPORTUNA QUE SE SOLICITEN, CON ANEXOS ESTADÍSTICOS.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</si>
  <si>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CO1.REQ.5609633</t>
  </si>
  <si>
    <t>OPSP-VAD-0171-2024</t>
  </si>
  <si>
    <t>https://community.secop.gov.co/Public/Tendering/OpportunityDetail/Index?noticeUID=CO1.NTC.5501081&amp;isFromPublicArea=True&amp;isModal=False</t>
  </si>
  <si>
    <t>LIZARDO JOSE BALLESTEROS MEJIA</t>
  </si>
  <si>
    <t>LA PRESENTE ORDEN TIENE POR OBJETO: 1. APOYAR EN LA REALIZACIÓN DE VISITAS PERIÓDICAS A LAS DIFERENTES ÁREAS, SEDES Y LABORATORIOS DE LA UNIVERSIDAD DEL MAGDALENA CON EL FIN DE VERIFICAR Y GARANTIZAR EL CUMPLIMIENTO DE LAS NORMAS VIGENTES APLICABLES EN MATERIA SEGURIDAD Y SALUD EN EL TRABAJO ESTABLECIDAS POR LA UNIVERSIDAD. 2. APOYAR EN LA SENSIBILIZACIÓN Y SOCIALIZACIÓN DE LOS PROGRAMAS, PLANES Y PROYECTOS ESTABLECIDOS EN LA UNIVERSIDAD DEL MAGDALENA EN MATERIA DE SEGURIDAD Y SALUD EN EL TRABAJO. 3. APOYAR EN LA REALIZACIÓN DE INSPECCIONES DE SEGURIDAD DE LAS DIFERENTES ÁREAS, SEDES, LABORATORIOS Y OBRAS DESARROLLADAS POR LA UNIVERSIDAD PARA LA IDENTIFICACIÓN, VALORACIÓN Y CONTROL DE LOS RIESGOS, EN CONCORDANCIA CON LA NORMATIVIDAD VIGENTE APLICABLE. 4. APOYAR EN LA REALIZACIÓN DE ANÁLISIS DE SEGURIDAD DEL TRABAJO (AST) EN LOS PROCESOS QUE SE LLEVAN A CABO EN LA UNIVERSIDAD. 5. APOYAR EN LA ELABORACIÓN Y ACTUALIZACIÓN DE LAS DIFERENTES MATRICES DE PELIGROS DE LA UNIVERSIDAD DEL MAGDALENA. 6. APOYAR Y HACER SEGUIMIENTO EN LA REALIZACIÓN DE INSPECCIONES DE SEGURIDAD CON EL FIN DE VERIFICAR Y GARANTIZAR EL CUMPLIMIENTO DE LAS NORMAS VIGENTES APLICABLES EN MATERIA SEGURIDAD Y SALUD EN EL TRABAJO EN LAS DIFERENTES OBRAS Y TRABAJOS DESARROLLADOS POR CONTRATISTAS EN LAS ÁREAS Y SEDES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</si>
  <si>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CO1.REQ.5609448</t>
  </si>
  <si>
    <t>OAG-VAD-0170-2024</t>
  </si>
  <si>
    <t>https://community.secop.gov.co/Public/Tendering/OpportunityDetail/Index?noticeUID=CO1.NTC.5504449&amp;isFromPublicArea=True&amp;isModal=False</t>
  </si>
  <si>
    <t>PEDRO NEL ESMERAL MUÑOZ</t>
  </si>
  <si>
    <t>CO1.REQ.5612837</t>
  </si>
  <si>
    <t>OAG-VAD-0169-2024</t>
  </si>
  <si>
    <t>https://community.secop.gov.co/Public/Tendering/OpportunityDetail/Index?noticeUID=CO1.NTC.5504361&amp;isFromPublicArea=True&amp;isModal=False</t>
  </si>
  <si>
    <t>JEEZETH MILENA PERTUZ TAIBEL</t>
  </si>
  <si>
    <t>LA PRESENTE ORDEN TIENE POR OBJETO: 1. APOYAR EN LA ORGANIZACIÓN DE LOS EXPEDIENTES QUE LE SEAN ASIGNADOS, DE ACUERDO CON LOS PROCEDIMIENTOS Y DIRECTRICES INSTITUCIONALES. 2. APOYAR LA ELABORACIÓN DE INVENTARIOS DOCUMENTALES DE LOS ARCHIVOS QUE LES SEAN ASIGNADOS. 3. APOYAR LAS LABORES DE REPROGRAFÍA QUE SEAN ESTABLECIDAS.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</si>
  <si>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CO1.REQ.5612502</t>
  </si>
  <si>
    <t>OAG-VAD-0168-2024</t>
  </si>
  <si>
    <t>https://community.secop.gov.co/Public/Tendering/OpportunityDetail/Index?noticeUID=CO1.NTC.5504062&amp;isFromPublicArea=True&amp;isModal=False</t>
  </si>
  <si>
    <t>CLAUDIO ALEXANDER BRUGES HERNANDEZ</t>
  </si>
  <si>
    <t>LA PRESENTE ORDEN TIENE POR OBJETO: 1. APOYAR EN EL SOPORTE A USUARIOS. 2. APOYAR LA COORDINACIÓN Y EJECUCIÓN DE LOS MANTENIMIENTOS PREVENTIVOS PMP. 3. APOYAR LA COORDINACIÓN DE LA CONFIGURACIÓN DE LOS EQUIPOS NUEVOS DE CÓMPUTO (INSTALACIÓN DE SOFTWARE, SISTEMA OPERATIVO). 4. APOYAR EN LA PROGRAMACIÓN DE LOS MANTENIMIENTOS PREVENTIVOS.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</si>
  <si>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CO1.REQ.5612331</t>
  </si>
  <si>
    <t>OPSP-VAD-0167-2024</t>
  </si>
  <si>
    <t>https://community.secop.gov.co/Public/Tendering/OpportunityDetail/Index?noticeUID=CO1.NTC.5503607&amp;isFromPublicArea=True&amp;isModal=False</t>
  </si>
  <si>
    <t>KELLY GABRIELA ANDRADE VILLEGAS</t>
  </si>
  <si>
    <t>LA PRESENTE ORDEN TIENE POR OBJETO: 1. APOYAR EN EL DISEÑO Y EN LA EJECUCIÓN DE PRODUCCIÓN AUDIOVISUAL, Y DESARROLLO DE LOS CONTENIDOS MULTIMEDIA PARA EL CETEP. 2. ESCRIBIR Y REVISAR LOS GUIONES RELACIONADOS CON LAS PRODUCCIONES AUDIOVISUALES. 3. APOYAR EN LA COORDINACIÓN Y EJECUCIÓN DE GRABACIONES DE IMÁGENES PARA LOS MATERIALES AUDIOVISUALES DEL CETEP. 4. APOYAR EN EL DISEÑO DE ESTRATEGIAS AUDIOVISUALES EN LA PLATAFORMA DE BLOQUE 10. 5. APOYAR LAS OPCIONES DE ACCESIBILIDAD A LOS MATERIALES AUDIOVISUALES REALIZADOS. 6. APOYAR EN LA ASESORÍA DE LAS PUBLICACIONES DE LOS MATERIALES AUDIOVISUALES BAJO LA NORMATIVIDAD EXISTENTE. 7. APOYAR EN LA COORDINACIÓN DE CURSOS VIRTUALES EN LA PLATAFORMA DE BLOQUE 10. 8. APOYAR EN LA REVISIÓN DE LOS CONTENIDOS CREADOS PARA REDES SOCIALES DEL CETEP. 9. APOYAR EN LA ESCRITURA DE PRODUCCIÓN ACADÉMICA SOBRE INNOVACIÓN EDUCATIVA.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</si>
  <si>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CO1.REQ.5611749</t>
  </si>
  <si>
    <t>OPSP-VAD-0166-2024</t>
  </si>
  <si>
    <t>https://community.secop.gov.co/Public/Tendering/OpportunityDetail/Index?noticeUID=CO1.NTC.5503276&amp;isFromPublicArea=True&amp;isModal=False</t>
  </si>
  <si>
    <t>CARLOS GREGORIO MC LEAN NAVARRO</t>
  </si>
  <si>
    <t>LA PRESENTE ORDEN TIENE POR OBJETO: 1. APOYAR AL GRUPO INTERNO DE COMPRAS Y ADMINISTRACIÓN DE BIENES EN LOS PROCESOS ADMINISTRATIVOS TALES COMO LA CONTRATACIÓN DE BIENES FUNGIBLES, ELABORACION DE ACTAS, TOMA FISICA DE INVENTARIOS EN BODEGA, PROYECCIÓN DE PRESUPUESTOS Y PLANES DE TRABAJO. 2. APOYAR EN LA CLASIFICACIÓN DE LOS BIENES DE CONSUMO Y DEVOLUTIVOS RECIBIDOS EN EL GRUPO DE COMPRAS Y ADMINISTRACION DE BIENES. 3. APOYAR AL GRUPO INTERNO DE COMPRAS Y ADMINISTRACIÓN DE BIENES EN LA CUSTODIA, AISLAMIENTO Y DISTRIBUCIÓN DE BIENES INSTITUCIONALES. 4. APOYAR EN LA FORMULACIÓN DE ACCIONES DE MEJORAS A LOS PROCESOS DE GESTIÓN DE LA DEPENDENCIA PARA MEJORAR LA PRESTACIÓN DE SERVICIOS. 5. APOYAR LA REALIZACIÓN DE INFORMES DE GESTIÓN DE LOS CONTRATOS DE SUMINISTROS DE ASEO, CAFETERÍA, AGUA TRATADA, DESODORIZADOS Y DE EQUIPOS ENTREGADOS EN CALIDAD DE COMODATOS. 6. APOYAR AL GRUPO INTERNO DE COMPRAS Y ADMINISTRACIÓN DE BIENES EN LA ATENCIÓN DE LOS USUARIOS INTERNOS Y EXTERNOS. 7. APOYAR LOS PROCESOS DE COMPRAS DE BIENES BAJO LA SUPERVISIÓN DEL GRUPO DE COMPRAS Y ADMINISTRACIÓN DE BIENES.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</si>
  <si>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CO1.REQ.5611368</t>
  </si>
  <si>
    <t>OPSP-VAD-0165-2024</t>
  </si>
  <si>
    <t>https://community.secop.gov.co/Public/Tendering/OpportunityDetail/Index?noticeUID=CO1.NTC.5503311&amp;isFromPublicArea=True&amp;isModal=False</t>
  </si>
  <si>
    <t>ARMANDO DALLAN LAVALLE FANDIÑO</t>
  </si>
  <si>
    <t>LA PRESENTE ORDEN TIENE POR OBJETO: 1. DIAGNOSTICAR LOS RECURSOS TECNOLÓGICOS DE LA INFORMACIÓN Y COMUNICACIÓN CON LOS QUE CUENTA UNIMAGDALENA EN LA ACTUALIDAD PARA APOYAR LOS PROCESOS ESTRATÉGICOS, MISIONALES Y DE APOYO. 2. REALIZAR UN ESTUDIO DE ANÁLISIS Y DETERMINACIÓN DE LAS TECNOLOGÍAS DE LA INFORMACIÓN Y COMUNICACIÓN QUE DEBEN SER IMPLEMENTADAS EN UNIMAGDALENA PARA APOYAR LOS PROCESOS ESTRATÉGICOS, MISIONALES Y DE APOYO. 3. ASESORAR EN LA ACTUALIZACIÓN DE RECURSOS TECNOLÓGICOS DE CONFORMIDAD CON LAS NECESIDADES DE LOS PROCESOS ESTRATÉGICOS, MISIONALES Y DE APOYO. 4. APOYAR EN LA PROMOCIÓN DEL DESARROLLO Y UTILIZACIÓN DE LOS RECURSOS TECNOLÓGICOS DE UNIMAGDALENA. 5. PRESENTAR INFORME FINAL EN DONDE EVALUÉ EL USO Y APROPIACIÓN DE LAS TECNOLOGÍAS DE LA INFORMACIÓN Y COMUNICACIÓN.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</si>
  <si>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CO1.REQ.5611299</t>
  </si>
  <si>
    <t>OPSP-VAD-0164-2024</t>
  </si>
  <si>
    <t>https://community.secop.gov.co/Public/Tendering/OpportunityDetail/Index?noticeUID=CO1.NTC.5502850&amp;isFromPublicArea=True&amp;isModal=False</t>
  </si>
  <si>
    <t>SANDRA MILENA AGUIRRE REDONDO </t>
  </si>
  <si>
    <t>LA PRESENTE ORDEN TIENE POR OBJETO: 1. APOYAR A LA DIRECCIÓN DE BIENESTAR UNIVERSITARIO EN PROCESOS DE GESTIÓN DE CONTRATACIÓN, ELABORACIÓN DE SONDEOS COMERCIALES Y MANEJO DE PROVEEDORES, NECESARIOS PARA EL PERFECTO DESARROLLO DE LAS ACTIVIDADES ESTABLECIDAS EN EL PLAN DE ACCIÓN; 2. APOYAR A LA DIRECCIÓN DE BIENESTAR UNIVERSITARIO EN EL MANEJO FINANCIERO, NECESARIO PARA EL PERFECTO DESARROLLO DE LAS ACTIVIDADES CULTURALES, DEPORTIVAS, DE SALUD Y DESARROLLO HUMANO ESTABLECIDAS EN EL PLAN DE ACCIÓN; 3. APOYAR A LA DIRECCIÓN DE BIENESTAR UNIVERSITARIO EN LOS TRÁMITES ADMINISTRATIVOS CONTRACTUALES ESTABLECIDOS EN EL SISTEMA COGUI PLUS; 4.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5. APOYAR A LA DIRECCIÓN DE BIENESTAR UNIVERSITARIO EN LA ORGANIZACIÓN Y ARCHIVO DE LA DOCUMENTACIÓN CONCERNIENTE A LA CONTRATACIÓN DE PROVEEDORES DE LA DIRECCIÓN; 6. PRESENTAR INFORMES OPORTUNAMENTE A LA DIRECCIÓN DE BIENESTAR UNIVERSITARIO SOBRE LAS ACTIVIDADES DESARROLLADAS Y PLANTEADAS EN EL PLAN DE TRABAJO, PARA LA VERIFICACIÓN Y EVALUACIÓN DEL CUMPLIMIENTO DE LAS METAS PROPUESTAS.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</si>
  <si>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CO1.REQ.5611050</t>
  </si>
  <si>
    <t>OPSP-VAD-0163-2024</t>
  </si>
  <si>
    <t>https://community.secop.gov.co/Public/Tendering/OpportunityDetail/Index?noticeUID=CO1.NTC.5502719&amp;isFromPublicArea=True&amp;isModal=False</t>
  </si>
  <si>
    <t>BRIAN JOSE HERNANDEZ OBREGON</t>
  </si>
  <si>
    <t>LA PRESENTE ORDEN TIENE POR OBJETO: 1. ASESORAR EN LA ELABORACIÓN DE PROYECTOS DE COOPERACIÓN INTERNACIONAL. 2. APOYAR EN LA COORDINACIÓN DE PROYECTOS DE COOPERACIÓN INTERNACIONAL. 3. ASESORAR EN LA GESTIÓN Y SUSCRIPCIÓN DE CONVENIOS NACIONALES. 4. ASESORAR EN LA GESTIÓN Y SUSCRIPCIÓN DE CONVENIOS INTERNACIONALES. 5. PROMOVER LA DINAMIZACIÓN DE ACCIONES EN EL MARCO DE LOS CONVENIOS SUSCRITOS. 6. APOYAR EN EL DESARROLLO Y SEGUIMIENTO DE AGENDAS O ESQUEMAS DE COLABORACIÓN CON INSTITUCIONES Y ALIADOS ESTRATÉGICOS.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</si>
  <si>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CO1.REQ.5610680</t>
  </si>
  <si>
    <t>OPSP-VAD-0162-2024</t>
  </si>
  <si>
    <t>https://community.secop.gov.co/Public/Tendering/OpportunityDetail/Index?noticeUID=CO1.NTC.5505746&amp;isFromPublicArea=True&amp;isModal=False</t>
  </si>
  <si>
    <t>TATIANA ISABEL ZUÑIGA YEPES</t>
  </si>
  <si>
    <t>LA PRESENTE ORDEN TIENE POR OBJETO: 1. ASESORAR Y APOYAR A LA DIRECCIÓN DE TALENTO HUMANO EN LA ELABORACIÓN Y/O REVISIÓN DE ACTOS ADMINISTRATIVOS RELACIONADOS CON LAS DIFERENTES SITUACIONES ADMINISTRATIVAS DE LOS SERVIDORES PÚBLICOS DOCENTES DE PLANTA, DOCENTES OCASIONALES, DOCENTES DE CÁTEDRA Y PENSIONADOS DE LA UNIVERSIDAD. 2. RESOLVER LAS PETICIONES QUE SE LE HAGAN A LA UNIVERSIDAD DEL MAGDALENA DENTRO DE LOS PLAZOS Y/O TÉRMINOS ESTABLECIDOS EN LA LEY, QUE LE SEAN TRASLADADAS POR PARTE DE LA DIRECCIÓN DE TALENTO HUMANO. 3. APOYAR EN LA REVISIÓN DE MINUTAS DE ACTAS DE VINCULACIÓN DE LOS DOCENTES DE CÁTEDRA Y OCASIONALES. 4. APOYAR EN LA PROYECCIÓN Y REVISIÓN DE RESPUESTA A PETICIONES PRESENTADAS POR ENTES DE CONTROL, ADMINISTRADORAS DE FONDOS DE PENSIONES Y EMPRESAS PRESTADORAS DE SERVICIO – EPS. 5. COMPILAR Y ACTUALIZAR LAS NORMAS LEGALES, DE JURISPRUDENCIA DOCTRINA Y DE LOS CONCEPTOS QUE TENGAN RELACIÓN CON EL ÁMBITO DE COMPETENCIA DE LA UNIVERSIDAD. 6. APOYAR EN EL BUEN MANEJO DEL ARCHIVO Y LA CORRESPONDENCIA QUE LE SEAN ASIGNADOS. 7.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</si>
  <si>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CO1.REQ.5613836</t>
  </si>
  <si>
    <t>OPSP-VAD-0161-2024</t>
  </si>
  <si>
    <t>https://community.secop.gov.co/Public/Tendering/OpportunityDetail/Index?noticeUID=CO1.NTC.5505520&amp;isFromPublicArea=True&amp;isModal=False</t>
  </si>
  <si>
    <t>EDUARDO RAFAEL RODRIGUEZ OROZCO</t>
  </si>
  <si>
    <t>LA PRESENTE ORDEN TIENE POR OBJETO: 1. ASESORAR, ASISTIR Y APOYAR JURÍDICAMENTE A LA VICERRECTORÍA ADMINISTRATIVA EN AQUELLOS ASUNTOS QUE POR SU NATURALEZA REQUIERAN LA OPERATIVIZACIÓN DE CONOCIMIENTOS JURÍDICOS. 2. EMITIR CONCEPTOS JURÍDICOS SOBRE LOS ASUNTOS SOMETIDOS A SU CONSIDERACIÓN. EN EL CASO QUE LAS CONSULTAS Y/O CONCEPTOS SE DEBAN ENTREGAR POR ESCRITO, ÉSTOS DEBERÁN SER RUBRICADOS POR EL CONTRATISTA. 3. ASESORAR Y APOYAR JURÍDICAMENTE LA ELABORACIÓN Y REVISIÓN DE LOS ACTOS ADMINISTRATIVOS QUE SE REQUIERA EXPEDIR POR EL DESPACHO DEL VICERRECTOR EN VIRTUD DE DELEGACIONES ADMINISTRATIVAS.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</si>
  <si>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CO1.REQ.5613906</t>
  </si>
  <si>
    <t>OPSP-VAD-0160-2024</t>
  </si>
  <si>
    <t>https://community.secop.gov.co/Public/Tendering/OpportunityDetail/Index?noticeUID=CO1.NTC.5505430&amp;isFromPublicArea=True&amp;isModal=False</t>
  </si>
  <si>
    <t>LAURA CAROLINA PEREZ MARTINEZ</t>
  </si>
  <si>
    <t>LA PRESENTE ORDEN TIENE POR OBJETO: 1. APOYAR A LA OFICINA ASEGURAMIENTO DE LA CALIDAD, EN LA ARTICULACIÓN DEL PLAN DE DESARROLLO INSTITUCIONAL CON LAS OPORTUNIDADES DE MEJORA DE LOS PROGRAMAS ACADÉMICOS QUE ESTÁN EN PROCESO DE RENOVACIÓN DE ACREDITACIÓN EN ALTA CALIDAD. 2. APOYAR A LA OFICINA ASEGURAMIENTO DE LA CALIDAD EN EL ACOMPAÑAMIENTO A LOS LIDERES DE FACTORES DE LOS PROGRAMAS ACADÉMICOS QUE ESTÁN EN PROCESO DE ACREDITACIÓN EN ALTA CALIDAD DURANTE LA CONSTRUCCIÓN DEL DOCUMENTO DE AUTOEVALUACIÓN. 3. APOYAR A LA OFICINA ASEGURAMIENTO DE LA CALIDAD EN EL ACOMPAÑAMIENTO A LOS PROGRAMAS ACADÉMICOS PARA LA IDENTIFICACIÓN Y SEGUIMIENTO DE LOS REQUERIMIENTOS DE INFORMACIÓN EN LOS PROCESOS DE AUTOEVALUACIÓN. 4. APOYAR A LA OFICINA ASEGURAMIENTO DE LA CALIDAD EN LA PREPARACIÓN Y EJECUCIÓN DE LOS INSTRUMENTOS DE PERCEPCIÓN QUE DESARROLLAN LOS PROGRAMAS ACADÉMICOS EN LA ETAPA DE RECOLECCIÓN DE INFORMACIÓN EN EL PROCESO DE AUTOEVALUACIÓN. 5. APOYAR A LA OFICINA ASEGURAMIENTO DE LA CALIDAD EN LA ACTUALIZACIÓN DE INFORMACIÓN EN LAS MATRICES DE SEGUIMIENTO A LOS PROCESOS DE REGISTROS CALIFICADOS Y ACREDITACIONES. 6. APOYAR A LA OFICINA ASEGURAMIENTO DE LA CALIDAD EN EL SEGUIMIENTO Y ALERTAS A LOS PROGRAMAS ACADÉMICOS EN RELACIÓN A LOS VENCIMIENTOS DE LAS REGISTROS CALIFICADOS Y ACREDITACIONES.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</si>
  <si>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CO1.REQ.5613616</t>
  </si>
  <si>
    <t>OPSP-VAD-0159-2024</t>
  </si>
  <si>
    <t>https://community.secop.gov.co/Public/Tendering/OpportunityDetail/Index?noticeUID=CO1.NTC.5505095&amp;isFromPublicArea=True&amp;isModal=False</t>
  </si>
  <si>
    <t>YANNIS MOSCOTE CASTILLO</t>
  </si>
  <si>
    <t>RAISSA CARIME MURILLO DEMETRIO</t>
  </si>
  <si>
    <t>LA PRESENTE ORDEN TIENE POR OBJETO: 1. PRESTAR SERVICIOS PROFESIONALES COMO ASESOR JURÍDICO EXTERNO DEL DESPACHO DE LA RECTORÍA DE LA UNIVERSIDAD. 2. PRESTAR ASESORÍA EN LA RESOLUCIÓN DE PETICIONES Y SOLICITUDES QUE SE LE HAGAN A LA UNIVERSIDAD DEL MAGDALENA DENTRO DE LOS PLAZOS Y/O TÉRMINOS ESTABLECIDOS EN LA LEY, QUE LE SEAN ASIGNADAS POR PARTE DEL DESPACHO DEL RECTOR Y DEMÁS AUTORIDADES QUE DESIGNEN LA ALTA DIRECCIÓN. 3. PRESTAR ASESORÍA, EMITIR CONCEPTOS Y RESOLVER CONSULTAS EN LO RELACIONADO AL CUMPLIMIENTO DE LA NORMATIVIDAD INTERNA Y EXTERNA DE LA UNIVERSIDAD, Y EN RELACIÓN AL CUMPLIMIENTO DE LAS POLÍTICAS INSTITUCIONALES. 4. ELABORAR MINUTAS, CONVENIOS, PROCESOS DE CONVOCATORIAS Y DEMÁS QUE REQUIERA LA UNIVERSIDAD DEL MAGDALENA Y QUE SEAN SOLICITADOS POR PARTE DEL DESPACHO DE RECTORÍA . 5. PROYECTAR Y ASESORAR EN LA ELABORACIÓN DE LOS ACTOS ADMINISTRATIVOS EMITIDOS POR LOS ÓRGANOS DE GOBIERNO Y DIRECCIÓN ACADÉMICA DE LA INSTITUCIÓN, EL DESPACHO DEL RECTOR Y DEMÁS AUTORIDADES QUE DESIGNEN LA ALTA DIRECCIÓN. 6. COMPILAR Y ACTUALIZAR LAS NORMAS LEGALES, DE JURISPRUDENCIA DOCTRINA Y DE LOS CONCEPTOS QUE TENGAN RELACIÓN CON EL ÁMBITO DE COMPETENCIA DE LA UNIVERSIDAD. 7. RENDIR INFORMES MENSUALES O EN EL PLAZO O MOMENTO QUE SU SUPERVISOR LO REQUIERA, SOBRE LAS ACTIVIDADES DESARROLLADAS EN CUMPLIMIENTO DE LA ORDEN DE PRESTACIÓN DE SERVICIOS. 8. CUMPLIR CON LOS PROCEDIMIENTOS DEL PROCESO DE GESTIÓN JURÍDICA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</si>
  <si>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CO1.REQ.5613404</t>
  </si>
  <si>
    <t>OPSP-VAD-0158-2024</t>
  </si>
  <si>
    <t>https://community.secop.gov.co/Public/Tendering/ContractNoticePhases/View?PPI=CO1.PPI.29409865&amp;isFromPublicArea=True&amp;isModal=False</t>
  </si>
  <si>
    <t>LA PRESENTE ORDEN TIENE POR OBJETO: 1. APOYAR EN EL SEGUIMIENTO A LOS TRÁMITES DE PAGO ANTE LAS OFICINAS DE PRESUPUESTO Y CONTABILIDAD, EN LO QUE REFIERE A ASUNTOS Y ACTIVIDADES ACADÉMICAS. 2. APOYAR CON EL PROCESO DE CONSOLIDACIÓN DE INFORMACIÓN PARA RECONOCER ESTÍMULOS POR CONCEPTO DE PAGO DE INSCRIPCIÓN A LAS PRUEBAS SABER PRO. 3. APOYAR EN EL DILIGENCIAMIENTO DE INFORMES PERIÓDICOS REQUERIDOS POR ENTES EXTERNOS Y OTRAS DEPENDENCIAS DE LA INSTITUCIÓN. 4. APOYAR EN LAS ACTIVIDADES DEL PROCESO DE ORGANIZACIÓN DE CONVOCATORIAS, SELECCIÓN Y SEGUIMIENTO DE ACTIVIDDAES QUE SE DERIVEN DEL PROGRAMA DE MONITORIAS ACADÉMICAS: -APOYAR EN LA ELABORACIÓN DE LAS ACTAS DE REUNIONES CONVOCADAS EN EL MARCO DEL PROGRAMA DE MONITORIAS. -APOYAR CON LA REVISIÓN Y ATENCIÓN DEL CORREO ELECTRÓNICO DE MONITORIAS ACADÉMICAS. -APOYAR EN LA ATENCIÓN A LAS INQUIETUDES DE ESTUDIANTES Y DOCENTES SOBRE EL PROCESO DE MONITORIAS. -APOYAR CON EL SEGUIMIENTO AL CUMPLIMIENTO DEL REPORTE DE HORAS POR PARTE DE LOS MONITORES EN EL SISTEMA. -APOYAR EN EL PROCESO RELACIONADO CON EL TRÁMITE DE PAGOS DE HORAS DE MONITORIAS Y DEMÁS ESTIMULOS ACADÉMICOS Y ECONÓMICOS A LOS QUE SON BENEFICIARIOS LOS MONITORES ACADÉMICOS. 5.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</si>
  <si>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CO1.REQ.5612556</t>
  </si>
  <si>
    <t>OPSP-VAD-0157-2024</t>
  </si>
  <si>
    <t>https://community.secop.gov.co/Public/Tendering/OpportunityDetail/Index?noticeUID=CO1.NTC.5504413&amp;isFromPublicArea=True&amp;isModal=False</t>
  </si>
  <si>
    <t>DAYANIS ROBLES POLO</t>
  </si>
  <si>
    <t>LA PRESENTE ORDEN TIENE POR OBJETO: 1. APOYAR A LA OFICINA DE ASEGURAMIENTO DE LA CALIDAD EN EL ACOMPAÑAMIENTO, ASESORÍAS Y SEGUIMIENTO A LOS PROCESOS DE SOLICITUD DE REGISTROS CALIFICADOS (NUEVOS O RENOVACIÓN) DE LOS PROGRAMAS ACADÉMICOS. 2. APOYAR A LA OFICINA DE ASEGURAMIENTO DE LA CALIDAD EN LAS ACTIVIDADES DE CUALIFICACIÓN, CAPACITACIÓN, ACTUALIZACIÓN DE LA NORMATIVIDAD EN LOS PROCESOS DE REGISTRO CALIFICADO DE LOS PROGRAMAS ACADÉMICOS. 3. APOYAR A LA OFICINA DE ASEGURAMIENTO DE LA CALIDAD EN LA TOMA DE REGISTROS DE ASISTENCIAS, ACTAS, DESARROLLO DE RELATORÍAS Y EVIDENCIAS DE LAS ASESORÍAS EN LOS PROCESOS DE REGISTRO CALIFICADO DE LOS PROGRAMAS ACADÉMICOS (NUEVOS Y RENOVACIONES). 4. APOYAR A LA OFICINA ASEGURAMIENTO EN LA ORIENTACIÓN A LOS PROGRAMAS ACADÉMICOS EN LA BÚSQUEDA Y USO DE LOS SISTEMAS DE CONSULTAS PÚBLICAS DE INDICADORES Y DATOS ESTADÍSTICOS DEL MINISTERIO DE EDUCACIÓN NACIONAL - MEN, 5. APOYAR A LA OFICINA ASEGURAMIENTO DE LA CALIDAD EN LAS ACTIVIDADES OPERATIVAS EN EL MARCO DE LAS VISITAS DE PARES ACADÉMICOS. 6. APOYAR A LA OFICINA ASEGURAMIENTO DE LA CALIDAD EN EL SEGUIMIENTO PERIÓDICO DE LA PUBLICIDAD DE LOS PROGRAMAS ACADÉMICOS EN CONCORDANCIA CON LO APROBADO EN SUS REGISTROS CALIFICADOS Y ACREDITACIONES.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</si>
  <si>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CO1.REQ.5612609</t>
  </si>
  <si>
    <t>OPSP-VAD-0156-2024</t>
  </si>
  <si>
    <t>https://community.secop.gov.co/Public/Tendering/OpportunityDetail/Index?noticeUID=CO1.NTC.5503772&amp;isFromPublicArea=True&amp;isModal=False</t>
  </si>
  <si>
    <t>DIDIER TRUJILLO HOYOS</t>
  </si>
  <si>
    <t>LA PRESENTE ORDEN TIENE POR OBJETO: 1. APOYAR EN EL DESARROLLO DE COMPONENTES SOFTWARE EN TECNOLOGÍAS NETCORE, JAVASCRIPT, ANGULAR, HACIENDO USO DE PATRONES DE DISEÑO. 2. APOYAR EN EL MODELAMIENTO DE BASES DE DATOS RELACIONALES QUE SOPORTEN LOS PROCESOS DE LOS SISTEMAS DE LA DIRECCIÓN CURRICULAR 3. APOYAR EN LA IMPLEMENTACIÓN DE PRINCIPIOS SOLID 4. APOYAR EN LA IMPLEMENTACIÓN DE CONTROL DE CÓDIGO FUENTE DE LOS PRODUCTOS SOFTWARE DESARROLLADOS 5. APOYAR EN EL PROCESO DE OPTIMIZACIÓN DE SENTENCIAS SQL EN SQL SERVER.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</si>
  <si>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CO1.REQ.5612332</t>
  </si>
  <si>
    <t>OPSP-VAD-0155-2024</t>
  </si>
  <si>
    <t>https://community.secop.gov.co/Public/Tendering/OpportunityDetail/Index?noticeUID=CO1.NTC.5503714&amp;isFromPublicArea=True&amp;isModal=False</t>
  </si>
  <si>
    <t>ISABEL ROSARIO CASTAÑEDA DE CHARRIS</t>
  </si>
  <si>
    <t>LA PRESENTE ORDEN TIENE POR OBJETO: 1. PRESTAR ASESORÍA, EMITIR CONCEPTOS Y RESOLVER CONSULTAS EN LAS MATERIAS RELACIONADAS CON EL DERECHO LABORAL Y/O ADMINISTRATIVO, QUE LE SEAN SOLICITADOS POR EL RECTOR, LA DIRECCIÓN DE TALENTO HUMANO Y DEMÁS AUTORIDADES QUE DESIGNE LA ALTA DIRECCIÓN. EN EL CASO DE QUE LOS CONCEPTOS SE DEBAN ENTREGAR POR ESCRITO, ÉSTOS DEBERÁN SER RUBRICADOS POR LA CONTRATISTA. 2. RESOLVER LAS PETICIONES QUE SE LE HAGAN A LA UNIVERSIDAD DEL MAGDALENA DENTRO DE LOS PLAZOS Y/O TÉRMINOS ESTABLECIDOS EN LA LEY, QUE LE SEAN TRASLADADAS POR PARTE DEL RECTOR, DE LA DIRECCIÓN DE TALENTO HUMANO Y DEMÁS AUTORIDADES QUE DESIGNE LA ALTA DIRECCIÓN. 3. ATENDER Y REPRESENTAR A LA UNIVERSIDAD DEL MAGDALENA EN LOS PROCEDIMIENTOS Y ACTUACIONES ADMINISTRATIVAS, PROCESOS JUDICIALES Y ACCIONES PÚBLICAS QUE EL RECTOR, LA DIRECTORA DE TALENTO HUMANO Y DEMÁS AUTORIDADES DEL ÁREA ADMINISTRATIVA Y DE DIRECCIÓN DE LA UNIVERSIDAD REQUIERAN Y HACER SOBRE ÉSTAS LOS SEGUIMIENTOS REQUERIDOS. 4. ELABORAR ACTOS ADMINISTRATIVOS, MINUTAS Y DEMÁS DOCUMENTOS QUE LE SEAN SOLICITADOS POR EL RECTOR, POR LA DIRECCIÓN DE TALENTO HUMANO Y DEMÁS AUTORIDADES QUE DESIGNE LA ALTA DIRECCIÓN. 5. FORMULAR LOS PROCESOS Y PROCEDIMIENTOS DE TIPO JURÍDICO QUE SEAN REQUERIDOS POR EL RECTOR, LA DIRECCIÓN DE TALENTO HUMANO Y DEMÁS AUTORIDADES QUE DESIGNE LA ALTA DIRECCIÓN. 6. COMPILAR Y ACTUALIZAR LAS NORMAS LEGALES, DE JURISPRUDENCIA DOCTRINA Y DE LOS CONCEPTOS QUE TENGAN RELACIÓN CON EL ÁMBITO DE COMPETENCIA DE LA UNIVERSIDAD. 7. APOYAR EN EL BUEN MANEJO DEL ARCHIVO Y LA CORRESPONDENCIA QUE LE SEAN ASIGNADOS.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</si>
  <si>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CO1.REQ.5611583</t>
  </si>
  <si>
    <t>OPSP-VAD-0154-2024</t>
  </si>
  <si>
    <t>https://community.secop.gov.co/Public/Tendering/OpportunityDetail/Index?noticeUID=CO1.NTC.5491758</t>
  </si>
  <si>
    <t>EDWIN RAFAEL GUTIERREZ BOTO</t>
  </si>
  <si>
    <t>WENDY JURANIS LOBATO PARDO</t>
  </si>
  <si>
    <t>LA PRESENTE ORDEN TIENE POR OBJETO: 1. APOYAR EN LA RECEPCIÓN DE LA DOCUMENTACIÓN REQUERIDA A LOS NUEVOS ESTUDIANTES DE LAS DIFERENTES MODALIDADES DE LA UNIVERSIDAD DEL MAGDALENA 2. APOYAR EN LA ELABORACIÓN DE LOS INVENTARIOS DOCUMENTALES DE LOS ARCHIVOS QUE LE SEAN ASIGNADOS. 3. APOYAR LA ACTUALIZACIÓN DEL INVENTARIO DE ARCHIVO DOCUMENTAL DEL GRUPO DE ADMISIONES, REGISTRO Y CONTROL Y ACADÉMICO. 4. APOYAR EN LAS ACTIVIDADES DE REPROGRAFÍA QUE SEAN ESTABLECIDAS.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</si>
  <si>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CO1.REQ.5599835</t>
  </si>
  <si>
    <t>OAG-VAD-0153-2024</t>
  </si>
  <si>
    <t>https://community.secop.gov.co/Public/Tendering/OpportunityDetail/Index?noticeUID=CO1.NTC.5491456</t>
  </si>
  <si>
    <t>DANELY BEATRIZ GRANADOS PARODI</t>
  </si>
  <si>
    <t>LA PRESENTE ORDEN TIENE POR OBJETO: 1. APOYAR AL GRUPO DE PRESUPUESTO EN LAS ACTIVIDADES QUE SE REALICEN EN LA PLATAFORMA SIIF NACIÓN DE LOS RECURSOS ASIGNADOS POR TRANSFERENCIAS DE LA NACIÓN A LA UNIVERSIDAD DEL MAGDALENA. 2. APOYAR EN LA REALIZACIÓN DE ACTIVIDADES DE PARAMETRIZACIÓN, DESAGREGACIÓN Y CADENA BÁSICA EPG. 3. APOYAR EN LA ELABORACIÓN DE REGISTROS COMO SOLICITUD DE CDP, CDP, COMPROMISOS, CUENTA POR PAGAR Y OBLIGACIÓN PRESUPUESTAL EN LA PLATAFORMA SIIF NACIÓN. 4. APOYAR EN LA REALIZACIÓN DE CONSULTA A LA MESA DE AYUDA DEL MEN, CUANDO SE PRESENTEN INCONVENIENTES EN EL INGRESO DE MOVIMIENTOS EN LA PLATAFORMA SIIF NACIÓN. 5. INFORMAR AL PROFESIONAL ESPECIALIZADO DEL GRUPO DE PRESUPUESTO DE LAS NOVEDADES, ACTUALIZACIONES Y MOVIMIENTOS QUE SE REALICEN EN LA PLATAFORMA SIIF NACIÓN. 6. APOYAR EN EL SEGUIMIENTO MENSUAL A CDP´S Y REGISTROS PRESUPUESTALES PARA DEPURACIÓN DE SALDOS EN EL SISTEMA DE INFORMACIÓN. 7. APOYAR EN EL SEGUIMIENTO A ORDENES EN REPORTES DE EJECUCIÓN DE RESERVAS PRESUPUESTALES CONSTITUIDAS EN LA VIGENCIA. 8. APOYAR EN EL SEGUIMIENTO, ARCHIVO DIGITAL Y DEPURACIÓN DE RESERVAS PRESUPUESTALES EN EL SISTEMA DE INFORMACIÓN FINANCIERO PARA ENTREGA DE INFORMES CUANDO LO REQUIERAN LOS ENTES DE CONTROL.  9. APOYAR EN LAS CONSULTAS QUE REQUIERAN LOS ORDENADORES DEL GASTO. 10. APOYAR EN LA RECEPCIÓN, REVISIÓN, ARCHIVO DIGITAL Y ELABORACIÓN DE REGISTROS PRESUPUESTALES CON BASE EN ACTOS ADMINISTRATIVOS QUE GENEREN LOS ORDENADORES DEL GASTO.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</si>
  <si>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CO1.REQ.5599828</t>
  </si>
  <si>
    <t>OPSP-VAD-0152-2024</t>
  </si>
  <si>
    <t>https://community.secop.gov.co/Public/Tendering/OpportunityDetail/Index?noticeUID=CO1.NTC.5491554</t>
  </si>
  <si>
    <t>JENNIFER PAOLA SALCEDO ROMERO</t>
  </si>
  <si>
    <t>LA PRESENTE ORDEN TIENE POR OBJETO: 1. APOYAR A LA DIRECCIÓN FINANCIERA EN LA RECEPCIÓN Y ORGANIZACIÓN DE SOLICITUDES DE SOPORTE EN EL SISTEMA DE INFORMACIÓN FINANCIERO POR PARTE DE LOS USUARIOS. 2. APOYAR A LA DIRECCIÓN FINANCIERA EN LA CREACIÓN Y PUBLICACIÓN DENTRO DEL MÓDULO DE PAGOS UNIMAGDALENA DE LOS SERVICIOS Y DERECHOS PECUNIARIOS PRESTADOS POR LA UNIVERSIDAD. 3. APOYAR A LA DIRECCIÓN FINANCIERA EN EL INGRESO DE LA PARAMETRIZACIÓN DE LOS PROCESOS DE LA DIRECCIÓN FINANCIERA DENTRO DEL SISTEMA DE INFORMACIÓN FINANCIERO. 4. APOYAR A LA DIRECCIÓN FINANCIERA EN EL SEGUIMIENTO AL CUMPLIMIENTO DE LAS INCIDENCIAS REPORTADAS AL PROVEEDOR DEL SOFTWARE FINANCIERO A TRAVÉS DE LA HERRAMIENTA JTRAC. 5. APOYAR A LA DIRECCIÓN FINANCIERA EN LA SOLUCIÓN DE SOLICITUDES DE SOPORTE EN EL SISTEMA DE INFORMACIÓN FINANCIERO REALIZADAS POR LOS USUARIOS. 6. ENTREGAR A LA DIRECCIÓN FINANCIERA LOS PRODUCTOS Y/O INFORMES QUE SE DERIVEN DEL CUMPLIMIENTO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</si>
  <si>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CO1.REQ.5599690</t>
  </si>
  <si>
    <t>OAG-VAD-0151-2024</t>
  </si>
  <si>
    <t>https://community.secop.gov.co/Public/Tendering/OpportunityDetail/Index?noticeUID=CO1.NTC.5491536</t>
  </si>
  <si>
    <t>CARLOS ABRAHAM BUCHELI TORRES</t>
  </si>
  <si>
    <t>CO1.REQ.5599484</t>
  </si>
  <si>
    <t>OAG-VAD-0150-2024</t>
  </si>
  <si>
    <t>https://community.secop.gov.co/Public/Tendering/OpportunityDetail/Index?noticeUID=CO1.NTC.5491427</t>
  </si>
  <si>
    <t>ANDREA CAROLINA CARDONA ARIAS</t>
  </si>
  <si>
    <t>LA PRESENTE ORDEN TIENE POR OBJETO: 1. APOYAR A LA DIRECCIÓN DE DESARROLLO ESTUDIANTIL EN LA CARACTERIZACIÓN PSICOSOCIAL DE LOS ESTUDIANTES NUEVOS QUE INGRESAN AL PROGRAMA TALENTO MAGDALENA. 2. APOYAR A LA DIRECCIÓN DE DESARROLLO ESTUDIANTIL EN EL PROCESO DE ADMISIÓN DEL PROGRAMA TALENTO MAGDALENA. 3. APOYAR A LA DIRECCIÓN DE DESARROLLO ESTUDIANTIL EN EL ACOMPAÑAMIENTO PSICOPEDAGÓGICO CON LOS ESTUDIANTES PERTENECIENTES AL PROGRAMA TALENTO MAGDALENA. 4. ASESORAR Y APOYAR A LA DIRECCIÓN DE DESARROLLO ESTUDIANTIL EN LA IMPLEMENTACIÓN DE TALLERES PSICOSOCIALES Y ATENCIONES INDIVIDUALES BUSCANDO GENERAR EN LA POBLACIÓN DE “TALENTO MAGDALENA” LA ADQUISICIÓN DE COMPETENCIAS QUE LE PERMITAN ADAPTARSE AL AMBIENTE UNIVERSITARIO. 5. PRESTAR LOS SERVICIOS PROFESIONALES PARA DESARROLLAR LAS ESTRATEGIAS DE ATENCIÓN Y ASESORÍA INDIVIDUAL A ESTUDIANTES DEL PROGRAMA TALENTO MAGDALENA. 6. APOYAR A LA DIRECCIÓN DE DESARROLLO ESTUDIANTIL EN LA ACTUALIZACIÓN DE LOS DOCUMENTOS, PROCESOS Y FORMATOS EN LA PLATAFORMA DEL PROGRAMA TALENTO MAGDALENA. 7. APOYAR A LA DIRECCIÓN DE DESARROLLO ESTUDIANTIL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DIRECCIÓN DE DESARROLLO ESTUDIANTIL EN EL ACOMPAÑAMIENTO, SEGUIMIENTO Y MONITOREO A LOS ESTUDIANTES IDENTIFICADOS EN RIESGO DE DESERCIÓN ESTUDIANTIL EN LA UNIVERSIDAD DEL MAGDALENA.10. ASESORAR Y APOYAR A LA DIRECIÓN DE DESARROLLO ESTUDIANTIL EN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APOYAR A LA DIRECCIÓN DE DESARROLLO ESTUDIANTIL EN EL DISEÑO DE MATERIAL DE ACOMPAÑAMIENTO VIRTUAL PARA LOS ESTUDIANTES DE LA UNIVERSIDAD DEL MAGDALENA. 14. APOYAR A LA DIRECCIÓN DE DESARROLLO ESTUDIANTIL EN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DÉ RESPUESTA A LAS ACTIVIDADES PARA LAS CUALES FUE CONTRATADA.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</si>
  <si>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CO1.REQ.5599280</t>
  </si>
  <si>
    <t>OPSP-VAD-0149-2024</t>
  </si>
  <si>
    <t>https://community.secop.gov.co/Public/Tendering/OpportunityDetail/Index?noticeUID=CO1.NTC.5491421</t>
  </si>
  <si>
    <t>MARIA JOSE MEYER MUGNO</t>
  </si>
  <si>
    <t>LA PRESENTE ORDEN TIENE POR OBJETO: 1. APOYAR EN EL DESARROLLO DE LAS ACTIVIDADES DE LA VICERRECTORÍA ACADÉMICA Y SUS UNIDADES RELACIONADAS CON EL PROCESO CONTRACTUAL DE SUS PROVEEDORES, ELABORACIÓN DE ACTOS ADMINISTRATIVOS EN VIRTUD DE DELEGACIONES ADMINISTRATIVAS, CONSOLIDACIÓN DE RESERVAS DE HOTELES Y ELABORACIÓN DE INFORMES, DURANTE EL PERÍODO 2024-1 2. APOYAR EN EL CARGUE DE INFORMACIÓN DE MODIFICACIONES, ADICIONES, TERMINACIONES Y LIQUIDACIONES DE LAS ÓRDENES Y CONTRATOS DE PROVEEDORES EXPEDIDOS POR LA VICERRECTORÍA ACADÉMICA EN LAS PLATAFORMAS SIA OBSERVA Y SECOP L Y II, EN LOS PLAZOS ESTABLECIDOS, PREVIA VERIFICACIÓN DE LOS SOPORTES EXIGIDOS, DURANTE EL PERÍODO 2024-1 3. APOYAR EN LA REVISIÓN, ELABORACIÓN Y VALIDACIÓN DE LOS DOCUMENTOS PRECONTRACTUALES Y CONTRACTUALES DE LOS CONTRATOS ADELANTADOS POR LA VICERRECTORÍA ACADÉMICA DE CONFORMIDAD CON EL ESTATUTO DE CONTRATACIÓN DE LA INSTITUCIÓN, DURANTE EL PERÍODO 2024-1 4. APOYAR CON LA REDACCIÓN DE LAS ACTAS DE INICIO, SUSPENSIÓN, REINICIO, ADICIÓN EN VALOR, ADICIÓN EN PLAZO, ADICIÓN EN PLAZO Y VALOR U OTRO SÍ MODIFICATORIO, Y/O TERMINACIÓN DE LAS ÓRDENES DE PROVEEDORES, DURANTE EL PERÍODO 2024-1 5. APOYAR EN LA PREPARACIÓN DE LOS INFORMES, RESPUESTAS Y DEMÁS DOCUMENTOS EXIGIDOS POR LAS AUTORIDADES COMPETENTES REFERENTES A ASUNTOS DE CONTRATACIÓN DE LA VICERRECTORÍA ACADÉMICA. 6. APOYAR A LA VICERRECTORÍA ACADÉMICA EN LA REVISIÓN, ELABORACIÓN Y VALIDACIÓN DE LOS ACTOS ADMINISTRATIVOS Y FORMATOS QUE SE REQUIERA EXPEDIR POR EL DESPACHO DEL VICERRECTOR ACADÉMICO. 7. RENDIR INFORMES MENSUALES O CUANDO EL SUPERVISOR ASÍ LO REQUIERA, SOBRE LAS ACTIVIDADES DESARROLLADAS EN CUMPLIMIENTO DE LA ORDEN DE PRESTACIÓN DE SERVICIOS, DURANTE EL PERÍODO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</si>
  <si>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CO1.REQ.5599465</t>
  </si>
  <si>
    <t>OPSP-VAD-0148-2024</t>
  </si>
  <si>
    <t>https://community.secop.gov.co/Public/Tendering/OpportunityDetail/Index?noticeUID=CO1.NTC.5491095</t>
  </si>
  <si>
    <t>MARIA ANGELICA SALAZAR MONTERROSA</t>
  </si>
  <si>
    <t>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RECEPCIÓN DE LA DOCUMENTACIÓN REQUERIDA A LOS NUEVOS ESTUDIANTES DE LAS DIFERENTES MODALIDADES DE LA UNIVERSIDAD DEL MAGDALENA. 5. APOYAR EN LAS ACTIVIDADES DE REPROGRAFÍA QUE SEAN ESTABLECIDAS.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</si>
  <si>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CO1.REQ.5599254</t>
  </si>
  <si>
    <t>OAG-VAD-0147-2024</t>
  </si>
  <si>
    <t>https://community.secop.gov.co/Public/Tendering/OpportunityDetail/Index?noticeUID=CO1.NTC.5491194</t>
  </si>
  <si>
    <t>DANIELA LAGOS TOBIAS</t>
  </si>
  <si>
    <t>LA PRESENTE ORDEN TIENE POR OBJETO: 1. PRESENTAR EL PLAN DE TRABAJO DE ACTIVIDADES A DESARROLLAR, DETALLANDO OBJETIVOS, FECHAS, METODOLOGÍA, METAS, INDICADORES ACORDES CON LAS DIRECTRICES IMPARTIDAS POR EL DIRECTOR DE DESARROLLO ESTUDIANTIL QUE DÉ RESPUESTA A LAS ACTIVIDADES POR LA CUAL FUE CONTRATADO. 2. ASESORAR Y APOYAR AL DIRECTOR (A) DE DESARROLLO ESTUDIANTIL EN EL DISEÑO E IMPLEMENTACIÓN DE ESTRATEGIAS DE PROMOCIÓN DE LA PERMANENCIA Y PREVENCIÓN DE LA DESERCIÓN ESTUDIANTIL, A TRAVÉS DE TALLERES Y ATENCIONES INDIVIDUALES BUSCANDO GENERAR EN DICHA POBLACIÓN MEJORAR SU RENDIMIENTO ACADÉMICO. 3. APOYAR A LA DIRECCIÓN DE DESARROLLO ESTUDIANTIL EN EL SEGUIMIENTO Y MONITOREO A LOS ESTUDIANTES IDENTIFICADOS EN RIESGO DE DESERCIÓN ESTUDIANTIL EN LA UNIVERSIDAD DEL MAGDALENA. 4. APOYAR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FORMATOSESTABLECIDOS POR LA DIRECCIÓN DE DESARROLLO ESTUDIANTIL Y EN EL SISTEMA DE GESTIÓN DE LA CALIDAD PARA EL REGISTRO DE LAS ACTIVIDADES QUE SE REALICEN DESDE EL SERVICIO QUE SE ORIENTA. 7. PRESENTAR INFORMES SEMANALES Y MENSUALES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2024-I 10. ELABORAR DE INFORMES DE LA CARACTERIZACIÓN DE FACTORES DE RIESGO PSICOSOCIALES Y ACADÉMICOS EN ESTUDIANTES NUEVOS DURANTE LA VIGENCIA DE 2024-I POR PROGRAMA ACADÉMICO. 11. APOYAR A LA DIRECCIÓN DE DESARROLLO ESTUDIANTIL EN LA CONSTRUCCIÓN DE UNA RUTA DE ATENCIÓN PSICOLÓGICA Y ACOMPAÑAMIENTO EDUCATIVO PARA LOS ESTUDIANTES QUE HACEN PARTE DE LOS PROGRAMAS DEL GOBIERNO GENERACIÓN E Y MONITORIAS. 12. ASISTIR A LAS REUNIONES CONVOCADAS PARA LA ARTICULACIÓN Y PLANEACIÓN DEL TRABAJO CON LOS PROGRAMAS DEL GOBIERNO GENERACIÓN E Y MONITORIAS, PREVIA CITACIÓN Y ACUERDO CON EL SUPERVISOR. 13. APOYAR A LA DIRECCIÓN DE DESARROLLO ESTUDIANTIL EN LA CONSTRUCCIÓN DE INFORMES DONDE SE RELACIONEN LAS ACTIVIDADES, PROCEDIMIENTOS REALIZADOS EN EL MARCO DEL ACOMPAÑAMIENTO PSICOPEDAGÓGICO QUE SE REALIZA A LOS ESTUDIANTES QUE HACEN PARTE DE LOS PROGRAMAS DEL GOBIERNO GENERACIÓN E Y MONITORIAS. 14. APOYAR A LA DIRECCIÓN DE DESARROLLO ESTUDIANTIL EN LA REALIZACIÓN DE ENTREVISTAS DE ORIENTACIÓN VOCACIONAL DEL PROCESO DE ADMISIÓN DEL PROGRAMA TALENTO MAGDALENA PARA EL PERIODO ACADÉMICO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</si>
  <si>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CO1.REQ.5599244</t>
  </si>
  <si>
    <t>OPSP-VAD-0146-2024</t>
  </si>
  <si>
    <t>https://community.secop.gov.co/Public/Tendering/OpportunityDetail/Index?noticeUID=CO1.NTC.5496514</t>
  </si>
  <si>
    <t>MONICA CANDELARIO MOROS</t>
  </si>
  <si>
    <t>LA PRESENTE ORDEN TIENE POR OBJETO: 1. APOYAR EN LA EJECUCIÓN DE ACTIVIDADES DE PROMOCIÓN Y MANTENIMIENTO DE LA SALUD A LOS MIEMBROS DE LA COMUNIDAD UNIVERSITARIA. 2. ORIENTAR EN CONSULTA A LOS MIEMBROS DE LA COMUNIDAD UNIVERSITARIA PARA QUE ASUMAN CONDUCTAS RESPONSABLES EN EL CUIDADO DE SU SALUD. 3. APOYAR A LOS MÉDICOS EN LOS PROCEDIMIENTOS DE ATENCIÓN QUE SE REQUIERAN. 4. APOYAR AL SUPERVISOR EN LA ACTUALIZACIÓN DEL INVENTARIO DE LOS EQUIPOS DE OFICINA Y DE INSUMOS MÉDICOS Y GARANTIZAR EL BUEN USO DE LOS MISMOS. 4. APOYAR EN EL FOMENTO AL INTERIOR DE LA COMUNIDAD UNIVERSITARIA, DE ACTIVIDADES DE PROMOCIÓN Y MANTENIMIENTO DE LA SALUD, PARA LA ADOPCIÓN DE ESTILOS DE VIDA SALUDABLE. 5.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6. APOYAR EN LA ATENCIÓN A LOS MIEMBROS DE LA COMUNIDAD UNIVERSITARIA QUE REQUIERAN INFORMACIÓN SOBRE LOS SERVICIOS DE BIENESTAR A TRAVÉS DE LOS DIFERENTES CANALES DISPONIBLES. 7. REALIZAR ACTIVIDADES DOCENTE ASISTENCIALES BAJO LA MODALIDAD DE SUPERVISIÓN DE PRÁCTICAS FORMATIVAS A LOS ESTUDIANTES DE LA FACULTAD DE CIENCIAS DE LA SALUD DE LA UNIVERSIDAD DEL MAGDALENA. 8. APOYAR EN LA VALIDACIÓN Y VERIFICACIÓN DE LA VERACIDAD DE LAS INCAPACIDADES DE LOS ESTUDIANTES, TENIENDO EN CUENTA LA REGLAMENTACIÓN EXISTENTE PARA TAL EFECTO.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</si>
  <si>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CO1.REQ.5604179</t>
  </si>
  <si>
    <t>OPSP-VAD-0145-2024</t>
  </si>
  <si>
    <t>https://community.secop.gov.co/Public/Tendering/OpportunityDetail/Index?noticeUID=CO1.NTC.5496298</t>
  </si>
  <si>
    <t>LEIDY HANNA HENRIQUEZ GALVIS</t>
  </si>
  <si>
    <t>LA PRESENTE ORDEN TIENE POR OBJETO: 1. REALIZAR CUBRIMIENTO DE FUENTES INSTITUCIONALES. 2. REALIZAR SEGUIMIENTO A LA EMISORA FUEGO STEREO. 3. REALIZAR LOCUCIÓN DEL PROGRAMA DE RADIO DESDE EL CAMPUS. 4. REDACTAR LIBRETOS DE RADIO DIARIOS, SOBRE LAS NOVEDADES, EVENTOS E INFORMACIÓN DE LAS FUENTES ASIGNADAS, PARA LA TRANSMISIÓN EN LA EMISORA UNIMAGDALENA RADIO. 5. REDACTAR BOLETINES DE PRENSA SOBRE LAS NOVEDADES, EVENTOS E INFORMACIÓN DE LAS FUENTES ASIGNADAS. 6. APOYAR EL PROCESO DE ORGANIZACIÓN LOGÍSTICA DE EVENTOS DE LAS FUENTES ASIGNADAS, ASISTIR A REUNIONES PREPARATORIAS, ELABORAR LIBRETOS DE PRESENTACIÓN, ÓRDENES DEL DÍA Y PRECEDENCIAS. 7. APOYAR EN EL SEGUIMIENTO A SOLICITUDES DE INSUMOS Y ELEMENTOS PARA LOS EVENTOS. 8. PRESENTAR EVENTOS DE LAS FUENTES ASIGNADAS. 9. ELABORAR DOS (2) BOLETINES AUDIOVISUALES DIARIOS DE LUNES A VIERNES, INCLUYE: ORGANIZACIÓN Y PRESENTACIÓN DE PROPUESTA DE TEMAS, DISTRIBUCIÓN DE RESPONSABILIDADES AL EQUIPO DE TRABAJO EDITOR, REDACCIÓN DE INFORMACIÓN PARA DIFUSIÓN, ELABORACIÓN DE TEXTOS Y GRABACIÓN DE VOCES EN OFF, REALIZACIÓN DE ENTREVISTAS, REVISIÓN Y CORRECCIÓN DE LOS PRODUCTOS AUDIOVISUALES, SOLICITUD DE INTERPRETACIÓN EN LENGUA DE SEÑAS, PUBLICACIÓN DE LOS PRODUCTOS EN LA PLATAFORMA DE YOUTUBE INSTITUCIONAL Y DIFUSIÓN MASIVA A LA PRENSA LOCAL, DEPARTAMENTAL Y NACIONAL POR MEDIO DEL CORREO ELECTRÓNICO INSTITUCIONAL. 10. APOYAR LA ELABORACIÓN DE PIEZAS DE COMUNICACIÓN SOLICITADAS POR LAS FUENTES: ACOMPAÑAR LA PRODUCCIÓN DE VIDEOS; ACOMPAÑAR EL PROCESO DE SOLICITUD, REVISIÓN Y APROBACIÓN DISEÑOS DE BANNERS E INFOGRAFÍAS. 11. CREAR COPYS PARA PUBLICACIONES EN LAS REDES SOCIALES SOBRE LAS NOVEDADES, EVENTOS E INFORMACIÓN DE LAS FUENTES ASIGNADAS Y OTROS ESCRITOS.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</si>
  <si>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CO1.REQ.5604161</t>
  </si>
  <si>
    <t>OPSP-VAD-0144-2024</t>
  </si>
  <si>
    <t>https://community.secop.gov.co/Public/Tendering/OpportunityDetail/Index?noticeUID=CO1.NTC.5496523</t>
  </si>
  <si>
    <t>MARIA MARCELA PASMIN GUZMAN</t>
  </si>
  <si>
    <t>LA PRESENTE ORDEN TIENE POR OBJETO: 1. APOYAR LA CONSTRUCCIÓN DE PIEZAS DE DISEÑO GRÁFICO Y APOYAR LA REVISIÓN DE LAS PRODUCCIONES GRÁFICAS ELABORADAS POR LOS COLABORADORES DEL ÁREA. 2. APOYAR EN MATERIA DE DISEÑO GRÁFICO A LA RECTORÍA, VICERRECTORÍAS, FACULTADES, DIRECCIÓN DE PROGRAMAS, DIRECCIONES Y OFICINAS INSTITUCIONALES PARA FORTALECER LA IMAGEN CORPORATIVA. 3. APOYAR EN EL DESARROLLO DEL MANUAL DE IMAGEN CORPORATIVA. 4. APOYAR EN EL DESARROLLO DE PIEZAS PARA LA OFERTA ACADÉMICA INSTITUCIONAL. 5. APOYAR EN EL DESARROLLO DE PIEZAS PARA LOS DIFERENTES EVENTOS INSTITUCIONALES, CULTURALES Y ACADÉMICOS. 6. APOYAR EN EL DISEÑO Y SEGUIMIENTO A LAS DIFERENTES PUBLICACIONES INTERNAS. 7. APOYAR EN EL DISEÑO DE ELEMENTOS DE MERCHANDISING PARA DIFERENTES ÁREAS Y/O EVENTOS INSTITUCIONALES. 8. APOYAR EL DESARROLLO Y MONTAJE DE INTERFACES GRÁFICAS DE LOS SISTEMAS DE INFORMACIÓN WEB. 9. APOYAR EN EL DISEÑO Y DIAGRAMACIÓN DE LAS PRESENTACIONES INSTITUCIONALES. 10. APOYAR EN EL DISEÑO Y DIAGRAMACIÓN DE LIBROS, REVISTAS E INFORMES. 11. APOYAR EN EL ÁREA DE DISEÑO GRÁFICO A LAS DIFERENTES DEPENDENCIAS DE LA INSTITUCIÓN EN COORDINACIÓN CON LA DIRECCIÓN DE COMUNICACIONES. 12. APOYAR CON EL FORTALECIMIENTO DE GESTIÓN DE LA CALIDAD "SISTEMA COGUI". 13. APOYAR EN EL PROCESO DE GESTIÓN DOCUMENTAL. 14. APOYAR EN LOS PROCEDIMIENTOS Y PROCESOS DEL SISTEMA DE GESTIÓN DE LA CALIDAD. 15. PRESENTAR LOS INFORMES QUE SEAN REQUERIDOS POR EL SUPERVISOR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</si>
  <si>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CO1.REQ.5604616</t>
  </si>
  <si>
    <t>OAG-VAD-0143-2024</t>
  </si>
  <si>
    <t>https://community.secop.gov.co/Public/Tendering/OpportunityDetail/Index?noticeUID=CO1.NTC.5496350</t>
  </si>
  <si>
    <t>EDGARDO RAFAEL QUINTERO GUERRA</t>
  </si>
  <si>
    <t>LA PRESENTE ORDEN TIENE POR OBJETO: 1. APOYAR LAS ACTIVIDADES PARA FOMENTAR EN LOS EMPLEADOS Y PARTE INTERESADA DEL SG-SST ACTIVIDADES DE PROMOCIÓN Y PREVENCIÓN QUE CONCIENTICEN A LOS EMPLEADOS DE LA INSTITUCIÓN A INCORPORAR ESTILOS DE VIDA SALUDABLES. 2. BRINDAR ATENCIÓN BÁSICA EN CONSULTA COMO PSICÓLOGO EN EL SISTEMA DE GESTIÓN DE SEGURIDAD Y SALUD EN EL TRABAJO DESARROLLO EN LOS PROGRAMAS DE PREVENCIÓN Y PROMOCIÓN QUE LA UNIVERSIDAD LLEVE A CABO. 3. BRINDAR APOYO COMO PSICÓLOGO EN LOS PROGRAMAS DE PROMOCIÓN DE HÁBITOS Y ESTILOS DE VIDA SALUDABLES, RIESGO PSICOSOCIAL Y PREVENCIÓN DE LESIONES OSTEOMUSCULAR. 4. PRESENTAR INFORMES MENSUALES A LA DIRECCIÓN DE TALENTO HUMANO Y AL GRUPO INTERNO DE SEGURIDAD Y SALUD EN EL TRABAJO, CONFORME A LAS ACTIVIDADES DESARROLLADAS EN MATERIA DE PREVENCIÓN Y PROMOCIÓN DE LOS PROGRAMAS DE LOS CUALES ES APOYO. 5. ENTREGAR DE MANERA OPORTUNA LOS INFORMES QUE LE SEAN SOLICITADOS POR LA DIRECCIÓN DE TALENTO HUMANO Y EL GRUPO INTERNO DE SEGURIDAD Y SALUD EN EL TRABAJO EN MATERIA DE SU COMPETENCIA.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</si>
  <si>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CO1.REQ.5604148</t>
  </si>
  <si>
    <t>OPSP-VAD-0142-2024</t>
  </si>
  <si>
    <t>https://community.secop.gov.co/Public/Tendering/OpportunityDetail/Index?noticeUID=CO1.NTC.5496340</t>
  </si>
  <si>
    <t>IVAN MANUEL MONTERO VILORIA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</si>
  <si>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ELABORACIÓN DE INFORME ANUAL DEL SISTEMA DE CONTROL INTERNO CONTABLE A TRAVÉS DEL CHIP.  4. APOYAR A LA OFICINA DE CONTROL INTERNO EN EL ANÁLISIS Y CONSOLIDACIÓN DE LA INFORMACIÓN FINANCIERA Y EN LA ELABORACIÓN DE INFORME TRIMESTRAL DE AUSTERIDAD DEL GASTO. 5. APOYAR A LA OFICINA DE CONTROL INTERNO EN EL SEGUIMIENTO TRIMESTRAL A LA LEGALIZACIÓN DE AVANCES Y APOYOS ECONÓMICOS, Y A LA AMORTIZACIÓN DE ANTICIPOS, ASÍ COMO AL SEGUIMIENTO DEL ESTADO DE LAS RESERVAS PRESUPUESTALES. 6. APOYAR A LA OFICINA DE CONTROL INTERNO EN EL SEGUIMIENTO Y ASESORÍA A LA RENDICIÓN DE CUENTAS DE LA GESTIÓN FINANCIERA, CONTABLE Y PRESUPUESTAL EN SIA CONTRALORÍAS.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</si>
  <si>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CO1.REQ.5604235</t>
  </si>
  <si>
    <t>OPSP-VAD-0141-2024</t>
  </si>
  <si>
    <t>https://community.secop.gov.co/Public/Tendering/OpportunityDetail/Index?noticeUID=CO1.NTC.5496244</t>
  </si>
  <si>
    <t>GILBERTO MONTOYA</t>
  </si>
  <si>
    <t>ANDY  JOSE GUERRA CORREDOR</t>
  </si>
  <si>
    <t>LA PRESENTE ORDEN TIENE POR OBJETO: 1. APOYAR LA COORDINACIÓN DEL PROGRAMA EN LA ELABORACIÓN DE INFORMES DE GESTIÓN ACADÉMICA Y ADMINISTRATIVA, CONSEJOS Y REUNIONES CON ESTUDIANTES Y DOCENTES. 2. APOYAR EN LA ATENCIÓN DE LAS SOLICITUDES DE ESTUDIANTES Y DOCENTES CONCERNIENTES A LOS PROCESOS ACADÉMICOS, DE EXTENSIÓN E INVESTIGACIÓN. 3. APOYAR EN LA DIFUSIÓN DE INFORMACIÓN INSTITUCIONAL RELEVANTE PARA LA COMUNIDAD ACADÉMICA RELACIONADOS CON EVENTOS, CONVOCATORIAS Y ACTIVIDADES CULTURALES. 4. RECOLECTAR INFORMACIÓN ESTADÍSTICA PARA LA ORGANIZACIÓN Y CONSTRUCCIÓN DE LOS CUADROS Y DOCUMENTOS MAESTROS EN EL MARCO DEL PROCESO DE REFORMA AL PLAN DE ESTUDIOS Y CONDICIONES INICIALES PARA ACREDITACIÓN POR ALTA CALIDAD. 5. APOYAR LA ATENCIÓN DE LOS REQUERIMIENTOS DE LA FACULTAD Y LA DIRECCIÓN DE PROGRAMA QUE VAYAN ENCAMINADAS AL CUMPLIMIENTO DE LOS OBJETIVOS MISIONALES Y DE CALIDAD DE LA INSTITUCIÓN. 6. APOYAR LA GESTIÓN DE LAS MISIONES ACADÉMICAS NACIONALES E INTERNACIONALES Y DEMÁS ACTIVIDADES COMO LA SEMANA INTERNACIONAL Y CULTURAL DESARROLLADA POR 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</si>
  <si>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CO1.REQ.5603948</t>
  </si>
  <si>
    <t>OPSP-VAD-0140-2024</t>
  </si>
  <si>
    <t>https://community.secop.gov.co/Public/Tendering/OpportunityDetail/Index?noticeUID=CO1.NTC.5495969</t>
  </si>
  <si>
    <t>IGNACIO DE JESUS FORERO CANCHANO</t>
  </si>
  <si>
    <t>LA PRESENTE ORDEN TIENE POR OBJETO: 1. APOYAR EN LA ELABORACIÓN DE RESOLUCIONES DE REEMBOLSOS. 2 APOYAR EN LA ELABORACIÓN DE CERTIFICADOS DE PARAFISCALES, 3. APOYAR EN LA LIQUIDACIÓN DE VIÁTICOS, 4. APOYAR EN LA ATENCIÓN TELEFÓNICA O POR CORREO ELECTRÓNICO A LOS ESTUDIANTES QUE SOLICITEN INFORMACIÓN SOBRE SUS REEMBOLSOS.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</si>
  <si>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CO1.REQ.5604201</t>
  </si>
  <si>
    <t>OPSP-VAD-0139-2024</t>
  </si>
  <si>
    <t>https://community.secop.gov.co/Public/Tendering/OpportunityDetail/Index?noticeUID=CO1.NTC.5496204</t>
  </si>
  <si>
    <t>XIMENA PORTILLO PUENTES</t>
  </si>
  <si>
    <t>LA PRESENTE ORDEN TIENE POR OBJETO: 1. ASESORAR AL GRUPO DE GESTIÓN DE LA CALIDAD EN LA REVISIÓN, EL SEGUIMIENTO, MEDICIÓN, ANÁLISIS Y EVALUACIÓN DEL SISTEMA DE GESTIÓN DEL CONSULTORIO JURÍDICO Y CENTRO DE CONCILIACIÓN. 2. APOYAR LA COORDINACIÓN DEL SISTEMA DE GESTIÓN DE CALIDAD DEL CENTRO PARA LA REGIONALIZACIÓN DE LA EDUCACIÓN Y LAS OPORTUNIDADES (CREO) BAJO LA NORMA NTC 5555:2011. 3. ASESORAR Y APOYAR LA COORDINACIÓN DEL DISEÑO DOCUMENTAL ATENDIENDO LOS REQUISITOS DE LAS NORMAS DE CALIDAD PARA LOS 4 PROGRAMAS TÉCNICOS LABORALES POR COMPETENCIA DE CREO, BAJO LAS NORMAS NTC 5581: 2011, 5663:2011. 4. APOYAR EN LA ORGANIZACIÓN, COORDINACIÓN Y ASESORARÍA DE LA FORMULACIÓN Y EJECUCIÓN DE ACCIONES CORRECTIVAS, PREVENTIVAS Y DE MEJORAMIENTO PARA GARANTIZAR LA EFICACIA DE LOS 21 PROCESOS DEL SISTEMA DE GESTIÓN. 5. APOYAR EN LA ORGANIZACIÓN Y EJECUCIÓN DEL PROCESO DE AUDITORÍA INTERNA. 6. ASESORAR A LOS 21 PROCESOS EN EL MANEJO Y USO DE LAS PLATAFORMAS QUE SE DISPONGA PARA LA GESTIÓN DE LAS ACTIVIDADES DEL SISTEMA DE GESTIÓN. 7. APOYAR EN LA ELABORACIÓN DE LOS INFORMES DE ATENCIÓN AL CIUDADANO.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</si>
  <si>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CO1.REQ.5603578</t>
  </si>
  <si>
    <t>OPSP-VAD-0138-2024</t>
  </si>
  <si>
    <t>https://community.secop.gov.co/Public/Tendering/OpportunityDetail/Index?noticeUID=CO1.NTC.5496319</t>
  </si>
  <si>
    <t>MARIA DE LOS ANGELES ACOSTA MORA</t>
  </si>
  <si>
    <t>1. PRESTAR ASESORÍA JURÍDICA Y RESOLVER CONSULTAS DE TIPO JURÍDICO QUE SE PRESENTEN EN EL DESPACHO DE RECTORÍA 2. PRESTAR ASESORÍA EN LO TENDIENTE AL CUMPLIMIENTO DE LAS POLÍTICAS DE PROTECCIÓN DE DATOS QUE HAN SIDO IMPLEMENTADOS EN LA INSTITUCIÓN A TRAVÉS DEL ACUERDOS SUPERIOR N° 017 DE 2018. 3. PRESTAR ASISTENCIA Y ASESORÍA EN LOS TEMAS QUE SEAN ASIGNADOS EN RELACIÓN CON LOS CONVENIOS, ALIANZAS Y/O TRÁMITES JURÍDICOS QUE SE TRAMITEN EN LA UNIVERSIDAD 4. REVISAR SOPORTES DOCUMENTALES Y REDACTAR DOCUMENTOS JURÍDICOS PARA EL DESARROLLO DE CONVENIOS INTERINSTITUCIONALES O CUALQUIER REQUERIMIENTO JURÍDICO. 5. ASESORAR Y ELABORAR MINUTAS PARA CONTRATOS, CONVENIOS, PROCESOS DE CONVOCATORIAS Y DEMÁS QUE REQUIERA LA UNIVERSIDAD DEL MAGDALENA Y QUE SEAN SOLICITADOS POR PARTE DEL DESPACHO DE RECTORÍA Y DEMÁS AUTORIDADES DE DIRECCIÓN DE LA UNIVERSIDAD 6. COADYUVAR CON LOS PROCESOS DE REGLAMENTACIÓN Y NUEVAS POLÍTICAS GESTIONADAS POR LA UNIVERSIDAD. 7. ELABORAR CONCEPTOS JURÍDICOS QUE SEAN SOLICITADOS POR EL DESAPACHO DE RECTORÍA O CUALQUIERA DEPENDENCIA DE LA INSTITUCIÓN. 8 PROYECTAR MINUTAS PARA LA SUSCRIPCIÓN DE NUEVOS CONVENIOS, ACTAS, ALIANZAS, MEMORANDO DE ENTENDIMIENTO ENTRE OTROS 9. REDACTAR, REVISAR Y HACER SEGUIMIENTO A LAS ACTAS DE CONVENIOS Y/O TRÁMITES JURÍDICOS ASIGNADOS. 10. APOYAR EN LA PROYECCIÓN DE ACTOS ADMINISTRATIVOS EXPEDIDOS POR EL CONSEJO SUPERIOR, CONSEJO ACADÉMICO, Y EL RECTOR. 11. PROYECTAR RESPUESTAS A DERECHOS DE PETICIÓN Y SOLICITUDES. 12. CUMPLIR CON LOS PROCEDIMIENTOS DEL PROCESO DE GESTIÓN JURÍDICA DEL SISTEMA DE GESTIÓN INTEGRAL DE LA CALIDAD "COGUI".</t>
  </si>
  <si>
    <t>CO1.REQ.5604040</t>
  </si>
  <si>
    <t>OPSP-VAD-0137-2024</t>
  </si>
  <si>
    <t>https://community.secop.gov.co/Public/Tendering/OpportunityDetail/Index?noticeUID=CO1.NTC.5495864</t>
  </si>
  <si>
    <t>LIANA PATRICIA MACHADO SANABRIA</t>
  </si>
  <si>
    <t>LA PRESENTE ORDEN TIENE POR OBJETO: 1. APOYAR EN EL MANTENIMIENTO Y MEJORA DE LOS PROCEDIMIENTOS, GUÍAS Y DOCUMENTACIÓN DEL PROCESO DE ACREDITACIÓN DENTRO DEL SISTEMA DE GESTIÓN INSTITUCIONAL INTEGRAL, ASÍ COMO EN LOS PROCESOS DE AUDITORÍA INTERNA Y AUDITORÍA EXTERNA. 2. APOYAR EN EL ANÁLISIS DE LOS RESULTADOS DE LAS ENCUESTAS SATISFACCIÓN AL USUARIO, SEGUIMIENTO A LOS INDICADORES DEL PROCESO Y FORMULACIÓN DE ACCIONES DE MEJORA A PARTIR DE LOS ANÁLISIS CORRESPONDIENTES. 3. APOYAR EN LA IDENTIFICACIÓN, ANÁLISIS Y VALORACIÓN DE LOS RIESGOS DEL PROCESO DE ACREDITACIÓN, ASÍ COMO EN EL SEGUIMIENTO DE LOS CONTROLES Y ACCIONES DE CONTROL ESTABLECIDAS EN EL MAPA DE RIESGOS DE GESTIÓN Y MAPA DE RIESGOS DE CORRUPCIÓN DEL PROCESO. 4. APOYAR EN LA FORMULACIÓN, SEGUIMIENTO Y REPORTE DE LOS INDICADORES DE LOS PROYECTOS DEL PLAN DE ACCIÓN CONFORME LAS SOLICITUDES DE LA OFICINA ASESORA DE PLANEACIÓN. 5. APOYAR EN LA CUALIFICACIÓN, ACTUALIZACIÓN Y ORIENTACIÓN A LOS MIEMBROS DE LA COMUNIDAD ACADÉMICA QUE REALICEN PROCESOS DE SOLICITUD O RENOVACIÓN DE ACREDITACIÓN EN ALTA CALIDAD NACIONAL, ASÍ COMO CERTIFICACIÓN O ACREDITACIÓN INTERNACIONAL DE LOS PROGRAMAS ACADÉMICOS.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</si>
  <si>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CO1.REQ.5603869</t>
  </si>
  <si>
    <t>OPSP-VAD-0136-2024</t>
  </si>
  <si>
    <t>https://community.secop.gov.co/Public/Tendering/OpportunityDetail/Index?noticeUID=CO1.NTC.5495806</t>
  </si>
  <si>
    <t>MARA PAOLA OLMEDO ESPINOZA</t>
  </si>
  <si>
    <t>LA PRESENTE ORDEN TIENE POR OBJETO: 1. APOYAR EN LA COORDINACIÓN DE LA PREPARACIÓN Y PRESENTACIÓN DE LAS DIFERENTES DECLARACIONES TRIBUTARIAS (IMPUESTOS NACIONALES Y TERRITORIALES) QUE CORRESPONDE PRESENTAR A LA UNIVERSIDAD DEL MAGDALENA. 2. ASESORAR AL GRUPO DE CONTABILIDAD Y OFICINA DE TALENTO HUMANO EN LA PROYECCIÓN DEL CÁLCULO DEL PORCENTAJE FIJO DE RETENCIÓN EN LA FUENTE (PROCEDIMIENTO 2). 3. APOYAR EN LA COORDINACIÓN DE LA REVISIÓN DE LA CODIFICACIÓN CONTABLE DE LAS CUENTAS POR PAGAR Y OBLIGACIONES PRESUPUESTALES ELABORADAS PARA PROCESO DE PAGO. 4. APOYAR EN LA COORDINACIÓN DE LA ELABORACIÓN DE ENLACES DE CONTABLES Y CREACIÓN DE CUENTAS CONTABLES. 5. APOYAR EN LA COORDINACIÓN DE LA ELABORACIÓN, REVISIÓN, CONCILIACIÓN Y PRESENTACIÓN DE LOS DIFERENTES INFORMES QUE SE DEBEN ENVIAR A LOS ENTES DE CONTROL (CONTADURÍA GENERAL DE LA NACIÓN, CONTRALORÍA DEPARTAMENTAL DEL MAGDALENA, CONTRALORÍA GENERAL DE LA REPÚBLICA). 6. ASESORAR AL GRUPO DE CONTABILIDAD EN EL PROCESO DE CONCILIACIÓN DE CARTERA, CON EL GRUPO DE FACTURACIÓN, CRÉDITO Y CARTERA Y CONCILIACIÓN DE LA PROPIEDAD, PLANTA Y EQUIPO. 7. APOYAR AL GRUPO DE CONTABILIDAD EN EL PROCESO DE ACTIVIDADES DE CIERRE MENSUAL. 8. ASESORAR AL GRUPO DE CONTABILIDAD EN LA ELABORACIÓN Y PRESENTACIÓN DE LOS ESTADOS FINANCIEROS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</si>
  <si>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CO1.REQ.5603820</t>
  </si>
  <si>
    <t>OPSP-VAD-0135-2024</t>
  </si>
  <si>
    <t>https://community.secop.gov.co/Public/Tendering/OpportunityDetail/Index?noticeUID=CO1.NTC.5494962</t>
  </si>
  <si>
    <t>OSIRIS CRISTINA RUSSO CANO</t>
  </si>
  <si>
    <t>LA PRESENTE ORDEN TIENE POR OBJETO: 1. APOYAR CON LA ACTUALIZACIÓN Y REVISIÓN DE LOS DOCUMENTOS DEL PROCESO DE GESTIÓN ACADÉMICA (FORMATOS, GUÍAS, INSTRUCTIVOS Y PROCEDIMIENTOS). 2-. APOYAR EN EL DILIGENCIAMIENTO Y CARGUE DE LOS INDICADORES E INFORMACIÓN DEL MAPA DE RIESGOS DEL PROCESO DE GESTIÓN ACADÉMICA, EN LA PLATAFORMA ISOLUCION. 3. APOYAR CON EL DILIGENCIAMIENTO Y ACTUALIZACIÓN DE LA PLATAFORMA RENATA. 4. APOYAR CON LA ELABORACIÓN DE INFORMES REQUERIDOS PARA PROCESOS DE AUTOEVALUACIÓN CON FINES DE RENOVACIÓN. 5. APOYAR CON EL LEVANTAMIENTO DE REQUERIMIENTOS PARA EL SISTEMA DE INFORMACIÓN INTEGRAL DE LA VICERRECTORÍA ACADÉMICA. 6. APOYAR CON LA ELABORACIÓN DE INFORMES DE INDICADORES DE GESTIÓN DEL PROCESO DE GESTIÓN ACADÉMICA. 7. APOYAR EN LA ORGANIZACIÓN Y LOGÍSTICA DE EVENTOS QUE SE REALICEN DESDE LA VICERRECTORÍA ACADÉMICA. 8. APOYAR CON LA ELABORACIÓN DE PIEZAS INFORMATIVAS PARA LOS EVENTOS Y PÁGINA WEB DE LA VICERRECTORÍA ACADÉMICA. 9. APOYAR EN LA ACTUALIZACIÓN DE INFORMACIÓN EN LA PÁGINA WEB Y REDES SOCIALES DE LA VICERRECTORÍA ACADÉMICA. 10. APOYAR EN LA REVISIÓN DE ACTAS DE VINCULACIÓN, ADICIÓN, DISMINUCIÓN Y/O MODIFICATORIOS DE CÁTEDRA DEL PERIODO ACADÉMICO. 11. APOYAR EN LA CONSOLIDACIÓN, GESTIÓN DE RESERVAS DE TIQUETES SOLICITADAS POR LOS DIFERENTES PROGRAMAS DE PREGRADO EN EL PERÍODO ACADÉMICO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</si>
  <si>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CO1.REQ.5603159</t>
  </si>
  <si>
    <t>OPSP-VAD-0134-2024</t>
  </si>
  <si>
    <t>https://community.secop.gov.co/Public/Tendering/OpportunityDetail/Index?noticeUID=CO1.NTC.5494762</t>
  </si>
  <si>
    <t>RAFAEL ALBERTO SANCHEZ OVIEDO</t>
  </si>
  <si>
    <t>LA PRESENTE ORDEN TIENE POR OBJETO: 1. APOYAR EN EL DESARROLLO DE LAS ACTIVIDADES DE LA VICERRECTORÍA ACADÉMICA, RELACIONADAS CON LOS PROCEDIMIENTOS GA-P11; GA-P13; GA-P17; GA-P18 Y GA-P19 DEL COMITÉ INTERNO DE ASIGNACIÓN Y RECONOCIMIENTO DE PUNTAJE -CIARP; EN EL PERIODO ACADÉMICO, RELACIONADAS CON: A) APOYAR EN EL TRÁMITE DE COMUNICACIONES PARA LA FIRMA DE VICERRECTOR, DIRIGIDAS A LOS DOCENTES, RELACIONADAS CON LAS DECISIONES ADOPTADAS EN EL CIARP. B) APOYAR CON LA REVISIÓN DE HOJAS DE VIDA PARA DETERMINAR LA CATEGORÍA A PROFESORES HORA CÁTEDRA. C) APOYAR CON LA ELABORACIÓN DE INFORMES PERIÓDICOS DE CATEGORÍAS DE PROFESORES HORA CÁTEDRA EN EL PERIODO ACADÉMICO. D) APOYAR CON LA RECEPCIÓN Y REVISIÓN DE SOLICITUDES REALIZADAS POR LOS DOCENTES PARA LA ASIGNACIÓN DE PUNTOS POR: TITULACIONES, ASCENSO EN EL ESCALAFÓN DOCENTE, ARTÍCULOS, LIBROS, CAPÍTULOS DE LIBRO, PRODUCCIÓN DE VIDEOS CINEMATOGRÁFICOS Y FONOGRÁFICOS, PRODUCCIÓN DE SOFTWARE, OBRAS ARTÍSTICAS, PRODUCCIÓN TÉCNICA, PATENTES, PONENCIAS, PUBLICACIONES IMPRESAS UNIVERSITARIAS, DIRECCIONES DE TESIS, ENTRE OTROS TIPOS DE PRODUCTOS CONTEMPLADOS EN EL DECRETO 1279 DEL 2002. E) APOYAR EN LA ATENCIÓN A PROFESORES HORA CÁTEDRA, FACULTADES, PROGRAMAS, DEPARTAMENTO Y/O CENTRO, QUE REQUIEREN INFORMACIÓN RELACIONADA LAS SOLICITUDES EN TRÁMITE DE CATEGORÍAS. F) APOYAR EN LA BÚSQUEDA DE PARES ACADÉMICOS Y TRÁMITES RELACIONADOS CON LA EVALUACIÓN DE PRODUCTOS. 2) REALIZAR INFORMES PERIÓDICOS DERIVADOS DE LAS ACTIVIDADES CONTRACTUALES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</si>
  <si>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CO1.REQ.5602164</t>
  </si>
  <si>
    <t>OAG-VAD-0133-2024</t>
  </si>
  <si>
    <t>https://community.secop.gov.co/Public/Tendering/OpportunityDetail/Index?noticeUID=CO1.NTC.5494290</t>
  </si>
  <si>
    <t>HERNAN JESUS LOPEZ LOPEZ</t>
  </si>
  <si>
    <t>LA PRESENTE ORDEN TIENE POR OBJETO: 1. APOYAR AL JEFE DE LA OFICINA ASESORA JURÍDICA EN LA UNIDAD DE PROYECTO PENSIONAL DE LA UNIVERSIDAD DEL MAGDALENA. 2. ADELANTAR LA REVISIÓN INTEGRAL DE LOS ACTOS ADMINISTRATIVOS EXPEDIDOS POR LA UNIVERSIDAD PARA OTORGAR PENSIONES, ASÍ COMO LA DEPURACIÓN JURÍDICA REQUERIDA QUE PERMITA CONSTATAR LA LEGALIDAD DE LOS RECONOCIMIENTOS PENSIONALES. 3. ANALIZAR LA LEGALIDAD, EL MONTO, LA ASIGNACIÓN DE LA PENSIÓN Y LA VALIDEZ DE LOS SOPORTES DOCUMENTALES, DE ACUERDO CON LO PRECEPTUADO EN EL ARTÍCULO 19 DE LA LEY 797 DE 2003 Y LAS NORMAS QUE LO MODIFIQUEN O COMPLEMENTEN DE LAS PENSIONES RECONOCIDAS POR LA UNIVERSIDAD. 4. EMITIR CONCEPTOS, RESOLVER CONSULTAS QUE EN MATERIA RELACIONADAS CON EL DERECHO LABORAL Y/O ADMINISTRATIVO QUE LE SEAN SOLICITADOS. 5. RESOLVER LAS PETICIONES QUE ALLEGUEN A LA UNIDAD PENSIONAL DENTRO DE LOS PLAZOS Y/O TÉRMINOS ESTABLECIDOS EN LA LEY. 6. ATENDER Y HACER SEGUIMIENTO A LOS PROCEDIMIENTOS ADMINISTRATIVOS RELACIONADOS CON TEMAS PENSIONALES. 7. ASESORAR AL JEFE DE LA OFICINA JURIDICA EN EL TRÁMITE DE LOS PROCESOS QUE SE INICIAN POR JURISDICCIÓN COACTIVA. 8. ASESORAR AL JEFE DE LA OFICINA ASESORA JURIDICA EN LAS DECISIONES QUE DEBEN ADOPTARSE CON RELACIÓN AL SANEAMIENTO PENSIONAL.9.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</si>
  <si>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CO1.REQ.5602233</t>
  </si>
  <si>
    <t>OPSP-VAD-0132-2024</t>
  </si>
  <si>
    <t>https://community.secop.gov.co/Public/Tendering/OpportunityDetail/Index?noticeUID=CO1.NTC.5493195</t>
  </si>
  <si>
    <t>BELKYS PATRICIA MANGA BLANCO</t>
  </si>
  <si>
    <t>LA PRESENTE ORDEN TIENE POR OBJETO: 1. APOYAR EN LA ALIMENTACIÓN DEL BANCO DE DATOS DE HOJA DE VIDA DE DOCENTES DE CÁTEDRA – BDC DE PERFILES HABILITANTES PARA LA VINCULACIÓN DE PROFESIONALES COMO DOCENTES DE HORA CÁTEDRA. 2. APOYAR EN LA VERIFICACIÓN Y REPORTE DE INCONSISTENCIA DEL SISTEMA AL CIDS. 3. APOYAR LA REVISIÓN Y VERIFICACIÓN REQUISITOS GLOBALES DE PROFESIONES INSCRITOS. 4. APOYAR LA ELABORACIÓN DE INFORME SEMESTRAL SOBRE PERFILES PROFESIONALES INSCRITOS PARA PRESENTACIÓN ANTE EL CONSEJO ACADÉMICO. 5. APOYAR EN LA REVISIÓN DE LOS PROCEDIMIENTOS DE GESTIÓN ACADÉMICA A CARGO DE LA DIRECCIÓN CURRICULAR Y DE DOCENCIA, PARA OBSERVACIONES DE MEJORA CONTINUA DE LOS PROCESOS ACADÉMICOS LLEVADOS POR LA VICERRECTORÍA ACADÉMICA COMO SON LOS SIGUIENTES: A. ELABORACIÓN Y ADOPCIÓN DE MICRODISEÑO, B. PROGRAMA INSTITUCIONAL DE MONITORIAS ACADÉMICAS, C. PLAN DE TRABAJO DOCENTE, D. EVALUACIÓN DOCENTE, E. CUALIFICACIÓN DOCENTE, F. PLANEACIÓN ACADÉMICA, G. PRÁCTICAS DE CAMPO, H. ELABORACIÓN DE INFORME MENSUAL DE ACTIVIDADES. 6. APOYAR EN LA REVISIÓN Y SEGUIMIENTO A LA ASIGNACIÓN DE CUBÍCULOS Y EQUIPOS DE CÓMPUTO EN EL EDIFICIO DOCENTE. 7. APOYAR EN LA ASIGNACIÓN Y VERIFICACIÓN DE ESPACIO FÍSICO Y EQUIPO DE CÓMPUTO. 8. APOYAR EN LA REALIZACIÓN DE SOLICITUDES Y SEGUIMIENTO DEL MANTENIMIENTO DE LAS ÁREAS. 9. APOYAR EN LA ASIGNACIÓN Y SEGUIMIENTO SALA DE AUDIOVISUALES DEL EDIFICIO DOCENTE. 10. APOYAR EN LA ELABORACIÓN DE INFORME SOBRE UTILIZACIÓN DE ESPACIOS Y EQUIPOS 11. APOYAR EN LA ADMINISTRACIÓN DE LOS CORREOS ELECTRÓNICOS DE LA DIRECCIÓN CURRICULAR Y DE DOCENCIA Y DE DOCENCIA Y EL DEL PROGRAMA DE MONITORIAS ACADÉMICAS. 12. REALIZAR INFORME MENSUAL DE ACTIVIDADES. 13. APOYAR LA VERIFICACIÓN Y REPORTE DE CUMPLIMIENTO HORAS CÁTEDRA ASIGNADA A DOCENTES PARA APOYO A LA GESTIÓN ACADÉMICA DE LA DIRECCIÓN CURRICULAR Y DE DOCENCIA 14. APOYAR LA ELABORACIÓN DE ESTUDIO DE CONVENIENCIA CONTRATISTAS DE LA DIRECCIÓN CURRICULAR Y DE DOCENCIA. 15. APOYAR LA VERIFICACIÓN Y REPORTE DE CUMPLIMIENTO ACTIVIDADES CONTRATISTAS DE LA DIRECCIÓN CURRICULAR Y DE DOCENCIA. 16. APOYAR EN LA ORGANIZACIÓN DE CURSOS DE CUALIFICACIÓN DOCENTE. 17. APOYAR EN LA ENTREGA DE INFORME DE PROCESOS DE CUALIFICACIÓN. 18. APOYAR EN LA ORGANIZACIÓN Y DESARROLLO DE LOS EVENTOS RECONOCIMIENTO A LA LABOR DOCENTE E INGRESO Y ASCENSO EN EL ESCALAFÓN DOCENTE Y REINCORPORACIÓN A LA LABOR DOCENTE. 19. APOYAR EN LA ORGANIZACIÓN Y ENTREGA DE LOS OBSEQUIOS ANUALES A LOS DOCENTES. 20. APOYAR EN LA ELABORACIÓN DE INFORMES PARA LOS PROCESOS DE ACREDITACIÓN DE LOS PROGRAMAS ACADÉMICOS. 21. APOYAR EN LA ELABORACIÓN DE INFORME DE DOCENTES CUALIFICADOS AL SNIES.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</si>
  <si>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CO1.REQ.5600878</t>
  </si>
  <si>
    <t>OPSP-VAD-0131-2024</t>
  </si>
  <si>
    <t>https://community.secop.gov.co/Public/Tendering/OpportunityDetail/Index?noticeUID=CO1.NTC.5492930</t>
  </si>
  <si>
    <t>ROSALIA LEONOR ESTRADA LOMBARDI</t>
  </si>
  <si>
    <t>LA PRESENTE ORDEN TIENE POR OBJETO: 1. APOYAR AL GRUPO DE PRESUPUESTO EN LA RECEPCIÓN Y REVISIÓN DE ACTOS ADMINISTRATIVOS SUSCRITOS POR LOS ORDENADORES DEL GASTO. 2. APOYAR EN LA ELABORACIÓN DE REGISTROS DE COMPROMISOS DE ACTOS ADMINISTRATIVOS SUSCRITOS POR LOS ORDENADORES DEL GASTO. 3. APOYAR EN LA REALIZACIÓN Y ENTREGA DE ACTOS ADMINISTRATIVOS CON SU CORRESPONDIENTE REGISTRO PRESUPUESTAL FIRMADO A LOS DIFERENTES ORDENADORES DEL GASTO. 4. ADJUNTAR EN EL SISTEMA DE INFORMACIÓN SINAP, LOS ACTOS ADMINISTRATIVOS ESCANEADOS A LOS QUE SE LES EXPIDE REGISTRO PRESUPUESTAL. 5. APOYAR EL SEGUIMIENTO DE LOS REGISTROS ELABORADOS EN EL SISTEMA. 6. APOYAR EN LAS CONSULTAS QUE REQUIERAN LOS ORDENADORES DEL GASTO.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</si>
  <si>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CO1.REQ.5601210</t>
  </si>
  <si>
    <t>OAG-VAD-0130-2024</t>
  </si>
  <si>
    <t>https://community.secop.gov.co/Public/Tendering/OpportunityDetail/Index?noticeUID=CO1.NTC.5492734</t>
  </si>
  <si>
    <t>JULIO ENRIQUE CORVACHO LARA</t>
  </si>
  <si>
    <t>LA PRESENTE ORDEN TIENE POR OBJETO: 1. APOYAR TÉCNICAMENTE A LA DIRECCIÓN DE BIENESTAR UNIVERSITARIO, EN LOS PROCESOS ADMINISTRATIVOS CONTRACTUALES DE CONFORMIDAD AL SISTEMA DE GESTIÓN INTEGRAL. 2. ASESORAR FINANCIERAMENTE EN LOS PROCESOS PRESUPUESTALES QUE SEAN ADELANTADOS POR LA DIRECCIÓN DE BIENESTAR UNIVERSITARIO Y SUS COORDINACIONES. 3. ENTREGAR DE MANERA OPORTUNA Y BAJO SU RESPONSABILIDAD LOS INFORMES QUE SE LE SOLICITEN PARA SER PRESENTADOS EN OTRAS DEPENDENCIAS, CON SOPORTES ESTADÍSTICOS. 4. APOYAR A LA OFICINA DE CALIDAD DE BIENESTAR UNIVERSITARIO, EN LOS PROCESOS DE AUDITORÍA INTERNA Y EXTERNA QUE SE REALICEN. 5. ELABORAR INFORMES ESTADÍSTICOS Y FINANCIEROS DE ACUERDO CON EL SISTEMA DE GESTIÓN DE LA CALIDAD DE LAS ÁREAS ADSCRITAS A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</si>
  <si>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CO1.REQ.5600566</t>
  </si>
  <si>
    <t>OPSP-VAD-0129-2024</t>
  </si>
  <si>
    <t>https://community.secop.gov.co/Public/Tendering/OpportunityDetail/Index?noticeUID=CO1.NTC.5495272</t>
  </si>
  <si>
    <t>LORENNI JOHANA AMAYA ZUÑIGA</t>
  </si>
  <si>
    <t>CO1.REQ.5603250</t>
  </si>
  <si>
    <t>OPSP-VAD-0128-2024</t>
  </si>
  <si>
    <t>https://community.secop.gov.co/Public/Tendering/OpportunityDetail/Index?noticeUID=CO1.NTC.5495051</t>
  </si>
  <si>
    <t>GUSTAVO ANTONIO MUÑOZ CONTRERAS</t>
  </si>
  <si>
    <t>LA PRESENTE ORDEN TIENE POR OBJETO: 1. APOYAR LA PARTICIPACIÓN DE TODOS LOS ESTAMENTOS UNIVERSITARIOS, ESTUDIANTES, DOCENTES Y FUNCIONARIOS, EN LAS DISCIPLINAS DEPORTIVAS DE LA INSTITUCIÓN Y LA PARTICIPACIÓN DE CARÁCTER RECREATIVO, FORMATIVO Y REPRESENTATIVO PARA EL FORTALECIMIENTO DE LOS PROCESOS DEPORTIVOS DE LA INSTITUCIÓN. 2. APOYAR EN LA PLANIFICACIÓN Y DESARROLLO INTERCAMBIOS, TORNEOS, CAMPEONATOS, OLIMPIADAS Y/O EVENTOS INTERNOS DEL ORDEN LOCAL, DEPARTAMENTAL, REGIONAL, NACIONAL E INTERNACIONAL. 3. APOYAR LA COORDINACIÓN DEL PROCESO DE SELECCIÓN DE LOS DEPORTISTAS EN CADA ESTAMENTO (DOCENTE, FUNCIONARIO Y ESTUDIANTES) QUE CONFORMAN LAS DELEGACIONES QUE REPRESENTARÁN A LA UNIVERSIDAD EN INTERCAMBIOS, TORNEOS, CAMPEONATOS, OLIMPIADAS Y/O EVENTOS EXTERNOS DEL ORDEN LOCAL, DEPARTAMENTAL, REGIONAL, NACIONAL E INTERNACIONAL. 5. DILIGENCIAR OPORTUNAMENTE TODOS LOS FORMATOS ESTABLECIDOS POR BIENESTAR UNIVERSITARIO EN EL SISTEMA DE GESTIÓN DE LA CALIDAD Y OTROS PROCESOS. 6. ENTREGAR OPORTUNAMENTE INFORMES ESTADÍSTICOS DE LAS ACTIVIDADES REALIZADAS, ASÍ COMO LAS PARTICIPACIONES DE LOS ESTAMENTOS UNIVERSITARIOS EN LAS MISMAS. 7.APOYAR EN EL REGISTRO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8. APOYAR EN EL ACOMPAÑAMIENTO A LAS ACTIVIDADES REALIZADAS POR LOS INSTRUCTORES DE MANERA VIRTUAL Y PRESENCIAL EN CADA UNA DE LAS DISCIPLINAS DEPORTIVAS OFRECIDAS POR LA INSTITUCIÓN. 9. APOYAR EN LA COORDINACIÓN DEL PROCESO DE ADMISIÓN DE ASPIRANTES A LOS CUPOS POR DEPORTISTAS OFRECIDOS POR LA INSTITUCIÓN A TRAVÉS DEL ACUERDO SUPERIOR NO. 026 DE 2017 “POR EL CUAL SE ESTABLECEN DISPOSICIONES EN MATERIA DE INSCRIPCIÓN, SELECCIÓN, ADMISIÓN Y OTORGAMIENTO DE CUPOS ESPECIALES Y ESTÍMULOS A DEPORTISTAS Y ARTISTAS”. 12. APOYAR EN LA SUPERVISIÓN DE LAS ACTIVIDADES REALIZADAS Y REVISIÓN DE INFORMES EN EL ÁREA DE DEPORTES DE LA DIRECCIÓN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</si>
  <si>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CO1.REQ.5602916</t>
  </si>
  <si>
    <t>OPSP-VAD-0127-2024</t>
  </si>
  <si>
    <t>https://community.secop.gov.co/Public/Tendering/OpportunityDetail/Index?noticeUID=CO1.NTC.5494843</t>
  </si>
  <si>
    <t>OMAR DAVID DEAVILA MEJIA</t>
  </si>
  <si>
    <t>LA PRESENTE ORDEN TIENE POR OBJETO: 1. APOYAR A LA DIRECCIÓN DE BIENESTAR UNIVERSITARIO EN EL REGISTRO, ACTUALIZACIÓN Y ALMACENAMIENTO DE INFORMACIÓN. 2. APOYAR EN EL ARCHIVO DE LOS DOCUMENTOS PROPIOS DE CADA UNA DE LAS ÁREAS Y GENERAR REPORTES QUE PERMITAN IDENTIFICAR LA TRAZABILIDAD DE LOS PROCEDIMIENTOS EJECUTADOS. 3. APOYAR EN LA ATENCIÓN A LOS MIEMBROS DE LA COMUNIDAD UNIVERSITARIA QUE REQUIERAN INFORMACIÓN SOBRE LOS DISTINTOS SERVICIOS DE BIENESTAR UNIVERSITARIO A TRAVÉS DE LOS CANALES DE COMUNICACIÓN DISPONIBLES. 4. APOYAR EN LAS ACTIVIDADES QUE PERMITAN EL SEGUIMIENTO AL MANTENIMIENTO DE LOS ESCENARIOS DEPORTIVOS Y ESPACIOS DE ACTIVIDAD FÍSICA. 5. APOYAR EL PROCESO DE REALIZACIÓN DE LOS INVENTARIOS QUE SE REALICEN EN BIENESTAR UNIVERSITARIO. 6. APOYAR EL PROCESO LOGÍSTICO DE LA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7. APOYAR EN EL PRESTAMOS DE LOS IMPLEMENTOS Y/O ESCENARIOS DEPORTIVOS A LA COMUNIDAD UNIVERSITARIA.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</si>
  <si>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CO1.REQ.5602859</t>
  </si>
  <si>
    <t>OAG-VAD-0126-2024</t>
  </si>
  <si>
    <t>https://community.secop.gov.co/Public/Tendering/OpportunityDetail/Index?noticeUID=CO1.NTC.5494558</t>
  </si>
  <si>
    <t>HERNAN ALBERTO ROJAS CEBALLOS</t>
  </si>
  <si>
    <t>LA PRESENTE ORDEN TIENE POR OBJETO: 1. APOYAR EN EL DISEÑO, IMPLEMENTACIÓN Y EJECUCIÓN DE LAS ESTRATEGIAS DE PROMOCIÓN, DIFUSIÓN Y DIVULGACIÓN DEL ARTE Y DE LAS ACTIVIDADES DE CARÁCTER RECREATIVO, FORMATIVO Y REPRESENTATIVO PARA EL FORTALECIMIENTO DE LOS PROCESOS ARTÍSTICOS Y CULTURALES EN LA UNIVERSIDAD. 2. ASESORAR EL PROCESO DE PLANIFICACIÓN, DESARROLLO Y EJECUCIÓN DE CONCURSOS, FESTIVALES Y/O EVENTOS INTERNOS DONDE PARTICIPEN TODOS LOS MIEMBROS DE LA COMUNIDAD UNIVERSITARIA. 3. APOYAR LA PARTICIPACIÓN DE LA INSTITUCIÓN EN ACTIVIDADES, CONCURSOS, FESTIVALES Y/O EVENTOS EXTERNOS DEL ORDEN LOCAL, DEPARTAMENTAL, REGIONAL, NACIONAL E INTERNACIONAL, RESPETANDO LOS PRINCIPIOS Y VALORES INSTITUCIONALES. 4. APOYAR EL PROCESO DE SELECCIÓN DE LOS BACHILLERES ASPIRANTES A LOS CUPOS ARTISTAS OFRECIDOS POR LA INSTITUCIÓN. 5. DILIGENCIAR OPORTUNAMENTE DE TODOS LOS FORMATOS ESTABLECIDOS POR BIENESTAR UNIVERSITARIO EN EL SISTEMA DE GESTIÓN DE LA CALIDAD. 6. ENTREGAR OPORTUNAMENTE  INFORMES ESTADÍSTICOS DE LAS ACTIVIDADES REALIZADAS, ASÍ COMO LAS PARTICIPACIONES DE LOS ESTAMENTOS UNIVERSITARIOS EN LAS MISMAS, PARA QUE SEAN SOMETIDAS A VERIFICACIÓN Y EVALUACIÓN DEL CUMPLIMIENTO DE LAS METAS PROPUESTAS EN SU PLAN DE TRABAJO. 7.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</si>
  <si>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CO1.REQ.5602141</t>
  </si>
  <si>
    <t>OPSP-VAD-0125-2024</t>
  </si>
  <si>
    <t>https://community.secop.gov.co/Public/Tendering/OpportunityDetail/Index?noticeUID=CO1.NTC.5494439</t>
  </si>
  <si>
    <t>LILIANA ESTHER CARDONA PERTUZ</t>
  </si>
  <si>
    <t>LA PRESENTE ORDEN TIENE POR OBJETO: 1. APOYAR AL GRUPO INTERNO DE SERVICIOS GENERALES EN LA ATENCIÓN AL PÚBLICO, A TRAVÉS DE LOS DISTINTOS CANALES DISPONIBLES. 2. APOYAR AL GSG EN LOS REGISTROS DE LOS MANTENIMIENTOS, CONSUMO DE COMBUSTIBLES, AGUA DEL CAMPUS Y SUS SEDES ALTERNAS; VEHÍCULOS SOLICITADOS Y SALIDAS DE PRÁCTICAS ACADÉMICAS, 3. APOYAR AL GSG EN LOS REGISTROS DE LOS GASTOS DE CAJA MENOR, GASTOS EN MANTENIMIENTOS REALIZADOS POR FERRETERÍA, CONSUMOS DE AGUA DE TODAS LAS SEDES Y GASTOS POR SERVICIOS PÚBLICOS, 4. APOYAR AL GSG EN LA REALIZACIÓN DE INFORMES PARA GASTOS DE AUSTERIDAD, GREENMETRIC Y AUDITORÍAS TANTO INTERNAS COMO EXTERNAS, 5. APOYAR AL GSG CON REGISTROS DIARIOS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RECIBIERON Y QUE NO SE PUDIERON ATENDER OPORTUNAMENTE.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</si>
  <si>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CO1.REQ.5602441</t>
  </si>
  <si>
    <t>OAG-VAD-0124-2024</t>
  </si>
  <si>
    <t>https://community.secop.gov.co/Public/Tendering/OpportunityDetail/Index?noticeUID=CO1.NTC.5493981</t>
  </si>
  <si>
    <t>HENRY ROGER ROJAS FERRARI</t>
  </si>
  <si>
    <t>LA PRESENTE ORDEN TIENE POR OBJETO: 1. APOYAR AL GRUPO DE SERVICIOS GENERALES EN LA SUPERVISIÓN DE ESPACIOS FÍSICOS, 2. APOYAR AL GSG EN APERTURAS DE SALONES Y ESPACIOS ACADÉMICOS Y ADMINISTRATIVOS. 3. APOYAR AL GSG EN LOS REPORTES DE ANOMALÍAS EN ESPACIOS FÍSICOS Y EN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</si>
  <si>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CO1.REQ.5602305</t>
  </si>
  <si>
    <t>OAG-VAD-0123-2024</t>
  </si>
  <si>
    <t>https://community.secop.gov.co/Public/Tendering/OpportunityDetail/Index?noticeUID=CO1.NTC.5493639</t>
  </si>
  <si>
    <t>EVERT SEGUNDO CHARRIS GRANADOS</t>
  </si>
  <si>
    <t>LA PRESENTE ORDEN TIENE POR OBJETO: 1. APOYAR AL GRUPO DE SERVICIOS GENERALES EN LA SUPERVISIÓN ESPACIOS FÍSICOS, 2. APOYAR AL GSG EN APERTURAS DE SALONES Y ESPACIOS ACADÉMICOS Y ADMINISTRATIVOS. 3. APOYAR AL GSG EN LOS REPORTES DE ANOMALÍAS EN ESPACIOS FÍSICOS Y EN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</si>
  <si>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CO1.REQ.5600933</t>
  </si>
  <si>
    <t>OAG-VAD-0122-2024</t>
  </si>
  <si>
    <t>https://community.secop.gov.co/Public/Tendering/OpportunityDetail/Index?noticeUID=CO1.NTC.5492763</t>
  </si>
  <si>
    <t>YENIFER LORENA RUEDAS RACINES</t>
  </si>
  <si>
    <t>LA PRESENTE ORDEN TIENE POR OBJETO: 1. APOYAR EN LA REALIZACIÓN DE TRÁMITES ADMINISTRATIVOS DEL COMPONENTE AGRÍCOLA DEL PROYECTO "DISEÑO E IMPLEMENTACIÓN DE ESTRATEGIAS PARA EL FORTALECIMIENTO DE CAPACIDADES LOCALES QUE PERMITAN REDUCIR LA VULNERABILIDAD FRENTE AL CAMBIO CLIMÁTICO EN LOS DEPARTAMENTOS DEL MAGDALENA Y LA GUAJIRA" REQUERIDOS PARA LA ADQUISICIÓN DE BIENES Y SERVICIOS. 2. PROYECTAR LOS ESTUDIOS DE CONVENIENCIA PARA LAS ADQUISICIONES DE BIENES Y SERVICIOS EN EL MARCO DEL PROYECTO. 3. DILIGENCIAMIENTO DE FORMATOS REQUERIDOS EN LAS SOLICITUDES DE MOVILIDAD PARA CUMPLIR CON LAS VISITAS TÉCNICAS DEL PROYECTO. 4. REDACCIÓN DE LOS INFORMES DE LA DIRECCIÓN TÉCNICA DEL COMPONENTE AGRÍCOLA BPA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</si>
  <si>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CO1.REQ.5600782</t>
  </si>
  <si>
    <t>OPSP-VAD-0121-2024</t>
  </si>
  <si>
    <t>https://community.secop.gov.co/Public/Tendering/OpportunityDetail/Index?noticeUID=CO1.NTC.5492466</t>
  </si>
  <si>
    <t>LAURA ESTEFANIA ORTIZ OLIVEROS </t>
  </si>
  <si>
    <t>CO1.REQ.5600608</t>
  </si>
  <si>
    <t>OAG-VAD-0120-2024</t>
  </si>
  <si>
    <t>https://community.secop.gov.co/Public/Tendering/OpportunityDetail/Index?noticeUID=CO1.NTC.5492307</t>
  </si>
  <si>
    <t>MARTHA LUZ GRANADOS VANEGAS</t>
  </si>
  <si>
    <t>LA PRESENTE ORDEN TIENE POR OBJETO: 1. APOYAR LA ATENCIÓN A LOS USUARIOS QUE REQUIERAN LOS SERVICIOS DE LA DEPENDENCIA A TRAVÉS DE LOS DIFERENTES CANALES DISPONIBLES.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EL REGISTRO DE LOS MISMOS Y ENVÍO A TESORERÍA PARA SU RECAUDO. 13. APOYAR EN EL TRÁMITE DE SOLICITUDES DE REEMBOLSO, CRUCES DE CUENTAS DE LOS ESTUDIANTES DE LAS DISTINTAS MODALIDES. 14. REALIZAR ACOMPAÑAMIENTO A LOS EVENTOS INSTITUCIONALES EN LOS QUE SE REQUIERA FINANCIAMIENTO EN LA ADQUISIÓN DE SERVICIOS O PRODUCTOS COMO: FERIA DEL LIBRO, FERIA ARTESANAL, FERIA AGRÍCOLA, FERIA DE POSTGRADOS.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</si>
  <si>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CO1.REQ.5600149</t>
  </si>
  <si>
    <t>OPSP-VAD-0119-2024</t>
  </si>
  <si>
    <t>https://community.secop.gov.co/Public/Tendering/OpportunityDetail/Index?noticeUID=CO1.NTC.5495462</t>
  </si>
  <si>
    <t>JOSE ANDRES ANDICA CASTAÑO</t>
  </si>
  <si>
    <t>LA PRESENTE ORDEN TIENE POR OBJETO: 1. REVISAR CONTABLEMENTE Y RE-LIQUIDAR DE MANERA INTEGRAL Y CONFORME AL MARCO JURÍDICO APLICABLE Y A LA INFORMACIÓN CONSIGNADA EN LAS HOJAS DE VIDA, LAS PENSIONES DE LOS EX SERVIDORES Y/O PENSIONADOS DE LA UNIVERSIDAD QUE LE SEAN ASIGNADAS. 2. DISCRIMINAR LOS CONCEPTOS CON LOS CUALES SE ESTABLECIÓ LA CUANTÍA Y EL MONTO DE LA PENSIÓN RESPECTIVA Y LA LEGALIDAD DE LA CUANTÍA.3. ESTABLECER LA CUANTÍA Y EL MONTO REAL DE LA MESADA PENSIONAL, ASÍ COMO LAS SUMAS PAGADAS DE MÁS A LOS PENSIONADOS DE LA UNIVERSIDAD. 4. ESTUDIAR, ANALIZAR Y RECOPILAR LAS SENTENCIAS, MANDAMIENTOS DE PAGO, ACTAS DE CONCILIACIÓN, NOTAS DÉBITO, RESOLUCIONES, ACTOS ADMINISTRATIVOS Y DEMÁS DOCUMENTOS QUE CONFORMAN LOS TÍTULOS QUE SIRVIERON DE SOPORTE PARA ESTABLECER EL INGRESO BASE CON EL QUE SE LIQUIDÓ, REAJUSTÓ Y/O RE-LIQUIDÓ LA PENSIÓN.5. ESTABLECER Y ANALIZAR LOS PAGOS EFECTUADOS A CADA UNO DE LOS BENEFICIARIOS DE LOS PENSIONADOS Y/O A SUS APODERADOS. 6. ANALIZAR Y DETERMINAR LOS PERIODOS LIQUIDADOS Y PAGADOS A CADA PENSIONADO.7. DETERMINAR EL ORIGEN DE LOS PAGOS, A EFECTOS DE ESTABLECER SI LOS FACTORES TENIDOS EN CUENTA SON DE ORIGEN CONVENCIONAL Y/O LEGAL.8. EN EL EVENTO DE HALLAR IRREGULARIDADES, REALIZAR LAS OBSERVACIONES PERTINENTES CON EL FIN DE QUE SE ADOPTEN LAS MEDIDAS TENDIENTES A CONJURAR EL DETRIMENTO PATRIMONIAL AL ESTADO. 9. OBSERVAR LAS POLÍTICAS E INSTRUCCIONES DE LA UNIVERSIDAD RESPECTO A LA REALIZACIÓN DE LAS ACTIVIDADES ASIGNADAS. 10. GUARDAR LA RESERVA DEBIDA DE LA INFORMACIÓN Y/O DOCUMENTOS QUE CONOZCA EN DESARROLLO DEL CONTRATO. 11. ENTREGAR LAS TAREAS ASIGNADAS TOTALMENTE EVACUADAS Y EN EL TÉRMINO ESTABLECIDO POR EL RESPONSABLE DEL PLAN DE TRABAJO. 12. REALIZAR LOS INFORMES DE TIPO CONTABLE-LABORAL A QUE HAYA LUGAR. 13. PRESENTAR LOS INFORMES CON OPORTUNIDAD Y CALIDAD, CON LOS ANEXOS EXPLICATIVOS A QUE HAYA LUGAR, CON LA DEBIDA SUSTENTACIÓN SOBRE LO ACTUADO; EN CASO CONTRARIO, SE ENTENDERÁN COMO NO RECIBIDOS A SATISFACCIÓN PARA EFECTOS DE LA CERTIFICACIÓN DE CUMPLIMIENTO DEL SUPERVISOR. 14. CUMPLIR CON LAS METAS ESTABLECIDAS EN EL INSTRUCTIVO QUE EL SUPERVISOR LE SUMINISTRARÁ PARA EL EFECTO, CONFORME CON EL OBJETO CONTRACTUAL. 15. ENTREGAR A LA FINALIZACIÓN DEL CONTRATO LOS DOCUMENTOS EN MEDIO FÍSICO Y MAGNÉTICO QUE HAYA ELABORADO CON OCASIÓN DE LA EJECUCIÓN DEL PRESENTE CONTRATO. 16.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</si>
  <si>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CO1.REQ.5603190</t>
  </si>
  <si>
    <t>OPSP-VAD-0118-2024</t>
  </si>
  <si>
    <t>https://community.secop.gov.co/Public/Tendering/OpportunityDetail/Index?noticeUID=CO1.NTC.5495255</t>
  </si>
  <si>
    <t>ALEX YAIR GUTIERREZ BARRIOS</t>
  </si>
  <si>
    <t>LA PRESENTE ORDEN TIENE POR OBJETO: 1. ADELANTAR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</si>
  <si>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CO1.REQ.5603314</t>
  </si>
  <si>
    <t>OPSP-VAD-0117-2024</t>
  </si>
  <si>
    <t>https://community.secop.gov.co/Public/Tendering/OpportunityDetail/Index?noticeUID=CO1.NTC.5494902</t>
  </si>
  <si>
    <t>GLORIA MARGARITA GUTIERREZ DE PIÑERES OSPINO</t>
  </si>
  <si>
    <t>LA PRESENTE ORDEN TIENE POR OBJETO: 1. APOYAR EN EL PROCESO DE INSCRIPCIÓN, MATRÍCULA FINANCIERA Y REGISTRO ACADÉMICO DE ESTUDIANTES EN LAS DIFERENTES MODALIDADES QUE OFERTA LA UNIVERSIDAD. 2. APOYAR EN LA RECEPCIÓN Y TRAMITE DE PAZ Y SALVOS ACADÉMICOS DE LOS ESTUDIANTES DE LAS DIFERENTES MODALIDADES. 3. APOYAR EN LA REVISIÓN DEL ESTADO FINANCIERO DE LOS ESTUDIANTES NUEVOS Y ANTIGUOS DE LAS DIFERENTES MODALIDADES. 4. APOYAR EN LA ELABORACIÓN DEL INFORME FINAL DEL PROCESO DE REGISTRO ACADÉMICO DEL PERIODO 2024-I DE LA MODALIDAD PREGRADO PRESENCIAL. 5. APOYAR EN EL PROCESO DE MEJORA CONTINUA, REVISIÓN Y ACTUALIZACIÓN DE LOS INDICADORES DE CALIDAD DEL GRUPO DE ADMISIONES. 6. APOYAR EN LA ACTUALIZACIÓN DE INFORMACIÓN RELACIONADA CON LOS PLANES DE ESTUDIOS DE LOS PROGRAMAS EN LAS DIFERENTES MODALIDADES QUE LA UNIVERSIDAD OFERTA. 7. APOYAR EN EL REGISTRO DE ASIGNATURAS HOMOLOGADAS Y/O RECONOCIDAS EN LOS HISTORIALES ACADÉMICOS DE LOS ESTUDIANTES DE LOS DIFERENTES NIVELES DE FORMACIÓN QUE OFERTA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</si>
  <si>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CO1.REQ.5602581</t>
  </si>
  <si>
    <t>OPSP-VAD-0116-2024</t>
  </si>
  <si>
    <t>https://community.secop.gov.co/Public/Tendering/OpportunityDetail/Index?noticeUID=CO1.NTC.5494625</t>
  </si>
  <si>
    <t>VANESA PAOLA LIZCANO ARAGON</t>
  </si>
  <si>
    <t>LA PRESENTE ORDEN TIENE POR OBJETO: 1. APOYAR EN EL PROCESO DE SELECCIÓN DE ASPIRANTES AL PROGRAMA TALENTO MAGDALENA. 2. APOYAR EN LA ORGANIZACIÓN DE LAS ENTREVISTAS DE LOS ASPIRANTES SELECCIONADOS EN LOS PROGRAMAS DE PREGRADO PRESENCIAL. 3. APOYAR EN EL PROCESO DE INSCRIPCIÓN, MATRÍCULA FINANCIERA Y REGISTRO ACADÉMICO DE ESTUDIANTES EN LAS DIFERENTES MODALIDADES QUE OFERTA LA UNIVERSIDAD. 4. APOYAR EN LA RECEPCIÓN Y TRAMITE DE PAZ Y SALVOS ACADÉMICOS DE LOS ESTUDIANTES DE LAS DIFERENTES MODALIDADES. 5. APOYAR EN LA REVISIÓN DEL ESTADO FINANCIERO DE LOS ESTUDIANTES NUEVOS Y ANTIGUOS DE LAS DIFERENTES MODALIDADES. 6. APOYAR EN LA ELABORACIÓN DEL INFORME FINAL DEL PROCESO DE REGISTRO ACADÉMICO DEL PERIODO 2024-I DE LA MODALIDAD PREGRADO PRESENCIAL. 7. APOYAR EN EL PROCESO DE MEJORA CONTINUA, REVISIÓN Y ACTUALIZACIÓN DE LOS INDICADORES DE CALIDAD DEL GRUPO DE ADMISIONES. 8. APOYAR EN LA ACTUALIZACIÓN DE INFORMACIÓN RELACIONADA CON LOS PLANES DE ESTUDIOS DE LOS PROGRAMAS EN LAS DIFERENTES MODALIDADES QUE LA UNIVERSIDAD OFERTA. 9. APOYAR EN EL REGISTRO DE ASIGNATURAS HOMOLOGADAS Y/O RECONOCIDAS EN LOS HISTORIALES ACADÉMICOS DE LOS ESTUDIANTES DE LOS DIFERENTES NIVELES DE FORMACIÓN QUE OFERTA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</si>
  <si>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CO1.REQ.5602478</t>
  </si>
  <si>
    <t>OPSP-VAD-0115-2024</t>
  </si>
  <si>
    <t>https://community.secop.gov.co/Public/Tendering/OpportunityDetail/Index?noticeUID=CO1.NTC.5494402</t>
  </si>
  <si>
    <t>VANESSA RAQUEL MIER GARCIA</t>
  </si>
  <si>
    <t>LA PRESENTE ORDEN TIENE POR OBJETO: 1. ELABORAR Y PRESENTAR EL PLAN DE ACCIÓN DE ACTIVIDADES A DESARROLLAR, EN EL CUAL SE DETALLEN OBJETIVOS, FECHAS, METODOLOGÍA, METAS E INDICADORES DE ACUERDO CON LAS DIRECTRICES DE RECTORÍA PARA LAS ASOCIACIONES Y/O COLECTIVOS ESTUDIANTILES, ASÍ COMO TAMBIÉN AJUSTAR EL DESARROLLO DE ESTAS A LAS CIRCUNSTANCIAS DE PRESENCIALIDAD, VIRTUALIDAD Y/O ALTERNANCIA. 2. APOYAR Y ASESORAR PLANES DE ARTICULACIÓN ESTRATÉGICA ENTRE LAS ASOCIACIONES Y/O COLECTIVOS ESTUDIANTILES Y LA UNIVERSIDAD DEL MAGDALENA, CON EL FIN DE INSTITUCIONALIZAR SU ACCIONAR AL INTERIOR DE LA UNIVERSIDAD Y POTENCIALIZAR EL IMPACTO DE LA LABOR QUE ESTAS REALIZAN. 3. APOYAR EN EL ACOMPAÑAMIENTO EN LOS PROCESOS DE LEGALIZACIÓN Y DESARROLLO DE LAS ACTIVIDADES DE LAS ASOCIACIONES Y/O COLECTIVOS ESTUDIANTILES. 4. ASESORAR A LOS INTEGRANTES DE LAS ASOCIACIONES Y/O COLECTIVOS ESTUDIANTILES A TENER UN LIDERAZGO PARTICIPATIVO AL INTERIOR DE LA UNIVERSIDAD. 5. APOYAR LAS INICIATIVAS QUE SE PROMUEVAN DESDE LA RECTORÍA DE LA UNIVERSIDAD PARA LAS ASOCIACIONES Y/O COLECTIVOS ESTUDIANTILES. 6. APOYAR Y ASESORAR LOS PROCESOS DE FORMACIÓN PERTINENTES PARA LOS LÍDERES E INTEGRANTES DE LAS ASOCIACIONES Y/O COLECTIVOS ESTUDIANTILES. 7. APOYAR Y ASESORAR LAS MESAS DE TRABAJO QUE SE REALICEN ENTRE LAS ASOCIACIONES Y/O COLECTIVOS ESTUDIANTILES Y LA UNIVERSIDAD DEL MAGDALENA CON EL FIN DE GENERAR NUEVAS INICIATIVAS Y HACERLE SEGUIMIENTO A LAS EXISTENTES. 8. DILIGENCIAR OPORTUNAMENTE LOS FORMATOS DE REGISTRO DE ACTIVIDADES QUE SEAN SOLICITADOS PARA SER PRESENTADOS A LAS DEPENDENCIAS QUE LO REQUIERAN. 9. ENTREGAR OPORTUNAMENTE O EN LOS TIEMPOS QUE SEAN ESTABLECIDOS, INFORMES DE LAS ACTIVIDADES REALIZADAS SOLICITADOS POR RECTORÍA. 9. ASESORAR A LA DIRECCIÓN DE DESARROLLO ESTUDIANTIL CON LAS ACTIVIDADES DESARROLLADAS EN EL FONDO DE SOLIDARIDAD UNIMAGDALENA, 2.0. ACORDE A LOS LINEAMIENTOS DE LA RESOLUCIÓN 253 DE 2021.10. APOYAR A LA DIRECCIÓN DE DESARROLLO ESTUDIANTIL EN LOS PROCESOS DE ADMISIÓN Y DE INDUCCIÓN DE LOS ESTUDIANTES QUE INGRESAN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</si>
  <si>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CO1.REQ.5602093</t>
  </si>
  <si>
    <t>OPSP-VAD-0114-2024</t>
  </si>
  <si>
    <t>https://community.secop.gov.co/Public/Tendering/OpportunityDetail/Index?noticeUID=CO1.NTC.5493668</t>
  </si>
  <si>
    <t>OSCAR JOSE ANDRADE NORIEGA</t>
  </si>
  <si>
    <t>LA PRESENTE ORDEN TIENE POR OBJETO: 1. ASESORAR A LA DIRECCCIÓN DE DESARROLLO ESTUDIANTIL EN LAS ACTIVIDADES QUE SE REALICEN EN EL MARCO DE LA EJECUCIÓN DEL PROGRAMA TALENTO MAGDALENA. 2. APOYAR A LOS PROFESIONALES QUE SE CONTRATEN EN EL ACOMPAÑAMIENTO SOCIOECONÓMICO PARA LOS ESTUDIANTES DEL PROGRAMA TALENTO MAGDALENA 3. ASESORAR A LA DIRECCCIÓN DE DESARROLLO ESTUDIANTIL EN LAS ESTRATEGIAS DISEÑADAS PARA FAVORECER LA PERMANENCIA Y GRADUACIÓN ESTUDIANTIL Y DISMINUIR LOS ÍNDICES DE DESERCIÓN DE LOS ESTUDIANTES DEL PROGRAMA TALENTO MAGDALENA. 4. APOYAR A LA DIRECCIÓN DE DESARROLLO ESTUDIANTIL EN LA GESTIÓN DE LOS RECURSOS Y/O HERRAMIENTAS PARA LA REALIZACIÓN DE ACTIVIDADES QUE PROMUEVAN LA PROTECCIÓN, PROMOCIÓN Y PREVENCIÓN DE LOS DERECHOS DE LOS ESTUDIANTES DEL PROGRAMA TALENTO MAGDALENA. 5. APOYAR A LA DIRECCIÓN DE DESARROLLO ESTUDIANTIL EN LA RECOPILACIÓN DE LA INFORMACIÓN Y ENTREGA DE INFORMES SOLICITADOS POR EL SUPERVISOR DE LA ORDEN DE LOS AVANCES DEL PROGRAMA TALENTO MAGDALENA. 6. APOYAR A LA DIRECCIÓN DE DESARROLLO ESTUDIANTIL EN LA ORGANIZACIÓN Y PLANEACIÓN DE LAS CARACTERIZACIONES SOCIOECONÓMICAS DE LAS FAMILIAS DE LOS ESTUDIANTES PERTENECIENTES AL PROGRAMA TALENTO MAGDALENA. 7. PRESENTAR INFORME DE LAS CARACTERIZACIONES SOCIOECONÓMICAS DE LAS FAMILIAS DE LOS ESTUDIANTES PERTENECIENTES AL PROGRAMA TALENTO MAGDALENA. 8. INFORMAR AL SUPERVISOR Y/O LA DIRECCIÓN DE DESARROLLO ESTUDIANTIL SOBRE CUALQUIER NOVEDAD PRESENTADA QUE INTERFIERA EN EL DESARROLLO DEL PROGRAMA TALENTO MAGDALENA. 9. APOYAR LA CONSTRUCCIÓN DE UNA BASE DE DATOS DE LOS ESTUDIANTES BENEFICIADOS DEL PROGRAMA TALENTO MAGDALENA Y SUS HOGARES, CON LA FINALIDAD DE CONSTRUIR UNA BASE DE DATOS QUE FACILITE EL DISEÑO, PREPARACIÓN, IMPLEMENTACIÓN Y SEGUIMIENTO DE ACTIVIDADES FOCALIZADAS EN ESTA POBLACIÓN. 10. ASESORAR A LA DIRECCCIÓN DE DESARROLLO ESTUDIANTIL EN LAS ACTIVIDADES QUE SE REALICEN EN EL MARCO DE LOS PROCESOS DE SELECCIÓN Y ADMISIÓN DEL PROGRAMA TALENTO MAGDALENA. 11. APOYAR LA DIRECCIÓN DE DESARROLLO ESTUDIANTIL EN EL SEGUIMIENTO ACTIVO DE LOS PLANES DE ACOMPAÑAMIENTO Y SEGUIMIENTO EDUCATIVO, PSICOLÓGICO, ECONÓMICO, ACADÉMICO DEL PROGRAMA TALENTO MAGDALENA. 12. APOYAR LA DIRECCIÓN DE DESARROLLO ESTUDIANTIL EN LA SISTEMATIZACIÓN DE LAS ESTRATEGIAS IMPLEMENTADAS EN EL SISTEMA DEL PROGRAMA TALENTO MAGDALENA. 13. ASISTIR A LAS REUNIONES DE PLANEACIÓN, SEGUIMIENTO Y EVALUACIÓN CONVOCADAS POR EL DIRECTOR(A) DE DESARROLLO ESTUDIANTIL, PREVIO ACUERDO CON EL SUPERVISOR (A) DE LA PRESENTE ORDEN.14. ELABORAR INFORMES SEMESTRALES DE LOS AVANCES DEL PROGRAMA TALENTO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</si>
  <si>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CO1.REQ.5601722</t>
  </si>
  <si>
    <t>OPSP-VAD-0113-2024</t>
  </si>
  <si>
    <t>https://community.secop.gov.co/Public/Tendering/OpportunityDetail/Index?noticeUID=CO1.NTC.5493294</t>
  </si>
  <si>
    <t>JOSE FRANCISCO SABAN DIAZ GRANADOS</t>
  </si>
  <si>
    <t>CO1.REQ.5600942</t>
  </si>
  <si>
    <t>OAG-VAD-0112-2024</t>
  </si>
  <si>
    <t>https://community.secop.gov.co/Public/Tendering/OpportunityDetail/Index?noticeUID=CO1.NTC.5493109</t>
  </si>
  <si>
    <t>IAN ANDRES BERMUDEZ VELEZ</t>
  </si>
  <si>
    <t>LA PRESENTE ORDEN TIENE POR OBJETO: 1. APOYAR AL GRUPO INTERNO DE SERVICIOS GENERALES EN LA PLANIFICACIÓN Y CCORDINACIÓN DE LOS MANTENIMIENTOS DE LOS DIFERENTES EQUIPOS Y ELEMENTOS QUE ESTÁN A CARGO DE LA DEPENDENCIA, CONJUNTAMENTE CON EL ADMINISTRADOR DE LA PLATAFORMA AMSI Y DE AM. 2. APOYAR AL GRUPO INTERNO DE SERVICIOS GENERALES EN LA RECEPCIÓN Y VERIFICACIÓN DE LA DOCUMENTACIÓN QUE SE REQUIERE EN CADA CONTRATO Y ORDEN DE SERVICIOS DE MANTENIMIENTO QUE DEBA SER SUPERVISADA POR EL RESPONSABLE DE GRUPO. 3. APOYAR AL GRUPO INTERNO DE SERVICIOS GENERALES EN LA REALIZACIÓN DE INFORMES PERIÓDICOS DE LAS EJECUCIONES DE LOS DIFERENTES CONTRATOS Y ÓRDENES DE SERVICIOS. 4. APOYAR AL GRUPO INTERNO DE SERVICIOS GENERALES EN EL RECIBO DE FACTURAS EMITIDAS POR EL COBRO DE LOS SERVICIOS DE LOS DIFERENTES CONTRATISTAS EXTERNOS Y APOYAR EN LA VERIFICACIÓN QUE SE COBRE EL SERVICIO QUE REALMENTE SE REALIZÓ. 5. APOYAR AL GRUPO INTERNO DE SERVICIOS GENERALES EN LOS SEGUIMIENTOS DE LOS PROYECTOS DEL PLAN DE ACCIÓN Y DEMÁS PROCEDIMIENTOS DE LA GESTIÓN ADMINISTRATIVA REFERENTES AL SISTEMA INTEGRADO DE CALIDAD, ASÍ COMO LA DOCUMENTACIÓN DE LAS ACCIONES DE MEJORA, PREVENTIVAS Y CORRECTIVAS.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</si>
  <si>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CO1.REQ.5600778</t>
  </si>
  <si>
    <t>OPSP-VAD-0111-2024</t>
  </si>
  <si>
    <t>https://community.secop.gov.co/Public/Tendering/OpportunityDetail/Index?noticeUID=CO1.NTC.5492468</t>
  </si>
  <si>
    <t>ROBERTO CARLOS MAL VILLALOBO</t>
  </si>
  <si>
    <t>LA PRESENTE ORDEN TIENE POR OBJETO: 1. APOYAR EN EL LEVANTAMIENTO DE INFORMACIÓN Y ELABORACIÓN DE REQUERIMIENTOS Y TÉRMINOS DE REFERENCIA PARA EL DESARROLLO DE NUEVAS FUNCIONALIDADES DE SISTEMA DE INFORMACIÓN DE RECURSOS EDUCATIVOS. 2. APOYAR EN EL DISEÑO, DESARROLLO, IMPLEMENTACIÓN DE LOS CAMBIOS REQUERIDOS DEL SISTEMA DE INFORMACIÓN, UTILIZANDO TECNOLOGÍAS .NET, JAVASCRIPT, ANGULAR, VALIÉNDOSE DE PATRONES DE DISEÑO QUE PERMITAN LA AUTOMATIZACIÓN Y OPTIMIZACIÓN DE PROCESOS. 3. APOYAR EN LA ELABORACIÓN DE REPORTES ESTADÍSTICOS E INDICADORES PARA LOS PROCESOS DE RECURSOS EDUCATIVOS Y ADMINISTRACIÓN DE LABORATORIOS. 4. BRINDAR SOPORTE EN LOS PROBLEMAS COMUNES QUE SE PRESENTAN CON LOS USUARIOS DEL SISTEMA DE INFORMACIÓN; DIAGNOSTICANDO, SOLUCIONADO Y DANDO RESPUESTA EN EL MENOR TIEMPO POSIBLE A LOS USUARIOS RELACIONADOS. 5. REALIZAR EL MANTENIMIENTO Y ACTUALIZACIÓN DEL SISTEMA DE INFORMACIÓN DE RECURSOS EDUCATIVOS EN TÉRMINOS DE SOLUCIÓN DE BUGS, ADECUACIONES O CAMBIOS EN PROCESOS EN RELACIÓN CON OTROS SISTEMAS DE INFORMACIÓN. 6. REALIZAR CAPACITACIONES A USUARIOS FINALES DEL SIARE SOBRE FUNCIONALIDADES Y PROCESOS DEL SISTEMA DE INFORMACIÓN. 7. APOYAR EN LA PROGRAMACIÓN, PREPARACIÓN Y ASIGNACIÓN ACADÉMICA Y POSTERIOR PRESENTACIÓN DE INFORMES DE DICHO PROCESO A TRAVÉS DE LAS INTERFACES Y SOLUCIONES ENTRE LOS DIFERENTES SISTEMAS DE INFORMACIÓN. 8. ASESORAR EN LAS ACTIVIDADES DE PLANIFICACIÓN DEL PROCESO DE GESTIÓN DE RECURSOS EDUCATIVOS.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</si>
  <si>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CO1.REQ.5600703</t>
  </si>
  <si>
    <t>OPSP-VAD-0110-2024</t>
  </si>
  <si>
    <t>https://community.secop.gov.co/Public/Tendering/OpportunityDetail/Index?noticeUID=CO1.NTC.5492501</t>
  </si>
  <si>
    <t>FANNEDIS FERNANDEZ JARABA</t>
  </si>
  <si>
    <t>LA PRESENTE ORDEN TIENE POR OBJETO: 1. APOYAR EN LA ATENCIÓN AL PÚBLICO EN GENERAL QUE REQUIERAN EL SERVICIO DE LA DEPENDENCIA (CORREO, WHATSAPP, CELULAR INSTITUCIONAL Y EXTENSIONES TELEFÓNICAS). 2. APOYAR EN LA RECEPCIÓN, REVISIÓN, VERIFICACIÓN, CONFIRMACIÓN Y APROBACIÓN DE SOLICITUDES DE CRÉDITO CORTO PLAZO. 3. APOYAR EN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LA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MODALIDADES. 14. REALIZAR ACOMPAÑAMIENTO A LOS EVENTOS INSTITUCIONALES EN LOS QUE SE REQUIERA FINANCIAMIENTO EN LA ADQUISICIÓN DE SERVICIOS O PRODUCTOS COMO: FERIA DEL LIBRO, FERIA ARTESANAL, FERIA AGRÍCOLA, FERIA DE POSTGRADOS. 15. APOYAR EN LA ACTUALIZACIÓN, GENERACIÓN Y ENVÍO DE RECIBOS DE PAGO DE ABONOS A DEUDA POR CONCEPTO DE DIPLOMADO, HOMOLOGACIONES, CRÉDITOS ACADÉMICOS PARA ESTUDIANTES NO REGULARES Y CRÉDITO A CORTO PLAZO ADEMÁS DE LOS ABONOS DE LOS ESTUDIANTES QUE HACEN PARTE DE LOS DIFERENTES CONVENIOS QUE TIENE LA UNIVERSIDAD (INFOTEP – SENA). 16. APOYAR EN LA ELABORACIÓN DE FACTURAS POR CONCEPTO DE LOS DIFERENTES CONCEPTOS DE VENTA DE SERVICIO COMO: LABORATORIO DE BIOLOGÍA MOLECULAR, AUTENTICACIONES, INSCRIPCIONES, READMISIÓN, EXCEDENTE DE DERECHO A GRADO, CURSOS DE IDIOMAS, HOMOLOGACIONES, CRÉDITOS VALIDADOS, RECONOCIMIENTO DE SABERES, EXONERACIÓN DE DERECHO A GRADO, VENTAS DE LIBROS (EDITORIAL UNIMAGDALENA), CRUCE DE CUENTAS CON LA EMPRESA ESSMAR POR EL SERVICIO DE ACUEDUCTO DE LAS DIFERENTES SEDES DE LA UNIVERSIDAD, CONTRATOS DE ARRENDAMIENTO QUE MANEJA LA UNIVERSIDAD CON LAS CAFETERÍAS, LA CABINA DEL BANCO OCCIDENTE Y LAS MÁQUINAS DISPENSADORAS DE SNACKS. 17. APOYAR EN LA GENERACIÓN DE FACTURA POR CONCEPTO DE VENTA DE INSUMOS DE LA CLÍNICA ODONTOLÓGICA. 18. APOYAR EN GENERACIÓN DE CUENTAS DE COBRO PARA ESTUDIANTES QUE PERTENECEN A LOS DIFERENTES CONVENIOS QUE TIENE SUSCRITO LA UNIVERSIDAD CON LAS ALCALDÍAS Y GOBERNACIONES DEL DEPARTAMENTO DEL MAGDALENA. 19. APOYAR EN LA GENERACIÓN DE INFORME DE PÓLIZAS DE CRÉDITOS PARA ALLIANZ EN LAS DIFERENTES MODALIDADES DE ESTUDIO EN LOS PERIODOS ACADÉMICOS. 20.A POYAR EN LA GENERACIÓN DE FACTURAS PARA RECAUDO DE LA DEVOLUCIÓN DE IVA A FAVOR DE LA UNIVERSIDAD EN LOS DIFERENTES BIMESTRES. 22. APOYAR EN LA RECEPCIÓN Y ENVÍO DE TÍTULOS VALORES PARA LOS ESTUDIANTES QUE REALIZAN FINANCIACIÓN POR HOMOLOGACIONES, CRÉDITOS ACADÉMICOS RECONOCIDOS, ESTUDIANTES NO REGULARES Y DIPLOMADOS, ADEMÁS DE LAS FACTURAS EMITIDAS A LA GOBERNACIÓN DEL MAGDALENA Y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</si>
  <si>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CO1.REQ.5600231</t>
  </si>
  <si>
    <t>OAG-VAD-0109-2024</t>
  </si>
  <si>
    <t>https://community.secop.gov.co/Public/Tendering/OpportunityDetail/Index?noticeUID=CO1.NTC.5485538</t>
  </si>
  <si>
    <t>KELLY JOHANNA MOLINARES ROA</t>
  </si>
  <si>
    <t>LA PRESENTE ORDEN TIENE POR OBJETO: 1. APOYAR EN EL DESARROLLO DE COMPONENTES SOFTWARE EN TECNOLOGÍAS NETCORE, JAVASCRIPT, ANGULAR, HACIENDO USO DE PATRONES DE DISEÑO. 2. APOYAR EN PROCESOS DE AUTOMATIZACIÓN DE PRUEBAS 3. APOYAR EN LA IMPLEMENTACIÓN DE PRINCIPIOS Y PATRONES DE PRUEBAS 4. ASESORAR AL DIRECTOR DEL CENTRO EN EL DISEÑO DE ESTRUCTURAS DE COMUNICACIÓN ENTRE SISTEMAS DE INFORMACIÓN 5. APOYAR EN EL PROCESO DE REALIZACIÓN DE PRUEBAS DE CONCURRENCIAS 6. INCORPORAR ELEMENTOS DE DISEÑOS EXISTENTES EN LOS PRODUCTOS TECNÓLOGICOS.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</si>
  <si>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CO1.REQ.5593621</t>
  </si>
  <si>
    <t>OPSP-VAD-0108-2024</t>
  </si>
  <si>
    <t>https://community.secop.gov.co/Public/Tendering/OpportunityDetail/Index?noticeUID=CO1.NTC.5485508</t>
  </si>
  <si>
    <t>WENDY PAOLA MERCADO RODRIGUEZ</t>
  </si>
  <si>
    <t>LA PRESENTE ORDEN TIENE POR OBJETO: 1. APOYAR CON LA ACTUALIZACIÓN Y REVISIÓN DE LOS DOCUMENTOS DEL PROCESO DE GESTIÓN ACADÉMICA (FORMATOS, GUÍAS, INSTRUCTIVOS Y PROCEDIMIENTOS EN EL SISTEMA COGUI) 2.- APOYAR EN EL PROCESO DE REVISIÓN, SEGUIMIENTO Y CONSOLIDACIÓN DEL PLAN DE TRABAJO DOCENTE - PTD- PLANTA Y OCASIONALES DE UNIMAGDALENA. 3- APOYAR EN EL PROCESO DE REVISIÓN, SEGUIMIENTO Y CONSOLIDACIÓN DE INFORMACIÓN PARA EL TRÁMITE DE PAGO DE LA BONIFICACIÓN NO CONSTITUTIVA DE SALARIO A FUNCIONARIOS ADMINISTRATIVOS Y DOCENTES DE PLANTA DE UNIMAGDALENA, POR LAS ACTIVIDADES ACADÉMICAS DESARROLLADAS EN LA MODALIDAD DE CÁTEDRA 4- APOYAR EN LA ELABORACIÓN DE ACTOS ADMINISTRATIVOS RELACIONADOS CON LA VINCULACIÓN DE PROFESORES POR HORA CÁTEDRA.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</si>
  <si>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CO1.REQ.5593392</t>
  </si>
  <si>
    <t>OPSP-VAD-0107-2024</t>
  </si>
  <si>
    <t>https://community.secop.gov.co/Public/Tendering/OpportunityDetail/Index?noticeUID=CO1.NTC.5484663</t>
  </si>
  <si>
    <t>LUISA MARIA GARCIA GUTIERREZ</t>
  </si>
  <si>
    <t>LA PRESENTE ORDEN TIENE POR OBJETO: 1. PRESTAR ASESORÍA, EMITIR LOS CONCEPTOS Y RESOLVER LAS CONSULTAS DE TIPO JURÍDICO EN TODAS LAS ÁREAS DEL DERECHO QUE LE SEAN SOLICITADOS 2.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REPRESENTAR A LA UNIVERSIDAD DEL MAGDALENA COMO PARTE CIVIL EN LAS ACTUACIONES PENALES QUE SE ADELANTEN EN LA FISCALÍA GENERAL DE LA NACIÓN Y EN LOS JUZGADOS PENALES QUE ASÍ LO REQUIERAN. 5. RESOLVER LAS PETICIONES QUE SE LE HAGAN A LA UNIVERSIDAD DEL MAGDALENA DENTRO DE LOS PLAZOS Y/O TÉRMINOS ESTABLECIDOS EN LA LEY, QUE LE SEAN TRASLADADAS. 6. ELABORAR MINUTAS PARA CONTRATOS, CONVENIOS, PROCESOS DE CONVOCATORIAS Y DEMÁS ACTOS ADMINISTRATIVOS QUE REQUIERA LA UNIVERSIDAD DEL MAGDALENA Y QUE SEAN SOLICITADOS. 7. HACER SEGUIMIENTO A LOS DERECHOS DE PETICIÓN QUE DEBEN SER RESUELTOS POR OTRAS DEPENDENCIAS CUANDO ESTOS LE SEAN ASIGNADOS. 8. APOYAR Y ASESORAR AL GRUPO DE ATENCIÓN DE CASOS DE VIOLENCIA DE GÉNERO EN EL MARCO DE LO ESTABLECIDO EN EL PROTOCOLO PARA LA ATENCIÓN DE CASOS DE VIOLENCIA SEXUAL Y VIOLENCIA DE GÉNERO (ACUERDO SUPERIOR 010 DE 2019). 9. PRESTAR ASESORÍA Y ACOMPAÑAMIENTO JURÍDICO A LAS VÍCTIMAS DE CUALQUIER FORMA DE VIOLENCIA SEXUAL O DE GÉNERO QUE REPORTEN LOS CASOS ANTE LA UNIVERSIDAD DEL MAGDALENA. 10. PRESTAR ASESORÍA JURÍDICA A LAS FACULTADES ACADÉMICAS EN EL MARCO DE LOS PROCESOS DISCIPLINARIOS INICIADOS POR CONDUCTAS RELACIONADAS CON CUALQUIER TIPO DE VIOLENCIA SEXUAL O DE GÉNERO.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</si>
  <si>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CO1.REQ.5593459</t>
  </si>
  <si>
    <t>OPSP-VAD-0106-2024</t>
  </si>
  <si>
    <t>https://community.secop.gov.co/Public/Tendering/OpportunityDetail/Index?noticeUID=CO1.NTC.5484881</t>
  </si>
  <si>
    <t>RAMON ANDRES GAMEZ DAZA</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</si>
  <si>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HACER SEGUIMIENTO A LOS DERECHOS DE PETICIÓN QUE DEBEN SER RESUELTOS POR OTRAS DEPENDENCIAS CUANDO ESTOS LE SEAN ASIGNADOS. 5. ELABORAR MINUTAS PARA CONTRATOS, CONVENIOS, PROCESOS DE CONVOCATORIAS Y DEMÁS ACTOS ADMINISTRATIVOS QUE REQUIERA LA UNIVERSIDAD DEL MAGDALENA QUE LE SEAN SOLICITADOS. 6. PARTICIPAR EN LOS COMITÉ JURÍDICOS, CASOS JUDICIALES, CONCILIACIONES PREJUDICIALES, ACCIONES DE REPETICIÓN Y LLAMADOS EN GARANTÍAS, CUANDO EL JEFE DE LA OFICINA ASESORA JURÍDICA LE REQUIERA. 7. PROYECTAR ACUERDOS SUPERIORES, ACUERDOS ACADÉMICOS Y DEMÁS ACTOS ADMINISTRATIVOS QUE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</si>
  <si>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CO1.REQ.5593423</t>
  </si>
  <si>
    <t>OPSP-VAD-0105-2024</t>
  </si>
  <si>
    <t>https://community.secop.gov.co/Public/Tendering/OpportunityDetail/Index?noticeUID=CO1.NTC.5485043</t>
  </si>
  <si>
    <t>ISAAC DE JESUS PALACIO FRIAS</t>
  </si>
  <si>
    <t>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CON EL CARGUE DE LOS CONTRATOS, MODIFICACIONES Y LIQUIDACIONES DE LAS ORDENES DE PRESTACIÓN DE SERVICIOS PROFESIONALES Y APOYO EN LA GESTIÓN EN LA PLATAFORMA SIGEP EN LOS PLAZOS ESTABLECIDOS POR PARTE DEL DEPARTAMENTO ADMINISTRATIVO DE LA FUNCIÓN PÚBLICA. 3.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4. APOYAR EL CARGUE DE INFORMACIÓN PRECONTRACTUAL, CONTRACTUAL Y POSTCONTRACTUAL A LA PLATAFORMA DEL SECOP II DE TODOS LOS PROCESOS DE CONTRATACIÓN QUE ADELANTE LA UNIVERSIDAD A TRAVÉS DE LA VICERRECTORÍA ADMINISTRATIVA Y LA DIRECCIÓN ADMINISTRATIVA. 5. APOYAR CON LA REVISIÓN EN LA PLATAFORMA DEL GEDOCO DE LOS DOCUMENTOS NECESARIOS PARA LA LIQUIDACIÓN DE HONORARIOS DE ÓRDENES DE SERVICIOS PROFESIONALES Y DE APOYO A LA GESTIÓN DE LA VICERRECTORÍA Y/O DIRECCIÓN ADMINISTRATIVA. 6. EMITIR CONCEPTOS Y RESOLVER CONSULTAS QUE EN LAS MATERIAS RELACIONADAS CON EL DERECHO LABORAL Y/O ADMINISTRATIVO, ESPECIALMENTE EN EL ÁREA PENSIONAL. 7. RESOLVER LAS PETICIONES QUE SE LE HAGAN A LA UNIVERSIDAD DEL MAGDALENA DENTRO DE LOS PLAZOS Y/O TÉRMINOS ESTABLECIDOS EN LA LEY, QUE LE SEAN TRASLADADAS. 8. APOYAR EN LA REVISIÓN DE LA INFORMACIÓN CONTRACTUAL CARGADA EN LAS PLATAFORMAS DEL SIA OBSERVA-AUDITORIA, SIGEPII Y SECOP II.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</si>
  <si>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CO1.REQ.5593093</t>
  </si>
  <si>
    <t>OPSP-VAD-0104-2024</t>
  </si>
  <si>
    <t>https://community.secop.gov.co/Public/Tendering/OpportunityDetail/Index?noticeUID=CO1.NTC.5485006</t>
  </si>
  <si>
    <t>MISLEE MAIRETH MEZA MASSON</t>
  </si>
  <si>
    <t>LA PRESENTE ORDEN TIENE POR OBJETO: 1. APOYAR EL PROCESO DE ARCHIVO DE LAS DECLARACIONES Y SOPORTES DE CONTRIBUYENTES, Y LOS AGENTES OBLIGADOS A RETENER O EXIGIR EL PAGO DEL TRIBUTO. 2. APOYAR LA ENTREGA DESDE EL ARCHIVO DE LA INFORMACIÓN DE LAS ENTIDADES PARA INICIAR EL PROCESO DE VERIFICACION DE PRESENTACION DE DECLARACIONES Y PAGOS DE LAS ESTAMPILLAS DEPARTAMENTALES, ADEMÁS DE, ELABORAR EL EXPEDIENTE CON LAS NORMAS REQUERIDAS PARA TAL FIN. 3. APOYAR EL PROCESO PARA VERIFICAR LAS DECLARACIONES DE RECAUDOS Y LIQUIDACIÓN DE LAS ENTIDADES, ASÍ COMO LOS PAGOS REALIZADOS POR LOS CONTRIBUYENTES Y LA RELACIÓN DE CONTRATOS SUSCRITOS ANTES DE SER ARCHIVADOS EN CADA EXPEDIENTE O CARPETA 4. APOYAR EL PROCESO DE CLASIFICACIÓN Y ARCHIVO DE LA INFORMACIÓN PROVISTA POR LA ENTIDAD VS LA INFORMACIÓN REMITIDA POR LA CONTRALORÍA DEPARTAMENTAL, DISTRITAL Y NACIONAL. 5. APOYAR EL PROCESO DE VERIFICACIÓN DE LA INFORMACIÓN DEL AVANCE DE LA AUDITORIA REALIZADA POR EL SUJET ACTIVO DEL CONVENIO 005 DE 2017, EN ESE CASO, GOBERNACIÓN DEL MAGDALENA, CONTRA LOS ARCHIVOS QUE REPOSAN EN LA OFICINA DE ESTAMPILLA. 6 . APOYAR EL PROCESO DE CLASIFICACIÓN DE EXPEDIENTES O CARPETAS PARA REMITIRLOS A CADA FACILITADOR EN EL PROCESO DE AUDITORIA. 7. APOYAR LOS PROCESOS PARA DESARROLLAR ACCIONES ENCAMINADAS AL PLAN DE MEJORAMIENTO DEL ARCHIVO DE INFORMACIÓN DE LAS DIFERENTES ESTAMPILLAS AUDITADAS. 8. APOYAR EN LA ELABORACIÓN Y EMISIÓN DE INFORME PARA SABER A QUIEN SE LE HA REMITIDO EXPEDIENTES O CARPETAS PARA EL PROCESO DE AUDITORIA PERIODICAMENTE. 9. APOYAR EL REGISTRO DE LA BITÁCORA DE CADA EXPEDIENTE EN LA REMISIÓN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</si>
  <si>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CO1.REQ.5592587</t>
  </si>
  <si>
    <t>OPSP-VAD-0103-2024</t>
  </si>
  <si>
    <t>https://community.secop.gov.co/Public/Tendering/OpportunityDetail/Index?noticeUID=CO1.NTC.5484610</t>
  </si>
  <si>
    <t>JENNIFFER IVONNE GUZMAN CAMACHO</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</si>
  <si>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</si>
  <si>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CO1.REQ.5592848</t>
  </si>
  <si>
    <t>OPSP-VAD-0102-2024</t>
  </si>
  <si>
    <t>https://community.secop.gov.co/Public/Tendering/OpportunityDetail/Index?noticeUID=CO1.NTC.5484386</t>
  </si>
  <si>
    <t>YOLANDA AGUILAR GARCIA</t>
  </si>
  <si>
    <t>LA PRESENTE ORDEN TIENE POR OBJETO: 1. APOYAR EN LA ATENCIÓN BÁSICA, OPORTUNA Y ADECUADA EN CONSULTA COMO AUXILIAR DE ENFERMERÍA A LOS MIEMBROS DE COMUNIDAD UNIVERSITARIA QUE LO SOLICITEN. 2. EJECUTAR ACTIVIDADES DE PROMOCIÓN Y FOMENTO DE LA SALUD A LOS MIEMBROS DE LA COMUNIDAD UNIVERSITARIA. 3. APOYAR EN LOS PROCEDIMIENTOS DE ATENCIÓN QUE SE REQUIERA. 4. APOYAR AL SUPERVISOR EN LA ACTUALIZACIÓN DEL INVENTARIO DE LOS EQUIPOS E INSUMOS DE SALUD Y GARANTIZAR EL BUEN USO DE LOS MISMOS. 5. APOYAR EN ACTIVIDADES DE PROMOCIÓN Y MANTENIMIENTO DE SALUD AL INTERIOR DE LA COMUNIDAD UNIVERSITARIA. 6. DILIGENCIAR OPORTUNAMENTE LOS FORMATOS DEL PROCESO "BIENESTAR UNIVERSITARIO" EN EL SISTEMA DE GESTIÓN DE CALIDAD. 7.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</si>
  <si>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CO1.REQ.5592734</t>
  </si>
  <si>
    <t>OAG-VAD-0101-2024</t>
  </si>
  <si>
    <t>https://community.secop.gov.co/Public/Tendering/OpportunityDetail/Index?noticeUID=CO1.NTC.5484313</t>
  </si>
  <si>
    <t>YESID FABIAN VILORIA MANJARRES</t>
  </si>
  <si>
    <t>LA PRESENTE ORDEN TIENE POR OBJETO: 1. APOYAR EN LA RECEPCIÓN, VERIFICACIÓN Y REVISIÓN DE DOCUMENTOS PRECONTRACTUALES QUE SE REQUIEREN EN CADA CONTRATO Y ORDEN DE SERVICIOS DE MANTENIMIENTO PARA EL GRUPO INTERNO DE SERVICIOS GENERALES. 2. APOYAR EN LA EJECUCIÓN Y SEGUIMIENTO DE PLANES Y PROYECTOS A CARGO DEL GRUPO INTERNO DE SERVICIOS GENERALES. 3. APOYAR EN EL SEGUIMIENTO Y EVALUACIÓN A LAS ACTIVIDADES DESARROLLADAS POR EL GRUPO INTERNO DE SERVICIOS GENERALES. 4. APOYAR EN LA SUPERVISIÓN TÉCNICA Y FINANCIERA DE CONTRATOS A CARGO DEL RESPONSABLE DEL GRUPO INTERNO DE SERVICIOS GENERALES. 5. APOYAR EN LA ELABORACIÓN Y PREPARACIÓN DE INFORMES SOBRE LAS ACTIVIDADES Y GESTIÓN DEL GRUPO INTERNO DE SERVICIOS GENERALES. 6. APOYAR AL GRUPO INTERNO DE SERVICIOS GENERALES EN LA PLANIFICACIÓN Y COORDINACIÓN DE LOS MANTENIMIENTOS DE LOS DIFERENTES EQUIPOS Y ELEMENTOS QUE ESTÁN A CARGO DE LA DEPENDENCIA JUNTAMENTE CON EL ADMINISTRADOR DE LA PLATAFORMA AMSI Y DE AM. 7. APOYAR EN LA REALIZACIÓN DE INFORMES PERIÓDICOS DE LAS EJECUCIONES DE LOS DIFERENTES CONTRATOS Y ÓRDENES DE SERVICIOS. 8. APOYAR AL GRUPO INTERNO DE SERVICIOS GENERALES EN LA RECEPCIÓN DE FACTURAS EMITIDAS POR EL COBRO DE LOS SERVICIOS DE LOS DIFERENTES CONTRATISTAS EXTERNOS Y APOYAR EN LA VERIFICACIÓN QUE EL SERVICIO COBRADO SEA EL QUE REALMENTE SE RECIBIÓ.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</si>
  <si>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CO1.REQ.5592427</t>
  </si>
  <si>
    <t>OPSP-VAD-0100-2024</t>
  </si>
  <si>
    <t>https://community.secop.gov.co/Public/Tendering/OpportunityDetail/Index?noticeUID=CO1.NTC.5485346</t>
  </si>
  <si>
    <t>LEONARDO DE JESUS MORON GRANADOS</t>
  </si>
  <si>
    <t>CO1.REQ.5593498</t>
  </si>
  <si>
    <t>OAG-VAD-0099-2024</t>
  </si>
  <si>
    <t>https://community.secop.gov.co/Public/Tendering/OpportunityDetail/Index?noticeUID=CO1.NTC.5485309</t>
  </si>
  <si>
    <t>ALEJANDRO JAVIER LIZCANO OROZCO</t>
  </si>
  <si>
    <t>CO1.REQ.5593179</t>
  </si>
  <si>
    <t>OAG-VAD-0098-2024</t>
  </si>
  <si>
    <t>https://community.secop.gov.co/Public/Tendering/OpportunityDetail/Index?noticeUID=CO1.NTC.5484654</t>
  </si>
  <si>
    <t>WILMA JOSE PINTO CRISTHOFFER</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</si>
  <si>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</si>
  <si>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CO1.REQ.5593329</t>
  </si>
  <si>
    <t>OAG-VAD-0097-2024</t>
  </si>
  <si>
    <t>https://community.secop.gov.co/Public/Tendering/OpportunityDetail/Index?noticeUID=CO1.NTC.5485030</t>
  </si>
  <si>
    <t>LUIS ALEXANDER HERRERA PEREZ</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</si>
  <si>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14. APOYAR LAS LABORES INVESTIGATIVAS DESARROLLADAS EN EL LABORATORIO ASIGNADO.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</si>
  <si>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CO1.REQ.5593056</t>
  </si>
  <si>
    <t>OAG-VAD-0096-2024</t>
  </si>
  <si>
    <t>https://community.secop.gov.co/Public/Tendering/OpportunityDetail/Index?noticeUID=CO1.NTC.5484558</t>
  </si>
  <si>
    <t>OSCAR SAID DURAN QUINTERO</t>
  </si>
  <si>
    <t>LA PRESENTE ORDEN TIENE POR OBJETO: 1. ASESORAR A LA VICERRECTORÍA ADMINISTRATIVA EN LA ESTRUCTURACIÓN DE PROCESOS DE SELECCIÓN CONTRACTUAL CONFORME A LAS CUANTÍA Y MODALIDAD DE SELECCIÓN APLICABLE. 2. REALIZAR ORIENTACIÓN LEGAL EN MATERIA CONTRACTUAL A LAS DEPENDENCIAS ADSCRITAS A LA VICERRECTORÍA DE CONFORMIDAD CON EL ESTATUTO INTERNO DE CONTRATACIÓN Y DEMÁS NORMAS CONCORDANTES EN LA MATERIA. 3. APOYAR AL GRUPO INTERNO DE CONTRATACIÓN EN LA PROYECCIÓN DE RESPUESTA DE PETICIONES QUE SE LE HICIEREN DENTRO DE LOS PLAZOS Y/O TÉRMINOS ESTABLECIDOS EN LA LEY, Y QUE LE HAYAN SIDO TRASLADADAS POR PARTE DE LA VICERRECTORÍA ADMINISTRATIVA. 4. PROYECTAR ACTOS ADMINISTRATIVOS RELACIONADOS CON ACTIVIDADES CONTRACTUALES O ADMINISTRATIVAS PARA LA VICERRECTORÍA ADMINISTRATIVA. 5. APOYAR EL PROCESO DE SEGUIMIENTO A PROCESOS CONTRACTUALES QUE ADELANTA LA VICERRECTORÍA ADMINISTRATIVA. 6. APOYAR EL DESARROLLO DE LOS PROCESOS ADMINISTRATIVOS SANCIONATORIOS QUE ADELANTE LA VICERRECTORÍA CONTRA LOS CONTRATISTAS Y/O PROVEEDORES.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</si>
  <si>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CO1.REQ.5592399</t>
  </si>
  <si>
    <t>OPSP-VAD-0095-2024</t>
  </si>
  <si>
    <t>https://community.secop.gov.co/Public/Tendering/OpportunityDetail/Index?noticeUID=CO1.NTC.5484254</t>
  </si>
  <si>
    <t>FREDDY MAURICIO MARTINEZ NIEVES</t>
  </si>
  <si>
    <t>LA PRESENTE ORDEN TIENE POR OBJETO: 1. APOYAR LA EJECUCIÓN DE LOS PLANES, PROGRAMAS Y PROYECTOS RELACIONADOS CON LA SOSTENIBILIDAD. 2. PRESENTAR INFORMES INTERNOS DE LAS ACTIVIDADES DESARROLLADAS ASOCIADAS A LOS PROGRAMAS AMBIENTALES. 3. APOYAR EN LA IDENTIFICACIÓN, EVALUACIÓN Y LEVANTAMIENTO DE LOS PROGRAMAS DE INTERVENCIÓN FRENTE AL CUMPLIMIENTO DE LOS REQUISITOS LEGALES AMBIENTALES. 4. APOYAR EL CUMPLIMIENTO DE LOS CONTROLES OPERACIONALES FRENTE A LOS IMPACTOS AMBIENTALES SIGNIFICATIVOS QUE SE IDENTIFICAN. 5. APOYAR EN EL CÁLCULO Y ANÁLISIS DE LOS INDICADORES DE GESTIÓN  A PARTIR DE LA RECOLECCIÓN DE INFORMACIÓN INTERNA DISPONIBLE, ASÍ COMO LOS RELACIONADOS EN LA NORMATIVA AMBIENTAL. 6. APOYAR EN LA ACTUALIZACIÓN DE LA INFORMACIÓN QUE SERÁ OBJETO DE REPORTE A LAS AUTORIDADES COMPETENTES Y/O POR DISPOSICIÓN LEGAL.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</si>
  <si>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CO1.REQ.5592818</t>
  </si>
  <si>
    <t>OPSP-VAD-0094-2024</t>
  </si>
  <si>
    <t>https://community.secop.gov.co/Public/Tendering/OpportunityDetail/Index?noticeUID=CO1.NTC.5484343</t>
  </si>
  <si>
    <t>DANNA CAROLINA CERVANTES CASTILLO</t>
  </si>
  <si>
    <t>LA PRESENTE ORDEN TIENE POR OBJETO: 1. APOYAR LA SUPERVISIÓN DEL SERVICIO INTEGRAL DE ASEO, CAFETERÍA Y SERVICIOS GENERALES PARA LA UNIVERSIDAD Y SUS SEDES ALTERNAS. 2. REALIZAR RECOMENDACIONES EN CUANTO A SEGURIDAD Y SALUD EN EL TRABAJO EN EL MARCO DEL SERVICIO INTEGRAL DE ASEO, CAFETERÍA Y SERVICIOS GENERALES. 3. APOYAR CON LA VERIFICACIÓN DE LAS ACTIVIDADES QUE EJECUTA EL PERSONAL EN EL MARCO DE LA PRESTACIÓN DEL SERVICIO INTEGRAL DE ASEO, CAFETERÍA Y SERVICIOS GENERALES. 4. APOYAR LA VERIFICACIÓN DE CONDICIONES DE ORDEN Y LIMPIEZA DE LOS DIFERENTES ESPACIOS DE LA UNIVERSIDAD. 5. APOYAR LA ATENCIÓN OPORTUNA A SOLICITUDES POR PARTE DE DEPENDENCIAS O FUNCIONARIOS EN CUANTO A TRASLADOS U ORGANIZACIÓN DE ESPACIOS. 6. APOYAR LA INSPECCIÓN DE EQUIPOS, HERRAMIENTAS Y ELEMENTOS DE PROTECCIÓN PERSONAL CON EL FIN DE IDENTIFICAR ANOMALÍAS Y SOLICITAR SU RESPECTIVO CAMBIO O MANTENIMIENTO. 7. APOYAR EN LA REALIZACIÓN DE SOLICITUDES A LA EMPRESA EN CUANTO A LAS NECESIDADES (HERRAMIENTAS, EQUIPOS, EPP/ BIOSEGURIDAD) QUE SE REQUIERAN PARA LA PRESTACIÓN DEL SERVICIO INTEGRAL DE ASEO, CAFETERÍA Y SERVICIOS GENERALES. 8. APOYAR CON ENTREGA DE FORMATOS DE CONTROL DE ACTIVIDADES SEMANAL.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</si>
  <si>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CO1.REQ.5592357</t>
  </si>
  <si>
    <t>OAG-VAD-0093-2024</t>
  </si>
  <si>
    <t>https://community.secop.gov.co/Public/Tendering/OpportunityDetail/Index?noticeUID=CO1.NTC.5483697</t>
  </si>
  <si>
    <t>SHIRLEY MILENA HERRERA LLANES</t>
  </si>
  <si>
    <t>LA PRESENTE ORDEN TIENE POR OBJETO: 1. APOYAR EN LOS PROCESOS ADMINISTRATIVOS CONTRACTUALES DE LA DIRECCIÓN ADMINISTRATIVA, DE LOS GRUPOS DE TRABAJO ADSCRITOS A ESTA Y DEMÁS DEPENDENCIAS QUE FUNJAN COMO UNIDAD GESTORA. 2. APOYAR EN LA REALIZACIÓN DE LOS TRÁMITES QUE CORRESPONDAN PARA LA LEGALIZACIÓN DE CONTRATOS SUSCRITOS POR EL DIRECTOR ADMINISTRATIVO. 3. APOYAR EN LA REMISIÓN DE LOS CONTRATOS AL SUPERVISOR CORRESPONDIENTE. 4. APOYAR EN LA REVISIÓN Y VERIFICACIÓN DE LOS RECIBIDOS A SATISFACCIÓN Y SOPORTES PRESENTADOS POR LOS SUPERVISORES DE CONTRATOS SUSCRITOS POR EL DIRECTOR ADMINISTRATIVO. 5. APOYAR EL ENVÍO A LA DIRECCIÓN FINANCIERA DE LOS DOCUMENTOS PARA TRÁMITE DE PAGO DE CONTRATOS Y REALIZAR SEGUIMIENTO CORRESPONDIENTE. 6. APOYAR EN LA ORGANIZACIÓN DEL ARCHIVO DE CONTRATOS DE LA DIRECCIÓN ADMINISTRATIVA, SEGÚN LAS NORMAS Y LINEAMIENTOS GENERALES E INSTITUCIONALES. 7. APOYAR Y VERIFICAR EL CARGUE Y ACTUALIZACIÓN DE LA INFORMACIÓN PRECONTRACTUAL, CONTRACTUAL Y POS CONTRACTUAL DE LOS CONTRATOS SUSCRITOS POR EL DIRECTOR ADMINISTRATIVO EN LAS PLATAFORMAS SIA OBSERVA, SECOP II Y DEMÁS PLATAFORMAS Y FORMATOS SEGÚN CORRESPONDA. 8. ELABORAR INFORMES Y APOYAR EN EL CONTROL Y EL SEGUIMIENTO SOBRE LA GESTIÓN CONTRACTUAL DE LA DIRECCIÓN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</si>
  <si>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CO1.REQ.5592434</t>
  </si>
  <si>
    <t>OPSP-VAD-0092-2024</t>
  </si>
  <si>
    <t>https://community.secop.gov.co/Public/Tendering/OpportunityDetail/Index?noticeUID=CO1.NTC.5483811</t>
  </si>
  <si>
    <t>LUIS FELIPE FUENTES MONTES</t>
  </si>
  <si>
    <t>LA PRESENTE ORDEN TIENE POR OBJETO: 1. ASESORAR Y APOYAR LA COORDINACIÓN Y EJECUCIÓN DE PLANES Y PROYECTOS RELACIONADOS CON LA GESTIÓN AMBIENTAL Y SANITARIA. 2. ASESORAR Y APOYAR EN LA CONSTRUCCIÓN DE PROCESOS, PROCEDIMIENTOS Y ACTIVIDADES RELACIONADOS CON LA GESTIÓN AMBIENTAL Y SANITARIA. 3. ASESORAR Y APOYAR EN LA DEFINICIÓN DE LAS ACTIVIDADES DE SEGUIMIENTO, CONTROL Y EVALUACIÓN DE LA GESTIÓN AMBIENTAL Y SANITARIA AL INTERIOR DE LA UNIVERSIDAD, ESPECIALMENTE, EN CUMPLIMIENTO DE LAS NORMAS LEGALES Y REGLAMENTARIAS APLICABLES. 4. ASESORAR Y APOYAR EN LA GESTIÓN ANTE AUTORIDADES AMBIENTALES Y/O DEMÁS AUTORIDADES COMPETENTES RELACIONADAS CON EL COMPONENTE AMBIENTAL, LOS TRÁMITES PERTINENTES PARA LA OBTENCIÓN DE PERMISOS, AUTORIZACIONES, LICENCIAS Y CONCESIONES. 5. APOYAR EN LA PROYECCIÓN DE RESPUESTAS OPORTUNAS, CONFIABLES Y ADECUADAS, DE ACUERDO A LAS NORMAS LEGALES Y REGLAMENTARIAS, A LAS SOLICITUDES, DERECHOS DE PETICIÓN Y DEMÁS REQUERIMIENTOS ADMINISTRATIVOS DE LA GESTIÓN AMBIENTAL Y SANITARIA QUE PRESENTEN, TANTO LOS USUARIOS INTERNOS COMO EXTERNOS. 6. APOYAR EN LA ATENCIÓN A LAS VISITAS QUE PROGRAMEN LAS AUTORIDADES AMBIENTALES A LAS DEPENDENCIAS QUE SEAN OBJETO DE SEGUIMIENTO O SOLICITUD DE PERMISOS AMBIENTALES Y SANITARIOS. 7. APOYAR LA SUPERVISIÓN TÉCNICA Y FINANCIERA DE CONTRATOS A CARGO DEL DIRECTOR ADMINISTRATIVO. 8. ELABORAR Y PREPARAR INFORMES SOBRE LA GESTIÓN AMBIENTAL DE LA INSTITUCIÓN. 9. APOYAR LA ACTUALIZACIÓN DEL DOCUMENTO PLAN DE CONTINGENCIAS PARA EL ALMACENAMIENTO DE HIDROCARBUROS EN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</si>
  <si>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CO1.REQ.5591561</t>
  </si>
  <si>
    <t>OPSP-VAD-0091-2024</t>
  </si>
  <si>
    <t>https://community.secop.gov.co/Public/Tendering/OpportunityDetail/Index?noticeUID=CO1.NTC.5487556</t>
  </si>
  <si>
    <t>GERDA PATRICIA BARROS NIETO</t>
  </si>
  <si>
    <t>LA PRESENTE ORDEN TIENE POR OBJETO: 1. APOYAR AL GRUPO INTERNO DE CONTRATACIÓN EN LA ELABORACIÓN DE LOS INFORMES PERIÓDICOS QUE SE REQUIERAN PARA PUBLICACIÓN EN LA PÁGINA WEB INSTITUCIONAL EN EL MICROSITIO DE “TRANSPARENCIA Y ACCESO A LA INFORMACIÓN PÚBLICA”, ASÍ COMO LOS QUE REQUIERA LA CONTRALORÍA GENERAL DE LA REPUBLICA Y DEL MAGDALENA CON RESPECTO A LAS ORDENES Y/O CONTRATOS QUE SUSCRIBA EL VICERRECTOR ADMINISTRATIVO Y EL DIRECTOR ADMINISTRATIVO. 2. APOYAR AL GRUPO INTERNO DE CONTRATACIÓN EN EL CARGUE DE INFORMACIÓN A LA PLATAFORMA DEL SECOP I Y II DE TODOS LOS PROCESOS DE CONTRATACIÓN QUE ADELANTE LA UNIVERSIDAD A TRAVÉS DE LA VICERRECTORÍA ADMINISTRATIVA Y/O DIRECCIÓN ADMINISTRATIVA. 3. APOYAR AL GRUPO INTERNO DE CONTRATACIÓN EN EL CARGUE Y ACTUALIZACIÓN DE LA INFORMACIÓN DE LAS ORDENES DE SERVICIOS PROFESIONALES Y DE APOYO A LA GESTIÓN QUE SUSCRIBA EL VICERRECTOR ADMINISTRATIVO Y/O DIRECTOR ADMINISTRATIVO EN LA PLATAFORMA SIA OBSERVA DE LA AUDITORIA GENERAL DE LA REPUBLICA. 4. APOYAR EL SEGUIMIENTO A LOS PLANES DE MEJORAMIENTO DE AUDITORÍAS INTERNAS Y EXTERNAS. ASÍ COMO EL PLAN DE INTEGRIDAD Y BUEN GOBIERNO. 5. APOYAR LA GENERACIÓN DE INFORMES DEL ESTADO DE CARGUE DE DOCUMENTOS EN LAS PLATAFORMAS: SIA OBSERVA AUDITORIA, SIGEP I Y II, SECOP I Y II, SIA OBSERVA CONTRALORÍA, POR PARTE DE CADA UNO DE LOS ORDENADORES DEL GASTO DELEGADOS. 6. APOYAR EN LA CAPACITACIÓN Y MESAS DE TRABAJO CON LOS DISTINTOS EQUIPOS Y ORDENADORES DEL GASTO DELEGADOS RESPECTO DE LA GESTIÓN Y CARGUE DE INFORMACIÓN EN LAS PLATAFORMAS: SIA OBSERVA AUDITORIA, SIGEP I Y II, SECOP I Y II, SIA OBSERVA CONTRALORÍA, CHIP, CONTADURÍA GENERAL DE LA NACIÓN Y SIRECI. 7. APOYAR EL PROCESOS DE REVISIÓN INTERNA DE LAS PLATAFORMAS SIA OBSERVA AUDITORIA, SIGEP I Y II, SECOP I Y II, SIA OBSERVA CONTRALORÍA, DEL CARGUE DE LOS CONTRATOS Y MATRIZ DE LEGALIDAD. 8. APOYAR A LOS EQUIPOS DE TRABAJO Y ORDENADORES DEL GASTO DELEGADOS, RESPECTO DE INQUIETUDES O SOLICITUDES SOBRE EL CARGUE DE INFORMACIÓN EN LAS PLATAFORMAS: SIA OBSERVA AUDITORIA, SIGEP I Y II, SECOP I Y II, SIA OBSERVA CONTRALORÍA. 9. APOYAR EN LA CONFIGURACIÓN Y CREACIÓN DE CUENTAS Y CONFORMACIÓN DE EQUIPOS DE TRABAJO EN LA PLATAFORMA DEL SECOP. 10. APOYAR EN LA REVISIÓN Y VERIFICACIÓN DE LA INFORMACIÓN DEL DIRECTORIO FUNCIÓN PÚBLICA SIGEP II. 11.APOYAR EN LA CAPACITACIÓN, CONFORMACIÓN, CARGUE Y PUBLICACIÓN DEL PLAN ANUAL DE ADQUISICIONES – PAA DE ACUERDO A LOS CÓDIGOS UNSPSC QUE CORRESPONDAN. 12. APOYAR EN LA CAPACITACIÓN, REVISIÓN Y CARGUE DEL FORMATO F-20 CONTRALORÍA DEPARTAMENTAL DEL MAGDALENA. 13. APOYAR EL CARGUE DE INFORMACIÓN DE LAS ORDENES DE PRESTACIÓN DE SERVICIOS PROFESIONALES Y DE APOYO A LA GESTIÓN A LAS PLATAFORMAS: CHIP, FUNCIÓN PÚBLICA, CONTADURÍA GENERAL DE LA NACIÓN Y SIRECI. 14. RENDIR INFORMES MENSUALES O CUANDO EL SUPERVISOR ASÍ LO REQUIERA, SOBRE LAS ACTIVIDADES DESARROLLADAS EN CUMPLIMIENTO DE LA ORDEN DE PRESTACIÓN DE SERVICIOS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</si>
  <si>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CO1.REQ.5595612</t>
  </si>
  <si>
    <t>OPSP-VAD-0090-2024</t>
  </si>
  <si>
    <t>https://community.secop.gov.co/Public/Tendering/OpportunityDetail/Index?noticeUID=CO1.NTC.5487418</t>
  </si>
  <si>
    <t>YILIAN ELIANA ARAUJO BARRERA</t>
  </si>
  <si>
    <t>LA PRESENTE ORDEN TIENE POR OBJETO: 1. APOYAR LA ASIGNACIÓN DE CORRESPONDENCIA RECIBIDA A TRAVÉS DE CORREO INSTITUCIONAL. 2. APOYAR EN EL SEGUIMIENTO A LAS SOLICITUDES RECIBIDAS VÍA PQR, CORREO ELECTRÓNICO Y/O POR EL SISTEMA DE ADMIISONES. 3. APOYAR EN LA RECEPCIÓN DE LA DOCUMENTACIÓN REQUERIDA A LOS NUEVOS ESTUDIANTES DE LAS DIFERENTES MODALIDADES DE LA UNIVERSIDAD DEL MAGDALENA. 4. APOYAR LAS LABORES DE REPROGRAFÍA QUE SEAN ESTABLECIDAS. 5. APOYAR EN LA ACTUALIZACIÓN DE INFORMACIÓN DE ESTUDIANTES EN LAS DIFERENTES MODALIDADES.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</si>
  <si>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CO1.REQ.5595299</t>
  </si>
  <si>
    <t>OAG-VAD-0089-2024</t>
  </si>
  <si>
    <t>https://community.secop.gov.co/Public/Tendering/OpportunityDetail/Index?noticeUID=CO1.NTC.5487402</t>
  </si>
  <si>
    <t>ENDER SABEDIT HUERTAS ROBLES</t>
  </si>
  <si>
    <t>LA PRESENTE ORDEN TIENE POR OBJETO: 1. APOYAR OPERATIVAMENTE EL MANTENIMIENTO DE EQUIPOS AUDIOVISUALES, EN SU INSTALACIÓN Y DESINSTALACIÓN, ASÍ COMO VERIFICACIÓN DEL ESTADO DE LOS CONECTORES DE LOS VIDEO BEAMS, DE LAS LÍNEAS DE PODER E INTERFACE. 2. APOYAR EL CHEQUEO DEL ESTADO DE LOS EQUIPOS DE AUDIO Y SOPORTE DE SONIDO DE LOS AUDITORIOS DE LA UNIVERSIDAD DEL MAGDALENA, JUNTO CON EL EQUIPO DE PERSONAL DE SERVICIOS GENERALES, Y PLANTA FÍSICA Y SERVICIO DE APOYO OPERATIVO EN LA REALIZACIÓN DE TAREAS DE RECORRIDO DEL ESTADO DE PUNTOS DE TOMAS DE CORRIENTES, ILUMINACIÓN Y AIRES ACONDICIONADOS DE LOS ESPACIOS ACADÉMICOS AL SERVICIO DE RECURSOS EDUCATIVOS. 3. APOYAR EN EL COMPONENTE DE TENDIDO Y DEMÁS TAREAS OPERATIVAS PARA EL NORMAL FUNCIONAMIENTO DE LAS SALAS DE CÓMPUTO CON EL APOYO DEL GRUPO TIC.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DE RECURSOS EDUCATIVOS. 6. APOYAR CON EL REPORTE NOVEDADES QUE SE PRESENTE CON LOS EQUIPOS AUDIOVISUALES CUANDO SE PRESTEN LOS SERVICIOS. 7. APOYAR EN REPORTAR CUALQUIER ANOMALÍA IDENTIFICADA CON EL FIN DE MANTENER ACTUALIZADO EL INVENTARIO DE LOS EQUIPOS. 8. APOYAR EN LA ENTREGA AL FINALIZAR LA ORDEN DE SERVICIO CON EL LEVANTAMIENTO DE LA INFORMACIÓN DEL INVENTARIO DE LOS EQUIPOS. 9. APOYAR CON LA FORMULACIÓN Y SOCIALIZACIÓN DE RECOMENDACIONES DE USO DE LOS EQUIPOS AUDIOVISUALES YA SEA A TRAVÉS DE INSTRUCTIVOS, CAPACITACIONES O DIRECTAMENTE EN EL MOMENTO DEL PRÉSTAMO. 10. APOYAR LA ATENCIÓN EN PRIMERA INSTANCIA DE LAS INCIDENCIAS RELACIONADAS CON LA CONECTIVIDAD DE LOS EQUIPOS MULTIMEDIALES Y DE TRANSMISIÓN QUE DAN APOYO A LAS ACTIVIDADES ACADÉMICAS INSTITUCIONALES EN SALAS, LABORATORIOS Y SALAS ESPECIALIZADAS. 11. APOYAR EN COORDINACIÓN CON EL GRUPO DE SERVICIOS TECNOLÓGICOS EN LAS TAREAS DE VERIFICACIÓN DEL ESTADO DE FUNCIONAMIENTO, CONEXIONES E INTERVENCIONES A LOS EQUIPOS DE LA RED DE DATOS QUE SOPORTAN LOS EQUIPOS QUE PRESTAN SERVICIO A LAS LABORES ACADÉMICAS.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</si>
  <si>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CO1.REQ.5595099</t>
  </si>
  <si>
    <t>OAG-VAD-0088-2024</t>
  </si>
  <si>
    <t>https://community.secop.gov.co/Public/Tendering/OpportunityDetail/Index?noticeUID=CO1.NTC.5486979</t>
  </si>
  <si>
    <t>PAOLA PATRICIA GARCIA CERVANTES</t>
  </si>
  <si>
    <t>LA PRESENTE ORDEN TIENE POR OBJETO: 1. APOYAR EN LA RECEPCIÓN, REGISTRO Y ENVÍO DE LAS COMUNICACIONES OFICIALES EXTERNAS RECIBIDAS. 2. APOYAR EN LA ADMINISTRACIÓN DE LA PLATAFORMA WEB “GAIRACA PLUS” (GESTIÓN PARA LA ADMINISTRACIÓN INTEGRAL DE RADICADOS DE CORRESPONDENCIA): APOYANDO LAS ATENCIÓN DE  LAS SOLICITUDES DE RADICACIÓN DE LAS COMUNICACIONES PRESENTADAS ENTRE LOS ESTUDIANTES, EL CONSEJO ACADÉMICO, LOS CONSEJOS DE FACULTAD Y LOS CONSEJOS DE PROGRAMAS. 3. APOYAR EN LA ELABORACIÓN Y ENVÍO DE LAS PLANILLAS DE RADICACION DE LAS COMUNICACIONES OFICIALES EXTERNAS RECIBIDAS Y PLANILLAS DE REGISTRO DE DOCUMENTOS Y SOBRES. 4. APOYAR EN LA ATENCIÓN DE CONSULTAS RELACIONADAS CON LAS COMUNICACIONES OFICIALES EXTERNAS RECIBIDAS.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</si>
  <si>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CO1.REQ.5595408</t>
  </si>
  <si>
    <t>OAG-VAD-0087-2024</t>
  </si>
  <si>
    <t>https://community.secop.gov.co/Public/Tendering/OpportunityDetail/Index?noticeUID=CO1.NTC.5487312</t>
  </si>
  <si>
    <t>ANGEL ENRIQUE RUIZ MIER</t>
  </si>
  <si>
    <t>CO1.REQ.5595240</t>
  </si>
  <si>
    <t>OAG-VAD-0086-2024</t>
  </si>
  <si>
    <t>https://community.secop.gov.co/Public/Tendering/OpportunityDetail/Index?noticeUID=CO1.NTC.5486938</t>
  </si>
  <si>
    <t>VICTOR ALBERTO LARA MARTINEZ</t>
  </si>
  <si>
    <t>LA PRESENTE ORDEN TIENE POR OBJETO: 1. APOYAR AL GRUPO DE SERVICIOS GENERALES EN LA SUPERVISIÓN ESPACIOS FÍSICOS, 2. APOYAR AL GSG EN APERTURAS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</si>
  <si>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CO1.REQ.5595051</t>
  </si>
  <si>
    <t>OAG-VAD-0085-2024</t>
  </si>
  <si>
    <t>https://community.secop.gov.co/Public/Tendering/OpportunityDetail/Index?noticeUID=CO1.NTC.5487203</t>
  </si>
  <si>
    <t>CARLOS MEIKOLL PARRA CUEVA</t>
  </si>
  <si>
    <t>LA PRESENTE ORDEN TIENE POR OBJETO: 1. BRINDAR ORIENTACIÓN A LOS USUARIOS SOBRE EL ACCESO A LOS SERVICIOS DE BIBLIOTECA. 2. BRINDAR ASISTENCIA A LOS USUARIOS EN LA ELECCIÓN DE MATERIALES Y RECURSOS, ADAPTANDO LA AYUDA SEGÚN LAS NECESIDADES INDIVIDUALES DE CADA UNO. 3. APOYAR EN EL ACOMPAÑAMIENTO PERSONALIZADO A USUARIOS CON DISCAPACIDAD. 4. APOYAR A LOS USUARIOS EN EL PRÉSTAMO Y DEVOLUCIÓN DE MATERIALES BIBLIOGRÁFICOS. 5. APOYAR EN LA GESTIÓN DE PRÉSTAMO DE COMPUTADORES DE CONSULTA EN SALAS VIRTUALES. 6. APOYAR EN LA RESOLUCIÓN DE PROBLEMAS QUE PUEDAN SURGIR ENTRE LOS USUARIOS EN RELACIÓN CON EL USO DE LOS SERVICIOS O RECURSOS DE LA BIBLIOTECA. 7. APOYAR EN LA ORGANIZACIÓN DE COLECCIONES EN LAS ESTANTERÍAS PARA ASEGURAR SU ORDEN Y ACCESIBILIDAD Y APOYAR LAS JORNADAS DE INVENTARIOS. 8. APOYAR EN LA IDENTIFICACIÓN Y REPARACIÓN DE EJEMPLARES DETERIORADOS. 9. APOYAR EN LA PLANIFICACIÓN Y EJECUCIÓN DE EVENTOS CULTURALES. 10. APOYAR LA DIFUSIÓN DE SERVICIOS Y ACTIVIDADES DE LA BIBLIOTECA EN REDES SOCIALES. 11. APOYAR EN LA ELABORACIÓN DE INFORMES Y ESTADÍSTICAS. 12. APOYAR EN LA DIGITALIZACIÓN DE ARCHIVOS CORPES Y EN EL AUTOARCHIVO EN EL REPOSITORIO DIGITAL INSTITUCIONAL. 13. APOYAR EL PROCESO DE FORMACIÓN DE USUARIOS SOBRE EL USO DE BASES DE DATOS ACADÉMICAS Y DE INVESTIGACIÓN, GESTORES BIBLIOGRÁFICOS, REPOSITORIO DIGITAL INSTITUCIONAL, LEGANTO Y OTRAS HERRAMIENTAS. 14. APOYAR EN LA SUPERVISIÓN DEL COMPORTAMIENTO DE LOS USUARIOS PARA MANTENER UN AMBIENTE DE ESTUDIO ADECUADO. 15. APOYAR LA CONSTRUCCIÓN DE CURSOS VIRTUALES OFRECIDOS POR LA BIBLIOTECA EN EL BLOQUE 10.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</si>
  <si>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CO1.REQ.5595024</t>
  </si>
  <si>
    <t>OAG-VAD-0084-2024</t>
  </si>
  <si>
    <t>https://community.secop.gov.co/Public/Tendering/OpportunityDetail/Index?noticeUID=CO1.NTC.5486907</t>
  </si>
  <si>
    <t>EDUARDO JOSE MARZAN DEL VALLE</t>
  </si>
  <si>
    <t>CO1.REQ.5594896</t>
  </si>
  <si>
    <t>OAG-VAD-0083-2024</t>
  </si>
  <si>
    <t>https://community.secop.gov.co/Public/Tendering/OpportunityDetail/Index?noticeUID=CO1.NTC.5486759</t>
  </si>
  <si>
    <t>ANYELI TATIANA VILALOBOS GUERRERO</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</si>
  <si>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</si>
  <si>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CO1.REQ.5594646</t>
  </si>
  <si>
    <t>OAG-VAD-0082-2024</t>
  </si>
  <si>
    <t>https://community.secop.gov.co/Public/Tendering/OpportunityDetail/Index?noticeUID=CO1.NTC.5486380</t>
  </si>
  <si>
    <t>TATIANA MARGARITA TERNERA OROZCO</t>
  </si>
  <si>
    <t>LA PRESENTE ORDEN TIENE POR OBJETO: 1. BRINDAR ORIENTACIÓN A LOS USUARIOS SOBRE EL ACCESO A LOS SERVICIOS DE BIBLIOTECA. 2. BRINDAR ASISTENCIA A LOS USUARIOS EN LA ELECCIÓN DE MATERIALES Y RECURSOS, ADAPTANDO LA AYUDA SEGÚN LAS NECESIDADES INDIVIDUALES DE CADA UNO. 3. APOYAR EN EL ACOMPAÑAMIENTO PERSONALIZADO A USUARIOS CON DISCAPACIDAD. 4. APOYAR A LOS USUARIOS EN EL PRÉSTAMO Y DEVOLUCIÓN DE MATERIALES BIBLIOGRÁFICOS. 5. APOYAR EN LA GESTIÓN DE PRÉSTAMO DE COMPUTADORES DE CONSULTA EN SALAS VIRTUALES. 6. APOYAR EN LA RESOLUCIÓN DE PROBLEMAS QUE PUEDAN SURGIR ENTRE LOS USUARIOS EN RELACIÓN CON EL USO DE LOS SERVICIOS O RECURSOS DE LA BIBLIOTECA. 7. APOYAR EN LA ORGANIZACIÓN DE COLECCIONES EN LAS ESTANTERÍAS PARA ASEGURAR SU ORDEN Y ACCESIBILIDAD Y APOYAR LAS JORNADAS DE INVENTARIOS. 8. APOYAR EN LA IDENTIFICACIÓN Y REPARACIÓN DE EJEMPLARES DETERIORADOS. 9. APOYAR EN LA PLANIFICACIÓN Y EJECUCIÓN DE EVENTOS CULTURALES. 10. APOYAR LA DIFUSIÓN DE SERVICIOS Y ACTIVIDADES DE LA BIBLIOTECA EN REDES SOCIALES. 11. APOYAR EN LA ELABORACIÓN DE INFORMES Y ESTADÍSTICAS. 12. APOYAR EN LA DIGITALIZACIÓN DE ARCHIVOS CORPES Y EN EL AUTOARCHIVO EN EL REPOSITORIO DIGITAL INSTITUCIONAL. 13. APOYAR EL PROCESO DE FORMACIÓN DE USUARIOS SOBRE EL USO DE BASES DE DATOS ACADÉMICAS Y DE INVESTIGACIÓN, GESTORES BIBLIOGRÁFICOS, REPOSITORIO DIGITAL INSTITUCIONAL, LEGANTO Y OTRAS HERRAMIENTAS. 14. APOYAR EN LA SUPERVISIÓN DEL COMPORTAMIENTO DE LOS USUARIOS PARA MANTENER UN AMBIENTE DE ESTUDIO ADECUADO. 15. APOYAR LA CONSTRUCCIÓN DE CURSOS VIRTUALES OFRECIDOS POR LA BIBLIOTECA EN EL BLOQUE 10.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</si>
  <si>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CO1.REQ.5594901</t>
  </si>
  <si>
    <t>OAG-VAD-0081-2024</t>
  </si>
  <si>
    <t>https://community.secop.gov.co/Public/Tendering/OpportunityDetail/Index?noticeUID=CO1.NTC.5486471</t>
  </si>
  <si>
    <t>CARMEN VANESSA MENDEZ POLO</t>
  </si>
  <si>
    <t xml:space="preserve">LA PRESENTE ORDEN TIENE POR OBJETO: 1. BRINDAR ORIENTACIÓN A LOS USUARIOS SOBRE EL ACCESO A LOS SERVICIOS DE BIBLIOTECA. 2. BRINDAR ASISTENCIA A LOS USUARIOS EN LA ELECCIÓN DE MATERIALES Y RECURSOS, ADAPTANDO LA AYUDA SEGÚN LAS NECESIDADES INDIVIDUALES DE CADA UNO. 3. APOYAR EN EL ACOMPAÑAMIENTO PERSONALIZADO A USUARIOS CON DISCAPACIDAD. 4. APOYAR A LOS USUARIOS EN EL PRÉSTAMO Y DEVOLUCIÓN DE MATERIALES BIBLIOGRÁFICOS. 5. APOYAR EN LA GESTIÓN DE PRÉSTAMO DE COMPUTADORES DE CONSULTA EN SALAS VIRTUALES. 6. APOYAR EN LA RESOLUCIÓN DE PROBLEMAS QUE PUEDAN SURGIR ENTRE LOS USUARIOS EN RELACIÓN CON EL USO DE LOS SERVICIOS O RECURSOS DE LA BIBLIOTECA. 7. APOYAR EN LA ORGANIZACIÓN DE COLECCIONES EN LAS ESTANTERÍAS PARA ASEGURAR SU ORDEN Y ACCESIBILIDAD Y APOYAR LAS JORNADAS DE INVENTARIOS. 8. APOYAR EN LA IDENTIFICACIÓN Y REPARACIÓN DE EJEMPLARES DETERIORADOS. 9. APOYAR EN LA PLANIFICACIÓN Y EJECUCIÓN DE EVENTOS CULTURALES. 10. APOYAR LA DIFUSIÓN DE SERVICIOS Y ACTIVIDADES DE LA BIBLIOTECA EN REDES SOCIALES. 11. APOYAR EN LA ELABORACIÓN DE INFORMES Y ESTADÍSTICAS. 12. APOYAR EN LA DIGITALIZACIÓN DE ARCHIVOS CORPES Y EN EL AUTOARCHIVO EN EL REPOSITORIO DIGITAL INSTITUCIONAL. 13. APOYAR EL PROCESO DE FORMACIÓN DE USUARIOS SOBRE EL USO DE BASES DE DATOS ACADÉMICAS Y DE INVESTIGACIÓN, GESTORES BIBLIOGRÁFICOS, REPOSITORIO DIGITAL INSTITUCIONAL, LEGANTO Y OTRAS HERRAMIENTAS. 15. APOYAR EN LA SUPERVISIÓN DEL COMPORTAMIENTO DE LOS USUARIOS PARA MANTENER UN AMBIENTE DE ESTUDIO ADECUADO. 16. APOYAR LA CONSTRUCCIÓN DE CURSOS VIRTUALES OFRECIDOS POR LA BIBLIOTECA EN EL BLOQUE 10.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 </t>
  </si>
  <si>
    <t>CO1.REQ.5594091</t>
  </si>
  <si>
    <t>OAG-VAD-0080-2024</t>
  </si>
  <si>
    <t>https://community.secop.gov.co/Public/Tendering/OpportunityDetail/Index?noticeUID=CO1.NTC.5486277</t>
  </si>
  <si>
    <t>LUIS ALBERTO BARRIOS MIER</t>
  </si>
  <si>
    <t>CO1.REQ.5594257</t>
  </si>
  <si>
    <t>OAG-VAD-0079-2024</t>
  </si>
  <si>
    <t>https://community.secop.gov.co/Public/Tendering/OpportunityDetail/Index?noticeUID=CO1.NTC.5485533</t>
  </si>
  <si>
    <t>YUDYS ULISES ARCE VILLAREAL</t>
  </si>
  <si>
    <t>CO1.REQ.5593400</t>
  </si>
  <si>
    <t>OAG-VAD-0078-2024</t>
  </si>
  <si>
    <t>https://community.secop.gov.co/Public/Tendering/OpportunityDetail/Index?noticeUID=CO1.NTC.5484890</t>
  </si>
  <si>
    <t>CRISTHIAN CAMILO SUAREZ IBAÑEZ</t>
  </si>
  <si>
    <t>LA PRESENTE ORDEN TIENE POR OBJETO: 1. APOYAR EN EL ANÁLISIS EXHAUSTIVO DE LOS METADATOS DEL SISTEMA ALMA Y DEL REPOSITORIO DIGITAL INSTITUCIONAL, IDENTIFICANDO OPORTUNIDADES DE MEJORA, ASÍ COMO INCONSISTENCIAS Y ERRORES. 2. APOYAR EN LA ALINEACIÓN DE LOS METADATOS DEL REPOSITORIO DIGITAL INSTITUCIONAL CON LAS DIRECTRICES ESTABLECIDAS POR REDCOL, LA REFERENCIA Y OPENAIRE, ASÍ COMO CON LAS MEJORES PRÁCTICAS INTERNACIONALES. 3. APOYAR EN LA CONFIGURACIÓN Y GENERACIÓN DE INFORMES EN EL MÓDULO ANALYTICS DEL SISTEMA ALMA, DE ACUERDO CON LAS NECESIDADES DE LA BIBLIOTECA Y SUS USUARIOS. 4. APOYAR EN LA SUPERVISIÓN DE LA FUNCIONALIDAD DE LOS RECURSOS ELECTRÓNICOS, ASEGURÁNDOSE DE QUE ESTÉN CORRECTAMENTE ACTIVADOS EN ALMA Y RECUPERABLES DESDE PRIMO VE, ASÍ COMO DE QUE CUMPLAN CON LOS ESTÁNDARES DE CALIDAD ESTABLECIDOS. 5. ASESORAR Y APOYAR TODO EL PROCESO DE INTEGRACIÓN E IMPLEMENTACIÓN DE LEGANTO, GARANTIZANDO EL ÉXITO DE LA MISMA. 6. APOYAR EN LA ACTUALIZACIÓN DEL SISTEMA DE GESTIÓN DE LA CALIDAD EN LO REFERENTE AL DESARROLLO DE COLECCIONES Y LA ADQUISICIÓN DE MATERIAL BIBLIOGRÁFICO Y BASES DE DATOS, DE ACUERDO CON LAS NECESIDADES QUE SE IDENTIFIQUEN. 7. APOYAR EN LOS PROCESOS DE EVALUACIÓN DE PROPUESTAS PARA LA ADQUISICIÓN DE LIBROS, REVISTAS Y BASES DE DATOS, CONTRIBUYENDO A LA SELECCIÓN DE RECURSOS DE INFORMACIÓN DE ALTA CALIDAD. 8. APOYAR EN EL PROCESO DE CAPACITACIÓN A ESTUDIANTES Y DOCENTES SOBRE EL USO DE BASES DE DATOS ELECTRÓNICAS ACADÉMICAS Y DE INVESTIGACIÓN, EL REPOSITORIO DIGITAL INSTITUCIONAL Y GESTORES BIBLIOGRÁFICOS Y LEGANTO, CON EL OBJETIVO DE QUE PUEDAN APROVECHAR AL MÁXIMO ESTOS RECURSOS. 9. APOYAR EN LA ELABORACIÓN DEL PROCEDIMIENTO TÉCNICO PARA EL DESCARTE DE MATERIALES QUE NO CUMPLEN CON LAS CONDICIONES FÍSICAS Y/O TÉCNICAS PARA SU INCLUSIÓN EN LA COLECCIÓN, ASEGURANDO QUE SE REALICE DE FORMA ADECUADA Y CONFORME A LA LEGISLACIÓN VIGENTE. 10. APOYAR LA PROGRAMACIÓN DEL INVENTARIO ANUAL DE COLECCIONES, ASEGURANDO QUE SE REALICE DE FORMA EFICIENTE Y OPORTUNA. 11. APOYAR EN LA CONSTRUCCIÓN DE CURSOS VIRTUALES OFRECIDOS POR LA BIBLIOTECA EN EL BLOQUE 10, CONTRIBUYENDO A LA OFERTA DE FORMACIÓN CONTINUA PARA LOS USUARIOS DE LA BIBLIOTECA. 12. ASESORAR Y APOYAR EN LA CREACIÓN DE MATERIAL AUDIOVISUAL QUE PROMUEVA LOS SERVICIOS OFRECIDOS POR LA BIBLIOTECA, CONTRIBUYENDO A SU DIFUSIÓN Y CONOCIMIENTO.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</si>
  <si>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CO1.REQ.5593073</t>
  </si>
  <si>
    <t>OPSP-VAD-0077-2024</t>
  </si>
  <si>
    <t>https://community.secop.gov.co/Public/Tendering/OpportunityDetail/Index?noticeUID=CO1.NTC.5484477</t>
  </si>
  <si>
    <t>ALFREDO JOSE DAZA VELEZ</t>
  </si>
  <si>
    <t>CO1.REQ.5591869</t>
  </si>
  <si>
    <t>OAG-VAD-0076-2024</t>
  </si>
  <si>
    <t>https://community.secop.gov.co/Public/Tendering/OpportunityDetail/Index?noticeUID=CO1.NTC.5486845</t>
  </si>
  <si>
    <t>HECTOR MARIO MOLINA RODRIGUEZ</t>
  </si>
  <si>
    <t>LA PRESENTE ORDEN TIENE POR OBJETO: 1. APOYAR EN LA ATENCIÓN AL PÚBLICO EN GENERAL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MIMO, ACTUALIZAR ESTADO FINANCIERO EN EL SISTEMA DE ADMISIONES. 10. APOYAR CON LA EXPEDICIÓN DE CERTIFICADO DE DEUDA A LOS ESTUDIANTES CON CRÉDITO CORTO PLAZO. 11. APOYAR EN LA APLICACIÓN DE LA ENCUESTA DE SATISFACCIÓN DEL SERVICIO EN EL PROCESO DE CRÉDITO CORTO PLAZO. 12. APOYAR EN LA RECEPCIÓN DE PAGOS POR DATAFONO, REALIZAR EL REGISTRO DE LOS MISMO Y ENVIAR A TESORERÍA PARA SU RECAUDO. 13. APOYAR EN LA REALIZACION DE LAS RENOVACIONES Y LEGALIZACIONES DE LOS CREDITOS ICETEX. 14. APOYAR EN LA REALIZACION DE LAS CONCILIACIONES DE LOS GIROS ENVIADOS POR ICETEX. 15. APOYAR EN LA ELABORACIÓN DE LOS RECAUDOS DE LOS GIROS ENVIADOS POR ICETEX ADEMAS DE LA VERIFICACIÓN Y DEPURACIÓN DE LOS LISTADOS PUBLICADOS POR ICETEX, ELABORACIÓN DE INFORMES CON LOS LISTADOS DE TODOS LOS ESTUDIANTES VINCULADOS EN LAS RESOLUCIONES, ELABORACIÓN DE CUENTAS POR MAYOR VALOR PARA REEMBOLSOS ESTUDIANTES O REINTEGROS ICETEX Y ELABORACIÓN DE ABONO A LAS LIQUIDACIONES. 16. APOYAR EN EL CARGUE EN PLATAFORMA DE ADMISIONES DE LOS PAZ Y SALVO DE CADA UNO DE LOS ESTUDIANTES A LOS QUE LE GIRA ICETEX. 17. APOYAR EN LA ORGANIZACIÓN, RELACIONAR Y ENTREGAR DOCUMENTACIÓN PARA EL ARCHIVO DE GESTIÓN. 18. APOYAR EN LA REVISION Y ENVIO DE CORREOS INSTITUCIONALES, PARA LAS ACTUALIZACIONES Y RENOVACIONES ICETEX, ENVIÓ DE CALENDARIOS, E INFORMACIÓN ENVIADA POR ICETEX DE SU INTERÉS, CARTERA VENCIDA, NOTIFICACIÓN DE PAGO POR MAYOR VALOR, VERIFICACIÓN DE CORREOS SOLICITANDO REEMBOLSO U OTRO REQUERIMIENTO, ADEMÁS DE LA VERIFICACIÓN DE LOS CORREOS DE LOS ESTUDIANTES QUE SOLICITADOR RENOVACIÓN EXTEMPORÁNEA . 19. APOYAREN EL ENVÍO DE REPORTE DE ABONOS Y CUENTAS POR COBRAR PARA EL RECAUDO, INFORMES RELACIONADOS A LOS ESTUDIANTES BENEFICIADOS BECA EQUIDAD, REPORTE DE PROYECCIÓN PRESUPUESTAL, INFORMES DE SEGUIMIENTO Y OTROS REQUERIMIENTOS, REPORTE DE ESTUDIANTES VINCULADOS AL PROGRAMA GENERACIÓN E EXCELENCIA. 20. APOYAR EN LA RECEPCIÓN DE DERECHOS DE PETICIÓN Y TUTELAS PARA EL ICETEX DONDE VINCULAN A LA UNIVERSIDAD DEL MAGDALENA. 21. APOYAR EN EL SEGUIMIENTO ACTA DE LIQUIDACIÓN DEL 7 DE FEBRERO DE 2006 DEL CONVENIO 12-0307 SUSCRITO ENTRE LA UNIVERSIDAD DEL MAGDALENA Y EL INSTITUTO COLOMBIANO DE CRÉDITO EDUCATIVO Y ESTUDIOS TÉCNICOS EN EL EXTERIOR, MARIANO OSPINA PÉREZ – ICETEX CÓDIGO 12-0213.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</si>
  <si>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CO1.REQ.5594867</t>
  </si>
  <si>
    <t>OAG-VAD-0075-2024</t>
  </si>
  <si>
    <t>https://community.secop.gov.co/Public/Tendering/OpportunityDetail/Index?noticeUID=CO1.NTC.5486561</t>
  </si>
  <si>
    <t>FABIOLA DEL CARMEN ROSADO PERALTA</t>
  </si>
  <si>
    <t>CO1.REQ.5594740</t>
  </si>
  <si>
    <t>OAG-VAD-0074-2024</t>
  </si>
  <si>
    <t>https://community.secop.gov.co/Public/Tendering/OpportunityDetail/Index?noticeUID=CO1.NTC.5486729</t>
  </si>
  <si>
    <t>ERICK MARTINEZ DIAZ</t>
  </si>
  <si>
    <t>LA PRESENTE ORDEN TIENE POR OBJETO: 1. APOYAR EN LA ADMINISTRACIÓN DE LOS SISTEMAS DE INFORMACIÓN, EL PORTAL WEB Y LAS HERRAMIENTAS TECNOLÓGICAS QUE RESPALDAN LOS SERVICIOS DE LA BIBLIOTECA. 2. APOYAR EN EL MANTENIMIENTO Y OPTIMIZACIÓN DEL RENDIMIENTO DE LOS SISTEMAS, GARANTIZANDO SU DISPONIBILIDAD Y EFICIENCIA OPERATIVA. 3. APOYAR LAS INSTALACIONES, CONFIGURACIONES Y ACTUALIZACIONES DE SOFTWARE PARA ASEGURAR SU CORRECTO FUNCIONAMIENTO Y SU COMPATIBILIDAD CON LAS NECESIDADES ESPECÍFICAS DE LA BIBLIOTECA. 4. APOYAR EN LA IMPLEMENTACIÓN DE ESTRATEGIAS EFECTIVAS DE MANTENIMIENTO PREVENTIVO CON EL OBJETIVO DE ASEGURAR LA ESTABILIDAD Y SEGURIDAD DE LOS SISTEMAS. 5. REALIZAR SOPORTE TÉCNICO A LOS USUARIOS DE LA BIBLIOTECA, ABORDANDO Y RESOLVIENDO PROBLEMAS COMUNES RELACIONADOS CON PLATAFORMAS Y HERRAMIENTAS TECNOLÓGICAS. 6. APOYAR EN EL DIAGNÓSTICO, SOLUCIÓN Y DOCUMENTACIÓN DE CASOS DE SOPORTE, GARANTIZANDO UN SEGUIMIENTO EFICIENTE Y LA RESOLUCIÓN SATISFACTORIA DE LOS PROBLEMAS. 7. DESARROLLAR HERRAMIENTAS, SISTEMAS Y COMPONENTES DE SOFTWARE UTILIZANDO TECNOLOGÍAS COMO NETCORE, JAVASCRIPT Y ANGULAR, ENTRE OTROS LENGUAJES DE PROGRAMACIÓN. 8. APOYAR EN LA APLICACIÓN DE PATRONES DE DISEÑO PARA AUTOMATIZAR Y OPTIMIZAR PROCESOS, MEJORANDO LA EFICIENCIA Y FUNCIONALIDAD DE LOS RECURSOS TECNOLÓGICOS. 9. ELABORAR INFORMES DETALLADOS DE USABILIDAD DE LOS RECURSOS TECNOLÓGICOS, EVALUANDO LA EXPERIENCIA DEL USUARIO Y PROPONIENDO MEJORAS PARA OPTIMIZAR LA ACCESIBILIDAD Y EFICACIA. 10. APOYAR EN LA IMPLEMENTACIÓN DE ESTRATEGIAS EFECTIVAS DE RESPALDO DE DATOS PARA GARANTIZAR LA INTEGRIDAD Y DISPONIBILIDAD DE LA INFORMACIÓN DE LA BIBLIOTECA. 11. APOYAR EN LA IMPLEMENTACIÓN DE PROTOCOLOS DE RECUPERACIÓN DE INFORMACIÓN ANTE POSIBLES INCIDENTES. 12. APOYAR EN EL PROCESO DE FORMACIÓN DEL EQUIPO DE LA BIBLIOTECA Y DE LOS USUARIOS FINALES, FACILITANDO LA UTILIZACIÓN EFECTIVA DE SISTEMAS DE INFORMACIÓN, HERRAMIENTAS Y PLATAFORMAS TECNOLÓGICAS.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</si>
  <si>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CO1.REQ.5594499</t>
  </si>
  <si>
    <t>OPSP-VAD-0073-2024</t>
  </si>
  <si>
    <t>https://community.secop.gov.co/Public/Tendering/OpportunityDetail/Index?noticeUID=CO1.NTC.5486265</t>
  </si>
  <si>
    <t>HUGO ALEJANDRO PARDO MANCO</t>
  </si>
  <si>
    <t>CO1.REQ.5594461</t>
  </si>
  <si>
    <t>OAG-VAD-0072-2024</t>
  </si>
  <si>
    <t>https://community.secop.gov.co/Public/Tendering/OpportunityDetail/Index?noticeUID=CO1.NTC.5486412</t>
  </si>
  <si>
    <t>CRISTIAN ALEXIS ORTIZ BERMUDEZ</t>
  </si>
  <si>
    <t>LA PRESENTE ORDEN TIENE POR OBJETO: 1. APOYAR LA PLANEACIÓN Y DESARROLLO DE ESTRATEGIAS PARA OFERTAR LOS CURSOS DE FORMACIÓN EN IDIOMAS. 2. APOYAR CON DISEÑO DEL CRONOGRAMA DE PROMOCIÓN PARA CURSOS DE FORMACIÓN EN IDIOMAS. 3. APOYAR LA PLANEACIÓN Y DESARROLLO DE PROPUESTAS PARA CURSOS DE FORMACIÓN. 4. APOYAR CON LA PROYECCIÓN DEL PRESUPUESTO PARA LA APERTURA DE CURSOS DE IDIOMAS. 5. APOYAR EN EL SEGUIMIENTO ACADÉMICO PARA LA ENTREGA DE NOTAS Y LA CONSOLIDACIÓN RESULTADOS DE LOS CURSOS DE IDIOMAS. 6. APOYAR CON LA APLICACIÓN DE LOS MECANISMOS DE EVALUACIÓN DE NIVELES DE SATISFACCIÓN DE LOS CURSOS LIBRES. 7. APOYAR CON LA PROYECCIÓN DE LOS CRONOGRAMAS DE ACTIVIDADES A REALIZAR PARA CUMPLIR CON LOS PROYECTOS DEL CENTRO DE PLURILINGÜISMO. 8. APOYAR EN LA ELABORACIÓN DE PLANES DE ACCIÓN PARA LA GESTIÓN DE RECURSOS. 9. APOYAR CON LA ELABORACIÓN DE INFORMES; PLANES DE ACCIÓN; PRESUPUESTOS.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</si>
  <si>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CO1.REQ.5594431</t>
  </si>
  <si>
    <t>OPSP-VAD-0071-2024</t>
  </si>
  <si>
    <t>https://community.secop.gov.co/Public/Tendering/OpportunityDetail/Index?noticeUID=CO1.NTC.5486881</t>
  </si>
  <si>
    <t>FELIX ARTURO LOBO CASTRO</t>
  </si>
  <si>
    <t>LA PRESENTE ORDEN TIENE POR OBJETO: 1. APOYAR LA ADMINISTRACIÓN Y ACTUALIZACIÓN DEL SITIO WEB DE CARTERA. 2. APOYAR LA ADMINISTRACIÓN Y ACTUALIZACIÓN DEL SISTEMA DE INFORMACIÓN DE CRÉDITOS ANTERIORES AL 2015-II. 3. REALIZAR DIARIAMENTE LOS BACKUPS DE LA BASE DE DATOS DE CRÉDITOS. 4. GENERAR REPORTES MENSUALES PARA LOS DIFERENTES INFORMES QUE SE REQUIERAN EN LA OFICINA DE CARTERA. 5. DEPURAR LA BASE DE DATOS DE CRÉDITOS. 6. DESARROLLAR E IMPLEMENTAR TECNOLOGÍAS DE INFORMACIÓN TENDIENTES A LA RECUPERACIÓN DE CARTERA. 7. APOYAR EN LA APLICACIÓN DE ENCUESTAS DE SATISFACCIÓN.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</si>
  <si>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CO1.REQ.5594882</t>
  </si>
  <si>
    <t>OPSP-VAD-0070-2024</t>
  </si>
  <si>
    <t>https://community.secop.gov.co/Public/Tendering/OpportunityDetail/Index?noticeUID=CO1.NTC.5485974</t>
  </si>
  <si>
    <t>URILIS PAOLA FONTALVO ARIZA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</si>
  <si>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14. APOYAR EN EL LEVANTAMIENTO DE INFORMACIÓN Y GENERACIÓN DE INFORMES DE ESTADO DE INFRAESTRUCTURA GESTIONADA POR REDAL.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</si>
  <si>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CO1.REQ.5594148</t>
  </si>
  <si>
    <t>OAG-VAD-0069-2024</t>
  </si>
  <si>
    <t>https://community.secop.gov.co/Public/Tendering/OpportunityDetail/Index?noticeUID=CO1.NTC.5485945</t>
  </si>
  <si>
    <t>MILAGRO DEL CARMEN PONCE MONTES</t>
  </si>
  <si>
    <t>LA PRESENTE ORDEN TIENE POR OBJETO: 1. PRESTAR ASESORÍA Y APOYAR EN LA REVISIÓN DE LOS DOCUMENTOS PRECONTRACTUALES, CONTRACTUALES Y POSCONTRACTUALES QUE LE SEAN TRASLADADOS DE LOS PROCESOS DE CONTRATACIÓN ADELANTADOS POR UNIMAGDALENA. 2. APOYAR EN LA PROYECCIÓN Y REVISIÓN DE MINUTAS DE CONTRATOS, CONVENIOS, PROCESOS DE CONVOCATORIAS, TÉRMINOS DE REFERENCIA, ACTOS ADMINISTRATIVOS, ACTAS DE INICIO, SUSPENSIÓN, REINICIO, FINAL,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APOYAR EN LA REVISIÓN DE LA INFORMACIÓN CONTRACTUAL CARGADA EN LAS PLATAFORMAS DEL SIA OBSERVA- AUDITORIA, SECOP I Y II, ASÍ COMO DE EXPEDIENTES CONTRACTUALES DE PROCESOS QUE HAYAN SIDO ADELANTADOS POR LOS DIFERENTES ORDENADORES DEL GASTO DELEGADOS.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</si>
  <si>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CO1.REQ.5593778</t>
  </si>
  <si>
    <t>OPSP-VAD-0068-2024</t>
  </si>
  <si>
    <t>https://community.secop.gov.co/Public/Tendering/OpportunityDetail/Index?noticeUID=CO1.NTC.5485640</t>
  </si>
  <si>
    <t>GLORIA CHIQUINQUIRA MENDEZ MENDOZA</t>
  </si>
  <si>
    <t>LA PRESENTE ORDEN TIENE POR OBJETO: 1. APOYAR EN LA ORGANIZACIÓN Y DIGITALIZACIÓN DE EXPEDIENTES, DE ACUERDO CON LOS PROCEDIMIENTOS Y DIRECTRICES INSTITUCIONALES. 2. APOYAR EN LA RECEPCIÓN, REGISTRO Y ENVÍO DE COMUNICACIONES EXTERNAS RECIBIDAS Y DOCUMENTOS Y SOBRES EN LA VENTANILLA DEL BLOQUE ADMINISTRATIVO DE LA UNIVERSIDAD. 3. APOYAR EN LA ATENCIÓN TELEFÓNICA DE USUARIOS EN LA VENTANILLA DEL BLOQUE ADMINISTRATIVO DE LA UNIVERSIDAD. 4.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</si>
  <si>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CO1.REQ.5593944</t>
  </si>
  <si>
    <t>OAG-VAD-0067-2024</t>
  </si>
  <si>
    <t>https://community.secop.gov.co/Public/Tendering/OpportunityDetail/Index?noticeUID=CO1.NTC.5485613</t>
  </si>
  <si>
    <t>MARIA CAMILA SAMPER MEZA</t>
  </si>
  <si>
    <t>LA PRESENTE ORDEN TIENE POR OBJETO: 1. APOYAR EN EL LEVANTAMIENTO DE INFORMACIÓN Y ELABORACIÓN DE REQUERIMIENTOS Y TÉRMINOS DE REFERENCIA PARA EL DESARROLLO DE NUEVAS FUNCIONALIDADES DE SISTEMA DE INFORMACIÓN DE RECURSOS EDUCATIVOS. 2. APOYAR EN EL DISEÑO, DESARROLLO, IMPLEMENTACIÓN DE LOS CAMBIOS REQUERIDOS DEL SISTEMA DE INFORMACIÓN, UTILIZANDO TECNOLOGÍAS .NET, JAVASCRIPT, ANGULAR, VALIÉNDOSE DE PATRONES DE DISEÑO QUE PERMITAN LA AUTOMATIZACIÓN Y OPTIMIZACIÓN DE PROCESOS. 3. APOYAR EN LA ELABORACIÓN DE REPORTES ESTADÍSTICOS E INDICADORES PARA LOS PROCESOS DE RECURSOS EDUCATIVOS Y ADMINISTRACIÓN DE LABORATORIOS. 4. BRINDAR SOPORTE EN LOS PROBLEMAS COMUNES QUE SE PRESENTAN CON LOS USUARIOS DEL SISTEMA DE INFORMACIÓN; DIAGNOSTICANDO, SOLUCIONADO Y DANDO RESPUESTA EN EL MENOR TIEMPO POSIBLE A LOS USUARIOS RELACIONADOS. 5. REALIZAR EL MANTENIMIENTO Y ACTUALIZACIÓN DEL SISTEMA DE INFORMACIÓN DE RECURSOS EDUCATIVOS EN TÉRMINOS DE SOLUCIÓN DE BUGS, ADECUACIONES O CAMBIOS EN PROCESOS EN RELACIÓN CON OTROS SISTEMAS DE INFORMACIÓN. 6. REALIZAR CAPACITACIONES A USUARIOS FINALES DEL SIARE SOBRE FUNCIONALIDADES Y PROCESOS DEL SISTEMA DE INFORMACIÓN. 7. APOYAR EN LA PROGRAMACIÓN, PREPARACIÓN Y ASIGNACIÓN ACADÉMICA Y POSTERIOR PRESENTACIÓN DE INFORMES DE DICHO PROCESO A TRAVÉS DE LAS INTERFACES Y SOLUCIONES ENTRE LOS DIFERENTES SISTEMAS DE INFORMACIÓN. 8. ASESORAR EN LAS ACTIVIDADES DE PLANIFICACIÓN DEL PROCESO DE GESTIÓN DE RECURSOS EDUCATIVOS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</si>
  <si>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CO1.REQ.5593589</t>
  </si>
  <si>
    <t>OPSP-VAD-0066-2024</t>
  </si>
  <si>
    <t>https://community.secop.gov.co/Public/Tendering/OpportunityDetail/Index?noticeUID=CO1.NTC.5486914</t>
  </si>
  <si>
    <t>LA PRESENTE ORDEN TIENE POR OBJETO: 1. PRESTAR ASESORÍA Y APOYAR EN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Y DEMÁS DOCUMENTOS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TERMINACIÓN Y LIQUIDACIÓN. 6. EMITIR LOS CONCEPTOS JURÍDICOS QUE LE HAYAN SIDO TRASLADADOS Y QUE TENGAN RELACIÓN CON EL ÁMBITO DE COMPETENCIA DEL GRUPO DE CONTRATACIÓN. 7. ASESORAR Y APOYAR EL PROCESO DE REVISIÓN DE GARANTÍAS CONTRACTUALES PARA APROBACIÓN POR PARTE DEL ORDENADOR DEL GASTO. 8.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9. APOYAR EL CARGUE DE INFORMACIÓN PRECONTRACTUAL, CONTRACTUAL Y POSTCONTRACTUAL A LA PLATAFORMA DEL SECOP II DE TODOS LOS PROCESOS DE CONTRATACIÓN QUE ADELANTE LA UNIVERSIDAD A TRAVÉS DE LA VICERRECTORÍA ADMINISTRATIVA Y LA DIRECCIÓN ADMINISTRATIVA. 10. APOYAR AL GRUPO INTERNO DE CONTRATACIÓN EN LA ORGANIZACIÓN DEL ARCHIVO DIGITAL DE LAS ÓRDENES DE SERVICIOS PROFESIONALES Y DE APOYO A LA GESTIÓN SUSCRITAS POR LA VICERRECTORÍA ADMINISTRATIVA Y LA DIRECCIÓN ADMINISTRATIVA. 11. APOYAR EN LA REVISIÓN DE LA INFORMACIÓN CONTRACTUAL CARGADA EN LAS PLATAFORMAS DEL SIA OBSERVA- AUDITORIA, SIGEP II SECOP I Y II. 12.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</si>
  <si>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CO1.REQ.5595007</t>
  </si>
  <si>
    <t>OPSP-VAD-0065-2024</t>
  </si>
  <si>
    <t>https://community.secop.gov.co/Public/Tendering/OpportunityDetail/Index?noticeUID=CO1.NTC.5485365</t>
  </si>
  <si>
    <t>ALVARO JOSE VITTORINO ZUÑIGA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</si>
  <si>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 LA RENDICIÓN DE LA GESTIÓN CONTRACTUAL MENSUAL A TRAVÉS DEL SIA OBSERVA. 4. APOYAR A LA OFICINA DE CONTROL INTERNO EN EL SEGUIMIENTO TRIMESTRAL Y ASESORÍA A LA RENDICIÓN DE CUENTAS DE LA GESTIÓN CONTRACTUAL EN SIA CONTRALORÍAS, SECOP, SIGEP. 5. APOYAR A LA OFICINA DE CONTROL INTERNO EN LA REVISIÓN, ANÁLISIS Y ELABORACIÓN DE INFORME DE EVALUACIÓN A LA GESTIÓN CONTRACTUAL TRIMESTRAL. 6. APOYAR A LA OFICINA DE CONTROL INTERNO EN LA REALIZACIÓN DE SEGUIMIENTO Y ELABORACIÓN DE INFORME ANUAL DE DERECHOS DE AUTOR EN SOFTWARE.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</si>
  <si>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CO1.REQ.5593706</t>
  </si>
  <si>
    <t>OPSP-VAD-0064-2024</t>
  </si>
  <si>
    <t>https://community.secop.gov.co/Public/Tendering/OpportunityDetail/Index?noticeUID=CO1.NTC.5485236</t>
  </si>
  <si>
    <t>GLORIA INES FLOREZ FONTALVO</t>
  </si>
  <si>
    <t>LA PRESENTE ORDEN TIENE POR OBJETO: 1. APOYAR EN LA ATENCIÓN AL PÚBLICO EN GENERAL QUE REQUIERAN EL SERVICIO DE LA DEPENDENCIA (CORREO, WHATSAPP, CELULAR INSTITUCIONAL, VENTANILLA Y EXTENSIONES TELEFÓNICAS).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MODALIDES. 14. REALIZAR ACOMPAÑAMIENTO A LOS EVENTOS INSTITUCIONALES EN LOS QUE SE REQUIERA FINANCIAMIENTO EN LA ADQUISIÓN DE SERVICIOS O PRODUCTOS COMO: FERIA DEL LIBRO, FERIA ARTESANAL, FERIA AGRICOLA, FERIA DE POSTGRADOS, ETC).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</si>
  <si>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CO1.REQ.5593454</t>
  </si>
  <si>
    <t>OAG-VAD-0063-2024</t>
  </si>
  <si>
    <t>https://community.secop.gov.co/Public/Tendering/OpportunityDetail/Index?noticeUID=CO1.NTC.5485040</t>
  </si>
  <si>
    <t>ANA ISABEL VALERA GUERRERO</t>
  </si>
  <si>
    <t>LA PRESENTE ORDEN TIENE POR OBJETO: 1. APOYAR EN LA ATENCIÓN AL PÚBLICO EN GENERAL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MODALIDES. 14. REALIZAR ACOMPAÑAMIENTO A LOS EVENTOS INSTITUCIONALES EN LOS QUE SE REQUIERA FINANCIAMIENTO EN LA ADQUISIÓN DE SERVICIOS O PRODUCTOS COMO: FERIA DEL LIBRO, FERIA ARTESANAL, FERIA AGRICOLA, FERIA DE POSTGRADOS. 15. APOYAR EN EL TRAMITE, ELABORACION Y SEGUIMIENTO DE LOS DESCUENTOS POR NOMINA. 16. APOYAR EN LA GENERACION DE ABONOS Y CUENTAS X COBRAR POR LOS DIFERENTES CONCEPTOS DESCONTADOS POR EL GRUPO DE NÓMINA MES A MES, LOS CUALES SE REPORTAN AL GRUPO DE TESORERIA PARA SU CORRESPONDIENTE RECAUDO. 17. APOYAR EN LA ELABORACIÓN DE CUENTAS POR COBRAR Y ABONOS A LAS LICENCIAS, INCAPACIDADES Y REPORTE DE LAS ARL SOLICITADAS POR EL GRUPO DE NÓMINA MES A MES. 18. APOYAR EN LA GENERACIÓN DE INFORMES MENSUALES CON EL REPORTE DE LOS DIFERENTES FONDOS (BICICLETA, COMPUTADOR, FORMACIÓN CIENTÍFICA) INFORME MENSUAL DEL ESTADO DE LAS CUENTAS POR COBRAR GENERADAS POR CONCEPTO DE LICENCIAS, INCAPACIDADES Y ARL.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</si>
  <si>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CO1.REQ.5592593</t>
  </si>
  <si>
    <t>OAG-VAD-0062-2024</t>
  </si>
  <si>
    <t>https://community.secop.gov.co/Public/Tendering/OpportunityDetail/Index?noticeUID=CO1.NTC.5484728</t>
  </si>
  <si>
    <t>ANA MARIA DEL CARMEN GONZALEZ ROJAS</t>
  </si>
  <si>
    <t>LA PRESENTE ORDEN TIENE POR OBJETO: 1. RESOLVER LAS CONSULTAS JURÍDICAS QUE LE SEAN ASIGNADAS POR LA VICERRECTORÍA ACADÉMICA Y LA OFICINA ASESORA JURÍDICA. 2. RESOLVER LAS PETICIONES QUE ALLEGADAS A LA VICERRECTORÍA ACADÉMICA Y LA OFICINA ASESORA JURÍDICA DENTRO DE LOS PLAZOS Y/O TÉRMINOS ESTABLECIDOS EN LA LEY, QUE LE SEAN TRASLADADAS. 3. ELABORAR MINUTAS PARA CONTRATOS, CONVENIOS, PROCESOS DE CONVOCATORIAS Y DEMÁS ACTOS ADMINISTRATIVOS QUE REQUIERA LA VICERRECTORÍA ACADÉMICA Y LA OFICINA ASESORA JURÍDICA. 4. HACER SEGUIMIENTO A LOS DERECHOS DE PETICIÓN QUE DEBEN SER RESUELTOS POR OTRAS DEPENDENCIAS CUANDO ESTOS LE SEAN ASIGNADOS. 5. APOYAR EN LA REALIZACIÓN DE CAPACITACIONES EN EL MARCO DE LOS PROCESOS DEL SISTEMA DE GESTIÓN DE LA CALIDAD. 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</si>
  <si>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CO1.REQ.5592778</t>
  </si>
  <si>
    <t>OPSP-VAD-0061-2024</t>
  </si>
  <si>
    <t>https://community.secop.gov.co/Public/Tendering/OpportunityDetail/Index?noticeUID=CO1.NTC.5486507</t>
  </si>
  <si>
    <t>MIGUEL MARIANO TORRALVO PUERTA</t>
  </si>
  <si>
    <t>LA PRESENTE ORDEN TIENE POR OBJETO: 1. APOYAR EN LA ATENCIÓN BÁSICA, OPORTUNA Y ADECUADA EN CONSULTA COMO MÉDICO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APOYAR EN LA ATENCIÓN A LOS MIEMBROS DE LA COMUNIDAD UNIVERSITARIA QUE REQUIERAN INFORMACIÓN, ATENCIÓN Y ORIENTACIÓN DE LOS SERVICIOS, A TRAVÉS DE LOS DIFERENTES CANALES DISPONIBLES. 6.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</si>
  <si>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CO1.REQ.5594078</t>
  </si>
  <si>
    <t>OPSP-VAD-0060-2024</t>
  </si>
  <si>
    <t>https://community.secop.gov.co/Public/Tendering/OpportunityDetail/Index?noticeUID=CO1.NTC.5486436</t>
  </si>
  <si>
    <t>NEVIN ANDRES ROSADO VILLEGAS</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</si>
  <si>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ASÍ COMO VERIFICACIÓN DE LA CONECTIVIDAD Y EL ESTADO DE LOS CONECTORES Y CABLES EN LOS ESPACIOS ACADÉMICOS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A TRAVÉS DE LA VERIFICACIÓN DEL FUNCIONAMIENTO, LA IDENTIFICACIÓN DE LOS REQUERIMIENTOS PARA SU MANTENIMIENTO Y ELABORACIÓN DE INFORMES O LA INTERVENCIÓN EN LA INFRAESTRUCTURA DE SOPORTE AUDIOVISUAL DE LAS ÁREAS DE APOYO ACADÉMICO DE LAS INSTITUCIÓN. 6. APOYAR EN LAS ACTIVIDADES PROGRAMADAS PARA GARANTIZAR LA EFICIENCIA EN LA PRESTACIÓN DE LOS SERVICIOS TALES COMO RECORRIDOS DIARIOS DE DETECCIÓN DE NECESIDADES DE SERVICIO, REVISIONES DE EQUIPOS, CAPACITACIONES Y ORIENTACIONES A LOS USUARIOS SOBRE LOS PROCEDIMIENTOS Y SERVICIOS RELACIONADOS CON RECURSOS EDUCATIVOS ENTRE OTROS.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</si>
  <si>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CO1.REQ.5594463</t>
  </si>
  <si>
    <t>OAG-VAD-0059-2024</t>
  </si>
  <si>
    <t>https://community.secop.gov.co/Public/Tendering/OpportunityDetail/Index?noticeUID=CO1.NTC.5486033</t>
  </si>
  <si>
    <t>IVET MARIA HERRERA MEZA</t>
  </si>
  <si>
    <t>LA PRESENTE ORDEN TIENE POR OBJETO: 1. APOYAR EN LA JORNADA DE INDUCCIÓN AL EQUIPO DE PSICÓLOGOS ENTREVISTADORES. 2. REALIZAR ENTREVISTA EN LA FASE 1,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</si>
  <si>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CO1.REQ.5594420</t>
  </si>
  <si>
    <t>OPSP-VAD-0058-2024</t>
  </si>
  <si>
    <t>https://community.secop.gov.co/Public/Tendering/OpportunityDetail/Index?noticeUID=CO1.NTC.5485776</t>
  </si>
  <si>
    <t>MAYERLIS PATRICIA PEREA CHAVEZ</t>
  </si>
  <si>
    <t>LA PRESENTE ORDEN TIENE POR OBJETO: 1. APOYAR EN LA JORNADA DE INDUCCIÓN AL EQUIPO DE PSICÓLOGOS ENTREVISTADORES. 2. REALIZAR ENTREVISTA EN LA FASE 1 Y 2,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</si>
  <si>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CO1.REQ.5594243</t>
  </si>
  <si>
    <t>OPSP-VAD-0057-2024</t>
  </si>
  <si>
    <t>https://community.secop.gov.co/Public/Tendering/OpportunityDetail/Index?noticeUID=CO1.NTC.5485950</t>
  </si>
  <si>
    <t>MARIA DE LOS ANGELES AMADOR BALLESTAS</t>
  </si>
  <si>
    <t>CO1.REQ.5594117</t>
  </si>
  <si>
    <t>OPSP-VAD-0056-2024</t>
  </si>
  <si>
    <t>https://community.secop.gov.co/Public/Tendering/OpportunityDetail/Index?noticeUID=CO1.NTC.5484700</t>
  </si>
  <si>
    <t>YONAIRA PATRICIA RODRIGUEZ LOBATO</t>
  </si>
  <si>
    <t>LA PRESENTE ORDEN TIENE POR OBJETO: 1. APOYAR A LA COORDINACIÓN DEL ÁREA DE IDIOMAS EN LA ATENCIÓN AL PÚBLICO EN GENERAL, DURANTE EL PERÍODO 2024-1. 2. APOYAR LA PROMOCIÓN Y DIVULGACIÓN DE INSCRIPCIONES Y MATRICULAS DE CURSOS DE IDIOMAS, DURANTE EL PERÍODO 2024-1. 3. APOYAR EN LA ORGANIZACIÓN DE LA DOCUMENTACIÓN Y GENERAR LISTADOS DE ESTUDIANTES MATRICULADOS, DURANTE EL PERÍODO 2024-1. 4. APOYAR LA ORGANIZACIÓN DE LA PRUEBA DE CLASIFICACIÓN PARA DETERMINAR EL NIVEL DE INICIO DE ESTUDIANTES NUEVOS, DURANTE EL PERÍODO 2024-1. 5. APOYAR EN EL CONTROL ADECUADO DE LA ENTREGA DE MATERIAL BIBLIOGRÁFICO DE APOYO A DOCENTES Y ESTUDIANTES DE IDIOMAS, DURANTE EL PERÍODO 2024-1. 6. APOYAR EN LA APLICACIÓN DE EXÁMENES DE SUFICIENCIA EN INGLÉS. 7. PRESENTAR INFORMES REQUERIDOS. 8. APOYAR EL CARGUE DE ESPACIOS EN EL SIARE, DURANTE EL PERÍODO 2024-1. 9. APOYAR EL CARGUE DE ASIGNACIÓN Y APOYO A DOCENTE. 10. APOYAR EN LA CREACIÓN Y TABULACIÓN DE ENCUESTAS. 11. APOYAR LA ELABORACIÓN DE RESOLUCIÓN Y TRÁMITE PARA PAGO DE LIBROS. 12. TABULAR LOS RESULTADOS DE EXAMEN DE SUFICIENCIA. 13. APOYAR LA GENERACIÓN DEL INFORME SNIES, DURANTE EL PERÍODO 2024- 1. 14. REALIZAR INFORMES SOBRE DOCENTES, ESTUDIANTES, ÍNDICES DE DESERCIÓN Y DE RENDIMIENTO EXAMEN DE SUFICIENCIA. 15. REALIZAR INFORMES PERIÓDICOS DERIVADOS DE LAS ACTIVIDADES CONTRACTUALES.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</si>
  <si>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CO1.REQ.5593960</t>
  </si>
  <si>
    <t>OAG-VAD-0055-2024</t>
  </si>
  <si>
    <t>https://community.secop.gov.co/Public/Tendering/OpportunityDetail/Index?noticeUID=CO1.NTC.5485803</t>
  </si>
  <si>
    <t>JULIO CESAR GOMEZ PUERTA</t>
  </si>
  <si>
    <t>LA PRESENTE ORDEN TIENE POR OBJETO: 1. REALIZAR ACOMPAÑAMIENTO SOCIOECONÓMICO A LOS ESTUDIANTES PERTENECIENTES AL PROGRAMA "TALENTO MAGDALENA". 2. PLANEAR Y EJECUTAR LAS ACTIVIDADES RELACIONADAS CON EL DESARROLLO DE HABILIDADES DE LIDERAZGO SOCIAL Y POLÍTICO EN LOS ESTUDIANTES DEL PROGRAMA “TALENTO MAGDALENA”. 3. ASESORAR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POR LA CUAL FUE CONTRATADO.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REALIZAR ACOMPAÑAMIENTO A LA COORDINACIÓN EN LA LOGÍSTICA EN LAS ACTIVIDADES DESARROLLADAS Y LIDERADAS POR LA DIRECCIÓN DE DESARROLLO ESTUDIANTIL, EN EL MARCO DEL PROGRAMA TALENTO MAGDALENA. 11. ASESORAR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EN EL PRIMER SEMESTRE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</si>
  <si>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CO1.REQ.5593853</t>
  </si>
  <si>
    <t>OPSP-VAD-0054-2024</t>
  </si>
  <si>
    <t>https://community.secop.gov.co/Public/Tendering/OpportunityDetail/Index?noticeUID=CO1.NTC.5485528</t>
  </si>
  <si>
    <t>TANIA ESTHER OLIVEROS ACOSTA</t>
  </si>
  <si>
    <t>CO1.REQ.5593526</t>
  </si>
  <si>
    <t>OAG-VAD-0053-2024</t>
  </si>
  <si>
    <t>https://community.secop.gov.co/Public/Tendering/OpportunityDetail/Index?noticeUID=CO1.NTC.5484661</t>
  </si>
  <si>
    <t>CAMILA ANDREA GUTIERREZ MACIAS</t>
  </si>
  <si>
    <t>LA PRESENTE ORDEN TIENE POR OBJETO: 1. APOYAR EN EL PROCESO DE INSCRIPCIÓN, MATRÍCULA FINANCIERA Y REGISTRO ACADÉMICO DE ESTUDIANTES EN LAS DIFERENTES MODALIDADES QUE OFERTA LA UNIVERSIDAD. 2. APOYAR EN LA RECEPCIÓN Y TRAMITE DE PAZ Y SALVOS ACADÉMICOS DE LOS ESTUDIANTES DE LAS DIFERENTES MODALIDADES. 3. APOYAR EN LA REVISIÓN DEL ESTADO FINANCIERO DE LOS ESTUDIANTES NUEVOS Y ANTIGUOS DE LAS DIFERENTES MODALIDADES. 4. APOYAR EN LA ELABORACIÓN DEL INFORME FINAL DEL PROCESO DE REGISTRO ACADÉMICO DEL PERIODO 2024-I DE LA MODALIDAD PREGRADO PRESENCIAL. 5. APOYAR EN EL PROCESO DE MEJORA CONTINUA, REVISIÓN Y ACTUALIZACIÓN DE LOS INDICADORES DE CALIDAD DEL GRUPO DE ADMISIONES. 6. APOYAR EN LA ACTUALIZACIÓN DE INFORMACIÓN RELACIONADA CON LOS PLANES DE ESTUDIOS DE LOS PROGRAMAS EN LAS DIFERENTES MODALIDADES QUE LA UNIVERSIDAD OFERTA. 7. APOYAR EN EL REGISTRO DE ASIGNATURAS HOMOLOGADAS Y/O RECONOCIDAS EN LOS HISTORIALES ACADÉMICOS DE LOS ESTUDIANTES DE LOS DIFERENTES NIVELES DE FORMACIÓN QUE OFERTA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</si>
  <si>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CO1.REQ.5592937</t>
  </si>
  <si>
    <t>OAG-VAD-0052-2024</t>
  </si>
  <si>
    <t>https://community.secop.gov.co/Public/Tendering/OpportunityDetail/Index?noticeUID=CO1.NTC.5485001</t>
  </si>
  <si>
    <t>GISSELL PAOLA CHIQUILLO MACIAS</t>
  </si>
  <si>
    <t>LA PRESENTE ORDEN TIENE POR OBJETO: 1. APOYAR EN LA ATENCIÓN A LOS DIFERENTES USUARIOS QUE SE PRESENTAN EN LAS DIFERENTES VENTANILLAS DE ADMISIONES.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4. APOYAR LA ACTUALIZACIÓN DEL INVENTARIO DE ARCHIVO DOCUMENTAL DEL GRUPO DE ADMISIONES, REGISTRO Y CONTROL Y ACADÉMICO. 5. APOYAR EN LA GESTIÓN DOCUMENTAL DEL GRUPO DE ADMISIONES, REGISTRO Y CONTROL Y ACADÉMICO.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</si>
  <si>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CO1.REQ.5592772</t>
  </si>
  <si>
    <t>OAG-VAD-0051-2024</t>
  </si>
  <si>
    <t>https://community.secop.gov.co/Public/Tendering/OpportunityDetail/Index?noticeUID=CO1.NTC.5484318</t>
  </si>
  <si>
    <t>CAMILO ANDRES MERCADO VALENCIA</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</si>
  <si>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 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 SASED.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</si>
  <si>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CO1.REQ.5592193</t>
  </si>
  <si>
    <t>OPSP-VAD-0050-2024</t>
  </si>
  <si>
    <t>https://community.secop.gov.co/Public/Tendering/OpportunityDetail/Index?noticeUID=CO1.NTC.5483591</t>
  </si>
  <si>
    <t>ANA MARIA SUAREZ ALVAREZ</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</si>
  <si>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 SASED. 13. APOYAR A LA DIRECCIÓN DE DESARROLLO ESTUDIANTIL EN LOS PROCESOS DE INDUCCIÓN PARA EL PERIODO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</si>
  <si>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CO1.REQ.5591542</t>
  </si>
  <si>
    <t>OPSP-VAD-0049-2024</t>
  </si>
  <si>
    <t>https://community.secop.gov.co/Public/Tendering/OpportunityDetail/Index?noticeUID=CO1.NTC.5470337&amp;isFromPublicArea=True&amp;isModal=False</t>
  </si>
  <si>
    <t>IVONE PAOLA ARIAS ALCOCER</t>
  </si>
  <si>
    <t>LA PRESENTE ORDEN TIENE POR OBJETO: 1. APOYAR LAS ACTIVIDADES QUE SE REALICEN DESDE LA DIRECCIÓN DE BIENESTAR UNIVERSITARIO Y QUE VAYAN ENCAMINADAS A PROMOVER EL MEJORAMIENTO DE LA CALIDAD DE VIDA EN LA COMUNIDAD UNIVERSITARIA Y QUE ESTÉN RELACIONADAS CON EL SISTEMA DE ACOMPAÑAMIENTO SOCIOECONÓMICO DE LOS ESTUDIANTES. 2. APOYAR EN LA CONSOLIDACIÓN DE LA INFORMACIÓN RELACIONADA CON LOS ESTUDIANTES BENEFICIADOS DE LAS DISTINTAS BECAS OFRECIDAS POR LA UNIVERSIDAD PARA POBLACIÓN CON VULNERABILIDAD SOCIOECONÓMICA. 3. APOYAR EN LA PLANEACIÓN Y EJECUCIÓN DE LOS PROGRAMAS DE ESTÍMULOS Y BECAS ESTUDIANTILES OFRECIDOS POR LA INSTITUCIÓN. 4. APOYAR EN LA PLANEACIÓN, EJECUCIÓN Y SEGUIMIENTO DEL PROGRAMA DE ALMUERZO Y REFRIGERIOS GRATUITOS OFRECIDOS POR LA UNIVERSIDAD. 5. APOYAR EN LA ORGANIZACIÓN Y TRASFERENCIA DEL ARCHIVO DE LA DIRECCIÓN DE BIENESTAR UNIVERSITARIO. 6. PRESENTAR INFORMES OPORTUNAMENTE SOBRE LAS ACTIVIDADES DESARROLLADAS. 7. APOYAR LA IMPLEMENTACIÓN DE LAS ESTRATEGIAS DISEÑADAS PARA ACOMPAÑAR DE MANERA INTEGRAL A LOS ESTUDIANTES QUE HAGAN PARTE DEL PROGRAMA DE BECAS DE LA INSTITUCIÓN. 8. APOYAR EN LA ATENCIÓN A LOS MIEMBROS DE LA COMUNIDAD UNIVERSITARIA QUE REQUIERAN INFORMACIÓN SOBRE LOS DISTINTOS SERVICIOS DE BIENESTAR UNIVERSITARIO. 9. APOYAR EN LA ATENCIÓN, SEGUIMIENTO Y CONTROL A TRAVÉS DE MEDIOS TECNOLÓGICOS, A LA COMUNIDAD UNIVERSITARIA QUE LO REQUIERA DE ACUERDO A SU ESPECIALIDAD. 10. APOYAR EN LA ACTUALIZACIÓN DE LA PÁGINA WEB DE BIENESTAR UNIVERSITARIO. 11. APOYAR EN LA CONSOLIDACIÓN DE ESTADÍSTICAS DEL ÁREA DE DESARROLLO HUMANO. 12. APOYAR EN LA PROYECCIÓN Y EJECUCIÓN DE PRESUPUESTOS DE PROGRAMAS DE BECAS ALMUERZOS Y REFRIGERIOS, INCLUSIÓN Y PERMANENCIA, REPRESENTANTES ESTUDIANTILES, AYUDANTÍAS ADMINISTRATIVAS Y ACADÉMICAS EN EXTENSIÓN. 13. APOYAR A LA DIRECCIÓN DE BIENESTAR UNIVERSITARIO, EN LOS PROCESOS DE GESTIÓN DE CONTRATACIÓN Y TRÁMITES DE PAGO, ACTIVIDADES ADMINISTRATIVAS COMO LA ELABORACIÓN Y DESARROLLO DE INFORMES ESTADÍSTICOS Y FINANCIEROS RELACIONADOS CON EL PROCESO "BIENESTAR UNIVERSITARIO” DE CONFORMIDAD AL SISTEMA DE GESTIÓN INTEGRAL TENIENDO EN CUENTA LOS FUNDAMENTOS Y LINEAMIENTOS IMPARTIDOS POR EL GRUPO DE GESTIÓN DE LA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</si>
  <si>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CO1.REQ.5577797</t>
  </si>
  <si>
    <t>OPSP-VAD-0048-2024</t>
  </si>
  <si>
    <t>https://community.secop.gov.co/Public/Tendering/OpportunityDetail/Index?noticeUID=CO1.NTC.5470217&amp;isFromPublicArea=True&amp;isModal=False</t>
  </si>
  <si>
    <t>ELIANA MARGARITA GARCIA LOPEZ</t>
  </si>
  <si>
    <t>LA PRESENTE ORDEN TIENE POR OBJETO: 1. APOYAR EL PROCESO DE PROMOCIÓN Y MANTENIMIENTO DE LA SALUD AL INTERIOR DE LA COMUNIDAD UNIVERSITARIA, HACIENDO ÉNFASIS EN TALLERES SOBRE LA PREVENCIÓN DEL SUICIDIO. 2. APOYAR EN LA ORIENTACIÓN BÁSICA, OPORTUNA Y ADECUADA A LOS ESTUDIANTES QUE REQUIERAN EL SERVICIO DE ORIENTACIÓN PSICOLÓGICA.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A TRAVÉS DE LOS DIFERENTES CANALES DE COMUNICACIÓN DISPONIBLES LA ATENCIÓN A LOS MIEMBROS DE LA COMUNIDAD UNIVERSITARIA QUE REQUIERAN INFORMACIÓN SOBRE LOS SERVICIOS DE BIENESTAR UNIVERSITARIO. 6. APOYAR EN EL PROCESO DE CARACTERIZACIÓN DE LOS ESTUDIANTES QUE REALICEN READMISIÓN A LOS DISTINTOS PROGRAMAS ACADÉMICOS. 7. APOYAR EN LA REALIZACIÓN DE LAS VISITAS DOMICILIARIAS QUE SE REQUIERAN EN EL MARCO DEL PROCESO DE ADMISIÓN Y DURANTE EL PROCESO DE CAMBIO DE ESTRATO SOCIOECONÓMICO. 8. APOYAR AL SUPERVISOR EN LA ACTUALIZACIÓN DEL INVENTARIO DE LOS EQUIPOS E INSUMOS DE OFICINA Y VERIFICAR EL BUEN USO DE LOS MISMOS. 9. APOYAR EN EL PROCESO DE SUPERVISIÓN DE LOS CONTRATOS RELACIONADOS CON EL ÁREA DE SALUD DE BIENESTAR UNIVERSITARIO.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</si>
  <si>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CO1.REQ.5577856</t>
  </si>
  <si>
    <t>OPSP-VAD-0047-2024</t>
  </si>
  <si>
    <t>https://community.secop.gov.co/Public/Tendering/OpportunityDetail/Index?noticeUID=CO1.NTC.5469967&amp;isFromPublicArea=True&amp;isModal=False</t>
  </si>
  <si>
    <t>SAUL ANTONIO TEJEDA ECHEVERRIA</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</si>
  <si>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TECNOLÓGICOS.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</si>
  <si>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CO1.REQ.5577492</t>
  </si>
  <si>
    <t>OPSP-VAD-0046-2024</t>
  </si>
  <si>
    <t>https://community.secop.gov.co/Public/Tendering/OpportunityDetail/Index?noticeUID=CO1.NTC.5469695&amp;isFromPublicArea=True&amp;isModal=False</t>
  </si>
  <si>
    <t>CLAUDIA MARIA OSPINO MONTAÑO</t>
  </si>
  <si>
    <t>LA PRESENTE ORDEN TIENE POR OBJETO: 1. APOYAR A LA DIRECCIÓN DEL DEPARTAMENTO DE ESTUDIOS GENERALES EN LA LOGÍSTICA DE LA PROGRAMACIÓN ACADÉMICA 2024-1. 2. APOYAR EN LA ASIGNACIÓN DOCENTE. 3. APOYAR EN EL REPORTE DE NOVEDADES DE DOCENTES TALES COMO: AJUSTE EN LAS HORAS PROGRAMADAS YA SEA POR ADICIÓN Ó DISMINUCIÓN DE HORAS CÁTEDRA DURANTE EL PERIODO ACADÉMICO 2024-1. 4. APOYAR A LA COORDINACIÓN EN LA REALIZACIÓN DE LOS TALLERES DE FORTALECIMIENTO EN COMPETENCIAS GENÉRICAS SABER PRO, SEGUIMIENTO DE ASISTENCIAS, CONSTRUCCIÓN DE INFORMES DE ASISTENCIAS. 5. APOYAR EN EL DESARROLLO DE ESTRUCTURACIÓN Y GENERACIÓN DE INFORMES SOLICITADOS A LA DEPENDENCIA. 6. APOYAR EN LA ATENCIÓN AL PÚBLICO EN GENERAL; A TRAVÉS DE LOS DIFERENTES CANALES DE COMUNICACIÓN. 7. APOYAR EL RECIBO Y SEGUIMIENTO A LA CORRESPONDENCIA INTERNA Y EXTERNA RECIBIDA Y ENVIADA FÍSICA Y DIGITALMENTE. 8. APOYAR EN LA RESPUESTA OPORTUNA A SOLICITUDES PRESENTADAS A LA DEPENDENCIA. 9. APOYAR EN LA ACTUALIZACIÓN DE LA BASE DE DATOS DE CORRESPONDENCIA TRAMITADA. 8. ADMINISTRAR LA CUENTA INSTITUCIONAL DE LA DEPENDENCIA Y MANEJAR LA TRAZABILIDAD DE LAS SOLICITUDES RECIBIDAS Y ENVIADAS POR ESTE MEDIO. 10. APOYAR EN LA SOCIALIZACIÓN DE VENTAS DE SERVICIO Y/O CURSOS OFERTADOS. 11. ORGANIZAR ARCHIVOS PARA TRANSFERENCIA DOCUMENTAL DE LA VIGENCIA ESPECIFICADA. 12. APOYAR LOGÍSTICAMENTE EN LOS EVENTOS ORGANIZADOS POR LA DEPENDENCIA. 13. APOYAR EN LA ADMINISTRACIÓN DE LAS REDES SOCIALES DEL DEPARTAMENTO DE ESTUDIOS GENERALES. 14. APOYAR EN LA ELABORACIÓN Y REMISIÓN DE INFORMES DE EVALUACIÓN Y SEGUIMIENTO DE AYUDANTES ACADÉMICOS Y ADMINISTRATIVOS. 15. APOYAR EN LA VERIFICACIÓN Y SEGUIMIENTO DE LA ENTREGA DE REPORTES DE ASISTENCIAS A LOS DOCENTES DE FORMACIÓN GENERAL E INTEGRAL. 16. APOYAR EN LA CREACIÓN DE PROCEDIMIENTOS PARA TRÁMITES ADMINISTRATIVOS INTERNOS.PARÁGRAFO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</si>
  <si>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CO1.REQ.5576251</t>
  </si>
  <si>
    <t>OPSP-VAD-0045-2024</t>
  </si>
  <si>
    <t>https://community.secop.gov.co/Public/Tendering/OpportunityDetail/Index?noticeUID=CO1.NTC.5469593&amp;isFromPublicArea=True&amp;isModal=False</t>
  </si>
  <si>
    <t>CLAUDIA MILENA KATIME ZUÑIGA</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</si>
  <si>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</si>
  <si>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CO1.REQ.5575938</t>
  </si>
  <si>
    <t>OPSP-VAD-0044-2024</t>
  </si>
  <si>
    <t>https://community.secop.gov.co/Public/Tendering/OpportunityDetail/Index?noticeUID=CO1.NTC.5469663&amp;isFromPublicArea=True&amp;isModal=False</t>
  </si>
  <si>
    <t>ALBERTO JOSE MARTINEZ COAS</t>
  </si>
  <si>
    <t>LA PRESENTE ORDEN TIENE POR OBJETO: 1. APOYAR EN LA ORGANIZACIÓN Y DIGITALIZACIÓN DE EXPEDIENTES, DE ACUERDO CON LOS PROCEDIMIENTOS Y DIRECTRICES INSTITUCIONALES. 2. APOYAR EN LA RECEPCIÓN, REGISTRO Y ENVÍO DE LAS COMUNICACIONES OFICIALES EXTERNAS ENVIADAS. 3. APOYAR EN LA REALIZACIÓN DE ENVÍOS INSTITUCIONALES. 4. APOYAR EN LA ATENCIÓN DE CONSULTAS RELACIONADAS CON LAS COMUNICACIONES OFICIALES EXTERNAS ENVIADAS.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</si>
  <si>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CO1.REQ.5575713</t>
  </si>
  <si>
    <t>OAG-VAD-0043-2024</t>
  </si>
  <si>
    <t>https://community.secop.gov.co/Public/Tendering/OpportunityDetail/Index?noticeUID=CO1.NTC.5471908&amp;isFromPublicArea=True&amp;isModal=False</t>
  </si>
  <si>
    <t>DINAIRIS PAOLA NORIEGA URIELES</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</si>
  <si>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</si>
  <si>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CO1.REQ.5574770</t>
  </si>
  <si>
    <t>OPSP-VAD-0042-2024</t>
  </si>
  <si>
    <t>https://community.secop.gov.co/Public/Tendering/OpportunityDetail/Index?noticeUID=CO1.NTC.5471579&amp;isFromPublicArea=True&amp;isModal=False</t>
  </si>
  <si>
    <t>KARINA JOHANNA FERREIRA QUINTO</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</si>
  <si>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ELABORAR INFORME DE AVANCE DEL PLAN ANTICORRUPCIÓN Y DE ATENCIÓN AL CIUDADANO EN PERIODOS CUATRIMESTRALES. 4. APOYAR A LA OFICINA DE CONTROL INTERNO EN EL SEGUIMIENTO A CUMPLIMIENTO DE PUBLICACIÓN EN PAGINA TRANSPARENCIA Y EN LA ELABORACIÓN DEL RESPECTIVO INFORME DE RESULTADOS. 5. APOYAR A LA OFICINA DE CONTROL INTERNO EN EL SEGUIMIENTO AL SISTEMA DE CONTROL INTERNO MECI EN EL MARCO DEL MIPG A TRAVÉS DEL DAFP / FURAG Y EN EL CARGUE DEL RESPECTIVO INFORME DE RESULTADOS. 6. APOYAR A LA OFICINA DE CONTROL INTERNO EN EL SEGUIMIENTO AL ÍNDICE DE TRANSPARENCIA Y ACCESO A LA INFORMACIÓN ITA Y EN EL CARGUE DEL RESPECTIVO INFORME DE RESULTADOS.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</si>
  <si>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CO1.REQ.5574479</t>
  </si>
  <si>
    <t>OPSP-VAD-0041-2024</t>
  </si>
  <si>
    <t>https://community.secop.gov.co/Public/Tendering/OpportunityDetail/Index?noticeUID=CO1.NTC.5471844&amp;isFromPublicArea=True&amp;isModal=False</t>
  </si>
  <si>
    <t>DALIANA MILAGROS BORJA RODRIGUEZ</t>
  </si>
  <si>
    <t>LA PRESENTE ORDEN TIENE POR OBJETO: 1. APOYAR EN LA ORGANIZACIÓN Y DIGITALIZACIÓN DE EXPEDIENTES, DE ACUERDO CON LOS PROCEDIMIENTOS Y DIRECTRICES INSTITUCIONALES. 2. APOYAR EN LA RECEPCIÓN, REGISTRO Y ENVÍO DE LAS COMUNICACIONES OFICIALES EXTERNAS RECIBIDAS. 3. APOYAR EN LA ELABORACIÓN Y ENVÍO DE LAS PLANILLAS DE RADICACIÓN DE LAS COMUNICACIONES OFICIALES EXTERNAS RECIBIDAS Y PLANILLAS DE REGISTRO DE DOCUMENTOS Y SOBRES. 4. APOYAR EN LA ACTUALIZACIÓN DE LA DOCUMENTACIÓN DEL PROCESO DE GESTIÓN DOCUMENTAL.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</si>
  <si>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CO1.REQ.5574084</t>
  </si>
  <si>
    <t>OAG-VAD-0040-2024</t>
  </si>
  <si>
    <t>https://community.secop.gov.co/Public/Tendering/OpportunityDetail/Index?noticeUID=CO1.NTC.5471712&amp;isFromPublicArea=True&amp;isModal=False</t>
  </si>
  <si>
    <t>MARIA DEL CARMEN CALDERON ORTIZ</t>
  </si>
  <si>
    <t>LA PRESENTE ORDEN TIENE POR OBJETO: 1. APOYAR EN LA ATENCIÓN DE LAS SOLICITUDES DE CONSULTA DE DOCUMENTOS DEL ARCHIVO CENTRAL. 2. APOYAR EN LA ORGANIZACIÓN DE LAS JORNADAS DE CAPACITACIÓN, ASISTENCIA TÉCNICA Y ENTREGA DE INSUMOS SOLICITADAS POR LAS DEPENDENCIAS. 3. APOYAR EN EL SEGUIMIENTO DE LAS CONDICIONES DE ALMACENAMIENTO Y CONSERVACIÓN DEL ARCHIVO CENTRAL. 4. APOYAR EN LA ACTUALIZACIÓN DE LA DOCUMENTACIÓN DEL PROCESO DE GESTIÓN DOCUMENTAL. 5. APOYAR EN LA MEDICIÓN DE LOS INDICADORES DE GESTIÓN DEL PROCESO DE GESTIÓN DOCUMENTAL. 6.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</si>
  <si>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CO1.REQ.5578542</t>
  </si>
  <si>
    <t>OAG-VAD-0039-2024</t>
  </si>
  <si>
    <t>https://community.secop.gov.co/Public/Tendering/OpportunityDetail/Index?noticeUID=CO1.NTC.5471001&amp;isFromPublicArea=True&amp;isModal=False</t>
  </si>
  <si>
    <t>LILIANA DEL CARMEN TRHEEBILCOCK ABELLO</t>
  </si>
  <si>
    <t>LA PRESENTE ORDEN TIENE POR OBJETO: 1. APOYAR EN LA CREACIÓN EL REPORTE DEL CASO UNA VEZ SE PRESENTE LA DENUNCIA POR LA PERSONA DIRECTAMENTE AFECTADA O TERCEROS. 2. APOYAR EN LA ATENCIÓN DE LA PERSONA AFECTADA O A LAS TERCERAS PERSONAS QUE REALICEN EL REPORTE DEL CASO, GUARDANDO LA DEBIDA RESERVA Y CONFIDENCIALIDAD. 3.ASESORAR A LA VÍCTIMA A LA ATENCIÓN PSICOLÓGICA INTEGRAL Y CONTINUADA. 4. ELABORAR LA VALORACIÓN PSICOLÓGICA DE LA VÍCTIMA, CON LA FINALIDAD DE RECOPILAR LA INFORMACIÓN DE LOS HECHOS REPORTADOS, IDENTIFICACIÓN DEL EXAMEN MENTAL, FACTORES DE VULNERABILIDAD Y SU RESPECTIVA SUGERENCIA FRENTE AL CASO. 5. ACOMPAÑAR EL TRASLADO DEL REPORTE DE CASO A LA DEPENDENCIA COMPETENTE PARA INICIAR LAS ACCIONES DISCIPLINARIAS CORRESPONDIENTES. 6.ASESORAR A LOS CONSEJOS DE FACULTAD Y A VICERRECTORÍAS PARA EXPONER LOS REPORTES DE CASOS TRASLADADOS PARA QUE SEAN REVISADOS CON PERSPECTIVA DE GÉNERO. 7.ASISTIR A LAS AUDIENCIAS (INTERNAS Y EXTERNAS) A LAS CUALES SEA CITADA PARA LA SUSTENTACIÓN DE LA VALORACIÓN PSICOLÓGICA REALIZADA A LA VÍCTIMA. 8. REALIZAR SEGUIMIENTO A LAS ATENCIONES PSICOLÓGICAS PRESTADAS A LA VÍCTIMA Y SOLICITAR INFORMES DE LOS AVANCES OBTENIDOS EN LA RECUPERACIÓN DE LA MISMA. 9.APOYAR EN LA REVISIÓN DE LAS SOLICITUDES REALIZADAS POR LOS DIFERENTES ORDENADORES DEL GASTO DE LA UNIVERSIDAD EN RELACIÓN AL REPORTE POR CONDUCTAS QUE CONSTITUYAN VIOLENCIAS BASADAS EN GÉNERO, LAS VIOLENCIAS SEXUALES O DISCRIMINACIÓN. 10. REALIZAR SENSIBILIZACIÓN DESDE EL ÁREA PSICOLÓGICA PARA LA FIRMA DE ACTA DE BUENAS PRÁCTICAS. 11. ASESORAR EN LA PLANIFICACIÓN DE ESTRATEGIAS ENCAMINADAS A LA PROMOCIÓN DEL RESPETO A LAS PERSONAS Y A LA DIGNIDAD HUMANA, A CONTRARRESTAR TODO TIPO DE DISCRIMINACIÓN POR RAZONES DE ORIENTACIÓN SEXUAL, ETNIA, DE DISCAPACIDAD, DE IDENTIDAD Y/O EXPRESIÓN DE GÉNERO Y A NO NATURALIZAR O NORMALIZAR CUALQUIER TIPO DE VIOLENCIA EN SUS DIFERENTES FORMAS; ASÍ COMO HACER EVIDENTES LAS PRÁCTICAS Y ACTITUDES CULTURALES QUE ATENTAN CONTRA LA DIGNIDAD DE LOS SERES HUMANOS. 12. APOYAR EN LA RECOPILACIÓN, SISTEMATIZACIÓN Y GARANTIZAR LA SEGURIDAD Y CONFIDENCIALIDAD DE LA INFORMACIÓN DERIVADA DE LOS REPORTES DE CASO.  13.  ELABORAR INFORMES EN LOS CUALES SE DETALLE LOS AVANCES NORMATIVOS QUE HA TENIDO LA UNIVERSIDAD DEL MAGDALENA PARA EL CUMPLIMIENTO DE LA POLÍTICA CERO TOLERANCIA DE CASOS DE VIOLENCIA DE GÉNERO Y VIOLENCIA SEXUAL.  14. APOYAR EN LA SOCIALIZACIÓN PROTOCOLO DE ATENCIÓN PROTOCOLO INSTITUCIONAL PARA PARA LA DETECCIÓN, PREVENCIÓN, ATENCIÓN Y SANCIÓN DE LAS VIOLENCIAS BASADAS EN GÉNERO, VIOLENCIAS SEXUALES Y DISCRIMINACIÓN.  15. APOYAR EN LA ACTIVACIÓN LA RED DE APOYO DE LA VÍCTIMA EN LOS CASOS QUE SEA NECESARIO PARA TRAZAR ESTRATEGIAS DE PROTECCIÓN Y ACOMPAÑAMIENTO QUE CONTRIBUYAN A LA RECUPERACIÓN DE LA PERSONA AFECTADA.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</si>
  <si>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CO1.REQ.5577468</t>
  </si>
  <si>
    <t>OPSP-VAD-0038-2024</t>
  </si>
  <si>
    <t>https://community.secop.gov.co/Public/Tendering/OpportunityDetail/Index?noticeUID=CO1.NTC.5470873&amp;isFromPublicArea=True&amp;isModal=False</t>
  </si>
  <si>
    <t>TULIA ROSA VALVERDE NUÑEZ</t>
  </si>
  <si>
    <t>LA PRESENTE ORDEN TIENE POR OBJETO: 1. APOYAR EN LA ATENCIÓN BÁSICA, OPORTUNA Y ADECUADA A LOS ESTUDIANTES QUE REQUIERAN EL SERVICIO EN TRABAJO SOCIAL. 2. APOYAR EN EL DILIGENCIAMIENTO OPORTUNO DE TODOS LOS FORMATOS ESTABLECIDOS POR BIENESTAR UNIVERSITARIO EN EL SISTEMA DE GESTIÓN DE LA CALIDAD. 3. PRESENTAR INFORMES AL SUPERVISOR SOBRE LAS ACTIVIDADES DESARROLLADAS Y PLANTEADAS EN EL PLAN DE TRABAJO, PARA LA VERIFICACIÓN Y EL CUMPLIMIENTO DE LAS METAS PROPUESTAS; EL INFORME DEBE TENER ANEXOS ESTADÍSTICOS. 4. APOYAR EN LA PLANEACIÓN, ORGANIZACIÓN Y EJECUCIÓN DE LOS PROGRAMAS DE ESTÍMULOS Y BECAS ESTUDIANTILES. 5. APOYAR EN EL PROCESO DE ESTUDIO Y DILIGENCIAMIENTO DE LAS FICHAS PARA LOS ESTUDIOS SOCIOECONÓMICOS DE LOS ESTUDIANTES QUE REQUIERAN ALGÚN ESTIMULO O BECA. 6. APOYAR EN LA REALIZACIÓN DE LAS VISITAS DOMICILIARIAS QUE SE REQUIERAN EN EL MARCO DEL PROCESO DE ADMISIÓN PARA ASPIRANTES EN LA INSTITUCIÓN Y DURANTE EL PROCESO DE CAMBIO DE ESTRATO SOCIOECONÓMICO. 7. APOYAR EN LA ATENCIÓN A LOS MIEMBROS DE LA COMUNIDAD UNIVERSITARIA QUE REQUIERAN INFORMACIÓN SOBRE LOS SERVICIOS DE BIENESTAR UNIVERSITARIO A TRAVÉS DE LOS DIFERENTES CANALES DE COMUNICACIÓN DISPONIBLES. 8. APOYAR A LA DIRECCIÓN DE BIENESTAR UNIVERSITARIO EN LA CARACTERIZACIÓN DE LAS BECAS DE PRÁCTICAS PROFESIONALES Y RELIQUIDACIÓN DE MATRÍCULA DE CASOS ESPECIALES. 9. APOYAR AL SUPERVISOR EN LA ACTUALIZACIÓN DEL INVENTARIO DE LOS EQUIPOS E INSUMOS DE OFICINA Y VERIFICAR EL BUEN USO DE LOS MISMOS.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</si>
  <si>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CO1.REQ.5577702</t>
  </si>
  <si>
    <t>OPSP-VAD-0037-2024</t>
  </si>
  <si>
    <t>https://community.secop.gov.co/Public/Tendering/OpportunityDetail/Index?noticeUID=CO1.NTC.5470468&amp;isFromPublicArea=True&amp;isModal=False</t>
  </si>
  <si>
    <t>SHAROL MERCEDES CORTES MIRANDA</t>
  </si>
  <si>
    <t>LA PRESENTE ORDEN TIENE POR OBJETO: 1. APOYAR EN LA JORNADA DE INDUCCIÓN AL EQUIPO DE PSICÓLOGOS ENTREVISTADORES. 2. REALIZAR ENTREVISTA EN LA FASE 1,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</si>
  <si>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CO1.REQ.5575439</t>
  </si>
  <si>
    <t>OPSP-VAD-0036-2024</t>
  </si>
  <si>
    <t>https://community.secop.gov.co/Public/Tendering/OpportunityDetail/Index?noticeUID=CO1.NTC.5470339&amp;isFromPublicArea=True&amp;isModal=False</t>
  </si>
  <si>
    <t>HENRY DAVID BRUGES CARBONO</t>
  </si>
  <si>
    <t>CO1.REQ.5575158</t>
  </si>
  <si>
    <t>OPSP-VAD-0035-2024</t>
  </si>
  <si>
    <t>https://community.secop.gov.co/Public/Tendering/OpportunityDetail/Index?noticeUID=CO1.NTC.5465234</t>
  </si>
  <si>
    <t>JESUS DAVID MIRANDA CORRALES</t>
  </si>
  <si>
    <t>LA PRESENTE ORDEN TIENE POR OBJETO LA PRESTACIÓN DE SERVICIOS PROFESIONALES COMO APOYO A LA DIRECCIÓN DEL PROYECTO BPIN 2021000100084 DENOMINADO: "FORTALECIMIENTO DE LAS CAPACIDADES INSTITUCIONALES PARA LA INVESTIGACIÓN DEL CULTIVO Y REPRODUCCIÓN INDUCIDA DE LA LISA (MUGIL INCILIS) COMO UNA ALTERNATIVA PARA SU CONSERVACIÓN EN EL CARIBE COLOMBIANO MAGDALENA" REALIZANDO LAS SIGUIENTES ACTIVIDADES: 1. APOYAR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APOYAR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APOYAR EN LA REALIZACIÓN Y VERIFICACIÓN DE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9) APOYAR LA DIRECCIÓN DE LOS PROYECTOS DE REGALÍAS EN LAS PROYECCIONES Y CONTROL PRESUPUESTAL PARA LA EJECUCIÓN DE LOS PROYECTOS.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</si>
  <si>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CO1.REQ.5572624</t>
  </si>
  <si>
    <t>OPSP-VAD-0034-2024</t>
  </si>
  <si>
    <t>https://community.secop.gov.co/Public/Tendering/OpportunityDetail/Index?noticeUID=CO1.NTC.5465329</t>
  </si>
  <si>
    <t>ADRIANA PAOLA PEREIRA RIZZO</t>
  </si>
  <si>
    <t>LA PRESENTE ORDEN TIENE POR OBJETO: 1. APOYAR EN LA REVISIÓN DE LOS DOCUMENTOS PRECONTRACTUALES NECESARIOS PARA LA ELABORACIÓN DE ÓRDENES DE SERVICIOS PROFESIONALES Y DE APOYO A LA GESTIÓN QUE REQUIERA LA VICERRECTORIA ADMINISTRATIVA EN LA PLATAFORMA DEL GEDOCO. 2. APOYAR LA VALIDACIÓN Y APROBACIÓN DE LA INFORMACIÓN PRECONTRACTUAL DE LAS HOJAS DE VIDA DEL PERSONAL EN LA PLATAFORMA SIGEP (SISTEMA DE INFORMACIÓN Y GESTIÓN DEL EMPLEO PÚBLICO. 3. APOYAR LA REVISIÓN DE LOS DOCUMENTOS PARA TRÁMITE DE LIQUIDACIÓN DE HONORARIOS DE LAS ÓRDENES DE PRESTACIÓN DE SERVICIOS PROFESIONALES Y DE APOYO A LA GESTIÓN. 4. APOYAR EN LA REVISIÓN Y VERIFICACIÓN DE ANTECEDENTES Y OTROS DE LAS PERSONAS A VINCULARSE MEDIANTE ÓRDENES DE PRESTACIÓN DE SERVICIOS PROFESIONALES Y DE APOYO A LA GESTIÓN DE LA VICERRECTORÍA ADMINISTRATIVA. 5. APOYAR EN LA REVISIÓN DE LA INFORMACIÓN CONTRACTUAL CARGADA EN LAS PLATAFORMAS DEL SIA OBSERVA- AUDITORIA, SIGEP II, SECOP I Y II POR LOS DIFERENTES ORDENADORES DEL GASTO DELEGADOS. 6. APOYAR EN EL CUMPLIMIENTO DE LOS PLANES DE MEJORAMIENTO DE LOS PROCESOS Y PROCEDIMIENTOS DEL GRUPO INTERNO DE CONTRATACIÓN. 7. APOYAR EN LA ACTUALIZACIÓN DE LOS PROCEDIMIENTOS, GUÍAS, INSTRUCTIVOS Y FORMATOS EN LA PLATAFORMA ISOLUCIÓN. 8. APOYAR EN EL CARGUE DE LOS CONTRATOS, MODIFICACIONES, Y LIQUIDACIONES DE LAS ORDENES DE PRESTACIÓN DE SERVICIOS PROFESIONALES, Y DE APOYO EN LA GESTIÓN EN LA PLATA FORMA SIGEP EN LOS PLAZOS ESTABLECIDOS. 9. APOYAR EN EL CARGUE DE INFORMACIÓN EN LAS PLATAFORMAS DEL SIA OBSERVA Y EL SECOP II. 10. APOYAR EN ELABORACIÓN DE CERTIFICADOS CONTRACTUALES QUE SEAN SOLICITADOS POR LOS DIFERENTES USUARIOS.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</si>
  <si>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CO1.REQ.5572736</t>
  </si>
  <si>
    <t>OAG-VAD-0033-2024</t>
  </si>
  <si>
    <t>https://community.secop.gov.co/Public/Tendering/OpportunityDetail/Index?noticeUID=CO1.NTC.5465232</t>
  </si>
  <si>
    <t>MARIA JOSE RAMOS JIMENEZ</t>
  </si>
  <si>
    <t>LA PRESENTE ORDEN TIENE POR OBJETO: 1. APOYAR EN LA JORNADA DE INDUCCIÓN AL EQUIPO DE PSICÓLOGOS ENTREVISTADORES. 2. REALIZAR ENTREVISTA EN LA FASE 1 Y 2,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</si>
  <si>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CO1.REQ.5572390</t>
  </si>
  <si>
    <t>OPSP-VAD-0032-2024</t>
  </si>
  <si>
    <t>https://community.secop.gov.co/Public/Tendering/OpportunityDetail/Index?noticeUID=CO1.NTC.5465231</t>
  </si>
  <si>
    <t>DUBYS SOFIA REGALADO CALANCHE</t>
  </si>
  <si>
    <t>CO1.REQ.5572380</t>
  </si>
  <si>
    <t>OPSP-VAD-0031-2024</t>
  </si>
  <si>
    <t>https://community.secop.gov.co/Public/Tendering/OpportunityDetail/Index?noticeUID=CO1.NTC.5465318</t>
  </si>
  <si>
    <t>CENITH GLORIA ILIAS CERVANTES</t>
  </si>
  <si>
    <t>CO1.REQ.5572374</t>
  </si>
  <si>
    <t>OPSP-VAD-0030-2024</t>
  </si>
  <si>
    <t>https://community.secop.gov.co/Public/Tendering/OpportunityDetail/Index?noticeUID=CO1.NTC.5465317</t>
  </si>
  <si>
    <t>JESUS DAVID GARCIA COGOLLOS</t>
  </si>
  <si>
    <t>LA PRESENTE ORDEN TIENE POR OBJETO: 1. APOYAR EN LA JORNADA DE INDUCCIÓN AL EQUIPO DE PSICÓLOGOS ENTREVISTADORES. 2. REALIZAR ENTREVISTA EN LA FASE 1,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</si>
  <si>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CO1.REQ.5572354</t>
  </si>
  <si>
    <t>OPSP-VAD-0029-2024</t>
  </si>
  <si>
    <t>https://community.secop.gov.co/Public/Tendering/OpportunityDetail/Index?noticeUID=CO1.NTC.5465315</t>
  </si>
  <si>
    <t>RENE MAURICIO AGUIRRE HERNANDEZ</t>
  </si>
  <si>
    <t>CO1.REQ.5572261</t>
  </si>
  <si>
    <t>OPSP-VAD-0028-2024</t>
  </si>
  <si>
    <t>https://community.secop.gov.co/Public/Tendering/OpportunityDetail/Index?noticeUID=CO1.NTC.5465229</t>
  </si>
  <si>
    <t>LEONARDO FABIO LINERO MONTAÑO</t>
  </si>
  <si>
    <t>CO1.REQ.5572330</t>
  </si>
  <si>
    <t>OPSP-VAD-0027-2024</t>
  </si>
  <si>
    <t>https://community.secop.gov.co/Public/Tendering/OpportunityDetail/Index?noticeUID=CO1.NTC.5465227</t>
  </si>
  <si>
    <t>JOHANNA CRISTINA BOCANEGRA SANDOVAL</t>
  </si>
  <si>
    <t>CO1.REQ.5572310</t>
  </si>
  <si>
    <t>OPSP-VAD-0026-2024</t>
  </si>
  <si>
    <t>https://community.secop.gov.co/Public/Tendering/OpportunityDetail/Index?noticeUID=CO1.NTC.5465170</t>
  </si>
  <si>
    <t>ALFONSO DAVID MIRANDA PAZ</t>
  </si>
  <si>
    <t>CO1.REQ.5572402</t>
  </si>
  <si>
    <t>OPSP-VAD-0025-2024</t>
  </si>
  <si>
    <t>https://community.secop.gov.co/Public/Tendering/OpportunityDetail/Index?noticeUID=CO1.NTC.5465307</t>
  </si>
  <si>
    <t>OSCAR HERNANDO LONDOÑO POLO</t>
  </si>
  <si>
    <t>CO1.REQ.5572342</t>
  </si>
  <si>
    <t>OPSP-VAD-0024-2024</t>
  </si>
  <si>
    <t>https://community.secop.gov.co/Public/Tendering/OpportunityDetail/Index?noticeUID=CO1.NTC.5465088</t>
  </si>
  <si>
    <t>ELENA MARGARITA TORRES OSPINA</t>
  </si>
  <si>
    <t>CO1.REQ.5571977</t>
  </si>
  <si>
    <t>OPSP-VAD-0023-2024</t>
  </si>
  <si>
    <t>https://community.secop.gov.co/Public/Tendering/OpportunityDetail/Index?noticeUID=CO1.NTC.5464896</t>
  </si>
  <si>
    <t>OMAR FERNANDO CORTES PEÑA</t>
  </si>
  <si>
    <t>CO1.REQ.5571958</t>
  </si>
  <si>
    <t>OPSP-VAD-0022-2024</t>
  </si>
  <si>
    <t>https://community.secop.gov.co/Public/Tendering/OpportunityDetail/Index?noticeUID=CO1.NTC.5465064</t>
  </si>
  <si>
    <t>RAMIRO DAVID PALMERA DE LA ROSA</t>
  </si>
  <si>
    <t>CO1.REQ.5572201</t>
  </si>
  <si>
    <t>OPSP-VAD-0021-2024</t>
  </si>
  <si>
    <t>https://community.secop.gov.co/Public/Tendering/OpportunityDetail/Index?noticeUID=CO1.NTC.5464892</t>
  </si>
  <si>
    <t>LA PRESENTE ORDEN TIENE POR OBJETO: 1. APOYAR EN LA COORDINACIÓN  DEL PROCESO DE ENTREVISTAS DE LOS ASPIRANTES PARA EL INGRESO A LOS DISTINTOS PROGRAMAS ACADÉMICOS 2024-I EN LA FASE I Y EN LA FASE II. 2. APOYAR LA CONSTRUCCIÓN DE CUESTIONARIOS Y SELECCIÓN DE VARIABLES PARA APLICAR EN LAS ENTREVISTAS DE LOS ASPIRANTES A INGRESAR A LOS DISTINTOS PROGRAMAS ACADÉMICOS 2024 - I EN LA FASE I Y EN LA FASE II. 3. APOYAR LA  LOGÍSTICA ADMINISTRATIVA Y FINANCIERA DEL PROCESO DE ENTREVISTA EN LA FASE I Y EN LA FASE II. 3. REVISAR LOS INFORMES FINALES DE LOS PSICÓLOGOS ENTREVISTADORES DE LA FASE I Y EN LA FASE II. 4. REALIZAR LA SOCIALIZACIÓN DEL PROCESO DE ENTREVISTAS A LOS PSICÓLOGOS QUE LAS DESARROLLARÁN. 5. PRESENTAR EL INFORME GENERAL DE LAS ENTREVISTAS A LOS ASPIRANTES ADMITIDOS EN EL PERIODO 2024-I A LAS DIRECCIONES DE PROGRAMAS.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</si>
  <si>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CO1.REQ.5572109</t>
  </si>
  <si>
    <t>OPSP-VAD-0020-2024</t>
  </si>
  <si>
    <t>https://community.secop.gov.co/Public/Tendering/OpportunityDetail/Index?noticeUID=CO1.NTC.5465045</t>
  </si>
  <si>
    <t>JENIFER SOFIA CARVAJAL LORDUY</t>
  </si>
  <si>
    <t>LA PRESENTE ORDEN TIENE POR OBJETO: 1. APOYAR EN LA COORDINACIÓN  DEL PROCESO DE ENTREVISTAS DE LOS ASPIRANTES PARA EL INGRESO A LOS DISTINTOS PROGRAMAS ACADÉMICOS 2024-I EN LA FASE I Y EN LA FASE II. 2. APOYAR LA CONSTRUCCIÓN DE CUESTIONARIOS Y SELECCIÓN DE VARIABLES PARA APLICAR EN LAS ENTREVISTAS DE LOS ASPIRANTES A INGRESAR A LOS DISTINTOS PROGRAMAS ACADÉMICOS 2024 - I EN LA FASE I Y EN LA FASE II. 3. APOYAR LA  LOGÍSTICA ADMINISTRATIVA Y FINANCIERA DEL PROCESO DE ENTREVISTA EN LA FASE I Y EN LA FASE II. 3. REVISAR LOS INFORMES FINALES DE LOS PSICÓLOGOS ENTREVISTADORES DE LA FASE I Y EN LA FASE II. 4. REALIZAR LA SOCIALIZACIÓN DEL PROCESO DE ENTREVISTAS A LOS PSICÓLOGOS QUE LAS DESARROLLARÁN. 5. PRESENTAR EL INFORME GENERAL DE LAS ENTREVISTAS A LOS ASPIRANTES ADMITIDOS EN EL PERIODO 2024-I A LAS DIRECCIONES DE PROGRAMAS.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</si>
  <si>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CO1.REQ.5571871</t>
  </si>
  <si>
    <t>OPSP-VAD-0019-2024</t>
  </si>
  <si>
    <t>https://community.secop.gov.co/Public/Tendering/OpportunityDetail/Index?noticeUID=CO1.NTC.5464880</t>
  </si>
  <si>
    <t>MALORY DE LOS ANGELES RODRIGUEZ CANTILLO</t>
  </si>
  <si>
    <t>CO1.REQ.5571825</t>
  </si>
  <si>
    <t>OPSP-VAD-0018-2024</t>
  </si>
  <si>
    <t>https://community.secop.gov.co/Public/Tendering/OpportunityDetail/Index?noticeUID=CO1.NTC.5465543</t>
  </si>
  <si>
    <t>CO1.REQ.5572549</t>
  </si>
  <si>
    <t>OPSP-VAD-0017-2024</t>
  </si>
  <si>
    <t>https://community.secop.gov.co/Public/Tendering/OpportunityDetail/Index?noticeUID=CO1.NTC.5465539</t>
  </si>
  <si>
    <t>VIVIAN CAROLINA BAUTE ZULUAGA</t>
  </si>
  <si>
    <t>CO1.REQ.5572540</t>
  </si>
  <si>
    <t>OPSP-VAD-0016-2024</t>
  </si>
  <si>
    <t>https://community.secop.gov.co/Public/Tendering/OpportunityDetail/Index?noticeUID=CO1.NTC.5465537</t>
  </si>
  <si>
    <t>GUISELLA PATRICIA CHAMORRO MOLINA</t>
  </si>
  <si>
    <t>CO1.REQ.5572294</t>
  </si>
  <si>
    <t>OPSP-VAD-0015-2024</t>
  </si>
  <si>
    <t>https://community.secop.gov.co/Public/Tendering/OpportunityDetail/Index?noticeUID=CO1.NTC.5465271</t>
  </si>
  <si>
    <t>LIZETH CAROLINA DE LA HOZ COTES</t>
  </si>
  <si>
    <t>LA PRESENTE ORDEN TIENE POR OBJETO: 1. APOYAR EN LOS PROCEDIMIENTOS ADMINISTRATIVOS Y FINANCIEROS QUE REQUIEREN USO DEL SOFTWARE ADMINISTRATIVO Y FINANCIERO DE LA UNIVERSIDAD 2. APOYAR EN LA ELABORACIÓN DE INFORMES FINANCIEROS DE RENDICIÓN OTROS REPORTES QUE SEAN SOLICITADOS. 3. APOYAR CON LA ACTUALIZACIÓN DE FORMATOS DE SOLICITUDES DE CDP EN LA OFICINA DE PRESUPUESTO Y CAPACITACIÓN A LAS DEPENDENCIAS SOBRE CORRECTO DILIGENCIAMIENTO DE ESTOS. 4. APOYAR EN LA ATENCIÓN A LAS SOLICITUDES REALIZADAS POR LA OFICINA DE DIRECCIÓN FINANCIERA RELACIONADAS CON INCONVENIENTES QUE PRESENTE EL SISTEMA DE INFORMACIÓN Y QUE AFECTAN LAS ACTIVIDADES DIARIAS DE LOS GRUPOS EN LA PLATAFORMA SINAP V6. 5. APOYAR EN EL SEGUIMIENTO A LAS SOLICITUDES DE SOPORTE REALIZADAS A LA EMPRESA SINAP A TRAVÉS DE LA HERRAMIENTA JTRAC. 6. APOYAR EN LA ADMINISTRACIÓN DEL SOFTWARE FINANCIERO SINAP V6.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</si>
  <si>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CO1.REQ.5572283</t>
  </si>
  <si>
    <t>OPSP-VAD-0014-2024</t>
  </si>
  <si>
    <t>https://community.secop.gov.co/Public/Tendering/OpportunityDetail/Index?noticeUID=CO1.NTC.5465363</t>
  </si>
  <si>
    <t>RICARDO JOSE ABELLO ZORRO</t>
  </si>
  <si>
    <t>LA PRESENTE ORDEN TIENE POR OBJETO: 1. APOYAR EN LA REVISIÓN Y APROBACIÓN EN LA PLATAFORMA GEDOCO DE LOS DOCUMENTOS REQUERIDOS PARA LA CELEB DE LAS ÓRDENES DE SERVICIOS PROFESIONALES Y DE APOYO A LA GESTIÓN. 2. APOYAR EN LA MARCACIÓN Y CARGUE DE INFORMACIÓN PRECONTRACTUAL, CONTRACTUAL Y POSTCONTRACTUAL A LA PLATAFORMA DEL SIA OBSERVA DE LAS ORDENES DE PRESTACIÓN DE SERVICIOS PROFESIONALES Y DE APOYO A LA GESTIÓN SUSCRITAS POR EL VICERRECTOR ADMINISTRATIVO Y EL DIRECTOR ADMINISTRATIVO. 3. APOYAR EL CARGUE DE INFORMACIÓN PRECONTRACTUAL, CONTRACTUAL Y POSTCONTRACTUAL A LA PLATAFORMA DEL SECOPI Y II DE TODOS LOS PROCESOS DE CONTRATACIÓN QUE ADELANTE LA UNIVERSIDAD A TRAVÉS DE LA VICERRECTORÍA ADMINISTRATIVA Y LA DIRECCIÓN ADMINISTRATIVA. 4. APOYAR EN LA ORGANIZACIÓN DEL ARCHIVO DIGITAL DE LAS ÓRDENES DE SERVICIOS PROFESIONALES Y DE APOYO A LA GESTIÓN SUSCRITAS POR EL VICERRECTOR ADMINISTRATIVO Y EL DIRECTOR ADMINISTRATIVO. 5. APOYAR EN LA ELABORACIÓN Y ENVIÓ DE LA INFORMACIÓN CONCERNIENTE A LAS ORDENES DE PRESTACIÓN DE SERVICIOS PROFESIONALES Y DE APOYO A LA GESTION, SUSCRITAS POR EL VICERRECTOR ADMINISTRATIVO Y EL DIRECTOR ADMINISTRATIVO QUE SEA SOLICITADA POR LAS DIFERENTES ENTIDADES DEL ESTADO Y DEMÁS DEPENDENCIAS DE LA UNIVERSIDAD. 6. APOYAR EN LA REVISIÓN DE LA INFORMACIÓN CONTRACTUAL CARGADA EN LAS PLATAFORMAS DEL SIA OBSERVA AUDITORIA, SIGEP II, SECOP I Y II POR PARTE DE LOS ORDENADORES DEL GASTO. 7. APOYAR AL GRUPO INTERNO DE CONTRATACIÓN EN LA ELABORACIÓN DE LOS INFORMES PERIÓDICOS QUE SE REQUIERAN PARA PUBLICACIÓN EN LA PÁGINA WEB INSTITUCIONAL EN EL MICROSITIO DE “TRANSPARENCIA Y ACCESO A LA INFORMACIÓN PÚBLICA”, ASÍ́COMO LOS QUE REQUIERA LA CONTRALORÍA GENERAL DE LA REPÚBLICA Y DEL MAGDALENA CON RESPECTO A LAS ORDENES Y/O CONTRATOS QUE SUSCRIBA EL VICERRECTOR ADMINISTRATIVO Y EL DIRECTOR ADMINISTRATIVO. 8 . RENDIR INFORMES MENSUALES O CUANDO EL SUPERVISOR ASÍ́LO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</si>
  <si>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CO1.REQ.5572349</t>
  </si>
  <si>
    <t>OPSP-VAD-0013-2024</t>
  </si>
  <si>
    <t>https://community.secop.gov.co/Public/Tendering/OpportunityDetail/Index?noticeUID=CO1.NTC.5465459</t>
  </si>
  <si>
    <t>ANDREA PAOLA HERNANDEZ CORVACHO</t>
  </si>
  <si>
    <t>LA PRESENTE ORDEN TIENE POR OBJETO: 1. APOYAR EN LA REVISIÓN Y VERIFICACIÓN DE LOS DOCUMENTOS PRECONTRACTUALES NECESARIOS PARA LA ELABORACIÓN DE ÓRDENES DE SERVICIOS PROFESIONALES Y DE APOYO A LA GESTIÓN CARGADOS EN LA PLATAFORMA DEL GEDOCO. 2. APOYAR LA VALIDACIÓN Y APROBACIÓN DE LA INFORMACIÓN DE LAS HOJAS DE VIDA CARGADAS EN LA PLATAFORMA SIGEP II (SISTEMA DE INFORMACIÓN Y GESTIÓN DEL EMPLEO PÚBLICO) DE LAS PERSONAS QUE SE VAN A CONTRATAR POR ORDEN DE PRESTACIÓN DE SERVICIOS PROFESIONALES Y DE APOYO A LA GESTIÓN. 3. APOYAR EN LA REVISIÓN DE LOS FORMATOS DE RECIBIDO A SATISFACCIÓN Y DOCUMENTOS CORRESPONDIENTES PARA TRÁMITES DE LIQUIDACIÓN DE HONORARIOS DE ÓRDENES DE PRESTACIÓN DE SERVICIOS PROFESIONALES Y DE APOYO A LA GESTIÓN. 4. APOYAR EN LA REVISIÓN Y PROYECCIÓN DE MINUTAS DE ÓRDENES, CONTRATOS, CONVENIOS, PROCESOS DE CONVOCATORIAS, TÉRMINOS DE REFERENCIA, ACTOS ADMINISTRATIVOS, ACTAS DE INICIO, SUSPENSIÓN, REINICIO, OTROSÍ, ACTAS FINALES, DE TERMINACIÓN Y LIQUIDACIÓN. 5. PRESTAR ASESORÍA Y APOYAR EN LA REVISIÓN DE LOS DOCUMENTOS PRECONTRACTUALES Y CONTRACTUALES QUE LE SEAN TRASLADADOS DE LOS PROCESOS DE CONTRATACIÓN ADELANTADOS POR UNIMAGDALENA. 6. APOYAR EN EL CARGUE DE INFORMACIÓN EN LAS PLATAFORMAS DEL SIA OBSERVA Y SECOP II. 7. PROYECTAR RESPUESTAS A LAS PETICIONES QUE LE SEAN TRASLADADAS, CON EL FIN QUE LAS MISMAS SE RESUELVAN DENTRO DE LOS PLAZOS Y/O TÉRMINOS ESTABLECIDOS EN LA LEY. 8. EMITIR LOS CONCEPTOS JURÍDICOS QUE LE HAYAN SIDO TRASLADADOS Y QUE TENGAN RELACIÓN CON EL ÁMBITO DE COMPETENCIA DEL GRUPO DE CONTRATACIÓN. 9. APOYAR EN LA REVISIÓN DE LA INFORMACIÓN CONTRACTUAL CARGADA EN LAS PLATAFORMAS DEL SIA OBSERVA- AUDITORIA, SIGEP II SECOP I Y II. 10. APOYAR AL GRUPO INTERNO DE CONTRATACIÓN EN EL CARGUE DE LOS CONTRATOS, MODIFICACIONES, Y LIQUIDACIONES DE LAS ORDENES DE PRESTACIÓN DE SERVICIOS PROFESIONALES Y DE APOYO EN LA GESTIÓN EN LA PLATA FORMA SIGEP II. 11. APOYAR EN LA ACTIVACIÓN DE USUARIOS EN LA PLATAFORMA DEL SIGEP II. 12. APOYAR EN LA ORGANIZACIÓN DEL ARCHIVO DIGITAL DE LAS ÓRDENES DE SERVICIOS PROFESIONALES Y DE APOYO A LA GESTIÓN SUSCRITAS POR EL VICERRECTOR ADMINISTRATIVO Y EL DIRECTOR ADMINISTRATIVO. 13.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</si>
  <si>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CO1.REQ.5572346</t>
  </si>
  <si>
    <t>OPSP-VAD-0012-2024</t>
  </si>
  <si>
    <t>https://community.secop.gov.co/Public/Tendering/OpportunityDetail/Index?noticeUID=CO1.NTC.5465368</t>
  </si>
  <si>
    <t>MARIO ALBERTO MENDEZ VASQUEZ</t>
  </si>
  <si>
    <t>LA PRESENTE ORDEN TIENE POR OBJETO: 1. APOYAR EN LOS PROCESOS ADMINISTRATIVOS CONTRACTUALES DE LA DIRECCIÓN ADMINISTRATIVA, DE LOS GRUPOS DE TRABAJO ADSCRITOS A ESTA Y DEMÁS DEPENDENCIAS QUE FUNJAN COMO UNIDAD GESTORA. 2. REVISAR Y HACER SEGUIMIENTO A LA DOCUMENTACIÓN GENERADA EN LOS PROCESOS DE CONTRATACIÓN SUSCRITOS POR EL DIRECTOR ADMINISTRATIVO EN LAS ETAPAS PRECONTRACTUAL, CONTRACTUAL Y POSTCONTRACTUAL. 3. APOYAR EN LA ORGANIZACIÓN DEL ARCHIVO DE CONTRATOS DE LA DIRECCIÓN ADMINISTRATIVA, SEGÚN LAS NORMAS Y LINEAMIENTOS GENERALES E INSTITUCIONALES. 4. APOYAR EL CARGUE Y ACTUALIZACIÓN DE LA INFORMACIÓN Y DOCUMENTACIÓN PRECONTRACTUAL, CONTRACTUAL Y POSTCONTRACTUAL DE LOS CONTRATOS SUSCRITOS POR EL DIRECTOR ADMINISTRATIVO EN LAS PLATAFORMAS SIA OBSERVA, SECOP II Y DEMÁS PLATAFORMAS Y FORMATOS SEGÚN CORRESPONDA. 5. APOYAR EN LA VERIFICACIÓN Y MARCACIÓN DE LOS CONTRATOS SUSCRITOS EN LA PLATAFORMA SIA OBSERVA PARA REMISIÓN EN LAS FECHAS ESTABLECIDAS A LA OFICINA DE CONTROL INTERNO. 6. ELABORAR INFORMES Y APOYAR EN EL CONTROL Y EL SEGUIMIENTO SOBRE LA GESTIÓN CONTRACTUAL DE LA DIRECCIÓN ADMINISTRATIVA. 7. ELABORAR Y ACTUALIZAR EL INFORME DE GESTIÓN CONTRACTUAL Y AUSTERIDAD DEL GASTO DE LA DIRECCIÓN ADMINISTRATIVA. 8. APOYAR EN LA DIGITALIZACIÓN DE DOCUMENTOS DE LOS PROCESOS CONTRACTUALES EXPEDIDOS POR LA DIRECCIÓN ADMINISTRATIVA. 9. APOYAR EN LA REALIZACIÓN DE SONDEOS COMERCIALES PARA LOS PROCESOS DE COMPRA Y ADQUISICIÓN DE SERVICIOS. 10. APOYAR EN LA ELABORACIÓN Y PREPARACIÓN DE INFORMES SOBRE LAS ACTIVIDADES Y GESTIÓN DE LA DEPENDENCIA.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</si>
  <si>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CO1.REQ.5572077</t>
  </si>
  <si>
    <t>OPSP-VAD-0011-2024</t>
  </si>
  <si>
    <t>https://community.secop.gov.co/Public/Tendering/OpportunityDetail/Index?noticeUID=CO1.NTC.5465085</t>
  </si>
  <si>
    <t>OLIVER JOSE GREGORIO OROZCO SANJUANELO</t>
  </si>
  <si>
    <t>LA PRESENTE ORDEN TIENE POR OBJETO: 1. BRINDAR ASESORÍA Y ORIENTACIÓN EN MATERIA JURÍDICA EN EL ÁREA DE CONTRATACIÓN AL VICERRECTOR ADMINISTRATIVO DE LA UNIVERSIDAD. 2. APOYAR LA REALIZACIÓN DE LOS PROCESOS DE SELECCIÓN DE CONTRATISTAS DE BIENES O SERVICIOS QUE SE REQUIERAN EN LA VICERRECTORÍA ADMINISTRATIVA DE CONFORMIDAD CON EL ESTATUTO DE CONTRATACIÓN DE LA UNIVERSIDAD. 3. ASESORAR, ASISTIR O APOYAR JURÍDICAMENTE Y RESOLVER CONSULTAS DE TIPO JURÍDICO EN MATERIA CONTRACTUAL, QUE LE SEAN SOLICITADAS POR PARTE DEL RECTOR O EL VICERRECTOR ADMINISTRATIVO DE UNIMAGDALENA. 4.  ELABORAR MINUTAS PARA ORDENES, CONTRATOS, CONVENIOS, PROCESOS DE CONVOCATORIAS Y DEMÁS QUE REQUIERA UNIMAGDALENA Y QUE SEAN SOLICITADOS POR EL RECTOR Y/O EL VICERRECTOR ADMINISTRATIVO. 5. BRINDAR ACOMPAÑAMIENTO Y/O HACER SEGUIMIENTO A PROCESOS PRECONTRACTUALES, CONTRACTUALES Y POSCONTRACTUALES EN ADQUISICIÓN DE BIENES O SERVICIOS DE LOS PROYECTOS DE REGALÍAS QUE ESTÉN A CARGO DEL VICERRECTOR ADMINISTRATIVO DE LA DE LA UNIVERSIDAD DEL MAGDALENA. 6. BRINDAR ASESORÍA EN MATERIA DE CONTRATACIÓN EN LAS ETAPAS PRE CONTRACTUAL, CONTRACTUAL Y POSCONTRACTUAL A LOS INTEGRANTES Y DIRECTORES DE LOS GRUPOS A CARGO DE EJECUTAR LOS RECURSOS DE LOS PROYECTOS DE REGALÍAS QUE ESTÉN A CARGO DEL VICERRECTOR ADMINISTRATIVO DE LA UNIVERSIDAD. 7. FUNDAMENTAR JURÍDICAMENTE LA ELABORACIÓN Y REVISIÓN DE LOS ACTOS ADMINISTRATIVOS QUE SE REQUIERAN EXPEDIR POR EL DESPACHO DEL VICERRECTOR ADMINISTRATIVOS EN VIRTUD DE DELEGACIONES ADMINISTRATIVAS. 8. PROYECTAR LOS CONCEPTOS JURÍDICOS QUE TENGAN RELACIÓN CON EL ÁMBITO DE COMPETENCIA DE LA VICERRECTORÍA ADMINISTRATIVA. 9. ASESORAR Y ACOMPAÑAR AL VICERRECTOR ADMINISTRATIVO EN LOS PROCESOS ADMINISTRATIVOS A QUE HAYA LUGAR, CON EL FIN DE LOGRAR LOS FINES DE LA CONTRATACIÓN. 10. PARTICIPAR EN LAS REUNIONES A LAS QUE SEA CONVOCADO POR LAS VICERRECTORÍAS DE LA UNIVERSIDAD PARA ASESORAR EN TEMAS JURÍDICOS Y CONTRACTUALES. 11. APOYAR A LA OFICINA DE CONTRATACIÓN EN LAS PETICIONES QUE SE PRESENTEN DENTRO DE LOS PLAZOS Y/O TÉRMINOS ESTABLECIDOS EN LA LEY, QUE SEAN TRASLADADAS POR PARTE EL VICERRECTOR ADMINISTRATIVO. 12. APOYAR A LOS PROFESIONALES DE LA VICERRECTORÍA ADMINISTRATIVA EN LA SUPERVISIÓN DE LAS ORDENES O CONTRATOS QUE SE LE ASIGNEN. 13. CUMPLIR CON LOS PROCEDIMIENTOS DEL PROCESO GESTIÓN JURÍDICA DEL SISTEMA DE GESTIÓN INTEGRAL DE LA CALIDAD "COGUI”.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</si>
  <si>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CO1.REQ.5572240</t>
  </si>
  <si>
    <t>OPSP-VAD-0010-2024</t>
  </si>
  <si>
    <t>https://community.secop.gov.co/Public/Tendering/OpportunityDetail/Index?noticeUID=CO1.NTC.5465534</t>
  </si>
  <si>
    <t>LA PRESENTE ORDEN TIENE POR OBJETO: 1. ASESORAR Y APOYAR LA PLANEACIÓN, EVALUACIÓN Y CONTROL DE LOS PROCESOS ADMINISTRATIVOS DESARROLLADOS DESDE LA DIRECCIÓN ADMINISTRATIVA. 2. APOYAR EN LA FORMULACIÓN DE MEJORAS A LOS PROCESOS Y PROCEDIMIENTOS A CARGO DE LA DIRECCIÓN ADMINISTRATIVA Y SUS GRUPOS DE TRABAJO ADSCRITOS. 3. APOYAR EN LA EJECUCIÓN, SEGUIMIENTO Y EVALUACIÓN DE PLANES Y PROYECTOS A CARGO DE LA DIRECCIÓN ADMINISTRATIVA Y SUS GRUPOS DE TRABAJO ADSCRITOS. 4. APOYAR EN EL SEGUIMIENTO Y EVALUACIÓN A LAS ACTIVIDADES DESARROLLADAS POR LOS DIFERENTES GRUPOS DE TRABAJO ADSCRITOS A LA DIRECCIÓN ADMINISTRATIVA. 5. APOYAR LOS PROCESOS DE CONTRATACIÓN A CARGO DE LA DIRECCIÓN ADMINISTRATIVA Y SUS GRUPOS DE TRABAJO. 6. APOYAR LA SUPERVISIÓN TÉCNICA Y FINANCIERA DE CONTRATOS A CARGO DEL DIRECTOR ADMINISTRATIVO. 7. ELABORAR Y PREPARAR INFORMES SOBRE LA GESTIÓN ADMINISTRATIVA Y PROYECTOS DE LA DIRECCIÓN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</si>
  <si>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CO1.REQ.5572376</t>
  </si>
  <si>
    <t>OPSP-VAD-0009-2024</t>
  </si>
  <si>
    <t>https://community.secop.gov.co/Public/Tendering/OpportunityDetail/Index?noticeUID=CO1.NTC.5465529</t>
  </si>
  <si>
    <t>MARIA FERNANDA GOMEZ HENAO</t>
  </si>
  <si>
    <t>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EN LA REVISIÓN EN LA PLATAFORMA DEL GEDOCO DE LOS DOCUMENTOS PRECONTRACTUALES NECESARIOS PARA LA ELABORACIÓN DE ÓRDENES DE SERVICIOS PROFESIONALES Y DE APOYO A LA GESTIÓN. 3. APOYAR CON EL CARGUE DE LOS CONTRATOS, MODIFICACIONES Y LIQUIDACIONES DE LAS ORDENES DE PRESTACIÓN DE SERVICIOS PROFESIONALES Y APOYO EN LA GESTIÓN EN LA PLATAFORMA SIGEP EN LOS PLAZOS ESTABLECIDOS POR PARTE DEL DEPARTAMENTO ADMINISTRATIVO DE LA FUNCIÓN PÚBLICA. 4.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5. APOYAR EN LA PROYECCIÓN DE MINUTAS DE CONTRATOS Y/O ÓRDENES DE PRESTACIÓN DE SERVICIOS PROFESIONALES Y DE APOYO A LA GESTIÓN. 6. APOYAR EN LA MARCACIÓN Y CARGUE DE INFORMACIÓN PRECONTRACTUAL, CONTRACTUAL Y POSCONTRACTUAL A LA PLATAFORMA DEL SIA OBSERVA DE LAS ORDENES DE PRESTACIÓN DE SERVICIOS PROFESIONALES Y DE APOYO A LA GESTIÓN SUSCRITAS POR EL VICERRECTOR ADMINISTRATIVO. 7. APOYAR EL CARGUE DE INFORMACIÓN PRECONTRACTUAL, CONTRACTUAL Y POSCONTRACTUAL A LA PLATAFORMA DEL SECOP I Y II DE TODOS LOS PROCESOS DE CONTRATACIÓN QUE ADELANTE LA UNIVERSIDAD A TRAVÉS DE LA VICERRECTORÍA ADMINISTRATIVA Y LA DIRECCIÓN ADMINISTRATIVA. 8. BRINDAR APOYO JURÍDICO EN LOS PROCESOS DE CONTRATACIÓN DE PRESTACIÓN DE SERVICIOS Y DE COMPRAS DE BIENES O SERVICIOS PARA EL DESARROLLO DE LAS ACTIVIDADES DE LOS PROYECTOS DE REGALÍAS EJECUTADOS POR LA INSTITUCIÓN . 9. BRINDAR APOYO JURÍDICO EN MATERIA DE CONTRATACIÓN EN LAS ETAPAS PRECONTRACTUAL, CONTRACTUAL Y POSCONTRACTUAL A LOS INTEGRANTES Y DIRECTORES DE LOS GRUPOS A CARGO DE EJECUTAR LOS RECURSOS DE LOS PROYECTOS DE REGALÍAS A CARGO DE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</si>
  <si>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CO1.REQ.5572423</t>
  </si>
  <si>
    <t>OPSP-VAD-0008-2024</t>
  </si>
  <si>
    <t>https://community.secop.gov.co/Public/Tendering/OpportunityDetail/Index?noticeUID=CO1.NTC.5465348</t>
  </si>
  <si>
    <t>HAROLD ONASIS ACOSTA SANTOS</t>
  </si>
  <si>
    <t>LA PRESENTE ORDEN TIENE POR OBJETO: 1. EMITIR LOS CONCEPTOS Y RESOLVER LAS CONSULTAS DE TIPO JURÍDICO EN TODAS LAS ÁREAS DEL DERECHO QUE LE SEAN SOLICITADOS. 2. RESOLVER LAS PETICIONES QUE LE HAGAN A LA UNIVERSIDAD DEL MAGDALENA DENTRO DE LOS PLAZOS Y/O TÉRMINOS ESTABLECIDOS EN LA LEY, QUE LE SEAN TRASLADADAS POR PARTE DEL RECTOR, EL JEFE DE LA OFICINA ASESORA JURÍDICA DE LA UNIVERSIDAD. 3. HACER LOS SEGUIMIENTOS REQUERIDOS A LAS PETICIONES QUE LE HAGAN A LA UNIVERSIDAD DEL MAGDALENA DENTRO DE LOS PLAZOS Y/O TÉRMINOS ESTABLECIDOS EN LA LEY, QUE LE SEAN TRASLADADAS. 4. PROYECTAR Y REVISAR LAS ACTUACIONES ADMINISTRATIVAS QUE LE SEAN ASIGNADOS. 5. HACER LOS SEGUIMIENTOS REQUERIDOS A LOS ACTOS ADMINISTRATIVOS QUE LE SEAN ASIGNADOS. 6. APOYAR AL GRUPO INTERNO DE CONTRATACIÓN EN LA REVISIÓN Y VERIFICACIÓN EN LA PLATAFORMA DEL GEDOCO DE LOS DOCUMENTOS PRECONTRACTUALES NECESARIOS PARA LA ELABORACIÓN DE ORDENES DE SERVICIOS PROFESIONALES Y DE APOYO A LA GESTIÓN. 7. APOYAR EN LA REVISIÓN DE LOS DOCUMENTOS PARA TRÁMITE DE LIQUIDACIÓN DE HONORARIOS DE ÓRDENES DE PRESTACIÓN DE SERVICIOS PROFESIONALES Y DE APOYO A LA GESTIÓN. 8. APOYAR EN LA REVISIÓN DE LA INFORMACIÓN CONTRACTUAL CARGADA EN LAS PLATAFORMAS DEL SIA OBSERVA- AUDITORIA, SIGEP II, SECOP I Y II POR LOS DIFERENTES ORDENADORES DEL GASTO DELEGADOS.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</si>
  <si>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CO1.REQ.5571984</t>
  </si>
  <si>
    <t>OPSP-VAD-0007-2024</t>
  </si>
  <si>
    <t>https://community.secop.gov.co/Public/Tendering/OpportunityDetail/Index?noticeUID=CO1.NTC.5465258</t>
  </si>
  <si>
    <t>ANDREA CAROLINA MARTINEZ GUERRERO</t>
  </si>
  <si>
    <t>LA PRESENTE ORDEN TIENE POR OBJETO: 1. APOYAR EN EL TRÁMITE DE LAS SOLICITUDES DE ADICIÓN, TERMINACIÓN, SUSPENSIÓN, MODIFICACIÓN, LIQUIDACIÓN, RESCILIACIÓN Y REINICIO DE LAS ORDENES DE SERVICIOS PROFESIONALES Y DE APOYO A LA GESTIÓN SUSCRITAS POR EL VICERRECTOR ADMINISTRATIVO Y EL DIRECTOR ADMINISTRATIVO. 2. APOYAR EN LOS TRÁMITES DE AFILIACIÓN A LA ADMINISTRADORA DE RIESGOS LABORALES QUE CORRESPONDA DE LOS CONTRATISTAS QUE VINCULE LA VICERRECTORÍA ADMINISTRATIVA. 3.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4. APOYAR CON LA REVISIÓN EN LA PLATAFORMA DEL GEDOCO Y SIGEP II DE LOS DOCUMENTOS PRECONTRACTUALES NECESARIOS PARA LA ELABORACIÓN DE ÓRDENES DE SERVICIOS PROFESIONALES Y DE APOYO A LA GESTIÓN DE LA VICERRECTORÍA Y/O DIRECCIÓN ADMINISTRATIVA. 5. APOYAR EN EL CARGUE DE INFORMACIÓN PRECONTRACTUAL, CONTRACTUAL Y POSTCONTRACTUAL EN LAS PLATAFORMAS DEL SIA OBSERVA, SECOP II Y SIGEP II. 6. APOYAR EN LA REVISIÓN DE LA INFORMACIÓN CONTRACTUAL CARGADA EN LAS PLATAFORMAS DEL SIA OBSERVA- AUDITORIA, SIGEP II, SECOP I Y II POR LOS DIFERENTES ORDENADORES DEL GASTO DELEGADOS. 7. APOYAR AL GRUPO DE CONTRATACIÓN EN LA ORGANIZACIÓN DEL ARCHIVO DIGITAL DE LAS ORDENES DE SERVICIOS PROFESIONALES Y DE APOYO A LA GESTIÓN SUSCRITAS POR EL VICERRECTOR ADMINISTRATIVO Y/O EL DIRECTOR ADMINISTRATIVO. 8. HABILITAR PAGOS EN LA PLATAFORMA GEDOCO DE LOS CONTRATISTAS POR PRESTACIÓN DE SERVICIOS PROFESIONALES Y DE APOYO A LA GESTIÓN DE LA VICERRECTORÍA Y/O DIRECCIÓN ADMINISTRATIVA. 9. APOYAR EN LA REVISIÓN DE LOS DOCUMENTOS PARA TRÁMITE DE LIQUIDACIÓN DE HONORARIOS DE LOS CONTRATISTAS POR PRESTACIÓN DE SERVICIOS PROFESIONALES Y DE APOYO A LA GESTIÓN DE LA VICERRECTORÍA ADMINISTRATIVA Y DIRECCIÓN ADMINISTRATIVA. 10. ELABORAR LAS PLANILLAS PARA EL TRÁMITE DE LIQUIDACIÓN DE HONORARIOS DE LOS CONTRATISTAS POR PRESTACIÓN DE SERVICIOS PROFESIONALES Y DE APOYO A LA GESTIÓN DE LA VICERRECTORÍA ADMINISTRATIVA Y DIRECCIÓN ADMINISTRATIVA POR MEDIO DEL SINAPV6. 11. REVISAR LAS DIFERENTES LIQUIDACIONES DE HONORARIOS PRESENTADAS POR LOS CONTRATISTAS DE LOS DIFERENTES ORDENADORES DEL GASTO DE UNIMAGDALENA Y VERIFICAR LA APLICACIÓN DE LA RETENCIÓN EN LA FUENTE. 12. ELABORAR LA LIQUIDACIÓN POR CONCEPTO DE LA RETENCIÓN EN LA FUENTE DE LOS CONTRATISTAS POR PRESTACIÓN DE SERVICIOS PROFESIONALES Y DE APOYO A LA GESTIÓN DE NIVEL CENTRAL. 13. APLICAR LOS DESCUENTOS QUE CORRESPONDAN POR CONCEPTO DE ESTAMPILLAS PRO-REFUNDACIÓN, EMBARGOS JUDICIALES, SINDICATO Y DEMÁS A QUE HAYA LUGAR, RECIBIDOS POR LA OFICINA DE CARTERA PARA EL PROCESO DE LIQUIDACIÓN DE HONORARIOS DE LOS CONTRATISTAS POR PRESTACIÓN DE SERVICIOS PROFESIONALES Y DE APOYO A LA GESTIÓN DE LA VICERRECTORÍA Y/O DIRECCIÓN ADMINISTRATIVA. 14. VERIFICAR QUE EL PAGO QUE REALICEN LOS CONTRATISTAS AL SISTEMA DE SEGURIDAD SOCIAL EN EJECUCIÓN DE LAS ÓRDENES DE PRESTACIÓN DE SERVICIOS PROFESIONALES Y DE APOYO A LA GESTIÓN CORRESPONDA A LO ESTABLECIDO EN LA LEY. 15. VERIFICAR QUE EL PAGO QUE REALICEN LOS CONTRATISTAS AL SISTEMA DE SEGURIDAD SOCIAL EN EJECUCIÓN DE LAS ÓRDENES DE PRESTACIÓN DE SERVICIOS PROFESIONALES Y DE APOYO A LA GESTIÓN CORRESPONDA A LO ESTABLECIDO EN LA LEY. 16. APOYAR LA SUPERVISIÓN DE LAS ORDENES DE PRESTACIÓN DE SERVICIOS PROFESIONALES Y DE APOYO DE LOS CONTRATISTAS QUE APOYAN EL PROCESO DE GESTIÓN, ELABORACIÓN DE LAS ÓRDENES Y LIQUIDACIÓN DE HONORARIOS. 17. RENDIR INFORMES MENSUALES O CUANDO EL SUPERVISOR ASÍ LO REQUIERA, SOBRE LAS ACTIVIDADES DESARROLLADAS EN CUMPLIMIENTO DE LA ORDEN DE PRESTACIÓN DE SERVICIOS. DEJARSE CONSTANCIA ESCRITA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</si>
  <si>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CO1.REQ.5572075</t>
  </si>
  <si>
    <t>OPSP-VAD-0006-2024</t>
  </si>
  <si>
    <t>https://community.secop.gov.co/Public/Tendering/OpportunityDetail/Index?noticeUID=CO1.NTC.5465341</t>
  </si>
  <si>
    <t>LAURA CAROLINA HERNANDEZ SEVERICHE</t>
  </si>
  <si>
    <t>LA PRESENTE ORDEN TIENE POR OBJETO: 1. APOYAR EN LA REVISIÓN Y VERIFICACIÓN DE LOS DOCUMENTOS PRECONTRACTUALES NECESARIOS PARA LA ELABORACIÓN DE ÓRDENES DE SERVICIOS PROFESIONALES Y DE APOYO A LA GESTIÓN CARGADOS EN LA PLATAFORMA DEL GEDOCO. 2. APOYAR LA VALIDACIÓN Y APROBACIÓN DE LA INFORMACIÓN DE LAS HOJAS DE VIDA CARGADAS EN LA PLATAFORMA SIGEPII (SISTEMA DE INFORMACIÓN Y GESTIÓN DEL EMPLEO PÚBLICO) DE LAS PERSONAS QUE SE VAN A CONTRATAR POR ORDEN DE PRESTACIÓN DE SERVICIOS PROFESIONALES Y DE APOYO A LA GESTIÓN. 3. APOYAR EN LA REVISIÓN DE LOS FORMATOS DE RECIBIDO SATISFACCIÓN Y DOCUMENTOS CORRESPONDIENTES PARA TRÁMITES DE LIQUIDACIÓN DE HONORARIOS DE ÓRDENES DE PRESTACIÓN DE SERVICIOS PROFESIONALES Y DE APOYO A LA GESTIÓN. 4. APOYAR EN LA REVISIÓN DE MINUTAS DE ÓRDENES, CONTRATOS, ACTAS DE SUSPENSIÓN, REINICIO, OTROSÍ, ACTAS FINALES, DETERMINACIÓN Y LIQUIDACIÓN. 5. PRESTAR ASESORÍA Y APOYAR EN LA REVISIÓN DE LOS DOCUMENTOS PRECONTRACTUALES Y CONTRACTUALES QUE LE SEAN TRASLADADOS DE LOS PROCESOS DE CONTRATACIÓN ADELANTADOS POR UNIMAGDALENA. 6. APOYAR EN EL CARGUE DE INFORMACIÓN EN LA PLATAFORMA DEL SECOP II. 7. APOYAR EN LA ELABORACIÓN DE CERTIFICADOS CONTRACTUALES QUE SEAN SOLICITADOS POR LOS DIFERENTES USUARIOS. 8. APOYAR EN LA REVISIÓN DE LA INFORMACIÓN CONTRACTUAL CARGADA EN LAS PLATAFORMAS DEL SIA OBSERVA-AUDITORIA, SIGEPII, SECOP I Y II. 9. APOYAR EN LA ORGANIZACIÓN DEL ARCHIVO DIGITAL DE LAS ÓRDENES DE SERVICIOS PROFESIONALES Y DE APOYO A LA GESTIÓN SUSCRITAS POR EL VICERRECTOR ADMINISTRATIVO Y EL DIRECTOR ADMINISTRATIVO. 10. APOYAR EN EL PROCESO DE IMPLEMENTACIÓN DEL MÓDULO DE TRÁMITE DE CERTIFICACIONES DE VINCULACIONES CONTRACTUALES VIRTUALES EN LÍNEA. 11. APOYAR AL GRUPO INTERNO DE CONTRATACIÓN EN EL CARGUE DE LOS CONTRATOS, MODIFICACIONES, Y LIQUIDACIONES DE LAS ORDENES DE PRESTACIÓN DE SERVICIOS PROFESIONALES Y DE APOYO EN LA GESTIÓN EN LA PLATAFORMA SIGEP II.12. APOYAR EN LA VERIFICACIÓN DE SOLICITUDES DE EMBARGO PARA DIRECCIÓN FINANCIERA O GRUPO DE TESORERÍA A TRAVÉS DE LOS DIFERENTES CANALES INSTITUCIONALES. 13. APOYAR EN LA VALIDACIÓN Y/O VERIFICACIÓN DE CERTIFICADOS Y/O REFERENCIAS DE LOS CONTRATISTAS A TRAVÉS DEL CORREO DEL GRUPO INTERNO DE CONTRATACIÓN. 14. APOYAR EN LA ACTUALIZACIÓN DEL CUADRO DE SEGUIMIENTO DE LAS SOLICITUDES DE CERTIFICADOS CONTRACTUALES RECIBIDAS A TRAVÉS DE LOS DIFERENTES CANALES INSTITUCIONALES.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</si>
  <si>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CO1.REQ.5572056</t>
  </si>
  <si>
    <t>OPSP-VAD-0005-2024</t>
  </si>
  <si>
    <t>https://community.secop.gov.co/Public/Tendering/OpportunityDetail/Index?noticeUID=CO1.NTC.5465248</t>
  </si>
  <si>
    <t>KAREN LORENA POLO MALDONADO</t>
  </si>
  <si>
    <t>LA PRESENTE ORDEN TIENE POR OBJETO: 1. APOYAR EN LA ELABORACIÓN Y ENVIÓ DE INFORMES SOLICITADOS POR LAS DIFERENTES ENTIDADES DEL ESTADO Y DEMÁS DEPENDENCIAS DE LA UNIVERSIDAD. 2. APOYAR EN LOS TRÁMITES DE AFILIACIÓN A LA ADMINISTRADORA DE RIESGOS LABORALES QUE CORRESPONDA DE LOS CONTRATISTAS QUE VINCULE LA VICERRECTORÍA ADMINISTRATIVA. 3. APOYAR EN LOS TRÁMITES NECESARIOS PARA LA VERIFICACIÓN DE LAS CONDUCTAS RELACIONADAS CON VIOLENCIA DE GÉNERO DE LOS CONTRATISTAS QUE VINCULE LA VICERRECTORÍA ADMINISTRATIVA. 4.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5. APOYAR CON LA REVISIÓN EN LA PLATAFORMA DEL GEDOCO Y SIGEP II DE LOS DOCUMENTOS PRECONTRACTUALES NECESARIOS PARA LA ELABORACIÓN DE ÓRDENES DE SERVICIOS PROFESIONALES Y DE APOYO A LA GESTIÓN DE LA VICERRECTORÍA Y/O DIRECCIÓN ADMINISTRATIVA. 6. APOYAR EN LA REVISIÓN DE LOS DOCUMENTOS PARA TRAMITE DE LIQUIDACIÓN DE HONORARIOS DE LOS CONTRATISTAS POR PRESTACIÓN DE SERVICIOS PROFESIONALES Y DE APOYO A LA GESTIÓN DE LA VICERRECTORÍA ADMINISTRATIVA Y DIRECCIÓN ADMINISTRATIVA. 7. APOYAR EN LA VERIFICACIÓN QUE EL PAGO QUE REALICEN LOS CONTRATISTAS AL SISTEMA DE SEGURIDAD SOCIAL EN EJECUCIÓN DE LAS ÓRDENES DE PRESTACIÓN DE SERVICIOS PROFESIONALES Y DE APOYO A LA GESTIÓN CORRESPONDA A LO ESTABLECIDO EN LA LEY. 8. APOYAR EL CARGUE DE INFORMACIÓN PRECONTRACTUAL, CONTRACTUAL Y POSTCONTRACTUAL A LA PLATAFORMA DEL SECOP II DE TODOS LOS PROCESOS DE CONTRATACIÓN QUE ADELANTE LA UNIVERSIDAD A TRAVÉS DE LA VICERRECTORÍA ADMINISTRATIVA Y LA DIRECCIÓN ADMINISTRATIVA. 9. APOYAR EN LA REVISIÓN DE LA INFORMACIÓN CONTRACTUAL CARGADA EN LAS PLATAFORMAS DEL SIA OBSERVA-AUDITORIA, SIGEP II, SECOP I Y II. 10. APOYAR AL GRUPO INTERNO DE CONTRATACIÓN EN LA ORGANIZACIÓN DEL ARCHIVO DIGITAL DE LAS ÓRDENES DE SERVICIOS PROFESIONALES Y DE APOYO A LA GESTIÓN SUSCRITAS POR EL VICERRECTOR ADMINISTRATIVO Y EL DIRECTOR ADMINISTRATIVO.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</si>
  <si>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CO1.REQ.5572158</t>
  </si>
  <si>
    <t>OPSP-VAD-0004-2024</t>
  </si>
  <si>
    <t>https://community.secop.gov.co/Public/Tendering/OpportunityDetail/Index?noticeUID=CO1.NTC.5465182</t>
  </si>
  <si>
    <t>MELISSA PAOLA RODRIGUEZ MARIN</t>
  </si>
  <si>
    <t>LA PRESENTE ORDEN TIENE POR OBJETO: 1. APOYAR EN LA REVISIÓN EN LA PLATAFORMA DEL GEDOCO DE LOS DOCUMENTOS PRECONTRACTUALES NECESARIOS PARA LA ELABORACIÓN DE ÓRDENES DE SERVICIOS PROFESIONALES Y DE APOYO A LA GESTIÓN. 2. APOYAR EN LA ACTIVACIÓN Y CREACIÓN DE USUARIOS, CARGUE DE LOS CONTRATOS, MODIFICACIONES Y LIQUIDACIONES DE LAS ORDENES DE PRESTACIÓN DE SERVICIOS PROFESIONALES Y APOYO EN LA GESTIÓN EN LA PLATAFORMA SIGEP (SISTEMA DE INFORMACIÓN Y GESTIÓN DEL EMPLEO PÚBLICO) EN LOS PLAZOS ESTABLECIDOS POR PARTE DEL DEPARTAMENTO ADMINISTRATIVO DE LA FUNCIÓN PÚBLICA. 3. APOYAR EN LA REVISIÓN DE LOS DOCUMENTOS PARA TRÁMITE DE LIQUIDACIÓN DE HONORARIOS DE ÓRDENES DE PRESTACIÓN DE SERVICIOS PROFESIONALES Y DE APOYO A LA GESTIÓN. 4.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5. APOYAR EN LA PROYECCIÓN DE MINUTAS DE CONTRATOS Y/O ÓRDENES DE PRESTACIÓN DE SERVICIOS PROFESIONALES Y DE APOYO A LA GESTIÓN. 6. APOYAR EN EL CARGUE DE INFORMACIÓN PRECONTRACTUAL, CONTRACTUAL Y POSCONTRACTUAL EN LAS PLATAFORMAS DEL SIA OBSERVA Y EL SECOP. 7. APOYAR EN LA REVISIÓN DE LA INFORMACIÓN CONTRACTUAL CARGADA EN LAS PLATAFORMAS DEL SIA OBSERVA- AUDITORIA, SIGEP II, SECOP I Y II POR LOS DIFERENTES ORDENADORES DEL GASTO DELEGADOS. 8. APOYAR AL GRUPO DE CONTRATACIÓN EN LA ORGANIZACIÓN DEL ARCHIVO DIGITAL DE LAS ORDENES DE SERVICIOS PROFESIONALES Y DE APOYO A LA GESTIÓN SUSCRITAS POR EL VICERRECTOR ADMINISTRATIVO Y/O EL DIRECTOR ADMINISTRATIVO. 9. APOYAR EN ELABORACIÓN DE CERTIFICADOS CONTRACTUALES QUE SEAN SOLICITADOS POR LOS DIFERENTES USUARIOS.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</si>
  <si>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CO1.REQ.5571929</t>
  </si>
  <si>
    <t>OPSP-VAD-0003-2024</t>
  </si>
  <si>
    <t>https://community.secop.gov.co/Public/Tendering/OpportunityDetail/Index?noticeUID=CO1.NTC.5465320</t>
  </si>
  <si>
    <t>LEIDY VANESA FUENTES TAVERA</t>
  </si>
  <si>
    <t>LA PRESENTE ORDEN TIENE POR OBJETO: 1. APOYAR EN EL TRÁMITE DE LAS SOLICITUDES DE ADICIÓN, TERMINACIÓN, SUSPENSIÓN, MODIFICACIÓN, LIQUIDACIÓN, RESCILIACIÓN Y REINICIO DE LAS ORDENES DE SERVICIOS PROFESIONALES Y DE APOYO A LA GESTIÓN SUSCRITAS POR EL VICERRECTOR ADMINISTRATIVO Y EL DIRECTOR ADMINISTRATIVO. 2.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3. APOYAR EN LA ACTIVACIÓN DE USUARIOS Y LA REVISIÓN EN LA PLATAFORMA DEL GEDOCO Y SIGEP II DE LOS DOCUMENTOS PRECONTRACTUALES NECESARIOS PARA LA ELABORACIÓN DE ÓRDENES DE SERVICIOS PROFESIONALES Y DE APOYO A LA GESTIÓN DE LA VICERRECTORÍA Y/O DIRECCIÓN ADMINISTRATIVA. 4. APOYAR CON LA REVISIÓN EN LA PLATAFORMA DEL GEDOCO DE LOS DOCUMENTOS PRECONTRACTUALES NECESARIOS PARA LA ELABORACIÓN DE ÓRDENES DE SERVICIOS PROFESIONALES Y DE APOYO A LA GESTIÓN DE LA VICERRECTORÍA Y/O DIRECCIÓN ADMINISTRATIVA. 5. APOYAR EN LA PROYECCIÓN, REMISIÓN PARA REVISIÓN JURÍDICA, FIRMA DE LAS PARTES, MATRIZ DE CARGUE E INGRESO, REGISTRO PRESUPUESTAL DE MINUTAS DE CONTRATOS U ÓRDENES DE PRESTACIÓN DE SERVICIOS PROFESIONALES Y DE APOYO A LA GESTIÓN SUSCRITAS POR EL VICERRECTOR ADMINISTRATIVO Y/O EL DIRECTOR ADMINISTRATIVO EN LA PLATAFORMA DEL GEDOCO. 6. ASESORAR Y APOYAR A LA VICERRECTORÍA ADMINISTRATIVA EN EL DILIGENCIAMIENTO DE LOS FORMATOS DE SOLICITUDES DE CDP, DE AFECTACIONES PRESUPUESTALES Y DE TRASLADOS INTERNOS ENTRE RUBROS DE FUNCIONAMIENTO CENTRAL O DEL PLAN DE ACCIÓN INSTITUCIONAL, REGISTRO PRESUPUESTAL DE LAS ORDENES DE PRESTACIÓN DE SERVICIOS PROFESIONALES Y APOYO A LA GESTIÓN. 7 APOYAR A LA VICERRECTORÍA ADMINISTRATIVA EN LA REVISIÓN DEL REPORTE DE COMPROMISOS PRESUPUESTALES. 8. APOYAR AL GRUPO INTERNO DE CONTRATACIÓN EN EL CARGUE DE LOS CONTRATOS, MODIFICACIONES, Y LIQUIDACIONES DE LAS ORDENES DE PRESTACIÓN DE SERVICIOS PROFESIONALES Y DE APOYO EN LA GESTIÓN EN LA PLATA FORMA SIGEP II. 9. APOYAR EN LA REVISIÓN DE LA INFORMACIÓN CONTRACTUAL CARGADA EN LAS PLATAFORMAS DEL SIA OBSERVA- AUDITORIA, SIGEP II SECOP I Y II. 10. APOYAR AL GRUPO INTERNO DE CONTRATACIÓN EN EL CARGUE DE INFORMACIÓN A LA PLATAFORMA DEL SECOP I Y II DE TODOS LOS PROCESOS DE CONTRATACIÓN QUE ADELANTE LA UNIVERSIDAD A TRAVÉS DE LA VICERRECTORÍA ADMINISTRATIVA Y/O DIRECCIÓN ADMINISTRATIVA. 11. APOYAR AL GRUPO INTERNO DE CONTRATACIÓN EN LA ELABORACIÓN DE LOS CERTIFICADOS CONTRACTUALES. 12. APOYAR AL GRUPO INTERNO DE CONTRATACIÓN EN LA ACTUALIZACIÓN, AJUSTE Y MODIFICACIÓN DE LOS PROCEDIMIENTOS, GUÍAS, INSTRUCTIVOS Y FORMATOS DE LA GESTIÓN CONTRACTUAL EN LA PLATAFORMA ISOLUTION (COGUI +). 13. APOYAR AL GRUPO INTERNO DE CONTRATACIÓN EN LA RECOLECCIÓN DE LA INFORMACIÓN PARA LA PRESENTACIÓN DE INFORMES DE LOS INDICADORES DE GESTIÓN, PLAN ANTICORRUPCIÓN, PLAN DE RIESGOS DE CORRUPCIÓN, PLAN DE RIESGOS DE GESTIÓN, PLANES DE MEJORA, ENCUESTA DE SATISFACCIÓN, EVALUACIÓN A PROVEEDORES Y A SUPERVISORES. 14. APOYAR LA GENERACIÓN DE INFORMES DEL ESTADO DE CARGUE DE DOCUMENTOS EN LAS PLATAFORMAS: SIA OBSERVA AUDITORIA, SECOP I Y II, POR PARTE DE CADA UNO DE LOS ORDENADORES DEL GASTO DELEGADOS.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</si>
  <si>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CO1.REQ.5571857</t>
  </si>
  <si>
    <t>OPSP-VAD-0002-2024</t>
  </si>
  <si>
    <t>https://community.secop.gov.co/Public/Tendering/OpportunityDetail/Index?noticeUID=CO1.NTC.5464999</t>
  </si>
  <si>
    <t>CRISTINA ISABEL VELASQUEZ ESCOBAR</t>
  </si>
  <si>
    <t>LA PRESENTE ORDEN TIENE POR OBJETO: 1. APOYAR CON EL RECIBO EN DIGITAL DE LOS ESTUDIOS DE CONVENIENCIA Y OPORTUNIDAD PARA CONTRATAR, ASÍ COMO DE LAS SOLICITUDES DE ADICIÓN, TERMINACIÓN, SUSPENSIÓN Y DEMÁS NOVEDADES DE LAS ÓRDENES DE SERVICIOS PROFESIONALES Y DE APOYO A LA GESTIÓN SUSCRITAS POR EL VICERRECTOR Y EL DIRECTOR ADMINISTRATIVO. 2. ASESORAR Y APOYAR EN LOS TRÁMITES DE AFILIACIÓN A LA ADMINISTRADORA DE RIESGOS LABORALES QUE CORRESPONDA DE LOS CONTRATISTAS QUE VINCULE LA VICERRECTORÍA Y/O DIRECCIÓN ADMINISTRATIVA. 3. APOYAR EN LOS TRÁMITES NECESARIOS PARA LA VERIFICACIÓN DE LAS CONDUCTAS RELACIONADAS CON VIOLENCIA DE GÉNERO DE LOS CONTRATISTAS QUE VINCULE LA VICERRECTORÍA Y/O DIRECCIÓN ADMINISTRATIVA. 4.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5. APOYAR EN LA ACTIVACIÓN DE USUARIOS Y LA REVISIÓN EN LA PLATAFORMA DEL GEDOCO Y SIGEP II DE LOS DOCUMENTOS PRECONTRACTUALES NECESARIOS PARA LA ELABORACIÓN DE ÓRDENES DE SERVICIOS PROFESIONALES Y DE APOYO A LA GESTIÓN DE LA VICERRECTORÍA Y/O DIRECCIÓN ADMINISTRATIVA. 6. APOYAR EN LA ORGANIZACIÓN DEL ARCHIVO DIGITAL DE LAS ÓRDENES DE SERVICIOS PROFESIONALES Y DE APOYO A LA GESTIÓN SUSCRITAS POR LA VICERRECTORÍA Y/O DIRECCIÓN ADMINISTRATIVA. 7. APOYAR EN LA PROYECCIÓN, REMISIÓN PARA REVISIÓN JURÍDICA, FIRMA DE LAS PARTES, MATRIZ DE CARGUE E INGRESO, REGISTRO PRESUPUESTAL DE MINUTAS DE CONTRATOS U ÓRDENES DE PRESTACIÓN DE SERVICIOS PROFESIONALES Y DE APOYO A LA GESTIÓN SUSCRITAS POR EL VICERRECTOR ADMINISTRATIVO Y/O EL DIRECTOR ADMINISTRATIVO EN LA PLATAFORMA DEL GEDOCO. 8. APOYAR EN LA ELABORACIÓN Y ENVIÓ DE LA INFORMACIÓN CONCERNIENTE A LAS ÓRDENES DE PRESTACIÓN DE SERVICIOS PROFESIONALES Y DE APOYO A LA GESTIÓN, SUSCRITAS POR EL VICERRECTOR ADMINISTRATIVO Y EL DIRECTOR ADMINISTRATIVO QUE SEA SOLICITADA POR LAS DIFERENTES ENTIDADES DEL ESTADO Y DEMÁS DEPENDENCIAS DE LA UNIVERSIDAD. 9. APOYAR A LA VICERRECTORÍA ADMINISTRATIVA EN EL DILIGENCIAMIENTO DE LOS FORMATOS DE SOLICITUDES DE CDP, DE AFECTACIONES PRESUPUESTALES Y DE TRASLADOS INTERNOS ENTRE RUBROS DE FUNCIONAMIENTO CENTRAL O DEL PLAN DE ACCIÓN INSTITUCIONAL, REGISTRO PRESUPUESTAL DE LAS ÓRDENES DE PRESTACIÓN DE SERVICIOS PROFESIONALES Y APOYO A LA GESTIÓN Y REVISIÓN REPORTE DE COMPROMISOS. 10. APOYAR EL CARGUE DE INFORMACIÓN PRECONTRACTUAL, CONTRACTUAL Y POSTCONTRACTUAL A LA PLATAFORMA DEL SECOP II DE TODOS LOS PROCESOS DE CONTRATACIÓN QUE ADELANTE LA UNIVERSIDAD A TRAVÉS DE LA VICERRECTORÍA ADMINISTRATIVA Y LA DIRECCIÓN ADMINISTRATIVA. 11. APOYAR EN LA REVISIÓN DE LA INFORMACIÓN CONTRACTUAL CARGADA EN LA PLATAFORMA DEL SECOP I Y II. 12. APOYAR EN LA REALIZACIÓN DEL INFORME DE AUSTERIDAD DEL GASTO DE LAS ÓRDENES DE SERVICIOS PROFESIONALES Y DE APOYO A LA GESTIÓN DE LA VICERRECTORÍA ADMINISTRATIVA. 13. APOYAR EN LA CAPACITACIÓN Y MESAS DE TRABAJO CON LOS ORDENADORES DE GASTO Y SUS EQUIPOS DE TRABAJO, RESPECTO AL CARGUE DE INFORMACIÓN EN LA PLATAFORMA GEDOCO.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</si>
  <si>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CO1.REQ.5571569</t>
  </si>
  <si>
    <t>OPSP-VAD-0001-2024</t>
  </si>
  <si>
    <t>VICERRECTORIA ADMINISTRATIVA</t>
  </si>
  <si>
    <t>https://community.secop.gov.co/Public/Tendering/ContractNoticePhases/View?PPI=CO1.PPI.30001851&amp;isFromPublicArea=True&amp;isModal=False</t>
  </si>
  <si>
    <t>ALICIA ESTHER CASTRO VILLEGAS</t>
  </si>
  <si>
    <t>STANZIA SANTA MARTA S.A.S BEST WESTERN PLUS SANTA MARTA HOTEL</t>
  </si>
  <si>
    <t xml:space="preserve">SERVICIO DE HOSPEDAJE Y ALIMENTACIÓN EN LA CIUDAD DE SANTA MARTA PARA DOCENTES, CONFERENCISTAS, VISITANTES E INVITADOS ESPECIALES EN EL MARCO DE LAS ACTIVIDADES ACADÉMICAS QUE SE DESARROLLAN EN LA UNIVERSIDAD DEL MAGDALENA, DURANTE LA VIGENCIA 2024. EL SERVICIO DE HOSPEDAJE DEBE INCLUIR HABITACIÓN CON AIRE ACONDICIONADO, DUCHA CON AGUA CALIENTE, CONEXIÓN A RED WI-FI Y LA ALIMENTACIÓN DEBE INCLUIR DESAYUNO, ALMUERZO Y CENA EN PORCIONES PARA ADULTOS. </t>
  </si>
  <si>
    <t>CO1.REQ.5793954</t>
  </si>
  <si>
    <t>OPS-VAC-0001-2024</t>
  </si>
  <si>
    <t>https://community.secop.gov.co/Public/Tendering/ContractNoticePhases/View?PPI=CO1.PPI.30002281&amp;isFromPublicArea=True&amp;isModal=False</t>
  </si>
  <si>
    <t>SUMINISTRO DE ALMUERZOS, REFRIGERIOS Y BEBIDAS EN EL MARCO DE LAS ACTIVIDADES Y NECESIDADES PARA EL DESARROLLO DE EVENTOS, REUNIONES DE TRABAJO, TALLERES, CAPACITACIONES, ENTRE OTROS, EN EL MARCO DEL FORTALECIMIENTO, ACTUALIZACIÓN Y CUALIFICACIÓN DE LA PLANTA DOCENTE, QUE SE REALIZAN DESDE LA VICERRECTORÍA ACADÉMICA Y SUS UNIDADES ACADÉMICAS.</t>
  </si>
  <si>
    <t>CO1.REQ.5794208</t>
  </si>
  <si>
    <t>OSM-VAC-0001-2024</t>
  </si>
  <si>
    <t>https://community.secop.gov.co/Public/Tendering/ContractNoticePhases/View?PPI=CO1.PPI.29704607&amp;isFromPublicArea=True&amp;isModal=False</t>
  </si>
  <si>
    <t>SHEIMY PAOLA LOZANO BUSTAMANTE</t>
  </si>
  <si>
    <t>LA PRESENTE ORDEN TIENE POR OBJETO 1 APOYAR EL PROCESO DE INSCRIPCION, MATRICULA Y GRADO DE LOS ESTUDIANTES. 2 APOYAR EL PROCESO DE ACTUALIZACION DE LA INFORMACION Y DOCUMENTACION RELACIONADA CON LOS POSGRADOS DE LA FACULTAD DE INGENIERIA. 3 APOYAR EL PROCESO DE AUTOEVALUACION DEL PROGRAMA CON FINES DE MEJORAMIENTO CONTINUO, RENOVACION DE REGISTRO CALIFICADO Y ACREDITACION POR ALTA CALIDAD. 4 APOYAR LA CONSOLIDACION DE LA INFORMACION ESTADISTICA DE LOS POSGRADOS DE LA FACULTAD DE INGENIERIA. 5 SOLICITAR DE MANERA OPORTUNA DE LA ASIGNACION DE SALONES PARA EL DESARROLLO DE LAS ACTIVIDADES ACADEMICAS.</t>
  </si>
  <si>
    <t>CO1.REQ.5704707</t>
  </si>
  <si>
    <t>OAG-FIN-0007-2024</t>
  </si>
  <si>
    <t>https://community.secop.gov.co/Public/Tendering/ContractNoticePhases/View?PPI=CO1.PPI.29703278&amp;isFromPublicArea=True&amp;isModal=False</t>
  </si>
  <si>
    <t>DAGY ENRIQUE CABARCAS SAUMETH</t>
  </si>
  <si>
    <t>LA PRESENTE ORDEN TIENE POR OBJETO 1. APOYO EN LA RECOPILACION DE INFORMACION, ELABORACION DE DOCUMENTOS Y DILIGENCIAMIENTO DE FORMATOS REQUERIDOS PARA EL REPORTE Y EVALUACION DE LA SUSTENTABILIDAD EN INSTITUCIONES DE EDUCACION SUPERIOR RESIES. 2. APOYO EN EL DIAGNOSTICO PARA EL ABORDAJE DE LA ESTRATEGIA DE CARBONO NEUTRALIDAD NETZERO CON LA IMPLEMENTACION DE LA NTC ISO 14064. 3. APOYO EN EL DILIGENCIAMIENTO DE LA MATRIZ DE INDICADORES DE GESTION DE LA FACULTAD DE INGENIERIA. 4. APOYO EN LA RECOPILACION DE INFORMACION DE INDICADORES RELACIONADOS CON EL ENFOQUE DE GENERO EN LA FACULTAD DE INGENIERIA. 5. APOYO EN LAS ACTIVIDADES GENERALES DE ASEGURAMIENTO DE LA CALIDAD DE PROGRAMAS ACADEMICOS ADSCRITOS A LA FACULTAD DE INGENIERIA.</t>
  </si>
  <si>
    <t>CO1.REQ.5704190</t>
  </si>
  <si>
    <t>OPSP-FIN-0006-2024</t>
  </si>
  <si>
    <t>https://community.secop.gov.co/Public/Tendering/ContractNoticePhases/View?PPI=CO1.PPI.29703087&amp;isFromPublicArea=True&amp;isModal=False</t>
  </si>
  <si>
    <t>ANA MARIA BARROS VEGA</t>
  </si>
  <si>
    <t>LA PRESENTE ORDEN TIENE POR OBJETO 1 APOYO EN LA ORGANIZACION DE ACTIVIDADES Y DESARROLLO DE LAS MISMAS, EN EL MARCO DEL PROCESO DE AUTOEVALUACION CON FINES DE REGISTRO CALIFICADO DEL PROGRAMA DE INGENIERIA AMBIENTAL Y SANITARIA. 2 APOYO EN LA ORGANIZACION DE ACTIVIDADES Y DESARROLLO DE LAS MISMAS, EN EL MARCO DEL PROCESO DE CONDICIONES INICIALES PARA ACREDITACION POR ALTA CALIDAD. 3 APOYO EN LA ELABORACION DE ACTAS, INFORMES, DOCUMENTOS Y ENVIO DE COMUNICACIONES INTERNAS Y EXTERNAS PARA LA ACREDITACION DE ENSAYOS DE LABORATORIO BAJO LA NORMA NTC ISO 170252017. 4 APOYO EN LA REALIZACION DE REUNIONES CON GRUPOS FOCALES INTERNOS Y EXTERNOS PARA PROCESOS DE ASEGURAMIENTO DE LA CALIDAD DEL PROGRAMA DE INGENIERIA AMBIENTAL Y SANITARIA. 5 APOYO EN LA ELABORACION Y DIFUSION DE LOS INSTRUMENTOS PARA MEDIR LA PERCEPCION DE LOS DOCENTES, ESTUDIANTES Y GRADUADOS DEL PROGRAMA EN EL MARCO DEL PROCESO DE AUTOEVALUACION DEL PROGRAMA DE INGENIERIA AMBIENTAL Y SANITARIA</t>
  </si>
  <si>
    <t>CO1.REQ.5704183</t>
  </si>
  <si>
    <t>OPSP-FIN-0005-2024</t>
  </si>
  <si>
    <t>https://community.secop.gov.co/Public/Tendering/ContractNoticePhases/View?PPI=CO1.PPI.29703075&amp;isFromPublicArea=True&amp;isModal=False</t>
  </si>
  <si>
    <t>JORGE GOMEZ ROJAS</t>
  </si>
  <si>
    <t>DANAY VANESA PARDO BERMUDEZ</t>
  </si>
  <si>
    <t>LA PRESENTE ORDEN TIENE POR OBJETO 1. APOYAR AL DECANO EN LA COORDINACION ACADEMICA DE LOS PROGRAMAS MAESTRIA EN INGENIERIA Y DOCTORADO EN INGENIERIA.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</si>
  <si>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CO1.REQ.5704383</t>
  </si>
  <si>
    <t>OPSP-FIN-0004-2024</t>
  </si>
  <si>
    <t>https://community.secop.gov.co/Public/Tendering/ContractNoticePhases/View?PPI=CO1.PPI.29703058&amp;isFromPublicArea=True&amp;isModal=False</t>
  </si>
  <si>
    <t>DANIEL ESTEBAN BERMUDEZ VARGAS</t>
  </si>
  <si>
    <t>LA PRESENTE ORDEN TIENE POR OBJETO 1. APOYAR AL DECANO EN LA COORDINACION ACADEMICA DEL PROGRAMA ESPECIALIZACION EN GESTION Y LEGISLACION AMBIENTAL.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</si>
  <si>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CO1.REQ.5704086</t>
  </si>
  <si>
    <t>OPSP-FIN-0003-2024</t>
  </si>
  <si>
    <t>https://community.secop.gov.co/Public/Tendering/ContractNoticePhases/View?PPI=CO1.PPI.29703035&amp;isFromPublicArea=True&amp;isModal=False</t>
  </si>
  <si>
    <t>KATHERINE YISETH OLIVOS COLLANTES</t>
  </si>
  <si>
    <t>EDARGDO JOSE DIAZ OÑATE</t>
  </si>
  <si>
    <t>LA PRESENTE ORDEN TIENE POR OBJETO 1. APOYAR AL DECANO EN LA COORDINACION ACADEMICA DEL PROGRAMA ESPECIALIZACION EN GERENCIA DE PROYECTOS DE INGENIERIA.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</si>
  <si>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CO1.REQ.5704079</t>
  </si>
  <si>
    <t>OPSP-FIN-0002-2024</t>
  </si>
  <si>
    <t>https://community.secop.gov.co/Public/Tendering/ContractNoticePhases/View?PPI=CO1.PPI.29700985&amp;isFromPublicArea=True&amp;isModal=False</t>
  </si>
  <si>
    <t>ALEXIS RAFAEL MERCADO GARCIA</t>
  </si>
  <si>
    <t>LA PRESENTE ORDEN TIENE POR OBJETO 1. APOYAR AL DECANO CON EL CUMPLIMIENTO DE LOS PROCESOS ACADEMICO ADMINISTRATIVOS Y OPERATIVOS DE LOS PROGRAMAS DE LA FACULTAD DE INGENIERIA. 2. APOYAR AL DECANO EN LA ELABORACION DEL PRESUPUESTO DE LOS PROGRAMAS DE POSGRADOS DE LA FACULTAD DE INGENIERIA. 3. APOYAR AL DECANO EN LA GESTION DE TODO EL PROCESO DE INSCRIPCION, MATRICULA Y GRADO DE LOS ESTUDIANTES DE POSGRADO DE LA FACULTAD DE LA INGENIERIA. 4. APOYAR AL DECANO EN LA ACTUALIZACION DE LA DOCUMENTACION Y DEL REGISTRO DE LA INFORMACION DE LOS ESTUDIANTES DE CADA UNO DE LOS PROGRAMAS DE POSGRADOS DE LA FACULTAD DE INGENIERIA. 5. APOYAR AL DECANO EN LOS PROCESOS DE RECOLECCION DE LA DOCUMENTACION NECESARIA PARA LOS PROCESOS DE AUTOEVALUACION DEL MEJORAMIENTO CONTINUO, RENOVACION DE REGISTRO CALIFICADO Y ACREDITACION DE LOS PROGRAMAS DE POSGRADOS DE LA FACULTAD DE INGENIERIA</t>
  </si>
  <si>
    <t>CO1.REQ.5703681</t>
  </si>
  <si>
    <t>OPSP-FIN-0001-2024</t>
  </si>
  <si>
    <t>FACULTAD DE INGENIERIA</t>
  </si>
  <si>
    <t>VICERRECTORÍA ADMINISTRATIVA</t>
  </si>
  <si>
    <t>FACULTAD DE CIENCIAS BASICAS</t>
  </si>
  <si>
    <t>FACULTAD DE CIENCIAS DE LA EDUCACIÓN</t>
  </si>
  <si>
    <t>VICERRECTORÍA ACADEMICA</t>
  </si>
  <si>
    <t>CO1.REQ.5610831</t>
  </si>
  <si>
    <t>CO1.REQ.5649818</t>
  </si>
  <si>
    <t>79
80</t>
  </si>
  <si>
    <t>11760000
9800000</t>
  </si>
  <si>
    <t>LA PRESENTE ORDEN TIENE POR OBJETO: DESARROLLAR LAS SIGUIENTES ACTIVIDADES DE APOYO OPERATIVO EN CENTRO PARA LA REGIONALIZACION DE LA EDUCACIÓN Y LAS OPORTUNIDADES-CREO PARA EL PERIODO 2024-I: 1. APOYAR AL GRUPO INTERNO DE SERVICIOS GENERALES EN LA INSPECCIÓN DEL ESPACIO FÍSICOS DEL CREO. 2.) APOYAR LA APERTURA DE ESPACIOS EN EL CREO 3.) APOYAR EN EL REPORTE DE CUALQUIER ANOMALÍA QUE SE PRESENTE EN ESPACIOS FÍSICO DEL CREO. 4.) APOYAR EN LA ATENCIÓN DE LOS REQUERIMIENTOS DE LOS FUNCIONARIOS DEL CREO, PARA FACILITAR EL DESARROLLO DE LAS ACTIVIDADES ACADÉMICAS Y ADMINISTRATIVAS. 5.) APOYAR EN TRASLADO DE ELEMENTOS Y EQUIPOS DENTRO DE LAS INSTALACIONES DEL CREO. 6.) APOYAR CON EL SEGUIMIENTO A LAS SOLICITUDES DE MANTENIMIENTO EN EQUIPOS Y REPARACIONES LOCATIVAS DEL CREO 7.) APOYAR EN LA ORGANIZACIÓN DE LA BODEGA DE ARCHIVOS HISTÓRICOS DEL CREO Y BRINDA APOYO EN LA PREPARACIÓN DE CAJAS DE ARCHIVO PARA TRASLADO DOCUMENTAL. 8.) APOYAR EN LA ADMINISTRACIÓN Y ALMACENAMIENTO DE LOS ELEMENTOS DE OFICINA Y PAPELERÍA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</si>
  <si>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247
248</t>
  </si>
  <si>
    <t>120
118</t>
  </si>
  <si>
    <t>335
347</t>
  </si>
  <si>
    <t>353
364
363</t>
  </si>
  <si>
    <t>214
216</t>
  </si>
  <si>
    <t>CO1.REQ.5556060</t>
  </si>
  <si>
    <t>CO1.REQ.5576896</t>
  </si>
  <si>
    <t>CO1.REQ.5620111</t>
  </si>
  <si>
    <t>CO1.REQ.5642501</t>
  </si>
  <si>
    <t>CO1.REQ.5793346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</si>
</sst>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4" formatCode="_(&quot;$&quot;* #,##0.00_);_(&quot;$&quot;* \(#,##0.00\);_(&quot;$&quot;* &quot;-&quot;??_);_(@_)"/>
    <numFmt numFmtId="43" formatCode="_(* #,##0.00_);_(* \(#,##0.00\);_(* &quot;-&quot;??_);_(@_)"/>
    <numFmt numFmtId="164" formatCode="[$-F800]dddd\,\ mmmm\ dd\,\ yyyy"/>
    <numFmt numFmtId="165" formatCode="yyyy\/mm\/dd"/>
    <numFmt numFmtId="166" formatCode="_-&quot;$&quot;\ * #,##0.00_-;\-&quot;$&quot;\ * #,##0.00_-;_-&quot;$&quot;\ * &quot;-&quot;??_-;_-@_-"/>
    <numFmt numFmtId="167" formatCode="_(* #,##0_);_(* \(#,##0\);_(* &quot;-&quot;??_);_(@_)"/>
    <numFmt numFmtId="168" formatCode="yyyy\-mm\-dd;@"/>
    <numFmt numFmtId="169" formatCode="_-&quot;$&quot;\ * #,##0_-;\-&quot;$&quot;\ * #,##0_-;_-&quot;$&quot;\ * &quot;-&quot;??_-;_-@_-"/>
    <numFmt numFmtId="170" formatCode="yyyy\-mm\-dd"/>
    <numFmt numFmtId="172" formatCode="_-&quot;$&quot;\ * #,##0_-;\-&quot;$&quot;\ * #,##0_-;_-&quot;$&quot;\ * &quot;-&quot;_-;_-@_-"/>
    <numFmt numFmtId="173" formatCode="yyyy/mm/dd;@"/>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font>
    <font>
      <b/>
      <sz val="10"/>
      <name val="Calibri"/>
      <family val="2"/>
      <scheme val="minor"/>
    </font>
    <font>
      <sz val="10"/>
      <name val="Calibri"/>
      <family val="2"/>
      <scheme val="minor"/>
    </font>
    <font>
      <u/>
      <sz val="11"/>
      <color theme="10"/>
      <name val="Calibri"/>
      <family val="2"/>
      <scheme val="minor"/>
    </font>
    <font>
      <sz val="10"/>
      <color theme="1"/>
      <name val="Calibri"/>
      <family val="2"/>
      <scheme val="minor"/>
    </font>
    <font>
      <b/>
      <sz val="10"/>
      <color theme="0" tint="-4.9989318521683403E-2"/>
      <name val="Calibri"/>
      <family val="2"/>
      <scheme val="minor"/>
    </font>
    <font>
      <sz val="10"/>
      <color theme="0" tint="-4.9989318521683403E-2"/>
      <name val="Calibri"/>
      <family val="2"/>
      <scheme val="minor"/>
    </font>
    <font>
      <sz val="10"/>
      <name val="Arial"/>
      <family val="2"/>
    </font>
    <font>
      <b/>
      <u val="double"/>
      <sz val="10"/>
      <color theme="0" tint="-4.9989318521683403E-2"/>
      <name val="Calibri"/>
      <family val="2"/>
      <scheme val="minor"/>
    </font>
    <font>
      <b/>
      <sz val="10"/>
      <color theme="1"/>
      <name val="Calibri"/>
      <family val="2"/>
      <scheme val="minor"/>
    </font>
    <font>
      <b/>
      <sz val="11"/>
      <color rgb="FFFF0000"/>
      <name val="Calibri"/>
      <family val="2"/>
      <scheme val="minor"/>
    </font>
    <font>
      <b/>
      <sz val="26"/>
      <color theme="1"/>
      <name val="Calibri"/>
      <family val="2"/>
      <scheme val="minor"/>
    </font>
    <font>
      <sz val="11"/>
      <name val="Calibri"/>
      <family val="2"/>
    </font>
    <font>
      <sz val="10"/>
      <color rgb="FF000000"/>
      <name val="Calibri"/>
      <family val="2"/>
      <scheme val="minor"/>
    </font>
    <font>
      <u/>
      <sz val="10"/>
      <name val="Calibri"/>
      <family val="2"/>
      <scheme val="minor"/>
    </font>
    <font>
      <sz val="10"/>
      <color rgb="FF000000"/>
      <name val="Calibri"/>
      <family val="2"/>
    </font>
    <font>
      <b/>
      <sz val="10"/>
      <color rgb="FF000000"/>
      <name val="Calibri"/>
      <family val="2"/>
    </font>
    <font>
      <b/>
      <sz val="11"/>
      <name val="Calibri"/>
      <family val="2"/>
      <scheme val="minor"/>
    </font>
    <font>
      <b/>
      <sz val="11"/>
      <color theme="0" tint="-4.9989318521683403E-2"/>
      <name val="Calibri"/>
      <family val="2"/>
      <scheme val="minor"/>
    </font>
    <font>
      <sz val="11"/>
      <color theme="0" tint="-4.9989318521683403E-2"/>
      <name val="Calibri"/>
      <family val="2"/>
      <scheme val="minor"/>
    </font>
    <font>
      <b/>
      <u val="double"/>
      <sz val="11"/>
      <color theme="0" tint="-4.9989318521683403E-2"/>
      <name val="Calibri"/>
      <family val="2"/>
      <scheme val="minor"/>
    </font>
    <font>
      <sz val="11"/>
      <name val="Calibri"/>
      <family val="2"/>
      <scheme val="minor"/>
    </font>
  </fonts>
  <fills count="12">
    <fill>
      <patternFill patternType="none"/>
    </fill>
    <fill>
      <patternFill patternType="gray125"/>
    </fill>
    <fill>
      <patternFill patternType="lightGrid">
        <fgColor theme="0" tint="-4.9989318521683403E-2"/>
        <bgColor theme="2" tint="-0.499984740745262"/>
      </patternFill>
    </fill>
    <fill>
      <patternFill patternType="solid">
        <fgColor rgb="FFFFFF00"/>
        <bgColor indexed="64"/>
      </patternFill>
    </fill>
    <fill>
      <patternFill patternType="solid">
        <fgColor theme="3" tint="0.79998168889431442"/>
        <bgColor indexed="64"/>
      </patternFill>
    </fill>
    <fill>
      <patternFill patternType="solid">
        <fgColor rgb="FF1B55F9"/>
        <bgColor indexed="64"/>
      </patternFill>
    </fill>
    <fill>
      <patternFill patternType="gray125">
        <bgColor theme="0" tint="-0.14993743705557422"/>
      </patternFill>
    </fill>
    <fill>
      <patternFill patternType="solid">
        <fgColor theme="0" tint="-4.9989318521683403E-2"/>
        <bgColor indexed="64"/>
      </patternFill>
    </fill>
    <fill>
      <patternFill patternType="solid">
        <fgColor theme="2"/>
        <bgColor indexed="64"/>
      </patternFill>
    </fill>
    <fill>
      <patternFill patternType="lightGrid">
        <fgColor theme="0" tint="-4.9989318521683403E-2"/>
        <bgColor theme="0" tint="-0.14996795556505021"/>
      </patternFill>
    </fill>
    <fill>
      <patternFill patternType="solid">
        <fgColor theme="8" tint="0.79998168889431442"/>
        <bgColor indexed="64"/>
      </patternFill>
    </fill>
    <fill>
      <patternFill patternType="solid">
        <fgColor theme="0"/>
        <bgColor indexed="64"/>
      </patternFill>
    </fill>
  </fills>
  <borders count="4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2"/>
      </left>
      <right style="thin">
        <color indexed="62"/>
      </right>
      <top style="thin">
        <color indexed="62"/>
      </top>
      <bottom style="thin">
        <color indexed="62"/>
      </bottom>
      <diagonal/>
    </border>
    <border>
      <left style="thin">
        <color indexed="62"/>
      </left>
      <right style="thin">
        <color indexed="62"/>
      </right>
      <top style="thin">
        <color indexed="62"/>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1" fillId="0" borderId="0"/>
    <xf numFmtId="0" fontId="16" fillId="0" borderId="0"/>
    <xf numFmtId="172" fontId="1" fillId="0" borderId="0" applyFont="0" applyFill="0" applyBorder="0" applyAlignment="0" applyProtection="0"/>
    <xf numFmtId="0" fontId="16" fillId="0" borderId="0"/>
  </cellStyleXfs>
  <cellXfs count="491">
    <xf numFmtId="0" fontId="0" fillId="0" borderId="0" xfId="0"/>
    <xf numFmtId="0" fontId="3" fillId="0" borderId="0" xfId="0" applyFont="1"/>
    <xf numFmtId="0" fontId="4" fillId="0" borderId="0" xfId="0" applyFont="1"/>
    <xf numFmtId="0" fontId="2" fillId="0" borderId="0" xfId="0" applyFont="1"/>
    <xf numFmtId="0" fontId="2" fillId="3" borderId="4" xfId="1" applyNumberFormat="1" applyFont="1" applyFill="1" applyBorder="1" applyAlignment="1">
      <alignment horizontal="right"/>
    </xf>
    <xf numFmtId="0" fontId="2" fillId="3" borderId="5" xfId="1" applyNumberFormat="1" applyFont="1" applyFill="1" applyBorder="1" applyAlignment="1">
      <alignment horizontal="right"/>
    </xf>
    <xf numFmtId="0" fontId="5" fillId="2" borderId="1" xfId="0" applyFont="1" applyFill="1" applyBorder="1" applyAlignment="1">
      <alignment vertical="center"/>
    </xf>
    <xf numFmtId="0" fontId="2" fillId="3" borderId="6" xfId="0" applyFont="1" applyFill="1" applyBorder="1"/>
    <xf numFmtId="0" fontId="2" fillId="3" borderId="3" xfId="0" applyFont="1" applyFill="1" applyBorder="1"/>
    <xf numFmtId="0" fontId="2" fillId="3" borderId="5" xfId="0" applyFont="1" applyFill="1" applyBorder="1"/>
    <xf numFmtId="0" fontId="2" fillId="3" borderId="4" xfId="0" applyFont="1" applyFill="1" applyBorder="1" applyAlignment="1">
      <alignment horizontal="center"/>
    </xf>
    <xf numFmtId="0" fontId="2" fillId="3" borderId="4" xfId="0" applyFont="1" applyFill="1" applyBorder="1"/>
    <xf numFmtId="0" fontId="2" fillId="3" borderId="7" xfId="0" applyFont="1" applyFill="1" applyBorder="1"/>
    <xf numFmtId="0" fontId="5" fillId="2" borderId="2" xfId="0" applyFont="1" applyFill="1" applyBorder="1" applyAlignment="1">
      <alignment vertical="center"/>
    </xf>
    <xf numFmtId="0" fontId="5" fillId="2" borderId="3" xfId="0" applyFont="1" applyFill="1" applyBorder="1" applyAlignment="1">
      <alignment vertical="center"/>
    </xf>
    <xf numFmtId="0" fontId="2" fillId="3" borderId="7" xfId="0" applyFont="1" applyFill="1" applyBorder="1" applyAlignment="1">
      <alignment horizontal="center"/>
    </xf>
    <xf numFmtId="0" fontId="0" fillId="0" borderId="8" xfId="0" applyBorder="1" applyProtection="1">
      <protection locked="0"/>
    </xf>
    <xf numFmtId="0" fontId="6" fillId="0" borderId="8" xfId="0" applyFont="1" applyBorder="1" applyAlignment="1" applyProtection="1">
      <alignment horizontal="center" vertical="center"/>
      <protection locked="0"/>
    </xf>
    <xf numFmtId="0" fontId="6" fillId="0" borderId="8" xfId="0" applyFont="1" applyBorder="1" applyAlignment="1" applyProtection="1">
      <alignment horizontal="center"/>
      <protection locked="0"/>
    </xf>
    <xf numFmtId="164" fontId="6" fillId="0" borderId="8" xfId="0" applyNumberFormat="1" applyFont="1" applyBorder="1" applyAlignment="1" applyProtection="1">
      <alignment horizontal="center" vertical="center"/>
      <protection locked="0"/>
    </xf>
    <xf numFmtId="9" fontId="8" fillId="0" borderId="8" xfId="3" applyFont="1" applyFill="1" applyBorder="1" applyAlignment="1">
      <alignment horizontal="center" vertical="center"/>
    </xf>
    <xf numFmtId="0" fontId="8" fillId="0" borderId="8" xfId="1" applyNumberFormat="1" applyFont="1" applyFill="1" applyBorder="1" applyAlignment="1">
      <alignment horizontal="right" vertical="center"/>
    </xf>
    <xf numFmtId="0" fontId="6" fillId="0" borderId="8" xfId="1" applyNumberFormat="1" applyFont="1" applyFill="1" applyBorder="1" applyAlignment="1" applyProtection="1">
      <alignment horizontal="right" vertical="center"/>
      <protection locked="0"/>
    </xf>
    <xf numFmtId="0" fontId="6" fillId="0" borderId="8" xfId="0" applyFont="1" applyBorder="1" applyProtection="1">
      <protection locked="0"/>
    </xf>
    <xf numFmtId="0" fontId="8" fillId="0" borderId="8" xfId="0" applyFont="1" applyBorder="1" applyAlignment="1" applyProtection="1">
      <alignment horizontal="center"/>
      <protection locked="0"/>
    </xf>
    <xf numFmtId="0" fontId="0" fillId="0" borderId="8" xfId="0" applyBorder="1"/>
    <xf numFmtId="0" fontId="8" fillId="0" borderId="8" xfId="0" applyFont="1" applyBorder="1"/>
    <xf numFmtId="14" fontId="6" fillId="0" borderId="8" xfId="0" applyNumberFormat="1" applyFont="1" applyBorder="1" applyAlignment="1" applyProtection="1">
      <alignment horizontal="center" vertical="center"/>
      <protection locked="0"/>
    </xf>
    <xf numFmtId="165" fontId="6" fillId="0" borderId="8" xfId="0" applyNumberFormat="1" applyFont="1" applyBorder="1" applyAlignment="1" applyProtection="1">
      <alignment horizontal="center" vertical="center"/>
      <protection locked="0"/>
    </xf>
    <xf numFmtId="0" fontId="6" fillId="0" borderId="8" xfId="0" applyFont="1" applyBorder="1" applyAlignment="1" applyProtection="1">
      <alignment horizontal="right"/>
      <protection locked="0"/>
    </xf>
    <xf numFmtId="0" fontId="6" fillId="0" borderId="8" xfId="0" applyFont="1" applyBorder="1" applyAlignment="1" applyProtection="1">
      <alignment vertical="center"/>
      <protection locked="0"/>
    </xf>
    <xf numFmtId="14" fontId="0" fillId="0" borderId="8" xfId="0" applyNumberFormat="1" applyBorder="1" applyAlignment="1" applyProtection="1">
      <alignment horizontal="center"/>
      <protection locked="0"/>
    </xf>
    <xf numFmtId="0" fontId="8" fillId="0" borderId="0" xfId="0" applyFont="1"/>
    <xf numFmtId="9" fontId="6" fillId="0" borderId="8" xfId="3" applyFont="1" applyFill="1" applyBorder="1" applyAlignment="1">
      <alignment horizontal="center" vertical="center"/>
    </xf>
    <xf numFmtId="0" fontId="6" fillId="0" borderId="8" xfId="1" applyNumberFormat="1" applyFont="1" applyFill="1" applyBorder="1" applyAlignment="1">
      <alignment horizontal="right" vertical="center"/>
    </xf>
    <xf numFmtId="0" fontId="6" fillId="0" borderId="8" xfId="0" applyFont="1" applyBorder="1"/>
    <xf numFmtId="0" fontId="9" fillId="4" borderId="0" xfId="0" applyFont="1" applyFill="1" applyAlignment="1">
      <alignment horizontal="center" vertical="center" wrapText="1"/>
    </xf>
    <xf numFmtId="0" fontId="10" fillId="0" borderId="0" xfId="0" applyFont="1" applyAlignment="1">
      <alignment horizontal="center" vertical="center"/>
    </xf>
    <xf numFmtId="0" fontId="9" fillId="5" borderId="9" xfId="6" applyFont="1" applyFill="1" applyBorder="1" applyAlignment="1">
      <alignment horizontal="center" vertical="center" wrapText="1"/>
    </xf>
    <xf numFmtId="0" fontId="9" fillId="5" borderId="9" xfId="0" applyFont="1" applyFill="1" applyBorder="1" applyAlignment="1">
      <alignment horizontal="center" vertical="center" wrapText="1"/>
    </xf>
    <xf numFmtId="9" fontId="12" fillId="5" borderId="9" xfId="3" applyFont="1" applyFill="1" applyBorder="1" applyAlignment="1">
      <alignment horizontal="center" vertical="center" wrapText="1"/>
    </xf>
    <xf numFmtId="5" fontId="12" fillId="5" borderId="9" xfId="2" applyNumberFormat="1" applyFont="1" applyFill="1" applyBorder="1" applyAlignment="1">
      <alignment horizontal="center" vertical="center" wrapText="1"/>
    </xf>
    <xf numFmtId="5" fontId="9" fillId="5" borderId="9" xfId="2" applyNumberFormat="1" applyFont="1" applyFill="1" applyBorder="1" applyAlignment="1">
      <alignment horizontal="center" vertical="center" wrapText="1"/>
    </xf>
    <xf numFmtId="0" fontId="12" fillId="5" borderId="9" xfId="6" applyFont="1" applyFill="1" applyBorder="1" applyAlignment="1">
      <alignment horizontal="center" vertical="center" wrapText="1"/>
    </xf>
    <xf numFmtId="165" fontId="9" fillId="5" borderId="9" xfId="0" applyNumberFormat="1"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0" xfId="6" applyFont="1" applyFill="1" applyBorder="1" applyAlignment="1">
      <alignment horizontal="center" vertical="center" wrapText="1"/>
    </xf>
    <xf numFmtId="0" fontId="9" fillId="0" borderId="0" xfId="0" applyFont="1" applyAlignment="1">
      <alignment horizontal="center" vertical="center" wrapText="1"/>
    </xf>
    <xf numFmtId="0" fontId="0" fillId="6" borderId="0" xfId="0" applyFill="1"/>
    <xf numFmtId="44" fontId="13" fillId="7" borderId="14" xfId="0" applyNumberFormat="1" applyFont="1" applyFill="1" applyBorder="1" applyAlignment="1">
      <alignment vertical="center"/>
    </xf>
    <xf numFmtId="0" fontId="2" fillId="7" borderId="11" xfId="0" applyFont="1" applyFill="1" applyBorder="1" applyAlignment="1">
      <alignment vertical="center"/>
    </xf>
    <xf numFmtId="0" fontId="2" fillId="7" borderId="12" xfId="0" applyFont="1" applyFill="1" applyBorder="1" applyAlignment="1">
      <alignment vertical="center"/>
    </xf>
    <xf numFmtId="0" fontId="2" fillId="7" borderId="13" xfId="0" applyFont="1" applyFill="1" applyBorder="1" applyAlignment="1">
      <alignment vertical="center"/>
    </xf>
    <xf numFmtId="0" fontId="2" fillId="0" borderId="3" xfId="0" applyFont="1" applyBorder="1" applyAlignment="1">
      <alignment vertical="center"/>
    </xf>
    <xf numFmtId="9" fontId="0" fillId="6" borderId="0" xfId="3" applyFont="1" applyFill="1" applyAlignment="1">
      <alignment horizontal="center"/>
    </xf>
    <xf numFmtId="0" fontId="13" fillId="8" borderId="9" xfId="0" applyFont="1" applyFill="1" applyBorder="1" applyAlignment="1">
      <alignment horizontal="center" vertical="center"/>
    </xf>
    <xf numFmtId="167" fontId="13" fillId="9" borderId="9" xfId="1" applyNumberFormat="1" applyFont="1" applyFill="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8" borderId="14" xfId="0" applyFont="1" applyFill="1" applyBorder="1" applyAlignment="1">
      <alignment horizontal="center" vertical="center"/>
    </xf>
    <xf numFmtId="167" fontId="2" fillId="9" borderId="14" xfId="1" applyNumberFormat="1" applyFont="1" applyFill="1" applyBorder="1" applyAlignment="1">
      <alignment horizontal="center" vertical="center"/>
    </xf>
    <xf numFmtId="0" fontId="0" fillId="0" borderId="19" xfId="0" applyBorder="1"/>
    <xf numFmtId="9" fontId="0" fillId="0" borderId="0" xfId="3" applyFont="1" applyAlignment="1">
      <alignment horizontal="center"/>
    </xf>
    <xf numFmtId="0" fontId="15" fillId="0" borderId="0" xfId="0" applyFont="1" applyAlignment="1">
      <alignment vertical="center"/>
    </xf>
    <xf numFmtId="0" fontId="0" fillId="0" borderId="8" xfId="0" applyBorder="1" applyAlignment="1" applyProtection="1">
      <alignment horizontal="center"/>
      <protection locked="0"/>
    </xf>
    <xf numFmtId="0" fontId="8" fillId="0" borderId="20" xfId="1" applyNumberFormat="1" applyFont="1" applyFill="1" applyBorder="1" applyAlignment="1">
      <alignment horizontal="right" vertical="center"/>
    </xf>
    <xf numFmtId="0" fontId="8" fillId="0" borderId="20" xfId="0" applyFont="1" applyBorder="1" applyAlignment="1" applyProtection="1">
      <alignment horizontal="center"/>
      <protection locked="0"/>
    </xf>
    <xf numFmtId="0" fontId="6" fillId="0" borderId="22" xfId="0" applyFont="1" applyBorder="1" applyAlignment="1" applyProtection="1">
      <alignment horizontal="center" vertical="center"/>
      <protection locked="0"/>
    </xf>
    <xf numFmtId="164" fontId="6" fillId="0" borderId="22" xfId="0" applyNumberFormat="1" applyFont="1" applyBorder="1" applyAlignment="1" applyProtection="1">
      <alignment horizontal="center" vertical="center"/>
      <protection locked="0"/>
    </xf>
    <xf numFmtId="0" fontId="0" fillId="11" borderId="8" xfId="1" applyNumberFormat="1" applyFont="1" applyFill="1" applyBorder="1" applyAlignment="1" applyProtection="1">
      <alignment horizontal="right"/>
      <protection locked="0"/>
    </xf>
    <xf numFmtId="0" fontId="6" fillId="0" borderId="22" xfId="0" applyFont="1" applyBorder="1" applyAlignment="1" applyProtection="1">
      <alignment horizontal="center"/>
      <protection locked="0"/>
    </xf>
    <xf numFmtId="0" fontId="8" fillId="0" borderId="8" xfId="0" applyFont="1" applyBorder="1" applyAlignment="1" applyProtection="1">
      <alignment horizontal="left" vertical="center"/>
      <protection locked="0"/>
    </xf>
    <xf numFmtId="0" fontId="8" fillId="0" borderId="8" xfId="0" applyFont="1" applyBorder="1" applyAlignment="1" applyProtection="1">
      <alignment horizontal="right"/>
      <protection locked="0"/>
    </xf>
    <xf numFmtId="0" fontId="6" fillId="0" borderId="22" xfId="0" applyFont="1" applyBorder="1" applyAlignment="1" applyProtection="1">
      <alignment vertical="center"/>
      <protection locked="0"/>
    </xf>
    <xf numFmtId="0" fontId="0" fillId="11" borderId="8" xfId="0" applyFill="1" applyBorder="1" applyAlignment="1" applyProtection="1">
      <alignment horizontal="center"/>
      <protection locked="0"/>
    </xf>
    <xf numFmtId="0" fontId="6" fillId="0" borderId="22" xfId="0" applyFont="1" applyBorder="1" applyProtection="1">
      <protection locked="0"/>
    </xf>
    <xf numFmtId="0" fontId="6" fillId="0" borderId="23" xfId="0" applyFont="1" applyBorder="1" applyAlignment="1" applyProtection="1">
      <alignment horizontal="center" vertical="center"/>
      <protection locked="0"/>
    </xf>
    <xf numFmtId="14" fontId="6" fillId="0" borderId="22" xfId="0" applyNumberFormat="1" applyFont="1" applyBorder="1" applyAlignment="1" applyProtection="1">
      <alignment horizontal="center" vertical="center"/>
      <protection locked="0"/>
    </xf>
    <xf numFmtId="0" fontId="8" fillId="0" borderId="8" xfId="0" applyFont="1" applyBorder="1" applyProtection="1">
      <protection locked="0"/>
    </xf>
    <xf numFmtId="0" fontId="8" fillId="0" borderId="8" xfId="0" applyFont="1" applyBorder="1" applyAlignment="1" applyProtection="1">
      <alignment horizontal="left"/>
      <protection locked="0"/>
    </xf>
    <xf numFmtId="0" fontId="8" fillId="0" borderId="8" xfId="0" applyFont="1" applyBorder="1" applyAlignment="1" applyProtection="1">
      <alignment horizontal="right" vertical="center"/>
      <protection locked="0"/>
    </xf>
    <xf numFmtId="165" fontId="6" fillId="0" borderId="22" xfId="0" applyNumberFormat="1" applyFont="1" applyBorder="1" applyAlignment="1" applyProtection="1">
      <alignment horizontal="center" vertical="center"/>
      <protection locked="0"/>
    </xf>
    <xf numFmtId="14" fontId="6" fillId="0" borderId="22" xfId="0" applyNumberFormat="1" applyFont="1" applyBorder="1" applyAlignment="1" applyProtection="1">
      <alignment horizontal="center"/>
      <protection locked="0"/>
    </xf>
    <xf numFmtId="0" fontId="8" fillId="0" borderId="22" xfId="0" applyFont="1" applyBorder="1" applyAlignment="1" applyProtection="1">
      <alignment horizontal="left"/>
      <protection locked="0"/>
    </xf>
    <xf numFmtId="0" fontId="6" fillId="0" borderId="22" xfId="0" applyFont="1" applyBorder="1" applyAlignment="1" applyProtection="1">
      <alignment horizontal="left" vertical="center"/>
      <protection locked="0"/>
    </xf>
    <xf numFmtId="0" fontId="0" fillId="11" borderId="8" xfId="0" applyFill="1" applyBorder="1" applyAlignment="1" applyProtection="1">
      <alignment horizontal="center" wrapText="1"/>
      <protection locked="0"/>
    </xf>
    <xf numFmtId="0" fontId="6" fillId="0" borderId="22" xfId="0" applyFont="1" applyBorder="1" applyAlignment="1" applyProtection="1">
      <alignment horizontal="right" vertical="center"/>
      <protection locked="0"/>
    </xf>
    <xf numFmtId="0" fontId="6" fillId="0" borderId="22" xfId="0" applyFont="1" applyBorder="1" applyAlignment="1" applyProtection="1">
      <alignment horizontal="right"/>
      <protection locked="0"/>
    </xf>
    <xf numFmtId="0" fontId="9" fillId="5" borderId="14" xfId="6" applyFont="1" applyFill="1" applyBorder="1" applyAlignment="1">
      <alignment horizontal="center" vertical="center" wrapText="1"/>
    </xf>
    <xf numFmtId="0" fontId="9" fillId="5" borderId="14" xfId="0" applyFont="1" applyFill="1" applyBorder="1" applyAlignment="1">
      <alignment horizontal="center" vertical="center" wrapText="1"/>
    </xf>
    <xf numFmtId="9" fontId="12" fillId="5" borderId="14" xfId="3" applyFont="1" applyFill="1" applyBorder="1" applyAlignment="1">
      <alignment horizontal="center" vertical="center" wrapText="1"/>
    </xf>
    <xf numFmtId="5" fontId="12" fillId="5" borderId="14" xfId="2" applyNumberFormat="1" applyFont="1" applyFill="1" applyBorder="1" applyAlignment="1">
      <alignment horizontal="center" vertical="center" wrapText="1"/>
    </xf>
    <xf numFmtId="5" fontId="9" fillId="5" borderId="14" xfId="2" applyNumberFormat="1" applyFont="1" applyFill="1" applyBorder="1" applyAlignment="1">
      <alignment horizontal="center" vertical="center" wrapText="1"/>
    </xf>
    <xf numFmtId="0" fontId="12" fillId="5" borderId="14" xfId="6" applyFont="1" applyFill="1" applyBorder="1" applyAlignment="1">
      <alignment horizontal="center" vertical="center" wrapText="1"/>
    </xf>
    <xf numFmtId="165" fontId="9" fillId="5" borderId="14" xfId="0" applyNumberFormat="1"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7" xfId="6" applyFont="1" applyFill="1" applyBorder="1" applyAlignment="1">
      <alignment horizontal="center" vertical="center" wrapText="1"/>
    </xf>
    <xf numFmtId="0" fontId="0" fillId="0" borderId="22" xfId="0" applyBorder="1" applyAlignment="1" applyProtection="1">
      <alignment horizontal="center"/>
      <protection locked="0"/>
    </xf>
    <xf numFmtId="0" fontId="0" fillId="11" borderId="22" xfId="0" applyFill="1" applyBorder="1" applyAlignment="1" applyProtection="1">
      <alignment horizontal="center"/>
      <protection locked="0"/>
    </xf>
    <xf numFmtId="0" fontId="0" fillId="0" borderId="22" xfId="0" applyBorder="1" applyProtection="1">
      <protection locked="0"/>
    </xf>
    <xf numFmtId="0" fontId="8" fillId="0" borderId="22" xfId="0" applyFont="1" applyBorder="1" applyAlignment="1" applyProtection="1">
      <alignment horizontal="right"/>
      <protection locked="0"/>
    </xf>
    <xf numFmtId="0" fontId="8" fillId="0" borderId="22" xfId="0" applyFont="1" applyBorder="1" applyProtection="1">
      <protection locked="0"/>
    </xf>
    <xf numFmtId="0" fontId="8" fillId="0" borderId="22" xfId="0" applyFont="1" applyBorder="1" applyAlignment="1" applyProtection="1">
      <alignment horizontal="left" vertical="center"/>
      <protection locked="0"/>
    </xf>
    <xf numFmtId="14" fontId="0" fillId="0" borderId="22" xfId="0" applyNumberFormat="1" applyBorder="1" applyAlignment="1" applyProtection="1">
      <alignment horizontal="center"/>
      <protection locked="0"/>
    </xf>
    <xf numFmtId="0" fontId="8" fillId="0" borderId="22" xfId="0" applyFont="1" applyBorder="1"/>
    <xf numFmtId="0" fontId="8" fillId="0" borderId="22" xfId="0" applyFont="1" applyBorder="1" applyAlignment="1" applyProtection="1">
      <alignment horizontal="center"/>
      <protection locked="0"/>
    </xf>
    <xf numFmtId="0" fontId="0" fillId="11" borderId="22" xfId="1" applyNumberFormat="1" applyFont="1" applyFill="1" applyBorder="1" applyAlignment="1" applyProtection="1">
      <alignment horizontal="right"/>
      <protection locked="0"/>
    </xf>
    <xf numFmtId="0" fontId="8" fillId="0" borderId="22" xfId="1" applyNumberFormat="1" applyFont="1" applyFill="1" applyBorder="1" applyAlignment="1">
      <alignment horizontal="right" vertical="center"/>
    </xf>
    <xf numFmtId="9" fontId="8" fillId="0" borderId="22" xfId="3" applyFont="1" applyFill="1" applyBorder="1" applyAlignment="1">
      <alignment horizontal="center" vertical="center"/>
    </xf>
    <xf numFmtId="0" fontId="6" fillId="0" borderId="21" xfId="0" applyFont="1" applyBorder="1" applyAlignment="1" applyProtection="1">
      <alignment horizontal="center" vertical="center"/>
      <protection locked="0"/>
    </xf>
    <xf numFmtId="0" fontId="6" fillId="0" borderId="8" xfId="0" applyFont="1" applyBorder="1" applyAlignment="1" applyProtection="1">
      <alignment horizontal="left" vertical="center"/>
      <protection locked="0"/>
    </xf>
    <xf numFmtId="0" fontId="6" fillId="0" borderId="8" xfId="0" applyFont="1" applyBorder="1" applyAlignment="1" applyProtection="1">
      <alignment horizontal="right" vertical="center"/>
      <protection locked="0"/>
    </xf>
    <xf numFmtId="0" fontId="6" fillId="11" borderId="8" xfId="0" applyFont="1" applyFill="1" applyBorder="1" applyAlignment="1" applyProtection="1">
      <alignment horizontal="right"/>
      <protection locked="0"/>
    </xf>
    <xf numFmtId="14" fontId="6" fillId="0" borderId="8" xfId="0" applyNumberFormat="1" applyFont="1" applyBorder="1" applyAlignment="1" applyProtection="1">
      <alignment horizontal="center"/>
      <protection locked="0"/>
    </xf>
    <xf numFmtId="14" fontId="6" fillId="11" borderId="8" xfId="0" applyNumberFormat="1" applyFont="1" applyFill="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0" fillId="0" borderId="20" xfId="0" applyBorder="1" applyAlignment="1" applyProtection="1">
      <alignment horizontal="center"/>
      <protection locked="0"/>
    </xf>
    <xf numFmtId="0" fontId="6" fillId="0" borderId="20" xfId="0" applyFont="1" applyBorder="1" applyAlignment="1" applyProtection="1">
      <alignment vertical="center"/>
      <protection locked="0"/>
    </xf>
    <xf numFmtId="0" fontId="6" fillId="0" borderId="20" xfId="0" applyFont="1" applyBorder="1" applyProtection="1">
      <protection locked="0"/>
    </xf>
    <xf numFmtId="0" fontId="0" fillId="11" borderId="20" xfId="0" applyFill="1" applyBorder="1" applyAlignment="1" applyProtection="1">
      <alignment horizontal="center"/>
      <protection locked="0"/>
    </xf>
    <xf numFmtId="0" fontId="6" fillId="0" borderId="20" xfId="0" applyFont="1" applyBorder="1" applyAlignment="1" applyProtection="1">
      <alignment horizontal="center"/>
      <protection locked="0"/>
    </xf>
    <xf numFmtId="0" fontId="6" fillId="0" borderId="20" xfId="0" applyFont="1" applyBorder="1" applyAlignment="1" applyProtection="1">
      <alignment horizontal="left" vertical="center"/>
      <protection locked="0"/>
    </xf>
    <xf numFmtId="0" fontId="0" fillId="11" borderId="20" xfId="0" applyFill="1" applyBorder="1" applyProtection="1">
      <protection locked="0"/>
    </xf>
    <xf numFmtId="0" fontId="6" fillId="0" borderId="20" xfId="0" applyFont="1" applyBorder="1" applyAlignment="1" applyProtection="1">
      <alignment horizontal="center" vertical="center"/>
      <protection locked="0"/>
    </xf>
    <xf numFmtId="0" fontId="8" fillId="0" borderId="20" xfId="0" applyFont="1" applyBorder="1" applyAlignment="1" applyProtection="1">
      <alignment horizontal="left" vertical="center"/>
      <protection locked="0"/>
    </xf>
    <xf numFmtId="0" fontId="8" fillId="0" borderId="20" xfId="0" applyFont="1" applyBorder="1" applyAlignment="1" applyProtection="1">
      <alignment horizontal="right" vertical="center"/>
      <protection locked="0"/>
    </xf>
    <xf numFmtId="0" fontId="8" fillId="0" borderId="20" xfId="0" applyFont="1" applyBorder="1" applyAlignment="1" applyProtection="1">
      <alignment horizontal="left"/>
      <protection locked="0"/>
    </xf>
    <xf numFmtId="0" fontId="8" fillId="0" borderId="20" xfId="0" applyFont="1" applyBorder="1" applyAlignment="1" applyProtection="1">
      <alignment horizontal="right"/>
      <protection locked="0"/>
    </xf>
    <xf numFmtId="14" fontId="6" fillId="11" borderId="20" xfId="0" applyNumberFormat="1" applyFont="1" applyFill="1" applyBorder="1" applyAlignment="1" applyProtection="1">
      <alignment horizontal="center" vertical="center"/>
      <protection locked="0"/>
    </xf>
    <xf numFmtId="14" fontId="0" fillId="0" borderId="20" xfId="0" applyNumberFormat="1" applyBorder="1" applyAlignment="1" applyProtection="1">
      <alignment horizontal="center"/>
      <protection locked="0"/>
    </xf>
    <xf numFmtId="0" fontId="8" fillId="0" borderId="20" xfId="0" applyFont="1" applyBorder="1"/>
    <xf numFmtId="0" fontId="0" fillId="0" borderId="20" xfId="0" applyBorder="1" applyProtection="1">
      <protection locked="0"/>
    </xf>
    <xf numFmtId="0" fontId="0" fillId="11" borderId="20" xfId="1" applyNumberFormat="1" applyFont="1" applyFill="1" applyBorder="1" applyAlignment="1" applyProtection="1">
      <alignment horizontal="right"/>
      <protection locked="0"/>
    </xf>
    <xf numFmtId="9" fontId="8" fillId="0" borderId="20" xfId="3" applyFont="1" applyFill="1" applyBorder="1" applyAlignment="1">
      <alignment horizontal="center" vertical="center"/>
    </xf>
    <xf numFmtId="164" fontId="6" fillId="0" borderId="20" xfId="0" applyNumberFormat="1" applyFont="1" applyBorder="1" applyAlignment="1" applyProtection="1">
      <alignment horizontal="center" vertical="center"/>
      <protection locked="0"/>
    </xf>
    <xf numFmtId="0" fontId="6" fillId="0" borderId="22" xfId="1" applyNumberFormat="1" applyFont="1" applyFill="1" applyBorder="1" applyAlignment="1" applyProtection="1">
      <alignment horizontal="right" vertical="center"/>
      <protection locked="0"/>
    </xf>
    <xf numFmtId="0" fontId="6" fillId="11" borderId="22" xfId="0" applyFont="1" applyFill="1" applyBorder="1" applyProtection="1">
      <protection locked="0"/>
    </xf>
    <xf numFmtId="168" fontId="6" fillId="11" borderId="22" xfId="0" applyNumberFormat="1" applyFont="1" applyFill="1" applyBorder="1" applyAlignment="1" applyProtection="1">
      <alignment horizontal="center" vertical="center"/>
      <protection locked="0"/>
    </xf>
    <xf numFmtId="0" fontId="6" fillId="11" borderId="22" xfId="0" applyFont="1" applyFill="1" applyBorder="1" applyAlignment="1" applyProtection="1">
      <alignment horizontal="right"/>
      <protection locked="0"/>
    </xf>
    <xf numFmtId="9" fontId="6" fillId="0" borderId="22" xfId="3" applyFont="1" applyFill="1" applyBorder="1" applyAlignment="1">
      <alignment horizontal="center" vertical="center"/>
    </xf>
    <xf numFmtId="0" fontId="6" fillId="0" borderId="22" xfId="1" applyNumberFormat="1" applyFont="1" applyFill="1" applyBorder="1" applyAlignment="1">
      <alignment horizontal="right" vertical="center"/>
    </xf>
    <xf numFmtId="0" fontId="6" fillId="0" borderId="22" xfId="0" applyFont="1" applyBorder="1"/>
    <xf numFmtId="168" fontId="6" fillId="11" borderId="8" xfId="0" applyNumberFormat="1" applyFont="1" applyFill="1" applyBorder="1" applyAlignment="1" applyProtection="1">
      <alignment horizontal="center" vertical="center"/>
      <protection locked="0"/>
    </xf>
    <xf numFmtId="0" fontId="6" fillId="11" borderId="8" xfId="0" applyFont="1" applyFill="1" applyBorder="1" applyProtection="1">
      <protection locked="0"/>
    </xf>
    <xf numFmtId="0" fontId="6" fillId="0" borderId="20" xfId="0" applyFont="1" applyBorder="1" applyAlignment="1" applyProtection="1">
      <alignment horizontal="right" vertical="center"/>
      <protection locked="0"/>
    </xf>
    <xf numFmtId="0" fontId="6" fillId="0" borderId="20" xfId="0" applyFont="1" applyBorder="1" applyAlignment="1" applyProtection="1">
      <alignment horizontal="right"/>
      <protection locked="0"/>
    </xf>
    <xf numFmtId="168" fontId="6" fillId="11" borderId="20" xfId="0" applyNumberFormat="1" applyFont="1" applyFill="1" applyBorder="1" applyAlignment="1" applyProtection="1">
      <alignment horizontal="center" vertical="center"/>
      <protection locked="0"/>
    </xf>
    <xf numFmtId="0" fontId="6" fillId="11" borderId="20" xfId="0" applyFont="1" applyFill="1" applyBorder="1" applyProtection="1">
      <protection locked="0"/>
    </xf>
    <xf numFmtId="0" fontId="6" fillId="11" borderId="20" xfId="0" applyFont="1" applyFill="1" applyBorder="1" applyAlignment="1" applyProtection="1">
      <alignment horizontal="right"/>
      <protection locked="0"/>
    </xf>
    <xf numFmtId="14" fontId="6" fillId="0" borderId="20" xfId="0" applyNumberFormat="1" applyFont="1" applyBorder="1" applyAlignment="1" applyProtection="1">
      <alignment horizontal="center"/>
      <protection locked="0"/>
    </xf>
    <xf numFmtId="165" fontId="6" fillId="0" borderId="20" xfId="0" applyNumberFormat="1" applyFont="1" applyBorder="1" applyAlignment="1" applyProtection="1">
      <alignment horizontal="center" vertical="center"/>
      <protection locked="0"/>
    </xf>
    <xf numFmtId="14" fontId="6" fillId="0" borderId="20" xfId="0" applyNumberFormat="1" applyFont="1" applyBorder="1" applyAlignment="1" applyProtection="1">
      <alignment horizontal="center" vertical="center"/>
      <protection locked="0"/>
    </xf>
    <xf numFmtId="0" fontId="6" fillId="0" borderId="20" xfId="1" applyNumberFormat="1" applyFont="1" applyFill="1" applyBorder="1" applyAlignment="1" applyProtection="1">
      <alignment horizontal="right" vertical="center"/>
      <protection locked="0"/>
    </xf>
    <xf numFmtId="0" fontId="8" fillId="0" borderId="22" xfId="1" applyNumberFormat="1" applyFont="1" applyBorder="1" applyAlignment="1" applyProtection="1">
      <alignment horizontal="right"/>
      <protection locked="0"/>
    </xf>
    <xf numFmtId="0" fontId="6" fillId="0" borderId="20" xfId="0" applyFont="1" applyBorder="1"/>
    <xf numFmtId="0" fontId="6" fillId="0" borderId="20" xfId="1" applyNumberFormat="1" applyFont="1" applyFill="1" applyBorder="1" applyAlignment="1">
      <alignment horizontal="right" vertical="center"/>
    </xf>
    <xf numFmtId="9" fontId="6" fillId="0" borderId="20" xfId="3" applyFont="1" applyFill="1" applyBorder="1" applyAlignment="1">
      <alignment horizontal="center" vertical="center"/>
    </xf>
    <xf numFmtId="1" fontId="8" fillId="0" borderId="8" xfId="0" applyNumberFormat="1" applyFont="1" applyBorder="1"/>
    <xf numFmtId="0" fontId="8" fillId="0" borderId="8" xfId="0" applyFont="1" applyBorder="1" applyAlignment="1">
      <alignment horizontal="left"/>
    </xf>
    <xf numFmtId="0" fontId="8" fillId="0" borderId="8" xfId="0" applyFont="1" applyBorder="1" applyAlignment="1">
      <alignment horizontal="left" vertical="center"/>
    </xf>
    <xf numFmtId="0" fontId="8" fillId="0" borderId="8" xfId="0" applyFont="1" applyBorder="1" applyAlignment="1">
      <alignment vertical="center"/>
    </xf>
    <xf numFmtId="0" fontId="6" fillId="0" borderId="8" xfId="0" applyFont="1" applyBorder="1" applyAlignment="1" applyProtection="1">
      <alignment horizontal="left"/>
      <protection locked="0"/>
    </xf>
    <xf numFmtId="0" fontId="6" fillId="0" borderId="8" xfId="4" applyFont="1" applyBorder="1" applyProtection="1">
      <protection locked="0"/>
    </xf>
    <xf numFmtId="0" fontId="17" fillId="0" borderId="8" xfId="0" applyFont="1" applyBorder="1"/>
    <xf numFmtId="169" fontId="0" fillId="0" borderId="0" xfId="2" applyNumberFormat="1" applyFont="1"/>
    <xf numFmtId="169" fontId="0" fillId="0" borderId="0" xfId="0" applyNumberFormat="1"/>
    <xf numFmtId="0" fontId="5" fillId="2" borderId="11" xfId="0" applyFont="1" applyFill="1" applyBorder="1" applyAlignment="1">
      <alignment vertical="center"/>
    </xf>
    <xf numFmtId="0" fontId="2" fillId="3" borderId="25" xfId="0" applyFont="1" applyFill="1" applyBorder="1"/>
    <xf numFmtId="0" fontId="2" fillId="3" borderId="13" xfId="0" applyFont="1" applyFill="1" applyBorder="1"/>
    <xf numFmtId="0" fontId="2" fillId="3" borderId="27" xfId="0" applyFont="1" applyFill="1" applyBorder="1" applyAlignment="1">
      <alignment horizontal="center"/>
    </xf>
    <xf numFmtId="0" fontId="2" fillId="3" borderId="27" xfId="0" applyFont="1" applyFill="1" applyBorder="1"/>
    <xf numFmtId="0" fontId="2" fillId="3" borderId="26" xfId="0" applyFont="1" applyFill="1" applyBorder="1"/>
    <xf numFmtId="0" fontId="5" fillId="2" borderId="12" xfId="0" applyFont="1" applyFill="1" applyBorder="1" applyAlignment="1">
      <alignment vertical="center"/>
    </xf>
    <xf numFmtId="0" fontId="5" fillId="2" borderId="13" xfId="0" applyFont="1" applyFill="1" applyBorder="1" applyAlignment="1">
      <alignment vertical="center"/>
    </xf>
    <xf numFmtId="0" fontId="2" fillId="3" borderId="14" xfId="0" applyFont="1" applyFill="1" applyBorder="1" applyAlignment="1">
      <alignment horizontal="center"/>
    </xf>
    <xf numFmtId="0" fontId="8" fillId="0" borderId="28" xfId="0" applyFont="1" applyBorder="1" applyAlignment="1" applyProtection="1">
      <alignment horizontal="center"/>
      <protection locked="0"/>
    </xf>
    <xf numFmtId="0" fontId="8" fillId="0" borderId="28" xfId="1" applyNumberFormat="1" applyFont="1" applyFill="1" applyBorder="1" applyAlignment="1">
      <alignment horizontal="right" vertical="center"/>
    </xf>
    <xf numFmtId="0" fontId="6" fillId="0" borderId="0" xfId="0" applyFont="1"/>
    <xf numFmtId="0" fontId="6" fillId="0" borderId="28" xfId="0" applyFont="1" applyBorder="1" applyProtection="1">
      <protection locked="0"/>
    </xf>
    <xf numFmtId="0" fontId="6" fillId="0" borderId="28" xfId="0" applyFont="1" applyBorder="1" applyAlignment="1" applyProtection="1">
      <alignment horizontal="center" vertical="center"/>
      <protection locked="0"/>
    </xf>
    <xf numFmtId="170" fontId="6" fillId="0" borderId="8" xfId="0" applyNumberFormat="1" applyFont="1" applyBorder="1" applyAlignment="1">
      <alignment horizontal="center" vertical="center"/>
    </xf>
    <xf numFmtId="170" fontId="6" fillId="0" borderId="8" xfId="0" applyNumberFormat="1" applyFont="1" applyBorder="1" applyAlignment="1" applyProtection="1">
      <alignment horizontal="center"/>
      <protection locked="0"/>
    </xf>
    <xf numFmtId="0" fontId="6" fillId="0" borderId="8" xfId="0" applyFont="1" applyBorder="1" applyAlignment="1">
      <alignment horizontal="left" vertical="center"/>
    </xf>
    <xf numFmtId="170" fontId="6" fillId="0" borderId="29" xfId="0" applyNumberFormat="1" applyFont="1" applyBorder="1" applyAlignment="1">
      <alignment horizontal="center" vertical="center"/>
    </xf>
    <xf numFmtId="49" fontId="6" fillId="0" borderId="29" xfId="0" applyNumberFormat="1" applyFont="1" applyBorder="1" applyAlignment="1">
      <alignment vertical="center"/>
    </xf>
    <xf numFmtId="0" fontId="6" fillId="11" borderId="8" xfId="0" applyFont="1" applyFill="1" applyBorder="1" applyAlignment="1">
      <alignment vertical="center"/>
    </xf>
    <xf numFmtId="14" fontId="6" fillId="0" borderId="29" xfId="0" applyNumberFormat="1" applyFont="1" applyBorder="1" applyAlignment="1">
      <alignment horizontal="center" vertical="center"/>
    </xf>
    <xf numFmtId="0" fontId="6" fillId="0" borderId="8" xfId="0" applyFont="1" applyBorder="1" applyAlignment="1">
      <alignment vertical="center"/>
    </xf>
    <xf numFmtId="14" fontId="6" fillId="0" borderId="8" xfId="0" applyNumberFormat="1" applyFont="1" applyBorder="1" applyAlignment="1">
      <alignment horizontal="center" vertical="center"/>
    </xf>
    <xf numFmtId="14" fontId="6" fillId="0" borderId="0" xfId="0" applyNumberFormat="1" applyFont="1" applyAlignment="1">
      <alignment horizontal="center" vertical="center"/>
    </xf>
    <xf numFmtId="1" fontId="6" fillId="0" borderId="8" xfId="0" applyNumberFormat="1" applyFont="1" applyBorder="1" applyAlignment="1" applyProtection="1">
      <alignment horizontal="center"/>
      <protection locked="0"/>
    </xf>
    <xf numFmtId="170" fontId="6" fillId="0" borderId="30" xfId="0" applyNumberFormat="1" applyFont="1" applyBorder="1" applyAlignment="1">
      <alignment horizontal="center" vertical="center"/>
    </xf>
    <xf numFmtId="14" fontId="6" fillId="0" borderId="30" xfId="0" applyNumberFormat="1" applyFont="1" applyBorder="1" applyAlignment="1">
      <alignment horizontal="center" vertical="center"/>
    </xf>
    <xf numFmtId="0" fontId="6" fillId="0" borderId="31" xfId="0" applyFont="1" applyBorder="1" applyAlignment="1" applyProtection="1">
      <alignment horizontal="center"/>
      <protection locked="0"/>
    </xf>
    <xf numFmtId="0" fontId="6" fillId="0" borderId="28" xfId="0" applyFont="1" applyBorder="1" applyAlignment="1" applyProtection="1">
      <alignment horizontal="left"/>
      <protection locked="0"/>
    </xf>
    <xf numFmtId="0" fontId="6" fillId="0" borderId="28" xfId="0" applyFont="1" applyBorder="1" applyAlignment="1" applyProtection="1">
      <alignment wrapText="1"/>
      <protection locked="0"/>
    </xf>
    <xf numFmtId="0" fontId="10" fillId="0" borderId="0" xfId="0" applyFont="1" applyAlignment="1">
      <alignment horizontal="center" vertical="center" wrapText="1"/>
    </xf>
    <xf numFmtId="169" fontId="9" fillId="5" borderId="9" xfId="2" applyNumberFormat="1" applyFont="1" applyFill="1" applyBorder="1" applyAlignment="1">
      <alignment horizontal="center" vertical="center" wrapText="1"/>
    </xf>
    <xf numFmtId="169" fontId="12" fillId="5" borderId="9" xfId="2" applyNumberFormat="1" applyFont="1" applyFill="1" applyBorder="1" applyAlignment="1">
      <alignment horizontal="center" vertical="center" wrapText="1"/>
    </xf>
    <xf numFmtId="169" fontId="0" fillId="6" borderId="0" xfId="2" applyNumberFormat="1" applyFont="1" applyFill="1"/>
    <xf numFmtId="0" fontId="13" fillId="6" borderId="11" xfId="0" applyFont="1" applyFill="1" applyBorder="1" applyAlignment="1">
      <alignment vertical="center"/>
    </xf>
    <xf numFmtId="0" fontId="13" fillId="6" borderId="13" xfId="0" applyFont="1" applyFill="1" applyBorder="1" applyAlignment="1">
      <alignment vertical="center"/>
    </xf>
    <xf numFmtId="0" fontId="2" fillId="3" borderId="27" xfId="1" applyNumberFormat="1" applyFont="1" applyFill="1" applyBorder="1" applyAlignment="1">
      <alignment horizontal="right"/>
    </xf>
    <xf numFmtId="0" fontId="2" fillId="3" borderId="26" xfId="1" applyNumberFormat="1" applyFont="1" applyFill="1" applyBorder="1" applyAlignment="1">
      <alignment horizontal="right"/>
    </xf>
    <xf numFmtId="168" fontId="8" fillId="0" borderId="8" xfId="0" applyNumberFormat="1" applyFont="1" applyBorder="1" applyAlignment="1" applyProtection="1">
      <alignment horizontal="center"/>
      <protection locked="0"/>
    </xf>
    <xf numFmtId="0" fontId="6" fillId="0" borderId="22" xfId="0" applyFont="1" applyBorder="1" applyAlignment="1" applyProtection="1">
      <alignment horizontal="left"/>
      <protection locked="0"/>
    </xf>
    <xf numFmtId="0" fontId="6" fillId="0" borderId="20" xfId="0" applyFont="1" applyBorder="1" applyAlignment="1" applyProtection="1">
      <alignment horizontal="left"/>
      <protection locked="0"/>
    </xf>
    <xf numFmtId="0" fontId="8" fillId="0" borderId="8" xfId="1" applyNumberFormat="1" applyFont="1" applyFill="1" applyBorder="1" applyAlignment="1" applyProtection="1">
      <alignment horizontal="right"/>
      <protection locked="0"/>
    </xf>
    <xf numFmtId="168" fontId="6" fillId="0" borderId="8" xfId="0" applyNumberFormat="1" applyFont="1" applyBorder="1" applyAlignment="1" applyProtection="1">
      <alignment horizontal="center" vertical="center"/>
      <protection locked="0"/>
    </xf>
    <xf numFmtId="168" fontId="8" fillId="0" borderId="8" xfId="0" applyNumberFormat="1" applyFont="1" applyBorder="1" applyAlignment="1">
      <alignment horizontal="center"/>
    </xf>
    <xf numFmtId="1" fontId="8" fillId="0" borderId="8" xfId="0" applyNumberFormat="1" applyFont="1" applyBorder="1" applyAlignment="1" applyProtection="1">
      <alignment horizontal="center"/>
      <protection locked="0"/>
    </xf>
    <xf numFmtId="0" fontId="17" fillId="0" borderId="32" xfId="0" applyFont="1" applyBorder="1"/>
    <xf numFmtId="0" fontId="8" fillId="0" borderId="32" xfId="0" applyFont="1" applyBorder="1" applyProtection="1">
      <protection locked="0"/>
    </xf>
    <xf numFmtId="0" fontId="8" fillId="0" borderId="33" xfId="0" applyFont="1" applyBorder="1" applyAlignment="1" applyProtection="1">
      <alignment horizontal="center"/>
      <protection locked="0"/>
    </xf>
    <xf numFmtId="0" fontId="8" fillId="0" borderId="34" xfId="0" applyFont="1" applyBorder="1" applyProtection="1">
      <protection locked="0"/>
    </xf>
    <xf numFmtId="0" fontId="6" fillId="0" borderId="32" xfId="0" applyFont="1" applyBorder="1" applyProtection="1">
      <protection locked="0"/>
    </xf>
    <xf numFmtId="0" fontId="8" fillId="0" borderId="34" xfId="0" applyFont="1" applyBorder="1"/>
    <xf numFmtId="0" fontId="8" fillId="0" borderId="35" xfId="0" applyFont="1" applyBorder="1" applyAlignment="1" applyProtection="1">
      <alignment horizontal="center"/>
      <protection locked="0"/>
    </xf>
    <xf numFmtId="170" fontId="8" fillId="0" borderId="8" xfId="0" applyNumberFormat="1" applyFont="1" applyBorder="1" applyAlignment="1">
      <alignment horizontal="center"/>
    </xf>
    <xf numFmtId="0" fontId="8" fillId="0" borderId="34" xfId="0" applyFont="1" applyBorder="1" applyAlignment="1">
      <alignment horizontal="left"/>
    </xf>
    <xf numFmtId="1" fontId="6" fillId="0" borderId="0" xfId="9" applyNumberFormat="1" applyFont="1"/>
    <xf numFmtId="164" fontId="6" fillId="0" borderId="36" xfId="0" applyNumberFormat="1" applyFont="1" applyBorder="1" applyAlignment="1" applyProtection="1">
      <alignment horizontal="center" vertical="center"/>
      <protection locked="0"/>
    </xf>
    <xf numFmtId="0" fontId="6" fillId="0" borderId="36" xfId="0" applyFont="1" applyBorder="1" applyAlignment="1" applyProtection="1">
      <alignment horizontal="center"/>
      <protection locked="0"/>
    </xf>
    <xf numFmtId="168" fontId="6" fillId="0" borderId="22" xfId="0" applyNumberFormat="1" applyFont="1" applyBorder="1" applyAlignment="1" applyProtection="1">
      <alignment horizontal="center"/>
      <protection locked="0"/>
    </xf>
    <xf numFmtId="168" fontId="6" fillId="0" borderId="22" xfId="0" applyNumberFormat="1" applyFont="1" applyBorder="1" applyAlignment="1" applyProtection="1">
      <alignment horizontal="center" vertical="center"/>
      <protection locked="0"/>
    </xf>
    <xf numFmtId="0" fontId="6" fillId="0" borderId="37" xfId="0" applyFont="1" applyBorder="1" applyAlignment="1" applyProtection="1">
      <alignment horizontal="center"/>
      <protection locked="0"/>
    </xf>
    <xf numFmtId="0" fontId="6" fillId="0" borderId="8" xfId="0" applyFont="1" applyBorder="1" applyAlignment="1">
      <alignment horizontal="left"/>
    </xf>
    <xf numFmtId="0" fontId="8" fillId="0" borderId="32" xfId="0" applyFont="1" applyBorder="1" applyAlignment="1" applyProtection="1">
      <alignment horizontal="left" wrapText="1"/>
      <protection locked="0"/>
    </xf>
    <xf numFmtId="0" fontId="2" fillId="3" borderId="14" xfId="2" applyNumberFormat="1" applyFont="1" applyFill="1" applyBorder="1"/>
    <xf numFmtId="0" fontId="0" fillId="0" borderId="0" xfId="0" applyAlignment="1">
      <alignment horizontal="center"/>
    </xf>
    <xf numFmtId="3" fontId="8" fillId="0" borderId="8" xfId="0" applyNumberFormat="1" applyFont="1" applyBorder="1" applyProtection="1">
      <protection locked="0"/>
    </xf>
    <xf numFmtId="0" fontId="6" fillId="0" borderId="8" xfId="4" applyFont="1" applyBorder="1" applyAlignment="1" applyProtection="1">
      <alignment horizontal="left" vertical="center"/>
      <protection locked="0"/>
    </xf>
    <xf numFmtId="0" fontId="6" fillId="0" borderId="8" xfId="4" applyFont="1" applyBorder="1" applyAlignment="1">
      <alignment horizontal="left" vertical="center"/>
    </xf>
    <xf numFmtId="0" fontId="8" fillId="0" borderId="8" xfId="1" applyNumberFormat="1" applyFont="1" applyBorder="1" applyAlignment="1" applyProtection="1">
      <alignment horizontal="right"/>
      <protection locked="0"/>
    </xf>
    <xf numFmtId="0" fontId="13" fillId="0" borderId="8" xfId="0" applyFont="1" applyBorder="1" applyAlignment="1">
      <alignment horizontal="center" vertical="center"/>
    </xf>
    <xf numFmtId="0" fontId="6" fillId="0" borderId="8" xfId="0" applyFont="1" applyBorder="1" applyAlignment="1">
      <alignment horizontal="right" vertical="center"/>
    </xf>
    <xf numFmtId="14" fontId="8" fillId="0" borderId="8" xfId="0" applyNumberFormat="1" applyFont="1" applyBorder="1" applyAlignment="1" applyProtection="1">
      <alignment horizontal="center"/>
      <protection locked="0"/>
    </xf>
    <xf numFmtId="0" fontId="2" fillId="3" borderId="14" xfId="0" applyFont="1" applyFill="1" applyBorder="1"/>
    <xf numFmtId="14" fontId="8" fillId="0" borderId="8" xfId="0" applyNumberFormat="1"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38" xfId="0" applyFont="1" applyBorder="1" applyAlignment="1" applyProtection="1">
      <alignment vertical="center"/>
      <protection locked="0"/>
    </xf>
    <xf numFmtId="0" fontId="6" fillId="0" borderId="38" xfId="0" applyFont="1" applyBorder="1" applyAlignment="1" applyProtection="1">
      <alignment horizontal="center"/>
      <protection locked="0"/>
    </xf>
    <xf numFmtId="14" fontId="6" fillId="0" borderId="38" xfId="0" applyNumberFormat="1" applyFont="1" applyBorder="1" applyAlignment="1" applyProtection="1">
      <alignment horizontal="center"/>
      <protection locked="0"/>
    </xf>
    <xf numFmtId="0" fontId="6" fillId="0" borderId="38" xfId="0" applyFont="1" applyBorder="1"/>
    <xf numFmtId="0" fontId="6" fillId="0" borderId="38" xfId="0" applyFont="1" applyBorder="1" applyProtection="1">
      <protection locked="0"/>
    </xf>
    <xf numFmtId="165" fontId="6" fillId="0" borderId="38" xfId="0" applyNumberFormat="1" applyFont="1" applyBorder="1" applyAlignment="1" applyProtection="1">
      <alignment horizontal="center" vertical="center"/>
      <protection locked="0"/>
    </xf>
    <xf numFmtId="14" fontId="6" fillId="0" borderId="38" xfId="0" applyNumberFormat="1" applyFont="1" applyBorder="1" applyAlignment="1" applyProtection="1">
      <alignment horizontal="center" vertical="center"/>
      <protection locked="0"/>
    </xf>
    <xf numFmtId="164" fontId="6" fillId="0" borderId="38" xfId="0" applyNumberFormat="1" applyFont="1" applyBorder="1" applyAlignment="1" applyProtection="1">
      <alignment horizontal="center" vertical="center"/>
      <protection locked="0"/>
    </xf>
    <xf numFmtId="0" fontId="6" fillId="0" borderId="38" xfId="1" applyNumberFormat="1" applyFont="1" applyFill="1" applyBorder="1" applyAlignment="1" applyProtection="1">
      <alignment horizontal="right" vertical="center"/>
      <protection locked="0"/>
    </xf>
    <xf numFmtId="0" fontId="6" fillId="0" borderId="38" xfId="1" applyNumberFormat="1" applyFont="1" applyFill="1" applyBorder="1" applyAlignment="1">
      <alignment horizontal="right" vertical="center"/>
    </xf>
    <xf numFmtId="9" fontId="6" fillId="0" borderId="38" xfId="3" applyFont="1" applyFill="1" applyBorder="1" applyAlignment="1">
      <alignment horizontal="center" vertical="center"/>
    </xf>
    <xf numFmtId="0" fontId="6" fillId="0" borderId="39" xfId="0" applyFont="1" applyBorder="1" applyAlignment="1" applyProtection="1">
      <alignment horizontal="center" vertical="center"/>
      <protection locked="0"/>
    </xf>
    <xf numFmtId="0" fontId="6" fillId="0" borderId="39" xfId="0" applyFont="1" applyBorder="1" applyAlignment="1" applyProtection="1">
      <alignment vertical="center"/>
      <protection locked="0"/>
    </xf>
    <xf numFmtId="0" fontId="6" fillId="0" borderId="39" xfId="0" applyFont="1" applyBorder="1" applyAlignment="1" applyProtection="1">
      <alignment horizontal="center"/>
      <protection locked="0"/>
    </xf>
    <xf numFmtId="14" fontId="6" fillId="0" borderId="39" xfId="0" applyNumberFormat="1" applyFont="1" applyBorder="1" applyAlignment="1" applyProtection="1">
      <alignment horizontal="center"/>
      <protection locked="0"/>
    </xf>
    <xf numFmtId="0" fontId="6" fillId="0" borderId="39" xfId="0" applyFont="1" applyBorder="1" applyProtection="1">
      <protection locked="0"/>
    </xf>
    <xf numFmtId="165" fontId="6" fillId="0" borderId="39" xfId="0" applyNumberFormat="1" applyFont="1" applyBorder="1" applyAlignment="1" applyProtection="1">
      <alignment horizontal="center" vertical="center"/>
      <protection locked="0"/>
    </xf>
    <xf numFmtId="14" fontId="6" fillId="0" borderId="39" xfId="0" applyNumberFormat="1" applyFont="1" applyBorder="1" applyAlignment="1" applyProtection="1">
      <alignment horizontal="center" vertical="center"/>
      <protection locked="0"/>
    </xf>
    <xf numFmtId="164" fontId="6" fillId="0" borderId="39" xfId="0" applyNumberFormat="1"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40" xfId="0" applyFont="1" applyBorder="1" applyAlignment="1" applyProtection="1">
      <alignment vertical="center"/>
      <protection locked="0"/>
    </xf>
    <xf numFmtId="0" fontId="6" fillId="0" borderId="40" xfId="0" applyFont="1" applyBorder="1" applyAlignment="1" applyProtection="1">
      <alignment horizontal="center"/>
      <protection locked="0"/>
    </xf>
    <xf numFmtId="14" fontId="6" fillId="0" borderId="40" xfId="0" applyNumberFormat="1" applyFont="1" applyBorder="1" applyAlignment="1" applyProtection="1">
      <alignment horizontal="center"/>
      <protection locked="0"/>
    </xf>
    <xf numFmtId="0" fontId="6" fillId="0" borderId="40" xfId="0" applyFont="1" applyBorder="1" applyProtection="1">
      <protection locked="0"/>
    </xf>
    <xf numFmtId="165" fontId="6" fillId="0" borderId="40" xfId="0" applyNumberFormat="1" applyFont="1" applyBorder="1" applyAlignment="1" applyProtection="1">
      <alignment horizontal="center" vertical="center"/>
      <protection locked="0"/>
    </xf>
    <xf numFmtId="14" fontId="6" fillId="0" borderId="40" xfId="0" applyNumberFormat="1" applyFont="1" applyBorder="1" applyAlignment="1" applyProtection="1">
      <alignment horizontal="center" vertical="center"/>
      <protection locked="0"/>
    </xf>
    <xf numFmtId="164" fontId="6" fillId="0" borderId="40" xfId="0" applyNumberFormat="1" applyFont="1" applyBorder="1" applyAlignment="1" applyProtection="1">
      <alignment horizontal="center" vertical="center"/>
      <protection locked="0"/>
    </xf>
    <xf numFmtId="0" fontId="6" fillId="0" borderId="38" xfId="0" applyFont="1" applyBorder="1" applyAlignment="1">
      <alignment vertical="center"/>
    </xf>
    <xf numFmtId="0" fontId="6" fillId="0" borderId="38" xfId="2" applyNumberFormat="1" applyFont="1" applyFill="1" applyBorder="1" applyAlignment="1">
      <alignment horizontal="right" vertical="center"/>
    </xf>
    <xf numFmtId="14" fontId="6" fillId="0" borderId="38" xfId="0" applyNumberFormat="1" applyFont="1" applyBorder="1" applyAlignment="1">
      <alignment horizontal="center"/>
    </xf>
    <xf numFmtId="0" fontId="18" fillId="0" borderId="38" xfId="4" applyFont="1" applyBorder="1"/>
    <xf numFmtId="0" fontId="6" fillId="0" borderId="39" xfId="0" applyFont="1" applyBorder="1"/>
    <xf numFmtId="0" fontId="6" fillId="0" borderId="39" xfId="0" applyFont="1" applyBorder="1" applyAlignment="1">
      <alignment vertical="center"/>
    </xf>
    <xf numFmtId="0" fontId="6" fillId="0" borderId="39" xfId="2" applyNumberFormat="1" applyFont="1" applyFill="1" applyBorder="1" applyAlignment="1">
      <alignment horizontal="right" vertical="center"/>
    </xf>
    <xf numFmtId="14" fontId="6" fillId="0" borderId="39" xfId="0" applyNumberFormat="1" applyFont="1" applyBorder="1" applyAlignment="1">
      <alignment horizontal="center"/>
    </xf>
    <xf numFmtId="0" fontId="6" fillId="0" borderId="39" xfId="1" applyNumberFormat="1" applyFont="1" applyBorder="1" applyAlignment="1" applyProtection="1">
      <alignment horizontal="right"/>
      <protection locked="0"/>
    </xf>
    <xf numFmtId="0" fontId="6" fillId="0" borderId="39" xfId="1" applyNumberFormat="1" applyFont="1" applyFill="1" applyBorder="1" applyAlignment="1">
      <alignment horizontal="right" vertical="center"/>
    </xf>
    <xf numFmtId="9" fontId="6" fillId="0" borderId="39" xfId="3" applyFont="1" applyFill="1" applyBorder="1" applyAlignment="1">
      <alignment horizontal="center" vertical="center"/>
    </xf>
    <xf numFmtId="0" fontId="18" fillId="0" borderId="39" xfId="4" applyFont="1" applyBorder="1"/>
    <xf numFmtId="0" fontId="18" fillId="0" borderId="39" xfId="4" applyFont="1" applyBorder="1" applyProtection="1">
      <protection locked="0"/>
    </xf>
    <xf numFmtId="0" fontId="6" fillId="0" borderId="40" xfId="0" applyFont="1" applyBorder="1"/>
    <xf numFmtId="0" fontId="6" fillId="0" borderId="40" xfId="1" applyNumberFormat="1" applyFont="1" applyBorder="1" applyAlignment="1" applyProtection="1">
      <alignment horizontal="right"/>
      <protection locked="0"/>
    </xf>
    <xf numFmtId="0" fontId="6" fillId="0" borderId="40" xfId="1" applyNumberFormat="1" applyFont="1" applyFill="1" applyBorder="1" applyAlignment="1">
      <alignment horizontal="right" vertical="center"/>
    </xf>
    <xf numFmtId="9" fontId="6" fillId="0" borderId="40" xfId="3" applyFont="1" applyFill="1" applyBorder="1" applyAlignment="1">
      <alignment horizontal="center" vertical="center"/>
    </xf>
    <xf numFmtId="0" fontId="18" fillId="0" borderId="40" xfId="4" applyFont="1" applyBorder="1" applyProtection="1">
      <protection locked="0"/>
    </xf>
    <xf numFmtId="0" fontId="6" fillId="0" borderId="8" xfId="1" applyNumberFormat="1" applyFont="1" applyFill="1" applyBorder="1" applyAlignment="1" applyProtection="1">
      <alignment horizontal="right"/>
      <protection locked="0"/>
    </xf>
    <xf numFmtId="0" fontId="6" fillId="0" borderId="22" xfId="0" applyFont="1" applyBorder="1" applyAlignment="1">
      <alignment vertical="center"/>
    </xf>
    <xf numFmtId="0" fontId="6" fillId="0" borderId="22" xfId="1" applyNumberFormat="1" applyFont="1" applyFill="1" applyBorder="1" applyAlignment="1" applyProtection="1">
      <alignment horizontal="right"/>
      <protection locked="0"/>
    </xf>
    <xf numFmtId="0" fontId="6" fillId="0" borderId="20" xfId="1" applyNumberFormat="1" applyFont="1" applyFill="1" applyBorder="1" applyAlignment="1" applyProtection="1">
      <alignment horizontal="right"/>
      <protection locked="0"/>
    </xf>
    <xf numFmtId="0" fontId="8" fillId="0" borderId="0" xfId="0" applyFont="1" applyAlignment="1">
      <alignment vertical="center"/>
    </xf>
    <xf numFmtId="0" fontId="17" fillId="0" borderId="8" xfId="0" applyFont="1" applyBorder="1" applyAlignment="1">
      <alignment vertical="center"/>
    </xf>
    <xf numFmtId="0" fontId="6" fillId="0" borderId="8" xfId="0" applyFont="1" applyBorder="1" applyAlignment="1" applyProtection="1">
      <alignment horizontal="right" vertical="center" wrapText="1"/>
      <protection locked="0"/>
    </xf>
    <xf numFmtId="3" fontId="8" fillId="0" borderId="8" xfId="0" applyNumberFormat="1" applyFont="1" applyBorder="1" applyAlignment="1" applyProtection="1">
      <alignment vertical="center"/>
      <protection locked="0"/>
    </xf>
    <xf numFmtId="0" fontId="19" fillId="0" borderId="0" xfId="0" applyFont="1" applyAlignment="1">
      <alignment horizontal="left" vertical="center"/>
    </xf>
    <xf numFmtId="0" fontId="13" fillId="0" borderId="8" xfId="0" applyFont="1" applyBorder="1" applyAlignment="1">
      <alignment horizontal="left" vertical="center"/>
    </xf>
    <xf numFmtId="0" fontId="8" fillId="0" borderId="8" xfId="1" applyNumberFormat="1" applyFont="1" applyFill="1" applyBorder="1" applyAlignment="1">
      <alignment vertical="center"/>
    </xf>
    <xf numFmtId="0" fontId="0" fillId="0" borderId="0" xfId="0" applyAlignment="1">
      <alignment vertical="center"/>
    </xf>
    <xf numFmtId="0" fontId="8" fillId="0" borderId="8" xfId="0" applyFont="1" applyBorder="1" applyAlignment="1" applyProtection="1">
      <alignment vertical="center"/>
      <protection locked="0"/>
    </xf>
    <xf numFmtId="14" fontId="8" fillId="0" borderId="8" xfId="0" applyNumberFormat="1" applyFont="1" applyBorder="1" applyAlignment="1" applyProtection="1">
      <alignment vertical="center"/>
      <protection locked="0"/>
    </xf>
    <xf numFmtId="0" fontId="8" fillId="0" borderId="8" xfId="1" applyNumberFormat="1" applyFont="1" applyBorder="1" applyAlignment="1" applyProtection="1">
      <alignment vertical="center"/>
      <protection locked="0"/>
    </xf>
    <xf numFmtId="0" fontId="8" fillId="0" borderId="8" xfId="0" applyFont="1" applyBorder="1" applyAlignment="1" applyProtection="1">
      <alignment horizontal="center" vertical="center"/>
      <protection locked="0"/>
    </xf>
    <xf numFmtId="168" fontId="0" fillId="0" borderId="0" xfId="0" applyNumberFormat="1"/>
    <xf numFmtId="1" fontId="0" fillId="0" borderId="0" xfId="0" applyNumberFormat="1"/>
    <xf numFmtId="0" fontId="21" fillId="2" borderId="11" xfId="0" applyFont="1" applyFill="1" applyBorder="1" applyAlignment="1">
      <alignment vertical="center"/>
    </xf>
    <xf numFmtId="168" fontId="21" fillId="2" borderId="11" xfId="0" applyNumberFormat="1" applyFont="1" applyFill="1" applyBorder="1" applyAlignment="1">
      <alignment vertical="center"/>
    </xf>
    <xf numFmtId="0" fontId="21" fillId="2" borderId="12" xfId="0" applyFont="1" applyFill="1" applyBorder="1" applyAlignment="1">
      <alignment vertical="center"/>
    </xf>
    <xf numFmtId="1" fontId="21" fillId="2" borderId="12" xfId="0" applyNumberFormat="1" applyFont="1" applyFill="1" applyBorder="1" applyAlignment="1">
      <alignment vertical="center"/>
    </xf>
    <xf numFmtId="0" fontId="21" fillId="2" borderId="13" xfId="0" applyFont="1" applyFill="1" applyBorder="1" applyAlignment="1">
      <alignment vertical="center"/>
    </xf>
    <xf numFmtId="0" fontId="22" fillId="4" borderId="0" xfId="0" applyFont="1" applyFill="1" applyAlignment="1">
      <alignment horizontal="center" vertical="center" wrapText="1"/>
    </xf>
    <xf numFmtId="0" fontId="23" fillId="0" borderId="0" xfId="0" applyFont="1" applyAlignment="1">
      <alignment horizontal="center" vertical="center"/>
    </xf>
    <xf numFmtId="0" fontId="22" fillId="5" borderId="14" xfId="6" applyFont="1" applyFill="1" applyBorder="1" applyAlignment="1">
      <alignment horizontal="center" vertical="center" wrapText="1"/>
    </xf>
    <xf numFmtId="0" fontId="22" fillId="5" borderId="14" xfId="0" applyFont="1" applyFill="1" applyBorder="1" applyAlignment="1">
      <alignment horizontal="center" vertical="center" wrapText="1"/>
    </xf>
    <xf numFmtId="168" fontId="22" fillId="5" borderId="14" xfId="6" applyNumberFormat="1" applyFont="1" applyFill="1" applyBorder="1" applyAlignment="1">
      <alignment horizontal="center" vertical="center" wrapText="1"/>
    </xf>
    <xf numFmtId="9" fontId="24" fillId="5" borderId="14" xfId="3" applyFont="1" applyFill="1" applyBorder="1" applyAlignment="1">
      <alignment horizontal="center" vertical="center" wrapText="1"/>
    </xf>
    <xf numFmtId="5" fontId="24" fillId="5" borderId="14" xfId="2" applyNumberFormat="1" applyFont="1" applyFill="1" applyBorder="1" applyAlignment="1">
      <alignment horizontal="center" vertical="center" wrapText="1"/>
    </xf>
    <xf numFmtId="5" fontId="22" fillId="5" borderId="14" xfId="2" applyNumberFormat="1" applyFont="1" applyFill="1" applyBorder="1" applyAlignment="1">
      <alignment horizontal="center" vertical="center" wrapText="1"/>
    </xf>
    <xf numFmtId="0" fontId="24" fillId="5" borderId="14" xfId="6" applyFont="1" applyFill="1" applyBorder="1" applyAlignment="1">
      <alignment horizontal="center" vertical="center" wrapText="1"/>
    </xf>
    <xf numFmtId="165" fontId="22" fillId="5" borderId="14" xfId="0" applyNumberFormat="1" applyFont="1" applyFill="1" applyBorder="1" applyAlignment="1">
      <alignment horizontal="center" vertical="center" wrapText="1"/>
    </xf>
    <xf numFmtId="168" fontId="22" fillId="5" borderId="14" xfId="0" applyNumberFormat="1" applyFont="1" applyFill="1" applyBorder="1" applyAlignment="1">
      <alignment horizontal="center" vertical="center" wrapText="1"/>
    </xf>
    <xf numFmtId="1" fontId="22" fillId="5" borderId="7" xfId="0" applyNumberFormat="1" applyFont="1" applyFill="1" applyBorder="1" applyAlignment="1">
      <alignment horizontal="center" vertical="center" wrapText="1"/>
    </xf>
    <xf numFmtId="0" fontId="22" fillId="5" borderId="7" xfId="6" applyFont="1" applyFill="1" applyBorder="1" applyAlignment="1">
      <alignment horizontal="center" vertical="center" wrapText="1"/>
    </xf>
    <xf numFmtId="0" fontId="22" fillId="5" borderId="7" xfId="0" applyFont="1" applyFill="1" applyBorder="1" applyAlignment="1">
      <alignment horizontal="center" vertical="center" wrapText="1"/>
    </xf>
    <xf numFmtId="0" fontId="22" fillId="0" borderId="0" xfId="0" applyFont="1" applyAlignment="1">
      <alignment horizontal="center" vertical="center" wrapText="1"/>
    </xf>
    <xf numFmtId="44" fontId="2" fillId="7" borderId="14" xfId="0" applyNumberFormat="1" applyFont="1" applyFill="1" applyBorder="1" applyAlignment="1">
      <alignment vertical="center"/>
    </xf>
    <xf numFmtId="168" fontId="0" fillId="6" borderId="0" xfId="0" applyNumberFormat="1" applyFill="1"/>
    <xf numFmtId="168" fontId="0" fillId="6" borderId="0" xfId="3" applyNumberFormat="1" applyFont="1" applyFill="1" applyAlignment="1">
      <alignment horizontal="center"/>
    </xf>
    <xf numFmtId="0" fontId="2" fillId="8" borderId="9" xfId="0" applyFont="1" applyFill="1" applyBorder="1" applyAlignment="1">
      <alignment horizontal="center" vertical="center"/>
    </xf>
    <xf numFmtId="167" fontId="2" fillId="9" borderId="9" xfId="1" applyNumberFormat="1" applyFont="1" applyFill="1" applyBorder="1" applyAlignment="1">
      <alignment vertical="center"/>
    </xf>
    <xf numFmtId="0" fontId="2" fillId="0" borderId="15" xfId="0" applyFont="1" applyBorder="1" applyAlignment="1">
      <alignment horizontal="center" vertical="center"/>
    </xf>
    <xf numFmtId="0" fontId="2" fillId="0" borderId="0" xfId="0" applyFont="1" applyAlignment="1">
      <alignment vertical="center"/>
    </xf>
    <xf numFmtId="0" fontId="6" fillId="0" borderId="22" xfId="1" applyNumberFormat="1" applyFont="1" applyFill="1" applyBorder="1" applyAlignment="1" applyProtection="1">
      <alignment horizontal="right" vertical="center"/>
    </xf>
    <xf numFmtId="0" fontId="6" fillId="0" borderId="8" xfId="1" applyNumberFormat="1" applyFont="1" applyFill="1" applyBorder="1" applyAlignment="1" applyProtection="1">
      <alignment horizontal="right" vertical="center"/>
    </xf>
    <xf numFmtId="0" fontId="6" fillId="0" borderId="20" xfId="1" applyNumberFormat="1" applyFont="1" applyFill="1" applyBorder="1" applyAlignment="1" applyProtection="1">
      <alignment horizontal="right" vertical="center"/>
    </xf>
    <xf numFmtId="1" fontId="6" fillId="0" borderId="22" xfId="0" applyNumberFormat="1" applyFont="1" applyBorder="1" applyAlignment="1" applyProtection="1">
      <alignment horizontal="center"/>
      <protection locked="0"/>
    </xf>
    <xf numFmtId="168" fontId="6" fillId="0" borderId="8" xfId="0" applyNumberFormat="1" applyFont="1" applyBorder="1" applyAlignment="1" applyProtection="1">
      <alignment horizontal="center"/>
      <protection locked="0"/>
    </xf>
    <xf numFmtId="1" fontId="6" fillId="0" borderId="8" xfId="0" applyNumberFormat="1" applyFont="1" applyBorder="1" applyAlignment="1" applyProtection="1">
      <alignment horizontal="center" vertical="center"/>
      <protection locked="0"/>
    </xf>
    <xf numFmtId="1" fontId="6" fillId="0" borderId="20" xfId="0" applyNumberFormat="1" applyFont="1" applyBorder="1" applyAlignment="1" applyProtection="1">
      <alignment horizontal="center"/>
      <protection locked="0"/>
    </xf>
    <xf numFmtId="168" fontId="6" fillId="0" borderId="20" xfId="0" applyNumberFormat="1" applyFont="1" applyBorder="1" applyAlignment="1" applyProtection="1">
      <alignment horizontal="center" vertical="center"/>
      <protection locked="0"/>
    </xf>
    <xf numFmtId="168" fontId="6" fillId="0" borderId="20" xfId="0" applyNumberFormat="1" applyFont="1" applyBorder="1" applyAlignment="1" applyProtection="1">
      <alignment horizontal="center"/>
      <protection locked="0"/>
    </xf>
    <xf numFmtId="0" fontId="6" fillId="0" borderId="28" xfId="0" applyFont="1" applyBorder="1" applyAlignment="1" applyProtection="1">
      <alignment horizontal="center"/>
      <protection locked="0"/>
    </xf>
    <xf numFmtId="165" fontId="6" fillId="0" borderId="28" xfId="0" applyNumberFormat="1" applyFont="1" applyBorder="1" applyAlignment="1" applyProtection="1">
      <alignment horizontal="center" vertical="center"/>
      <protection locked="0"/>
    </xf>
    <xf numFmtId="14" fontId="6" fillId="0" borderId="28" xfId="0" applyNumberFormat="1" applyFont="1" applyBorder="1" applyAlignment="1" applyProtection="1">
      <alignment horizontal="center"/>
      <protection locked="0"/>
    </xf>
    <xf numFmtId="14" fontId="8" fillId="0" borderId="8" xfId="0" applyNumberFormat="1" applyFont="1" applyBorder="1" applyProtection="1">
      <protection locked="0"/>
    </xf>
    <xf numFmtId="0" fontId="8" fillId="0" borderId="8" xfId="0" applyFont="1" applyBorder="1" applyAlignment="1">
      <alignment horizontal="right" vertical="center"/>
    </xf>
    <xf numFmtId="0" fontId="6" fillId="0" borderId="28" xfId="0" applyFont="1" applyBorder="1" applyAlignment="1" applyProtection="1">
      <alignment vertical="center"/>
      <protection locked="0"/>
    </xf>
    <xf numFmtId="0" fontId="6" fillId="0" borderId="41" xfId="0" applyFont="1" applyBorder="1" applyAlignment="1" applyProtection="1">
      <alignment horizontal="center" vertical="center"/>
      <protection locked="0"/>
    </xf>
    <xf numFmtId="0" fontId="25" fillId="0" borderId="8" xfId="0" applyFont="1" applyBorder="1" applyAlignment="1" applyProtection="1">
      <alignment horizontal="center"/>
      <protection locked="0"/>
    </xf>
    <xf numFmtId="0" fontId="25" fillId="0" borderId="8" xfId="0" applyFont="1" applyBorder="1" applyProtection="1">
      <protection locked="0"/>
    </xf>
    <xf numFmtId="0" fontId="6" fillId="0" borderId="8" xfId="2" applyNumberFormat="1" applyFont="1" applyBorder="1" applyProtection="1">
      <protection locked="0"/>
    </xf>
    <xf numFmtId="0" fontId="6" fillId="0" borderId="29" xfId="2" applyNumberFormat="1" applyFont="1" applyBorder="1" applyAlignment="1">
      <alignment horizontal="right" vertical="center" wrapText="1"/>
    </xf>
    <xf numFmtId="0" fontId="6" fillId="0" borderId="29" xfId="2" applyNumberFormat="1" applyFont="1" applyBorder="1" applyAlignment="1">
      <alignment horizontal="right" vertical="center"/>
    </xf>
    <xf numFmtId="173" fontId="6" fillId="0" borderId="22" xfId="0" applyNumberFormat="1" applyFont="1" applyBorder="1" applyAlignment="1">
      <alignment horizontal="center"/>
    </xf>
    <xf numFmtId="0" fontId="6" fillId="0" borderId="8" xfId="0" applyFont="1" applyBorder="1" applyAlignment="1">
      <alignment wrapText="1"/>
    </xf>
    <xf numFmtId="173" fontId="6" fillId="0" borderId="8" xfId="0" applyNumberFormat="1" applyFont="1" applyBorder="1" applyAlignment="1">
      <alignment horizontal="center"/>
    </xf>
    <xf numFmtId="173" fontId="6" fillId="0" borderId="20" xfId="0" applyNumberFormat="1" applyFont="1" applyBorder="1" applyAlignment="1">
      <alignment horizontal="center"/>
    </xf>
    <xf numFmtId="0" fontId="6" fillId="0" borderId="20" xfId="0" applyFont="1" applyBorder="1" applyAlignment="1">
      <alignment vertical="center"/>
    </xf>
    <xf numFmtId="165" fontId="6" fillId="0" borderId="8" xfId="0" applyNumberFormat="1" applyFont="1" applyBorder="1" applyAlignment="1" applyProtection="1">
      <alignment horizontal="center"/>
      <protection locked="0"/>
    </xf>
    <xf numFmtId="173" fontId="6" fillId="0" borderId="8" xfId="0" applyNumberFormat="1" applyFont="1" applyBorder="1" applyAlignment="1">
      <alignment horizontal="center" vertical="center"/>
    </xf>
    <xf numFmtId="165" fontId="6" fillId="0" borderId="22" xfId="0" applyNumberFormat="1" applyFont="1" applyBorder="1" applyAlignment="1" applyProtection="1">
      <alignment horizontal="center"/>
      <protection locked="0"/>
    </xf>
    <xf numFmtId="0" fontId="6" fillId="0" borderId="8" xfId="4" applyFont="1" applyFill="1" applyBorder="1" applyProtection="1">
      <protection locked="0"/>
    </xf>
    <xf numFmtId="165" fontId="6" fillId="0" borderId="20" xfId="0" applyNumberFormat="1" applyFont="1" applyBorder="1" applyAlignment="1" applyProtection="1">
      <alignment horizontal="center"/>
      <protection locked="0"/>
    </xf>
    <xf numFmtId="0" fontId="6" fillId="0" borderId="8" xfId="0" applyFont="1" applyBorder="1" applyAlignment="1">
      <alignment horizontal="right"/>
    </xf>
    <xf numFmtId="1" fontId="6" fillId="0" borderId="8" xfId="0" applyNumberFormat="1" applyFont="1" applyBorder="1" applyAlignment="1">
      <alignment horizontal="right"/>
    </xf>
    <xf numFmtId="0" fontId="6" fillId="0" borderId="20" xfId="0" applyFont="1" applyBorder="1" applyAlignment="1">
      <alignment horizontal="right"/>
    </xf>
    <xf numFmtId="1" fontId="6" fillId="0" borderId="20" xfId="0" applyNumberFormat="1" applyFont="1" applyBorder="1" applyAlignment="1">
      <alignment horizontal="right"/>
    </xf>
    <xf numFmtId="1" fontId="6" fillId="0" borderId="22" xfId="0" applyNumberFormat="1" applyFont="1" applyBorder="1"/>
    <xf numFmtId="1" fontId="6" fillId="0" borderId="8" xfId="0" applyNumberFormat="1" applyFont="1" applyBorder="1"/>
    <xf numFmtId="0" fontId="6" fillId="0" borderId="8" xfId="4" applyFont="1" applyFill="1" applyBorder="1" applyAlignment="1">
      <alignment horizontal="right"/>
    </xf>
    <xf numFmtId="1" fontId="6" fillId="0" borderId="8" xfId="7" applyNumberFormat="1" applyFont="1" applyBorder="1"/>
    <xf numFmtId="1" fontId="6" fillId="0" borderId="20" xfId="0" applyNumberFormat="1" applyFont="1" applyBorder="1"/>
    <xf numFmtId="0" fontId="6" fillId="0" borderId="8" xfId="4" applyFont="1" applyFill="1" applyBorder="1" applyAlignment="1"/>
    <xf numFmtId="168" fontId="6" fillId="0" borderId="22" xfId="0" applyNumberFormat="1" applyFont="1" applyBorder="1" applyAlignment="1">
      <alignment horizontal="center" vertical="center" wrapText="1"/>
    </xf>
    <xf numFmtId="168" fontId="6" fillId="0" borderId="8" xfId="0" applyNumberFormat="1" applyFont="1" applyBorder="1" applyAlignment="1">
      <alignment horizontal="center" vertical="center" wrapText="1"/>
    </xf>
    <xf numFmtId="168" fontId="6" fillId="0" borderId="20" xfId="0" applyNumberFormat="1" applyFont="1" applyBorder="1" applyAlignment="1">
      <alignment horizontal="center" vertical="center" wrapText="1"/>
    </xf>
    <xf numFmtId="0" fontId="6" fillId="0" borderId="22" xfId="4" applyFont="1" applyBorder="1" applyProtection="1">
      <protection locked="0"/>
    </xf>
    <xf numFmtId="0" fontId="6" fillId="0" borderId="20" xfId="4" applyFont="1" applyBorder="1" applyProtection="1">
      <protection locked="0"/>
    </xf>
    <xf numFmtId="0" fontId="25" fillId="0" borderId="22" xfId="4" applyFont="1" applyBorder="1" applyAlignment="1"/>
    <xf numFmtId="0" fontId="25" fillId="0" borderId="8" xfId="4" applyFont="1" applyBorder="1" applyAlignment="1"/>
    <xf numFmtId="0" fontId="25" fillId="0" borderId="8" xfId="0" applyFont="1" applyBorder="1"/>
    <xf numFmtId="0" fontId="25" fillId="0" borderId="8" xfId="4" applyFont="1" applyBorder="1"/>
    <xf numFmtId="0" fontId="25" fillId="0" borderId="20" xfId="0" applyFont="1" applyBorder="1"/>
    <xf numFmtId="0" fontId="25" fillId="0" borderId="22" xfId="4" applyFont="1" applyBorder="1" applyAlignment="1" applyProtection="1">
      <alignment horizontal="left" vertical="center"/>
      <protection locked="0"/>
    </xf>
    <xf numFmtId="0" fontId="25" fillId="0" borderId="8" xfId="4" applyFont="1" applyBorder="1" applyProtection="1">
      <protection locked="0"/>
    </xf>
    <xf numFmtId="0" fontId="17" fillId="0" borderId="32" xfId="0" applyFont="1" applyBorder="1" applyAlignment="1">
      <alignment vertical="center"/>
    </xf>
    <xf numFmtId="1" fontId="8" fillId="0" borderId="8" xfId="0" applyNumberFormat="1" applyFont="1" applyBorder="1" applyAlignment="1" applyProtection="1">
      <alignment horizontal="center" vertical="center"/>
      <protection locked="0"/>
    </xf>
    <xf numFmtId="1" fontId="8" fillId="0" borderId="8" xfId="0" applyNumberFormat="1" applyFont="1" applyBorder="1" applyAlignment="1">
      <alignment vertical="center"/>
    </xf>
    <xf numFmtId="168" fontId="8" fillId="0" borderId="8" xfId="0" applyNumberFormat="1" applyFont="1" applyBorder="1" applyAlignment="1" applyProtection="1">
      <alignment horizontal="center" vertical="center" wrapText="1"/>
      <protection locked="0"/>
    </xf>
    <xf numFmtId="0" fontId="8" fillId="0" borderId="8" xfId="0" applyFont="1" applyBorder="1" applyAlignment="1" applyProtection="1">
      <alignment horizontal="right" vertical="center" wrapText="1"/>
      <protection locked="0"/>
    </xf>
    <xf numFmtId="168" fontId="8" fillId="0" borderId="8" xfId="0" applyNumberFormat="1" applyFont="1" applyBorder="1" applyAlignment="1" applyProtection="1">
      <alignment horizontal="center" vertical="center"/>
      <protection locked="0"/>
    </xf>
    <xf numFmtId="168" fontId="8" fillId="0" borderId="8" xfId="0" applyNumberFormat="1" applyFont="1" applyBorder="1" applyAlignment="1">
      <alignment horizontal="center" vertical="center"/>
    </xf>
    <xf numFmtId="0" fontId="8" fillId="0" borderId="8" xfId="1" applyNumberFormat="1" applyFont="1" applyFill="1" applyBorder="1" applyAlignment="1" applyProtection="1">
      <alignment horizontal="right" vertical="center"/>
      <protection locked="0"/>
    </xf>
    <xf numFmtId="0" fontId="8" fillId="0" borderId="28" xfId="0" applyFont="1" applyBorder="1" applyAlignment="1" applyProtection="1">
      <alignment horizontal="center" vertical="center"/>
      <protection locked="0"/>
    </xf>
    <xf numFmtId="0" fontId="6" fillId="0" borderId="28" xfId="0" applyFont="1" applyBorder="1"/>
    <xf numFmtId="0" fontId="6" fillId="0" borderId="28" xfId="0" applyFont="1" applyBorder="1" applyAlignment="1">
      <alignment vertical="center"/>
    </xf>
    <xf numFmtId="0" fontId="25" fillId="0" borderId="28" xfId="4" applyFont="1" applyBorder="1"/>
    <xf numFmtId="1" fontId="6" fillId="0" borderId="8" xfId="0" applyNumberFormat="1" applyFont="1" applyBorder="1" applyAlignment="1">
      <alignment horizontal="center"/>
    </xf>
    <xf numFmtId="14" fontId="6" fillId="0" borderId="8" xfId="0" applyNumberFormat="1" applyFont="1" applyBorder="1"/>
    <xf numFmtId="14" fontId="6" fillId="0" borderId="8" xfId="0" applyNumberFormat="1" applyFont="1" applyBorder="1" applyAlignment="1" applyProtection="1">
      <alignment horizontal="right"/>
      <protection locked="0"/>
    </xf>
    <xf numFmtId="0" fontId="6" fillId="0" borderId="8" xfId="0" applyFont="1" applyBorder="1" applyAlignment="1">
      <alignment horizontal="justify" vertical="center"/>
    </xf>
    <xf numFmtId="0" fontId="6" fillId="0" borderId="8" xfId="5" applyFont="1" applyFill="1" applyBorder="1"/>
    <xf numFmtId="0" fontId="6" fillId="0" borderId="8" xfId="5" applyFont="1" applyFill="1" applyBorder="1" applyProtection="1">
      <protection locked="0"/>
    </xf>
    <xf numFmtId="0" fontId="6" fillId="0" borderId="8" xfId="0" applyFont="1" applyBorder="1" applyAlignment="1">
      <alignment horizontal="center"/>
    </xf>
    <xf numFmtId="1" fontId="6" fillId="0" borderId="8" xfId="0" applyNumberFormat="1" applyFont="1" applyBorder="1" applyAlignment="1">
      <alignment horizontal="center" vertical="center"/>
    </xf>
    <xf numFmtId="14" fontId="6" fillId="0" borderId="8" xfId="0" applyNumberFormat="1" applyFont="1" applyBorder="1" applyAlignment="1" applyProtection="1">
      <alignment horizontal="right" vertical="center"/>
      <protection locked="0"/>
    </xf>
    <xf numFmtId="0" fontId="6" fillId="0" borderId="8" xfId="4" applyFont="1" applyFill="1" applyBorder="1" applyAlignment="1" applyProtection="1">
      <alignment vertical="center"/>
      <protection locked="0"/>
    </xf>
    <xf numFmtId="14" fontId="6" fillId="0" borderId="8" xfId="0" applyNumberFormat="1" applyFont="1" applyBorder="1" applyAlignment="1">
      <alignment horizontal="center"/>
    </xf>
    <xf numFmtId="0" fontId="6" fillId="0" borderId="8" xfId="0" applyFont="1" applyBorder="1" applyAlignment="1">
      <alignment horizontal="center" vertical="center"/>
    </xf>
    <xf numFmtId="1" fontId="6" fillId="0" borderId="8" xfId="0" applyNumberFormat="1" applyFont="1" applyBorder="1" applyAlignment="1">
      <alignment horizontal="right" vertical="center"/>
    </xf>
    <xf numFmtId="0" fontId="6" fillId="0" borderId="29" xfId="0" applyFont="1" applyBorder="1" applyAlignment="1">
      <alignment horizontal="right" vertical="center"/>
    </xf>
    <xf numFmtId="49" fontId="6" fillId="0" borderId="29" xfId="0" applyNumberFormat="1" applyFont="1" applyBorder="1" applyAlignment="1">
      <alignment horizontal="right" vertical="center"/>
    </xf>
    <xf numFmtId="1" fontId="6" fillId="0" borderId="29" xfId="0" applyNumberFormat="1" applyFont="1" applyBorder="1" applyAlignment="1">
      <alignment horizontal="right" vertical="center"/>
    </xf>
    <xf numFmtId="0" fontId="6" fillId="0" borderId="8" xfId="2" applyNumberFormat="1" applyFont="1" applyBorder="1" applyAlignment="1">
      <alignment horizontal="right" vertical="center"/>
    </xf>
    <xf numFmtId="0" fontId="6" fillId="0" borderId="8" xfId="2" applyNumberFormat="1" applyFont="1" applyFill="1" applyBorder="1" applyAlignment="1">
      <alignment horizontal="right" vertical="center"/>
    </xf>
    <xf numFmtId="0" fontId="6" fillId="11" borderId="8" xfId="0" applyFont="1" applyFill="1" applyBorder="1" applyAlignment="1">
      <alignment horizontal="right" vertical="center"/>
    </xf>
    <xf numFmtId="0" fontId="6" fillId="0" borderId="8" xfId="2" applyNumberFormat="1" applyFont="1" applyBorder="1" applyAlignment="1">
      <alignment horizontal="right"/>
    </xf>
    <xf numFmtId="0" fontId="2" fillId="3" borderId="26" xfId="2" applyNumberFormat="1" applyFont="1" applyFill="1" applyBorder="1" applyAlignment="1">
      <alignment horizontal="right"/>
    </xf>
    <xf numFmtId="0" fontId="6" fillId="0" borderId="8" xfId="2" applyNumberFormat="1" applyFont="1" applyBorder="1" applyAlignment="1" applyProtection="1">
      <alignment horizontal="right"/>
      <protection locked="0"/>
    </xf>
    <xf numFmtId="0" fontId="2" fillId="3" borderId="13" xfId="2" applyNumberFormat="1" applyFont="1" applyFill="1" applyBorder="1" applyAlignment="1">
      <alignment horizontal="right"/>
    </xf>
    <xf numFmtId="0" fontId="6" fillId="0" borderId="8" xfId="2" applyNumberFormat="1" applyFont="1" applyFill="1" applyBorder="1" applyAlignment="1" applyProtection="1">
      <alignment vertical="center"/>
      <protection locked="0"/>
    </xf>
    <xf numFmtId="0" fontId="6" fillId="0" borderId="29" xfId="2" applyNumberFormat="1" applyFont="1" applyBorder="1" applyAlignment="1">
      <alignment vertical="center" wrapText="1"/>
    </xf>
    <xf numFmtId="0" fontId="6" fillId="0" borderId="30" xfId="2" applyNumberFormat="1" applyFont="1" applyBorder="1" applyAlignment="1">
      <alignment vertical="center" wrapText="1"/>
    </xf>
    <xf numFmtId="0" fontId="6" fillId="0" borderId="8" xfId="2" applyNumberFormat="1" applyFont="1" applyBorder="1" applyAlignment="1">
      <alignment vertical="center" wrapText="1"/>
    </xf>
    <xf numFmtId="0" fontId="2" fillId="3" borderId="5" xfId="2" applyNumberFormat="1" applyFont="1" applyFill="1" applyBorder="1" applyAlignment="1"/>
    <xf numFmtId="0" fontId="2" fillId="3" borderId="4" xfId="2" applyNumberFormat="1" applyFont="1" applyFill="1" applyBorder="1" applyAlignment="1"/>
    <xf numFmtId="0" fontId="6" fillId="11" borderId="8" xfId="4" applyFont="1" applyFill="1" applyBorder="1" applyAlignment="1">
      <alignment vertical="center"/>
    </xf>
    <xf numFmtId="0" fontId="6" fillId="11" borderId="8" xfId="4" applyFont="1" applyFill="1" applyBorder="1" applyAlignment="1">
      <alignment horizontal="center" vertical="center"/>
    </xf>
    <xf numFmtId="0" fontId="6" fillId="0" borderId="22" xfId="0" applyFont="1" applyBorder="1" applyAlignment="1">
      <alignment horizontal="left"/>
    </xf>
    <xf numFmtId="0" fontId="6" fillId="0" borderId="20" xfId="0" applyFont="1" applyBorder="1" applyAlignment="1">
      <alignment horizontal="left"/>
    </xf>
    <xf numFmtId="0" fontId="6" fillId="0" borderId="30" xfId="0" applyFont="1" applyBorder="1" applyAlignment="1">
      <alignment horizontal="right" vertical="center"/>
    </xf>
    <xf numFmtId="0" fontId="6" fillId="0" borderId="0" xfId="0" applyFont="1" applyAlignment="1">
      <alignment horizontal="right" vertical="center"/>
    </xf>
    <xf numFmtId="0" fontId="2" fillId="6" borderId="13"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11" xfId="0" applyFont="1" applyFill="1" applyBorder="1" applyAlignment="1">
      <alignment horizontal="center" vertical="center"/>
    </xf>
    <xf numFmtId="0" fontId="0" fillId="0" borderId="16" xfId="0"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0" fillId="0" borderId="0" xfId="0" applyAlignment="1">
      <alignment horizontal="center"/>
    </xf>
    <xf numFmtId="0" fontId="0" fillId="0" borderId="3" xfId="0" applyBorder="1" applyAlignment="1">
      <alignment horizontal="center"/>
    </xf>
    <xf numFmtId="0" fontId="0" fillId="0" borderId="2" xfId="0" applyBorder="1" applyAlignment="1">
      <alignment horizontal="center"/>
    </xf>
    <xf numFmtId="0" fontId="15" fillId="0" borderId="16" xfId="0" applyFont="1" applyBorder="1" applyAlignment="1">
      <alignment horizontal="center" vertical="center"/>
    </xf>
    <xf numFmtId="0" fontId="15" fillId="0" borderId="15" xfId="0" applyFont="1" applyBorder="1" applyAlignment="1">
      <alignment horizontal="center" vertical="center"/>
    </xf>
    <xf numFmtId="0" fontId="15" fillId="0" borderId="19"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5" fillId="0" borderId="1" xfId="0" applyFont="1" applyBorder="1" applyAlignment="1">
      <alignment horizontal="center" vertical="center"/>
    </xf>
    <xf numFmtId="0" fontId="2" fillId="10" borderId="16" xfId="0" applyFont="1" applyFill="1" applyBorder="1" applyAlignment="1">
      <alignment horizontal="center" vertical="center" wrapText="1"/>
    </xf>
    <xf numFmtId="0" fontId="2" fillId="10" borderId="19" xfId="0" applyFont="1" applyFill="1" applyBorder="1" applyAlignment="1">
      <alignment horizontal="center" vertical="center" wrapText="1"/>
    </xf>
    <xf numFmtId="0" fontId="2" fillId="10" borderId="17" xfId="0" applyFont="1" applyFill="1" applyBorder="1" applyAlignment="1">
      <alignment horizontal="center" vertical="center" wrapText="1"/>
    </xf>
    <xf numFmtId="0" fontId="2" fillId="10" borderId="18"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0" fillId="0" borderId="15" xfId="0" applyBorder="1" applyAlignment="1">
      <alignment horizontal="left" vertical="center"/>
    </xf>
    <xf numFmtId="9" fontId="2" fillId="6" borderId="13" xfId="3" applyFont="1" applyFill="1" applyBorder="1" applyAlignment="1">
      <alignment horizontal="center" vertical="center"/>
    </xf>
    <xf numFmtId="9" fontId="2" fillId="6" borderId="12" xfId="3" applyFont="1" applyFill="1" applyBorder="1" applyAlignment="1">
      <alignment horizontal="center" vertical="center"/>
    </xf>
    <xf numFmtId="9" fontId="2" fillId="6" borderId="11" xfId="3" applyFont="1" applyFill="1" applyBorder="1" applyAlignment="1">
      <alignment horizontal="center" vertical="center"/>
    </xf>
    <xf numFmtId="0" fontId="2" fillId="3" borderId="3" xfId="0" applyFont="1" applyFill="1" applyBorder="1" applyAlignment="1">
      <alignment horizontal="center"/>
    </xf>
    <xf numFmtId="0" fontId="2" fillId="3" borderId="2" xfId="0" applyFont="1" applyFill="1" applyBorder="1" applyAlignment="1">
      <alignment horizontal="center"/>
    </xf>
    <xf numFmtId="0" fontId="2" fillId="3" borderId="1" xfId="0" applyFont="1" applyFill="1" applyBorder="1" applyAlignment="1">
      <alignment horizont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13" fillId="6" borderId="13" xfId="0" applyFont="1" applyFill="1" applyBorder="1" applyAlignment="1">
      <alignment horizontal="center" vertical="center"/>
    </xf>
    <xf numFmtId="0" fontId="13" fillId="6" borderId="11" xfId="0" applyFont="1" applyFill="1" applyBorder="1" applyAlignment="1">
      <alignment horizontal="center"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2" fillId="3" borderId="13" xfId="0" applyFont="1" applyFill="1" applyBorder="1" applyAlignment="1">
      <alignment horizontal="center"/>
    </xf>
    <xf numFmtId="0" fontId="2" fillId="3" borderId="12" xfId="0" applyFont="1" applyFill="1" applyBorder="1" applyAlignment="1">
      <alignment horizontal="center"/>
    </xf>
    <xf numFmtId="0" fontId="2" fillId="3" borderId="11" xfId="0" applyFont="1" applyFill="1" applyBorder="1" applyAlignment="1">
      <alignment horizontal="center"/>
    </xf>
    <xf numFmtId="0" fontId="5" fillId="2" borderId="13"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1" xfId="0" applyFont="1" applyFill="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0" fillId="0" borderId="2" xfId="0" applyBorder="1" applyAlignment="1">
      <alignment horizontal="left" vertical="center" wrapText="1"/>
    </xf>
    <xf numFmtId="0" fontId="0" fillId="0" borderId="2" xfId="0" applyBorder="1" applyAlignment="1">
      <alignment horizontal="left" vertical="center"/>
    </xf>
    <xf numFmtId="0" fontId="0" fillId="0" borderId="1" xfId="0" applyBorder="1" applyAlignment="1">
      <alignment horizontal="left" vertical="center"/>
    </xf>
    <xf numFmtId="0" fontId="21" fillId="2" borderId="3"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3" xfId="0" applyFont="1" applyFill="1" applyBorder="1" applyAlignment="1">
      <alignment horizontal="center" vertical="center"/>
    </xf>
    <xf numFmtId="168" fontId="2" fillId="6" borderId="12" xfId="3" applyNumberFormat="1" applyFont="1" applyFill="1" applyBorder="1" applyAlignment="1">
      <alignment horizontal="center" vertical="center"/>
    </xf>
    <xf numFmtId="168" fontId="2" fillId="6" borderId="11" xfId="0" applyNumberFormat="1" applyFont="1" applyFill="1" applyBorder="1" applyAlignment="1">
      <alignment horizontal="center" vertical="center"/>
    </xf>
    <xf numFmtId="0" fontId="6" fillId="0" borderId="8" xfId="4" applyFont="1" applyFill="1" applyBorder="1"/>
    <xf numFmtId="0" fontId="6" fillId="0" borderId="8" xfId="4" applyFont="1" applyFill="1" applyBorder="1" applyAlignment="1">
      <alignment vertical="center"/>
    </xf>
    <xf numFmtId="0" fontId="6" fillId="0" borderId="20" xfId="4" applyFont="1" applyFill="1" applyBorder="1"/>
  </cellXfs>
  <cellStyles count="10">
    <cellStyle name="Hipervínculo" xfId="4" builtinId="8"/>
    <cellStyle name="Hyperlink" xfId="5" xr:uid="{E7D78087-30C1-48D4-910F-80D50AB3602B}"/>
    <cellStyle name="Millares" xfId="1" builtinId="3"/>
    <cellStyle name="Moneda" xfId="2" builtinId="4"/>
    <cellStyle name="Moneda [0] 2" xfId="8" xr:uid="{6F3CCB21-C208-4BF5-8D57-86799BDC02DC}"/>
    <cellStyle name="Normal" xfId="0" builtinId="0"/>
    <cellStyle name="Normal 2" xfId="6" xr:uid="{A983439C-52E3-41E3-B8C9-D2BA4F6F948A}"/>
    <cellStyle name="Normal 3" xfId="9" xr:uid="{2EA44047-2AFB-4BC9-BAD4-810695A6F365}"/>
    <cellStyle name="Normal 4" xfId="7" xr:uid="{D86E0393-0413-4779-A07E-CAAC00AF7295}"/>
    <cellStyle name="Porcentaje" xfId="3" builtinId="5"/>
  </cellStyles>
  <dxfs count="47">
    <dxf>
      <font>
        <b/>
        <i val="0"/>
      </font>
      <fill>
        <patternFill>
          <bgColor theme="0" tint="-0.14996795556505021"/>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b/>
        <i val="0"/>
      </font>
      <fill>
        <patternFill patternType="solid">
          <fgColor auto="1"/>
          <bgColor theme="0" tint="-0.14996795556505021"/>
        </patternFill>
      </fill>
    </dxf>
    <dxf>
      <font>
        <b/>
        <i val="0"/>
      </font>
      <fill>
        <patternFill patternType="solid">
          <fgColor auto="1"/>
          <bgColor theme="0" tint="-0.14996795556505021"/>
        </patternFill>
      </fill>
    </dxf>
    <dxf>
      <font>
        <b/>
        <i val="0"/>
      </font>
      <fill>
        <patternFill patternType="solid">
          <fgColor auto="1"/>
          <bgColor theme="0" tint="-0.1499679555650502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AB4E8212-05ED-4519-8552-16A3B005290B}"/>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F4A1E0DC-74EE-46A3-A215-AB16ACACCA55}"/>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23391"/>
    <xdr:pic>
      <xdr:nvPicPr>
        <xdr:cNvPr id="2" name="Imagen 1">
          <a:extLst>
            <a:ext uri="{FF2B5EF4-FFF2-40B4-BE49-F238E27FC236}">
              <a16:creationId xmlns:a16="http://schemas.microsoft.com/office/drawing/2014/main" id="{85409BC3-0CF5-495D-B8CD-1ABFF632B4CC}"/>
            </a:ext>
          </a:extLst>
        </xdr:cNvPr>
        <xdr:cNvPicPr>
          <a:picLocks noChangeAspect="1"/>
        </xdr:cNvPicPr>
      </xdr:nvPicPr>
      <xdr:blipFill>
        <a:blip xmlns:r="http://schemas.openxmlformats.org/officeDocument/2006/relationships" r:embed="rId1"/>
        <a:stretch>
          <a:fillRect/>
        </a:stretch>
      </xdr:blipFill>
      <xdr:spPr>
        <a:xfrm>
          <a:off x="1085850" y="571500"/>
          <a:ext cx="981075" cy="923391"/>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09936905-AE0A-4395-81FD-A25647884C92}"/>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323850</xdr:colOff>
      <xdr:row>2</xdr:row>
      <xdr:rowOff>190500</xdr:rowOff>
    </xdr:from>
    <xdr:ext cx="978274" cy="925493"/>
    <xdr:pic>
      <xdr:nvPicPr>
        <xdr:cNvPr id="2" name="Imagen 1">
          <a:extLst>
            <a:ext uri="{FF2B5EF4-FFF2-40B4-BE49-F238E27FC236}">
              <a16:creationId xmlns:a16="http://schemas.microsoft.com/office/drawing/2014/main" id="{D2C5A3F9-55F4-4CF9-9929-D58138CD219A}"/>
            </a:ext>
          </a:extLst>
        </xdr:cNvPr>
        <xdr:cNvPicPr>
          <a:picLocks noChangeAspect="1"/>
        </xdr:cNvPicPr>
      </xdr:nvPicPr>
      <xdr:blipFill>
        <a:blip xmlns:r="http://schemas.openxmlformats.org/officeDocument/2006/relationships" r:embed="rId1"/>
        <a:stretch>
          <a:fillRect/>
        </a:stretch>
      </xdr:blipFill>
      <xdr:spPr>
        <a:xfrm>
          <a:off x="1085850" y="571500"/>
          <a:ext cx="978274" cy="925493"/>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DFEEDDAF-96EA-494B-BB3C-EB16B5BE5AD3}"/>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2880E6A5-4CFD-4BD7-90B9-BB814A45D869}"/>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323850</xdr:colOff>
      <xdr:row>2</xdr:row>
      <xdr:rowOff>190500</xdr:rowOff>
    </xdr:from>
    <xdr:ext cx="978274" cy="925493"/>
    <xdr:pic>
      <xdr:nvPicPr>
        <xdr:cNvPr id="2" name="Imagen 1">
          <a:extLst>
            <a:ext uri="{FF2B5EF4-FFF2-40B4-BE49-F238E27FC236}">
              <a16:creationId xmlns:a16="http://schemas.microsoft.com/office/drawing/2014/main" id="{D24724A1-0D0B-4EF6-A9EA-CDCB962AE53E}"/>
            </a:ext>
          </a:extLst>
        </xdr:cNvPr>
        <xdr:cNvPicPr>
          <a:picLocks noChangeAspect="1"/>
        </xdr:cNvPicPr>
      </xdr:nvPicPr>
      <xdr:blipFill>
        <a:blip xmlns:r="http://schemas.openxmlformats.org/officeDocument/2006/relationships" r:embed="rId1"/>
        <a:stretch>
          <a:fillRect/>
        </a:stretch>
      </xdr:blipFill>
      <xdr:spPr>
        <a:xfrm>
          <a:off x="1085850" y="571500"/>
          <a:ext cx="978274" cy="92549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6AF5E389-CB03-4F72-B630-51E13F514164}"/>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708A0309-6522-4D83-8544-622C9FEFCEA1}"/>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504BEDEF-BC28-43A3-A1F9-5974E991BEA6}"/>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A0B6C6E6-B7B3-4EA7-9CB6-9F530A122FBE}"/>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1</xdr:col>
      <xdr:colOff>323850</xdr:colOff>
      <xdr:row>2</xdr:row>
      <xdr:rowOff>190500</xdr:rowOff>
    </xdr:from>
    <xdr:to>
      <xdr:col>3</xdr:col>
      <xdr:colOff>95250</xdr:colOff>
      <xdr:row>5</xdr:row>
      <xdr:rowOff>197110</xdr:rowOff>
    </xdr:to>
    <xdr:pic>
      <xdr:nvPicPr>
        <xdr:cNvPr id="2" name="Imagen 1">
          <a:extLst>
            <a:ext uri="{FF2B5EF4-FFF2-40B4-BE49-F238E27FC236}">
              <a16:creationId xmlns:a16="http://schemas.microsoft.com/office/drawing/2014/main" id="{07CFE776-E261-47A5-BABE-F1B5340974AA}"/>
            </a:ext>
          </a:extLst>
        </xdr:cNvPr>
        <xdr:cNvPicPr>
          <a:picLocks noChangeAspect="1"/>
        </xdr:cNvPicPr>
      </xdr:nvPicPr>
      <xdr:blipFill>
        <a:blip xmlns:r="http://schemas.openxmlformats.org/officeDocument/2006/relationships" r:embed="rId1"/>
        <a:stretch>
          <a:fillRect/>
        </a:stretch>
      </xdr:blipFill>
      <xdr:spPr>
        <a:xfrm>
          <a:off x="495300" y="428625"/>
          <a:ext cx="981075" cy="9305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6BBDCB51-34C1-41AE-A693-F3EFBE5C3ACF}"/>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OGAR\Pictures\PLATAFORMAS\1.%20PROCESOS%20CONTRACTUALES\FORMATO-PROCESOS%20DE%20CONTRATACION%20ACTUALIZADO%20DIARI%202023.xlsx" TargetMode="External"/><Relationship Id="rId1" Type="http://schemas.openxmlformats.org/officeDocument/2006/relationships/externalLinkPath" Target="/Users/HOGAR/Pictures/PLATAFORMAS/1.%20PROCESOS%20CONTRACTUALES/FORMATO-PROCESOS%20DE%20CONTRATACION%20ACTUALIZADO%20DIARI%2020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OGAR\Pictures\PLATAFORMAS\1.%20PROCESOS%20CONTRACTUALES\FORMATO-PROCESOS%20DE%20CONTRATACION%20ACTUALIZADO%20DIARI%202023.xlsx" TargetMode="External"/><Relationship Id="rId1" Type="http://schemas.openxmlformats.org/officeDocument/2006/relationships/externalLinkPath" Target="https://universidadmag.sharepoint.com/sites/MJMM/Documentos%20compartidos/VICE%20ACAD&#201;MICA/CONTRATACI&#211;N/2024/Informes%20Contrataci&#243;n/Formato%20procesos%20contractuales/FORMATO-PROCESOS%20DE%20CONTRATACION%20ACTUALIZADO%20DIARI%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niversidadmag-my.sharepoint.com/Users/HOGAR/Pictures/PLATAFORMAS/1.%20PROCESOS%20CONTRACTUALES/FORMATO-PROCESOS%20DE%20CONTRATACION%20ACTUALIZADO%20DIARI%202023.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file:///C:\Users\HOGAR\Pictures\PLATAFORMAS\1.%20PROCESOS%20CONTRACTUALES\FORMATO-PROCESOS%20DE%20CONTRATACION%20ACTUALIZADO%20DIARI%202023.xlsx" TargetMode="External"/><Relationship Id="rId2" Type="http://schemas.microsoft.com/office/2019/04/relationships/externalLinkLongPath" Target="https://universidadmag-my.sharepoint.com/personal/aruiz_unimagdalena_edu_co/Documents/Escritorio/SIA%20OBSERVA/SIA%20OBSERVA%202024/FORMATOS%20PROCESO%20CONTRACTUALES%20QUE%20SE%20ENVIAN%20MWNSUALMENTE%20A%20PLATAFORMAS/FORMATO-PROCESOS%20DE%20CONTRATACION%20ACTUALIZADO%20DIARI%202023.xlsx?4078AD72" TargetMode="External"/><Relationship Id="rId1" Type="http://schemas.openxmlformats.org/officeDocument/2006/relationships/externalLinkPath" Target="file:///\\4078AD72\FORMATO-PROCESOS%20DE%20CONTRATACION%20ACTUALIZADO%20DIARI%2020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HOGAR\Pictures\PLATAFORMAS\1.%20PROCESOS%20CONTRACTUALES\FORMATO-PROCESOS%20DE%20CONTRATACION%20ACTUALIZADO%20DIARI%202023.xlsx" TargetMode="External"/><Relationship Id="rId1" Type="http://schemas.openxmlformats.org/officeDocument/2006/relationships/externalLinkPath" Target="https://universidadmag-my.sharepoint.com/personal/vexplataformas_unimagdalena_edu_co/Documents/CONTRATACI&#211;N%20VEX%202024/FORMATO%20PROCESOS%20CONTRACTUALES%20VEX/FORMATO-PROCESOS%20DE%20CONTRATACION%20ACTUALIZADO%20DIARI%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IARI"/>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IARI"/>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 de Contratos"/>
      <sheetName val="DIARI"/>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istado de Contratos"/>
      <sheetName val="DIARI"/>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IARI"/>
      <sheetName val="Dato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29434681&amp;isFromPublicArea=True&amp;isModal=False" TargetMode="External"/><Relationship Id="rId13" Type="http://schemas.openxmlformats.org/officeDocument/2006/relationships/hyperlink" Target="https://community.secop.gov.co/Public/Tendering/ContractNoticePhases/View?PPI=CO1.PPI.29474527&amp;isFromPublicArea=True&amp;isModal=False" TargetMode="External"/><Relationship Id="rId18" Type="http://schemas.openxmlformats.org/officeDocument/2006/relationships/hyperlink" Target="https://community.secop.gov.co/Public/Tendering/ContractNoticePhases/View?PPI=CO1.PPI.29475709&amp;isFromPublicArea=True&amp;isModal=False" TargetMode="External"/><Relationship Id="rId3" Type="http://schemas.openxmlformats.org/officeDocument/2006/relationships/hyperlink" Target="https://community.secop.gov.co/Public/Tendering/ContractNoticePhases/View?PPI=CO1.PPI.29390028&amp;isFromPublicArea=True&amp;isModal=False" TargetMode="External"/><Relationship Id="rId21" Type="http://schemas.openxmlformats.org/officeDocument/2006/relationships/drawing" Target="../drawings/drawing1.xml"/><Relationship Id="rId7" Type="http://schemas.openxmlformats.org/officeDocument/2006/relationships/hyperlink" Target="https://community.secop.gov.co/Public/Tendering/ContractNoticePhases/View?PPI=CO1.PPI.29398301&amp;isFromPublicArea=True&amp;isModal=False" TargetMode="External"/><Relationship Id="rId12" Type="http://schemas.openxmlformats.org/officeDocument/2006/relationships/hyperlink" Target="https://community.secop.gov.co/Public/Tendering/ContractNoticePhases/View?PPI=CO1.PPI.29439562&amp;isFromPublicArea=True&amp;isModal=False" TargetMode="External"/><Relationship Id="rId17" Type="http://schemas.openxmlformats.org/officeDocument/2006/relationships/hyperlink" Target="https://community.secop.gov.co/Public/Tendering/ContractNoticePhases/View?PPI=CO1.PPI.29475602&amp;isFromPublicArea=True&amp;isModal=False" TargetMode="External"/><Relationship Id="rId2" Type="http://schemas.openxmlformats.org/officeDocument/2006/relationships/hyperlink" Target="https://community.secop.gov.co/Public/Tendering/ContractNoticePhases/View?PPI=CO1.PPI.29389902&amp;isFromPublicArea=True&amp;isModal=False" TargetMode="External"/><Relationship Id="rId16" Type="http://schemas.openxmlformats.org/officeDocument/2006/relationships/hyperlink" Target="https://community.secop.gov.co/Public/Tendering/ContractNoticePhases/View?PPI=CO1.PPI.29475502&amp;isFromPublicArea=True&amp;isModal=False" TargetMode="External"/><Relationship Id="rId20" Type="http://schemas.openxmlformats.org/officeDocument/2006/relationships/printerSettings" Target="../printerSettings/printerSettings1.bin"/><Relationship Id="rId1" Type="http://schemas.openxmlformats.org/officeDocument/2006/relationships/hyperlink" Target="https://community.secop.gov.co/Public/Tendering/ContractNoticePhases/View?PPI=CO1.PPI.29387765&amp;isFromPublicArea=True&amp;isModal=False" TargetMode="External"/><Relationship Id="rId6" Type="http://schemas.openxmlformats.org/officeDocument/2006/relationships/hyperlink" Target="https://community.secop.gov.co/Public/Tendering/ContractNoticePhases/View?PPI=CO1.PPI.29395885&amp;isFromPublicArea=True&amp;isModal=False" TargetMode="External"/><Relationship Id="rId11" Type="http://schemas.openxmlformats.org/officeDocument/2006/relationships/hyperlink" Target="https://community.secop.gov.co/Public/Tendering/ContractNoticePhases/View?PPI=CO1.PPI.29437024&amp;isFromPublicArea=True&amp;isModal=False" TargetMode="External"/><Relationship Id="rId5" Type="http://schemas.openxmlformats.org/officeDocument/2006/relationships/hyperlink" Target="https://community.secop.gov.co/Public/Tendering/ContractNoticePhases/View?PPI=CO1.PPI.29394011&amp;isFromPublicArea=True&amp;isModal=False" TargetMode="External"/><Relationship Id="rId15" Type="http://schemas.openxmlformats.org/officeDocument/2006/relationships/hyperlink" Target="https://community.secop.gov.co/Public/Tendering/ContractNoticePhases/View?PPI=CO1.PPI.29475211&amp;isFromPublicArea=True&amp;isModal=False" TargetMode="External"/><Relationship Id="rId10" Type="http://schemas.openxmlformats.org/officeDocument/2006/relationships/hyperlink" Target="https://community.secop.gov.co/Public/Tendering/ContractNoticePhases/View?PPI=CO1.PPI.29438223&amp;isFromPublicArea=True&amp;isModal=False" TargetMode="External"/><Relationship Id="rId19" Type="http://schemas.openxmlformats.org/officeDocument/2006/relationships/hyperlink" Target="https://community.secop.gov.co/Public/Tendering/ContractNoticePhases/View?PPI=CO1.PPI.29580964&amp;isFromPublicArea=True&amp;isModal=False" TargetMode="External"/><Relationship Id="rId4" Type="http://schemas.openxmlformats.org/officeDocument/2006/relationships/hyperlink" Target="https://community.secop.gov.co/Public/Tendering/ContractNoticePhases/View?PPI=CO1.PPI.29387949&amp;isFromPublicArea=True&amp;isModal=False" TargetMode="External"/><Relationship Id="rId9" Type="http://schemas.openxmlformats.org/officeDocument/2006/relationships/hyperlink" Target="https://community.secop.gov.co/Public/Tendering/ContractNoticePhases/View?PPI=CO1.PPI.29435963&amp;isFromPublicArea=True&amp;isModal=False" TargetMode="External"/><Relationship Id="rId14" Type="http://schemas.openxmlformats.org/officeDocument/2006/relationships/hyperlink" Target="https://community.secop.gov.co/Public/Tendering/ContractNoticePhases/View?PPI=CO1.PPI.29473866&amp;isFromPublicArea=True&amp;isModal=False"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community.secop.gov.co/Public/Tendering/ContractNoticePhases/View?PPI=CO1.PPI.30001851&amp;isFromPublicArea=True&amp;isModal=False" TargetMode="External"/><Relationship Id="rId1" Type="http://schemas.openxmlformats.org/officeDocument/2006/relationships/hyperlink" Target="https://community.secop.gov.co/Public/Tendering/ContractNoticePhases/View?PPI=CO1.PPI.30002281&amp;isFromPublicArea=True&amp;isModal=False"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30010414&amp;isFromPublicArea=True&amp;isModal=False" TargetMode="External"/><Relationship Id="rId2" Type="http://schemas.openxmlformats.org/officeDocument/2006/relationships/hyperlink" Target="https://community.secop.gov.co/Public/Tendering/ContractNoticePhases/View?PPI=CO1.PPI.30018047&amp;isFromPublicArea=True&amp;isModal=False" TargetMode="External"/><Relationship Id="rId1" Type="http://schemas.openxmlformats.org/officeDocument/2006/relationships/hyperlink" Target="https://community.secop.gov.co/Public/Tendering/ContractNoticePhases/View?PPI=CO1.PPI.30018026&amp;isFromPublicArea=True&amp;isModal=False" TargetMode="Externa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29804717&amp;isFromPublicArea=True&amp;isModal=False" TargetMode="External"/><Relationship Id="rId13" Type="http://schemas.openxmlformats.org/officeDocument/2006/relationships/hyperlink" Target="https://community.secop.gov.co/Public/Tendering/ContractNoticePhases/View?PPI=CO1.PPI.29814495&amp;isFromPublicArea=True&amp;isModal=False" TargetMode="External"/><Relationship Id="rId18" Type="http://schemas.openxmlformats.org/officeDocument/2006/relationships/hyperlink" Target="https://community.secop.gov.co/Public/Tendering/ContractNoticePhases/View?PPI=CO1.PPI.29900606&amp;isFromPublicArea=True&amp;isModal=False" TargetMode="External"/><Relationship Id="rId26" Type="http://schemas.openxmlformats.org/officeDocument/2006/relationships/hyperlink" Target="https://community.secop.gov.co/Public/Tendering/ContractNoticePhases/View?PPI=CO1.PPI.29956997&amp;isFromPublicArea=True&amp;isModal=False" TargetMode="External"/><Relationship Id="rId39" Type="http://schemas.openxmlformats.org/officeDocument/2006/relationships/hyperlink" Target="https://community.secop.gov.co/Public/Tendering/ContractNoticePhases/View?PPI=CO1.PPI.30236996&amp;isFromPublicArea=True&amp;isModal=False" TargetMode="External"/><Relationship Id="rId3" Type="http://schemas.openxmlformats.org/officeDocument/2006/relationships/hyperlink" Target="https://community.secop.gov.co/Public/Tendering/ContractNoticePhases/View?PPI=CO1.PPI.29780667&amp;isFromPublicArea=True&amp;isModal=False" TargetMode="External"/><Relationship Id="rId21" Type="http://schemas.openxmlformats.org/officeDocument/2006/relationships/hyperlink" Target="https://community.secop.gov.co/Public/Tendering/ContractNoticePhases/View?PPI=CO1.PPI.29788883&amp;isFromPublicArea=True&amp;isModal=False" TargetMode="External"/><Relationship Id="rId34" Type="http://schemas.openxmlformats.org/officeDocument/2006/relationships/hyperlink" Target="https://community.secop.gov.co/Public/Tendering/ContractNoticePhases/View?PPI=CO1.PPI.30087661&amp;isFromPublicArea=True&amp;isModal=False" TargetMode="External"/><Relationship Id="rId42" Type="http://schemas.openxmlformats.org/officeDocument/2006/relationships/hyperlink" Target="https://community.secop.gov.co/Public/Tendering/ContractNoticePhases/View?PPI=CO1.PPI.30241005&amp;isFromPublicArea=True&amp;isModal=False" TargetMode="External"/><Relationship Id="rId7" Type="http://schemas.openxmlformats.org/officeDocument/2006/relationships/hyperlink" Target="https://community.secop.gov.co/Public/Tendering/ContractNoticePhases/View?PPI=CO1.PPI.29803542&amp;isFromPublicArea=True&amp;isModal=False" TargetMode="External"/><Relationship Id="rId12" Type="http://schemas.openxmlformats.org/officeDocument/2006/relationships/hyperlink" Target="https://community.secop.gov.co/Public/Tendering/ContractNoticePhases/View?PPI=CO1.PPI.29813252&amp;isFromPublicArea=True&amp;isModal=False" TargetMode="External"/><Relationship Id="rId17" Type="http://schemas.openxmlformats.org/officeDocument/2006/relationships/hyperlink" Target="https://community.secop.gov.co/Public/Tendering/ContractNoticePhases/View?PPI=CO1.PPI.29899335&amp;isFromPublicArea=True&amp;isModal=False" TargetMode="External"/><Relationship Id="rId25" Type="http://schemas.openxmlformats.org/officeDocument/2006/relationships/hyperlink" Target="https://community.secop.gov.co/Public/Tendering/ContractNoticePhases/View?PPI=CO1.PPI.29956193&amp;isFromPublicArea=True&amp;isModal=False" TargetMode="External"/><Relationship Id="rId33" Type="http://schemas.openxmlformats.org/officeDocument/2006/relationships/hyperlink" Target="https://community.secop.gov.co/Public/Tendering/ContractNoticePhases/View?PPI=CO1.PPI.30078146&amp;isFromPublicArea=True&amp;isModal=False" TargetMode="External"/><Relationship Id="rId38" Type="http://schemas.openxmlformats.org/officeDocument/2006/relationships/hyperlink" Target="https://community.secop.gov.co/Public/Tendering/ContractNoticePhases/View?PPI=CO1.PPI.30236036&amp;isFromPublicArea=True&amp;isModal=False" TargetMode="External"/><Relationship Id="rId46" Type="http://schemas.openxmlformats.org/officeDocument/2006/relationships/drawing" Target="../drawings/drawing13.xml"/><Relationship Id="rId2" Type="http://schemas.openxmlformats.org/officeDocument/2006/relationships/hyperlink" Target="https://community.secop.gov.co/Public/Tendering/ContractNoticePhases/View?PPI=CO1.PPI.29751057&amp;isFromPublicArea=True&amp;isModal=False" TargetMode="External"/><Relationship Id="rId16" Type="http://schemas.openxmlformats.org/officeDocument/2006/relationships/hyperlink" Target="https://community.secop.gov.co/Public/Tendering/ContractNoticePhases/View?PPI=CO1.PPI.29888743&amp;isFromPublicArea=True&amp;isModal=False" TargetMode="External"/><Relationship Id="rId20" Type="http://schemas.openxmlformats.org/officeDocument/2006/relationships/hyperlink" Target="https://community.secop.gov.co/Public/Tendering/ContractNoticePhases/View?PPI=CO1.PPI.29908401&amp;isFromPublicArea=True&amp;isModal=False" TargetMode="External"/><Relationship Id="rId29" Type="http://schemas.openxmlformats.org/officeDocument/2006/relationships/hyperlink" Target="https://community.secop.gov.co/Public/Tendering/ContractNoticePhases/View?PPI=CO1.PPI.29931895&amp;isFromPublicArea=True&amp;isModal=False" TargetMode="External"/><Relationship Id="rId41" Type="http://schemas.openxmlformats.org/officeDocument/2006/relationships/hyperlink" Target="https://community.secop.gov.co/Public/Tendering/ContractNoticePhases/View?PPI=CO1.PPI.30239124&amp;isFromPublicArea=True&amp;isModal=False" TargetMode="External"/><Relationship Id="rId1" Type="http://schemas.openxmlformats.org/officeDocument/2006/relationships/hyperlink" Target="https://community.secop.gov.co/Public/Tendering/ContractNoticePhases/View?PPI=CO1.PPI.29743448&amp;isFromPublicArea=True&amp;isModal=False" TargetMode="External"/><Relationship Id="rId6" Type="http://schemas.openxmlformats.org/officeDocument/2006/relationships/hyperlink" Target="https://community.secop.gov.co/Public/Tendering/ContractNoticePhases/View?PPI=CO1.PPI.29802592&amp;isFromPublicArea=True&amp;isModal=False" TargetMode="External"/><Relationship Id="rId11" Type="http://schemas.openxmlformats.org/officeDocument/2006/relationships/hyperlink" Target="https://community.secop.gov.co/Public/Tendering/ContractNoticePhases/View?PPI=CO1.PPI.29811032&amp;isFromPublicArea=True&amp;isModal=False" TargetMode="External"/><Relationship Id="rId24" Type="http://schemas.openxmlformats.org/officeDocument/2006/relationships/hyperlink" Target="https://community.secop.gov.co/Public/Tendering/ContractNoticePhases/View?PPI=CO1.PPI.29940362&amp;isFromPublicArea=True&amp;isModal=False" TargetMode="External"/><Relationship Id="rId32" Type="http://schemas.openxmlformats.org/officeDocument/2006/relationships/hyperlink" Target="https://community.secop.gov.co/Public/Tendering/ContractNoticePhases/View?PPI=CO1.PPI.30067927&amp;isFromPublicArea=True&amp;isModal=False" TargetMode="External"/><Relationship Id="rId37" Type="http://schemas.openxmlformats.org/officeDocument/2006/relationships/hyperlink" Target="https://community.secop.gov.co/Public/Tendering/ContractNoticePhases/View?PPI=CO1.PPI.30195376&amp;isFromPublicArea=True&amp;isModal=False" TargetMode="External"/><Relationship Id="rId40" Type="http://schemas.openxmlformats.org/officeDocument/2006/relationships/hyperlink" Target="https://community.secop.gov.co/Public/Tendering/ContractNoticePhases/View?PPI=CO1.PPI.30238358&amp;isFromPublicArea=True&amp;isModal=False" TargetMode="External"/><Relationship Id="rId45" Type="http://schemas.openxmlformats.org/officeDocument/2006/relationships/printerSettings" Target="../printerSettings/printerSettings13.bin"/><Relationship Id="rId5" Type="http://schemas.openxmlformats.org/officeDocument/2006/relationships/hyperlink" Target="https://community.secop.gov.co/Public/Tendering/ContractNoticePhases/View?PPI=CO1.PPI.29784746&amp;isFromPublicArea=True&amp;isModal=False" TargetMode="External"/><Relationship Id="rId15" Type="http://schemas.openxmlformats.org/officeDocument/2006/relationships/hyperlink" Target="https://community.secop.gov.co/Public/Tendering/ContractNoticePhases/View?PPI=CO1.PPI.29888380&amp;isFromPublicArea=True&amp;isModal=False" TargetMode="External"/><Relationship Id="rId23" Type="http://schemas.openxmlformats.org/officeDocument/2006/relationships/hyperlink" Target="https://community.secop.gov.co/Public/Tendering/ContractNoticePhases/View?PPI=CO1.PPI.29939074&amp;isFromPublicArea=True&amp;isModal=False" TargetMode="External"/><Relationship Id="rId28" Type="http://schemas.openxmlformats.org/officeDocument/2006/relationships/hyperlink" Target="https://community.secop.gov.co/Public/Tendering/ContractNoticePhases/View?PPI=CO1.PPI.29960122&amp;isFromPublicArea=True&amp;isModal=False" TargetMode="External"/><Relationship Id="rId36" Type="http://schemas.openxmlformats.org/officeDocument/2006/relationships/hyperlink" Target="https://community.secop.gov.co/Public/Tendering/ContractNoticePhases/View?PPI=CO1.PPI.30164827&amp;isFromPublicArea=True&amp;isModal=False" TargetMode="External"/><Relationship Id="rId10" Type="http://schemas.openxmlformats.org/officeDocument/2006/relationships/hyperlink" Target="https://community.secop.gov.co/Public/Tendering/ContractNoticePhases/View?PPI=CO1.PPI.29806351&amp;isFromPublicArea=True&amp;isModal=False" TargetMode="External"/><Relationship Id="rId19" Type="http://schemas.openxmlformats.org/officeDocument/2006/relationships/hyperlink" Target="https://community.secop.gov.co/Public/Tendering/ContractNoticePhases/View?PPI=CO1.PPI.29901252&amp;isFromPublicArea=True&amp;isModal=False" TargetMode="External"/><Relationship Id="rId31" Type="http://schemas.openxmlformats.org/officeDocument/2006/relationships/hyperlink" Target="https://community.secop.gov.co/Public/Tendering/ContractNoticePhases/View?PPI=CO1.PPI.30012842&amp;isFromPublicArea=True&amp;isModal=False" TargetMode="External"/><Relationship Id="rId44" Type="http://schemas.openxmlformats.org/officeDocument/2006/relationships/hyperlink" Target="https://community.secop.gov.co/Public/Tendering/ContractNoticePhases/View?PPI=CO1.PPI.30282330&amp;isFromPublicArea=True&amp;isModal=False" TargetMode="External"/><Relationship Id="rId4" Type="http://schemas.openxmlformats.org/officeDocument/2006/relationships/hyperlink" Target="https://community.secop.gov.co/Public/Tendering/ContractNoticePhases/View?PPI=CO1.PPI.29783757&amp;isFromPublicArea=True&amp;isModal=False" TargetMode="External"/><Relationship Id="rId9" Type="http://schemas.openxmlformats.org/officeDocument/2006/relationships/hyperlink" Target="https://community.secop.gov.co/Public/Tendering/ContractNoticePhases/View?PPI=CO1.PPI.29805468&amp;isFromPublicArea=True&amp;isModal=False" TargetMode="External"/><Relationship Id="rId14" Type="http://schemas.openxmlformats.org/officeDocument/2006/relationships/hyperlink" Target="https://community.secop.gov.co/Public/Tendering/ContractNoticePhases/View?PPI=CO1.PPI.29885086&amp;isFromPublicArea=True&amp;isModal=False" TargetMode="External"/><Relationship Id="rId22" Type="http://schemas.openxmlformats.org/officeDocument/2006/relationships/hyperlink" Target="https://community.secop.gov.co/Public/Tendering/ContractNoticePhases/View?PPI=CO1.PPI.29912129&amp;isFromPublicArea=True&amp;isModal=False" TargetMode="External"/><Relationship Id="rId27" Type="http://schemas.openxmlformats.org/officeDocument/2006/relationships/hyperlink" Target="https://community.secop.gov.co/Public/Tendering/ContractNoticePhases/View?PPI=CO1.PPI.29958093&amp;isFromPublicArea=True&amp;isModal=False" TargetMode="External"/><Relationship Id="rId30" Type="http://schemas.openxmlformats.org/officeDocument/2006/relationships/hyperlink" Target="https://community.secop.gov.co/Public/Tendering/ContractNoticePhases/View?PPI=CO1.PPI.30014578&amp;isFromPublicArea=True&amp;isModal=False" TargetMode="External"/><Relationship Id="rId35" Type="http://schemas.openxmlformats.org/officeDocument/2006/relationships/hyperlink" Target="https://community.secop.gov.co/Public/Tendering/ContractNoticePhases/View?PPI=CO1.PPI.30113458&amp;isFromPublicArea=True&amp;isModal=False" TargetMode="External"/><Relationship Id="rId43" Type="http://schemas.openxmlformats.org/officeDocument/2006/relationships/hyperlink" Target="https://community.secop.gov.co/Public/Tendering/ContractNoticePhases/View?PPI=CO1.PPI.30246710&amp;isFromPublicArea=True&amp;isModal=False"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454557&amp;isFromPublicArea=True&amp;isModal=False" TargetMode="External"/><Relationship Id="rId13" Type="http://schemas.openxmlformats.org/officeDocument/2006/relationships/hyperlink" Target="https://community.secop.gov.co/Public/Tendering/OpportunityDetail/Index?noticeUID=CO1.NTC.5454531&amp;isFromPublicArea=True&amp;isModal=False" TargetMode="External"/><Relationship Id="rId18" Type="http://schemas.openxmlformats.org/officeDocument/2006/relationships/hyperlink" Target="https://community.secop.gov.co/Public/Tendering/OpportunityDetail/Index?noticeUID=CO1.NTC.5470867&amp;isFromPublicArea=True&amp;isModal=False" TargetMode="External"/><Relationship Id="rId26" Type="http://schemas.openxmlformats.org/officeDocument/2006/relationships/hyperlink" Target="https://community.secop.gov.co/Public/Tendering/OpportunityDetail/Index?noticeUID=CO1.NTC.5739868&amp;isFromPublicArea=True&amp;isModal=False" TargetMode="External"/><Relationship Id="rId3" Type="http://schemas.openxmlformats.org/officeDocument/2006/relationships/hyperlink" Target="https://community.secop.gov.co/Public/Tendering/OpportunityDetail/Index?noticeUID=CO1.NTC.5454167&amp;isFromPublicArea=True&amp;isModal=False" TargetMode="External"/><Relationship Id="rId21" Type="http://schemas.openxmlformats.org/officeDocument/2006/relationships/hyperlink" Target="https://community.secop.gov.co/Public/Tendering/OpportunityDetail/Index?noticeUID=CO1.NTC.5542687&amp;isFromPublicArea=True&amp;isModal=False" TargetMode="External"/><Relationship Id="rId7" Type="http://schemas.openxmlformats.org/officeDocument/2006/relationships/hyperlink" Target="https://community.secop.gov.co/Public/Tendering/OpportunityDetail/Index?noticeUID=CO1.NTC.5454547&amp;isFromPublicArea=True&amp;isModal=False" TargetMode="External"/><Relationship Id="rId12" Type="http://schemas.openxmlformats.org/officeDocument/2006/relationships/hyperlink" Target="https://community.secop.gov.co/Public/Tendering/OpportunityDetail/Index?noticeUID=CO1.NTC.5454543&amp;isFromPublicArea=True&amp;isModal=False" TargetMode="External"/><Relationship Id="rId17" Type="http://schemas.openxmlformats.org/officeDocument/2006/relationships/hyperlink" Target="https://community.secop.gov.co/Public/Tendering/OpportunityDetail/Index?noticeUID=CO1.NTC.5470830&amp;isFromPublicArea=True&amp;isModal=False" TargetMode="External"/><Relationship Id="rId25" Type="http://schemas.openxmlformats.org/officeDocument/2006/relationships/hyperlink" Target="https://community.secop.gov.co/Public/Tendering/OpportunityDetail/Index?noticeUID=CO1.NTC.5688160&amp;isFromPublicArea=True&amp;isModal=False" TargetMode="External"/><Relationship Id="rId2" Type="http://schemas.openxmlformats.org/officeDocument/2006/relationships/hyperlink" Target="https://community.secop.gov.co/Public/Tendering/OpportunityDetail/Index?noticeUID=CO1.NTC.5454147&amp;isFromPublicArea=True&amp;isModal=False" TargetMode="External"/><Relationship Id="rId16" Type="http://schemas.openxmlformats.org/officeDocument/2006/relationships/hyperlink" Target="https://community.secop.gov.co/Public/Tendering/OpportunityDetail/Index?noticeUID=CO1.NTC.5470462&amp;isFromPublicArea=True&amp;isModal=False" TargetMode="External"/><Relationship Id="rId20" Type="http://schemas.openxmlformats.org/officeDocument/2006/relationships/hyperlink" Target="https://community.secop.gov.co/Public/Tendering/OpportunityDetail/Index?noticeUID=CO1.NTC.5511909&amp;isFromPublicArea=True&amp;isModal=False" TargetMode="External"/><Relationship Id="rId29" Type="http://schemas.openxmlformats.org/officeDocument/2006/relationships/drawing" Target="../drawings/drawing14.xml"/><Relationship Id="rId1" Type="http://schemas.openxmlformats.org/officeDocument/2006/relationships/hyperlink" Target="https://community.secop.gov.co/Public/Tendering/OpportunityDetail/Index?noticeUID=CO1.NTC.5454122&amp;isFromPublicArea=True&amp;isModal=False" TargetMode="External"/><Relationship Id="rId6" Type="http://schemas.openxmlformats.org/officeDocument/2006/relationships/hyperlink" Target="https://community.secop.gov.co/Public/Tendering/OpportunityDetail/Index?noticeUID=CO1.NTC.5454334&amp;isFromPublicArea=True&amp;isModal=False" TargetMode="External"/><Relationship Id="rId11" Type="http://schemas.openxmlformats.org/officeDocument/2006/relationships/hyperlink" Target="https://community.secop.gov.co/Public/Tendering/OpportunityDetail/Index?noticeUID=CO1.NTC.5454307&amp;isFromPublicArea=True&amp;isModal=False" TargetMode="External"/><Relationship Id="rId24" Type="http://schemas.openxmlformats.org/officeDocument/2006/relationships/hyperlink" Target="https://community.secop.gov.co/Public/Tendering/OpportunityDetail/Index?noticeUID=CO1.NTC.5688030&amp;isFromPublicArea=True&amp;isModal=False" TargetMode="External"/><Relationship Id="rId5" Type="http://schemas.openxmlformats.org/officeDocument/2006/relationships/hyperlink" Target="https://community.secop.gov.co/Public/Tendering/OpportunityDetail/Index?noticeUID=CO1.NTC.5454529&amp;isFromPublicArea=True&amp;isModal=False" TargetMode="External"/><Relationship Id="rId15" Type="http://schemas.openxmlformats.org/officeDocument/2006/relationships/hyperlink" Target="https://community.secop.gov.co/Public/Tendering/OpportunityDetail/Index?noticeUID=CO1.NTC.5471271&amp;isFromPublicArea=True&amp;isModal=False" TargetMode="External"/><Relationship Id="rId23" Type="http://schemas.openxmlformats.org/officeDocument/2006/relationships/hyperlink" Target="https://community.secop.gov.co/Public/Tendering/OpportunityDetail/Index?noticeUID=CO1.NTC.5688156&amp;isFromPublicArea=True&amp;isModal=False" TargetMode="External"/><Relationship Id="rId28" Type="http://schemas.openxmlformats.org/officeDocument/2006/relationships/printerSettings" Target="../printerSettings/printerSettings14.bin"/><Relationship Id="rId10" Type="http://schemas.openxmlformats.org/officeDocument/2006/relationships/hyperlink" Target="https://community.secop.gov.co/Public/Tendering/OpportunityDetail/Index?noticeUID=CO1.NTC.5452903&amp;isFromPublicArea=True&amp;isModal=False" TargetMode="External"/><Relationship Id="rId19" Type="http://schemas.openxmlformats.org/officeDocument/2006/relationships/hyperlink" Target="https://community.secop.gov.co/Public/Tendering/OpportunityDetail/Index?noticeUID=CO1.NTC.5504641&amp;isFromPublicArea=True&amp;isModal=False" TargetMode="External"/><Relationship Id="rId4" Type="http://schemas.openxmlformats.org/officeDocument/2006/relationships/hyperlink" Target="https://community.secop.gov.co/Public/Tendering/OpportunityDetail/Index?noticeUID=CO1.NTC.5454395&amp;isFromPublicArea=True&amp;isModal=False" TargetMode="External"/><Relationship Id="rId9" Type="http://schemas.openxmlformats.org/officeDocument/2006/relationships/hyperlink" Target="https://community.secop.gov.co/Public/Tendering/OpportunityDetail/Index?noticeUID=CO1.NTC.5454123&amp;isFromPublicArea=True&amp;isModal=False" TargetMode="External"/><Relationship Id="rId14" Type="http://schemas.openxmlformats.org/officeDocument/2006/relationships/hyperlink" Target="https://community.secop.gov.co/Public/Tendering/OpportunityDetail/Index?noticeUID=CO1.NTC.5454135&amp;isFromPublicArea=True&amp;isModal=False" TargetMode="External"/><Relationship Id="rId22" Type="http://schemas.openxmlformats.org/officeDocument/2006/relationships/hyperlink" Target="https://community.secop.gov.co/Public/Tendering/OpportunityDetail/Index?noticeUID=CO1.NTC.5482386" TargetMode="External"/><Relationship Id="rId27" Type="http://schemas.openxmlformats.org/officeDocument/2006/relationships/hyperlink" Target="https://community.secop.gov.co/Public/Tendering/OpportunityDetail/Index?noticeUID=CO1.NTC.5740285&amp;isFromPublicArea=True&amp;isModal=Fals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mmunity.secop.gov.co/Public/Tendering/ContractNoticePhases/View?PPI=CO1.PPI.29689943&amp;isFromPublicArea=True&amp;isModal=Fals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community.secop.gov.co/Public/Tendering/OpportunityDetail/Index?noticeUID=CO1.NTC.5653346&amp;isFromPublicArea=True&amp;isModal=False" TargetMode="External"/><Relationship Id="rId1" Type="http://schemas.openxmlformats.org/officeDocument/2006/relationships/hyperlink" Target="https://community.secop.gov.co/Public/Tendering/OpportunityDetail/Index?noticeUID=CO1.NTC.5653384&amp;isFromPublicArea=True&amp;isModal=False"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537897&amp;isFromPublicArea=True&amp;isModal=False" TargetMode="External"/><Relationship Id="rId13" Type="http://schemas.openxmlformats.org/officeDocument/2006/relationships/hyperlink" Target="https://community.secop.gov.co/Public/Tendering/OpportunityDetail/Index?noticeUID=CO1.NTC.5548073&amp;isFromPublicArea=True&amp;isModal=False" TargetMode="External"/><Relationship Id="rId18" Type="http://schemas.openxmlformats.org/officeDocument/2006/relationships/printerSettings" Target="../printerSettings/printerSettings5.bin"/><Relationship Id="rId3" Type="http://schemas.openxmlformats.org/officeDocument/2006/relationships/hyperlink" Target="https://community.secop.gov.co/Public/Tendering/OpportunityDetail/Index?noticeUID=CO1.NTC.5512389&amp;isFromPublicArea=True&amp;isModal=False" TargetMode="External"/><Relationship Id="rId7" Type="http://schemas.openxmlformats.org/officeDocument/2006/relationships/hyperlink" Target="https://community.secop.gov.co/Public/Tendering/OpportunityDetail/Index?noticeUID=CO1.NTC.5532755&amp;isFromPublicArea=True&amp;isModal=False" TargetMode="External"/><Relationship Id="rId12" Type="http://schemas.openxmlformats.org/officeDocument/2006/relationships/hyperlink" Target="https://community.secop.gov.co/Public/Tendering/OpportunityDetail/Index?noticeUID=CO1.NTC.5541220&amp;isFromPublicArea=True&amp;isModal=False" TargetMode="External"/><Relationship Id="rId17" Type="http://schemas.openxmlformats.org/officeDocument/2006/relationships/hyperlink" Target="https://community.secop.gov.co/Public/Tendering/OpportunityDetail/Index?noticeUID=CO1.NTC.5718067&amp;isFromPublicArea=True&amp;isModal=False" TargetMode="External"/><Relationship Id="rId2" Type="http://schemas.openxmlformats.org/officeDocument/2006/relationships/hyperlink" Target="https://community.secop.gov.co/Public/Tendering/OpportunityDetail/Index?noticeUID=CO1.NTC.5512181&amp;isFromPublicArea=True&amp;isModal=False" TargetMode="External"/><Relationship Id="rId16" Type="http://schemas.openxmlformats.org/officeDocument/2006/relationships/hyperlink" Target="https://community.secop.gov.co/Public/Tendering/OpportunityDetail/Index?noticeUID=CO1.NTC.5647179&amp;isFromPublicArea=True&amp;isModal=False" TargetMode="External"/><Relationship Id="rId1" Type="http://schemas.openxmlformats.org/officeDocument/2006/relationships/hyperlink" Target="https://community.secop.gov.co/Public/Tendering/OpportunityDetail/Index?noticeUID=CO1.NTC.5508608&amp;isFromPublicArea=True&amp;isModal=False" TargetMode="External"/><Relationship Id="rId6" Type="http://schemas.openxmlformats.org/officeDocument/2006/relationships/hyperlink" Target="https://community.secop.gov.co/Public/Tendering/OpportunityDetail/Index?noticeUID=CO1.NTC.5532434&amp;isFromPublicArea=True&amp;isModal=False" TargetMode="External"/><Relationship Id="rId11" Type="http://schemas.openxmlformats.org/officeDocument/2006/relationships/hyperlink" Target="https://community.secop.gov.co/Public/Tendering/OpportunityDetail/Index?noticeUID=CO1.NTC.5541216&amp;isFromPublicArea=True&amp;isModal=False" TargetMode="External"/><Relationship Id="rId5" Type="http://schemas.openxmlformats.org/officeDocument/2006/relationships/hyperlink" Target="https://community.secop.gov.co/Public/Tendering/OpportunityDetail/Index?noticeUID=CO1.NTC.5532419&amp;isFromPublicArea=True&amp;isModal=False" TargetMode="External"/><Relationship Id="rId15" Type="http://schemas.openxmlformats.org/officeDocument/2006/relationships/hyperlink" Target="https://community.secop.gov.co/Public/Tendering/ContractNoticePhases/View?PPI=CO1.PPI.29568238&amp;isFromPublicArea=True&amp;isModal=False" TargetMode="External"/><Relationship Id="rId10" Type="http://schemas.openxmlformats.org/officeDocument/2006/relationships/hyperlink" Target="https://community.secop.gov.co/Public/Tendering/OpportunityDetail/Index?noticeUID=CO1.NTC.5541075&amp;isFromPublicArea=True&amp;isModal=False" TargetMode="External"/><Relationship Id="rId19" Type="http://schemas.openxmlformats.org/officeDocument/2006/relationships/drawing" Target="../drawings/drawing5.xml"/><Relationship Id="rId4" Type="http://schemas.openxmlformats.org/officeDocument/2006/relationships/hyperlink" Target="https://community.secop.gov.co/Public/Tendering/ContractNoticePhases/View?PPI=CO1.PPI.29439153&amp;isFromPublicArea=True&amp;isModal=False" TargetMode="External"/><Relationship Id="rId9" Type="http://schemas.openxmlformats.org/officeDocument/2006/relationships/hyperlink" Target="https://community.secop.gov.co/Public/Tendering/OpportunityDetail/Index?noticeUID=CO1.NTC.5537589&amp;isFromPublicArea=True&amp;isModal=False" TargetMode="External"/><Relationship Id="rId14" Type="http://schemas.openxmlformats.org/officeDocument/2006/relationships/hyperlink" Target="https://community.secop.gov.co/Public/Tendering/OpportunityDetail/Index?noticeUID=CO1.NTC.5542229&amp;isFromPublicArea=True&amp;isModal=Fals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5696639" TargetMode="External"/><Relationship Id="rId2" Type="http://schemas.openxmlformats.org/officeDocument/2006/relationships/hyperlink" Target="https://community.secop.gov.co/Public/Tendering/OpportunityDetail/Index?noticeUID=CO1.NTC.5504773&amp;isFromPublicArea=True&amp;isModal=False" TargetMode="External"/><Relationship Id="rId1" Type="http://schemas.openxmlformats.org/officeDocument/2006/relationships/hyperlink" Target="https://community.secop.gov.co/Public/Tendering/OpportunityDetail/Index?noticeUID=CO1.NTC.5504771&amp;isFromPublicArea=True&amp;isModal=False"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663647&amp;isFromPublicArea=True&amp;isModal=False" TargetMode="External"/><Relationship Id="rId3" Type="http://schemas.openxmlformats.org/officeDocument/2006/relationships/hyperlink" Target="https://community.secop.gov.co/Public/Tendering/OpportunityDetail/Index?noticeUID=CO1.NTC.5575572&amp;isFromPublicArea=True&amp;isModal=False" TargetMode="External"/><Relationship Id="rId7" Type="http://schemas.openxmlformats.org/officeDocument/2006/relationships/hyperlink" Target="https://community.secop.gov.co/Public/Tendering/OpportunityDetail/Index?noticeUID=CO1.NTC.5689264&amp;isFromPublicArea=True&amp;isModal=False" TargetMode="External"/><Relationship Id="rId2" Type="http://schemas.openxmlformats.org/officeDocument/2006/relationships/hyperlink" Target="https://community.secop.gov.co/Public/Tendering/OpportunityDetail/Index?noticeUID=CO1.NTC.5565410&amp;isFromPublicArea=True&amp;isModal=False" TargetMode="External"/><Relationship Id="rId1" Type="http://schemas.openxmlformats.org/officeDocument/2006/relationships/hyperlink" Target="https://community.secop.gov.co/Public/Tendering/OpportunityDetail/Index?noticeUID=CO1.NTC.5555148&amp;isFromPublicArea=True&amp;isModal=False" TargetMode="External"/><Relationship Id="rId6" Type="http://schemas.openxmlformats.org/officeDocument/2006/relationships/hyperlink" Target="https://community.secop.gov.co/Public/Tendering/OpportunityDetail/Index?noticeUID=CO1.NTC.5576743&amp;isFromPublicArea=True&amp;isModal=False" TargetMode="External"/><Relationship Id="rId11" Type="http://schemas.openxmlformats.org/officeDocument/2006/relationships/drawing" Target="../drawings/drawing7.xml"/><Relationship Id="rId5" Type="http://schemas.openxmlformats.org/officeDocument/2006/relationships/hyperlink" Target="https://community.secop.gov.co/Public/Tendering/OpportunityDetail/Index?noticeUID=CO1.NTC.5602045&amp;isFromPublicArea=True&amp;isModal=False" TargetMode="External"/><Relationship Id="rId10" Type="http://schemas.openxmlformats.org/officeDocument/2006/relationships/printerSettings" Target="../printerSettings/printerSettings7.bin"/><Relationship Id="rId4" Type="http://schemas.openxmlformats.org/officeDocument/2006/relationships/hyperlink" Target="https://community.secop.gov.co/Public/Tendering/OpportunityDetail/Index?noticeUID=CO1.NTC.5576138&amp;isFromPublicArea=True&amp;isModal=False" TargetMode="External"/><Relationship Id="rId9" Type="http://schemas.openxmlformats.org/officeDocument/2006/relationships/hyperlink" Target="https://community.secop.gov.co/Public/Tendering/OpportunityDetail/Index?noticeUID=CO1.NTC.5693231&amp;isFromPublicArea=True&amp;isModal=False" TargetMode="External"/></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s://community.secop.gov.co/Public/Tendering/OpportunityDetail/Index?noticeUID=CO1.NTC.5576923&amp;isFromPublicArea=True&amp;isModal=False" TargetMode="External"/><Relationship Id="rId7" Type="http://schemas.openxmlformats.org/officeDocument/2006/relationships/printerSettings" Target="../printerSettings/printerSettings8.bin"/><Relationship Id="rId2" Type="http://schemas.openxmlformats.org/officeDocument/2006/relationships/hyperlink" Target="https://community.secop.gov.co/Public/Tendering/OpportunityDetail/Index?noticeUID=CO1.NTC.5534183&amp;isFromPublicArea=True&amp;isModal=False" TargetMode="External"/><Relationship Id="rId1" Type="http://schemas.openxmlformats.org/officeDocument/2006/relationships/hyperlink" Target="https://community.secop.gov.co/Public/Tendering/OpportunityDetail/Index?noticeUID=CO1.NTC.5534349&amp;isFromPublicArea=True&amp;isModal=False" TargetMode="External"/><Relationship Id="rId6" Type="http://schemas.openxmlformats.org/officeDocument/2006/relationships/hyperlink" Target="https://community.secop.gov.co/Public/Tendering/OpportunityDetail/Index?noticeUID=CO1.NTC.5675218&amp;isFromPublicArea=True&amp;isModal=False" TargetMode="External"/><Relationship Id="rId5" Type="http://schemas.openxmlformats.org/officeDocument/2006/relationships/hyperlink" Target="https://community.secop.gov.co/Public/Tendering/OpportunityDetail/Index?noticeUID=CO1.NTC.5576570&amp;isFromPublicArea=True&amp;isModal=False" TargetMode="External"/><Relationship Id="rId4" Type="http://schemas.openxmlformats.org/officeDocument/2006/relationships/hyperlink" Target="https://community.secop.gov.co/Public/Tendering/OpportunityDetail/Index?noticeUID=CO1.NTC.5576296&amp;isFromPublicArea=True&amp;isModal=Fals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A4AF0-0636-4CF3-BCCC-BBED6A192AC5}">
  <dimension ref="A1:BT33"/>
  <sheetViews>
    <sheetView showGridLines="0" workbookViewId="0">
      <selection activeCell="BF9" sqref="BF9"/>
    </sheetView>
  </sheetViews>
  <sheetFormatPr baseColWidth="10" defaultRowHeight="15" x14ac:dyDescent="0.25"/>
  <cols>
    <col min="1" max="1" width="2.5703125" customWidth="1"/>
    <col min="2" max="2" width="9.28515625" customWidth="1"/>
    <col min="3" max="3" width="13.5703125" customWidth="1"/>
    <col min="4" max="4" width="26.140625" customWidth="1"/>
    <col min="5" max="5" width="18.28515625" customWidth="1"/>
    <col min="6" max="6" width="17.140625" customWidth="1"/>
    <col min="7" max="7" width="15.85546875" customWidth="1"/>
    <col min="8" max="8" width="16.5703125" customWidth="1"/>
    <col min="9" max="9" width="17.42578125" customWidth="1"/>
    <col min="10" max="10" width="18.42578125" customWidth="1"/>
    <col min="11" max="11" width="13.85546875" customWidth="1"/>
    <col min="12" max="12" width="13.42578125" customWidth="1"/>
    <col min="13" max="13" width="19.42578125" customWidth="1"/>
    <col min="14" max="14" width="16.42578125" customWidth="1"/>
    <col min="16" max="16" width="12.42578125" customWidth="1"/>
    <col min="18" max="18" width="14.7109375" customWidth="1"/>
    <col min="19" max="19" width="17.5703125" customWidth="1"/>
    <col min="20" max="20" width="14.140625" customWidth="1"/>
    <col min="21" max="21" width="14.42578125" customWidth="1"/>
    <col min="22" max="22" width="17.140625" customWidth="1"/>
    <col min="23" max="23" width="13.85546875" customWidth="1"/>
    <col min="24" max="24" width="13.1406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s>
  <sheetData>
    <row r="1" spans="1:72" ht="7.5" customHeight="1" x14ac:dyDescent="0.25">
      <c r="V1" s="62"/>
    </row>
    <row r="2" spans="1:72" ht="11.25" customHeight="1" thickBot="1" x14ac:dyDescent="0.3">
      <c r="H2" s="63"/>
      <c r="V2" s="62"/>
    </row>
    <row r="3" spans="1:72" ht="21" customHeight="1" thickBot="1" x14ac:dyDescent="0.3">
      <c r="B3" s="433"/>
      <c r="C3" s="434"/>
      <c r="D3" s="439" t="s">
        <v>314</v>
      </c>
      <c r="E3" s="440"/>
      <c r="F3" s="440"/>
      <c r="G3" s="441"/>
      <c r="H3" s="445" t="s">
        <v>313</v>
      </c>
      <c r="I3" s="446"/>
      <c r="J3" s="59" t="s">
        <v>312</v>
      </c>
      <c r="K3" s="61"/>
      <c r="L3" s="48"/>
      <c r="M3" s="48"/>
      <c r="N3" s="48"/>
      <c r="O3" s="48"/>
      <c r="P3" s="48"/>
      <c r="Q3" s="48"/>
      <c r="R3" s="48"/>
      <c r="S3" s="48"/>
      <c r="T3" s="48"/>
      <c r="U3" s="48"/>
      <c r="V3" s="54"/>
      <c r="W3" s="54"/>
      <c r="X3" s="48"/>
      <c r="Y3" s="54"/>
      <c r="Z3" s="48"/>
      <c r="AA3" s="54"/>
      <c r="AB3" s="48"/>
      <c r="AC3" s="54"/>
      <c r="AD3" s="48"/>
      <c r="AE3" s="54"/>
      <c r="AF3" s="48"/>
      <c r="AG3" s="54"/>
      <c r="AH3" s="48"/>
      <c r="AI3" s="54"/>
      <c r="AJ3" s="48"/>
      <c r="AK3" s="54"/>
      <c r="AL3" s="48"/>
      <c r="AM3" s="54"/>
      <c r="AN3" s="48"/>
      <c r="AO3" s="48"/>
      <c r="AP3" s="48"/>
      <c r="AQ3" s="48"/>
      <c r="AR3" s="48"/>
      <c r="AS3" s="48"/>
      <c r="AT3" s="48"/>
      <c r="AU3" s="48"/>
      <c r="AV3" s="54"/>
      <c r="AW3" s="48"/>
      <c r="AX3" s="54"/>
      <c r="AY3" s="48"/>
      <c r="AZ3" s="54"/>
      <c r="BA3" s="48"/>
    </row>
    <row r="4" spans="1:72" ht="28.5" customHeight="1" thickBot="1" x14ac:dyDescent="0.3">
      <c r="B4" s="435"/>
      <c r="C4" s="436"/>
      <c r="D4" s="442"/>
      <c r="E4" s="443"/>
      <c r="F4" s="443"/>
      <c r="G4" s="444"/>
      <c r="H4" s="447"/>
      <c r="I4" s="448"/>
      <c r="J4" s="60">
        <v>42</v>
      </c>
      <c r="K4" s="59" t="s">
        <v>311</v>
      </c>
      <c r="L4" s="48"/>
      <c r="M4" s="48"/>
      <c r="N4" s="48"/>
      <c r="O4" s="48"/>
      <c r="P4" s="48"/>
      <c r="Q4" s="48"/>
      <c r="R4" s="48"/>
      <c r="S4" s="48"/>
      <c r="T4" s="48"/>
      <c r="U4" s="48"/>
      <c r="V4" s="54"/>
      <c r="W4" s="54"/>
      <c r="X4" s="48"/>
      <c r="Y4" s="54"/>
      <c r="Z4" s="48"/>
      <c r="AA4" s="54"/>
      <c r="AB4" s="48"/>
      <c r="AC4" s="54"/>
      <c r="AD4" s="48"/>
      <c r="AE4" s="54"/>
      <c r="AF4" s="48"/>
      <c r="AG4" s="54"/>
      <c r="AH4" s="48"/>
      <c r="AI4" s="54"/>
      <c r="AJ4" s="48"/>
      <c r="AK4" s="54"/>
      <c r="AL4" s="48"/>
      <c r="AM4" s="54"/>
      <c r="AN4" s="48"/>
      <c r="AO4" s="48"/>
      <c r="AP4" s="48"/>
      <c r="AQ4" s="48"/>
      <c r="AR4" s="48"/>
      <c r="AS4" s="48"/>
      <c r="AT4" s="48"/>
      <c r="AU4" s="48"/>
      <c r="AV4" s="54"/>
      <c r="AW4" s="48"/>
      <c r="AX4" s="54"/>
      <c r="AY4" s="48"/>
      <c r="AZ4" s="54"/>
      <c r="BA4" s="48"/>
    </row>
    <row r="5" spans="1:72" ht="23.25" customHeight="1" thickBot="1" x14ac:dyDescent="0.3">
      <c r="B5" s="435"/>
      <c r="C5" s="436"/>
      <c r="D5" s="58" t="s">
        <v>310</v>
      </c>
      <c r="E5" s="57"/>
      <c r="F5" s="451" t="s">
        <v>309</v>
      </c>
      <c r="G5" s="451"/>
      <c r="H5" s="449"/>
      <c r="I5" s="450"/>
      <c r="J5" s="56">
        <f>+K6*J4</f>
        <v>54600000</v>
      </c>
      <c r="K5" s="55" t="s">
        <v>308</v>
      </c>
      <c r="L5" s="48"/>
      <c r="M5" s="48"/>
      <c r="N5" s="48"/>
      <c r="O5" s="48"/>
      <c r="P5" s="48"/>
      <c r="Q5" s="48"/>
      <c r="R5" s="48"/>
      <c r="S5" s="48"/>
      <c r="T5" s="48"/>
      <c r="U5" s="48"/>
      <c r="V5" s="54"/>
      <c r="W5" s="54"/>
      <c r="X5" s="54"/>
      <c r="Y5" s="54"/>
      <c r="Z5" s="54"/>
      <c r="AA5" s="54"/>
      <c r="AB5" s="452" t="s">
        <v>307</v>
      </c>
      <c r="AC5" s="453"/>
      <c r="AD5" s="453"/>
      <c r="AE5" s="453"/>
      <c r="AF5" s="453"/>
      <c r="AG5" s="453"/>
      <c r="AH5" s="453"/>
      <c r="AI5" s="453"/>
      <c r="AJ5" s="453"/>
      <c r="AK5" s="453"/>
      <c r="AL5" s="453"/>
      <c r="AM5" s="454"/>
      <c r="AN5" s="48"/>
      <c r="AO5" s="48"/>
      <c r="AP5" s="48"/>
      <c r="AQ5" s="48"/>
      <c r="AR5" s="48"/>
      <c r="AS5" s="48"/>
      <c r="AT5" s="48"/>
      <c r="AU5" s="48"/>
      <c r="AV5" s="48"/>
      <c r="AW5" s="48"/>
      <c r="AX5" s="48"/>
      <c r="AY5" s="48"/>
      <c r="AZ5" s="48"/>
      <c r="BA5" s="48"/>
    </row>
    <row r="6" spans="1:72" s="32" customFormat="1" ht="23.25" customHeight="1" thickBot="1" x14ac:dyDescent="0.3">
      <c r="B6" s="437"/>
      <c r="C6" s="438"/>
      <c r="D6" s="53" t="s">
        <v>306</v>
      </c>
      <c r="E6" s="461" t="s">
        <v>2205</v>
      </c>
      <c r="F6" s="461"/>
      <c r="G6" s="462"/>
      <c r="H6" s="52" t="s">
        <v>304</v>
      </c>
      <c r="I6" s="51"/>
      <c r="J6" s="50"/>
      <c r="K6" s="49">
        <v>1300000</v>
      </c>
      <c r="L6" s="48"/>
      <c r="M6" s="430" t="s">
        <v>303</v>
      </c>
      <c r="N6" s="431"/>
      <c r="O6" s="430" t="s">
        <v>302</v>
      </c>
      <c r="P6" s="431"/>
      <c r="Q6" s="432"/>
      <c r="R6" s="463" t="s">
        <v>301</v>
      </c>
      <c r="S6" s="464"/>
      <c r="T6" s="430" t="s">
        <v>300</v>
      </c>
      <c r="U6" s="431"/>
      <c r="V6" s="431"/>
      <c r="W6" s="452" t="s">
        <v>299</v>
      </c>
      <c r="X6" s="453"/>
      <c r="Y6" s="453"/>
      <c r="Z6" s="453"/>
      <c r="AA6" s="454"/>
      <c r="AB6" s="452" t="s">
        <v>298</v>
      </c>
      <c r="AC6" s="453"/>
      <c r="AD6" s="453"/>
      <c r="AE6" s="453"/>
      <c r="AF6" s="454"/>
      <c r="AG6" s="430" t="s">
        <v>297</v>
      </c>
      <c r="AH6" s="431"/>
      <c r="AI6" s="432"/>
      <c r="AJ6" s="430" t="s">
        <v>296</v>
      </c>
      <c r="AK6" s="431"/>
      <c r="AL6" s="431"/>
      <c r="AM6" s="432"/>
      <c r="AN6" s="48"/>
      <c r="AO6" s="430" t="s">
        <v>295</v>
      </c>
      <c r="AP6" s="432"/>
      <c r="AQ6" s="430" t="s">
        <v>294</v>
      </c>
      <c r="AR6" s="431"/>
      <c r="AS6" s="431"/>
      <c r="AT6" s="431"/>
      <c r="AU6" s="432"/>
      <c r="AV6" s="430" t="s">
        <v>293</v>
      </c>
      <c r="AW6" s="431"/>
      <c r="AX6" s="432"/>
      <c r="AY6" s="430" t="s">
        <v>292</v>
      </c>
      <c r="AZ6" s="431"/>
      <c r="BA6" s="432"/>
    </row>
    <row r="7" spans="1:72" s="36" customFormat="1" ht="77.25" thickBot="1" x14ac:dyDescent="0.3">
      <c r="A7" s="47"/>
      <c r="B7" s="38" t="s">
        <v>291</v>
      </c>
      <c r="C7" s="39" t="s">
        <v>290</v>
      </c>
      <c r="D7" s="45" t="s">
        <v>289</v>
      </c>
      <c r="E7" s="46" t="s">
        <v>288</v>
      </c>
      <c r="F7" s="46" t="s">
        <v>287</v>
      </c>
      <c r="G7" s="45" t="s">
        <v>286</v>
      </c>
      <c r="H7" s="38" t="s">
        <v>285</v>
      </c>
      <c r="I7" s="38" t="s">
        <v>284</v>
      </c>
      <c r="J7" s="38" t="s">
        <v>283</v>
      </c>
      <c r="K7" s="38" t="s">
        <v>282</v>
      </c>
      <c r="L7" s="38" t="s">
        <v>281</v>
      </c>
      <c r="M7" s="38" t="s">
        <v>280</v>
      </c>
      <c r="N7" s="39" t="s">
        <v>279</v>
      </c>
      <c r="O7" s="39" t="s">
        <v>278</v>
      </c>
      <c r="P7" s="38" t="s">
        <v>277</v>
      </c>
      <c r="Q7" s="38" t="s">
        <v>276</v>
      </c>
      <c r="R7" s="38" t="s">
        <v>275</v>
      </c>
      <c r="S7" s="38" t="s">
        <v>274</v>
      </c>
      <c r="T7" s="38" t="s">
        <v>273</v>
      </c>
      <c r="U7" s="39" t="s">
        <v>272</v>
      </c>
      <c r="V7" s="38" t="s">
        <v>271</v>
      </c>
      <c r="W7" s="38" t="s">
        <v>270</v>
      </c>
      <c r="X7" s="38" t="s">
        <v>269</v>
      </c>
      <c r="Y7" s="38" t="s">
        <v>268</v>
      </c>
      <c r="Z7" s="44" t="s">
        <v>267</v>
      </c>
      <c r="AA7" s="43" t="s">
        <v>266</v>
      </c>
      <c r="AB7" s="38" t="s">
        <v>265</v>
      </c>
      <c r="AC7" s="38" t="s">
        <v>264</v>
      </c>
      <c r="AD7" s="38" t="s">
        <v>263</v>
      </c>
      <c r="AE7" s="44" t="s">
        <v>262</v>
      </c>
      <c r="AF7" s="43" t="s">
        <v>261</v>
      </c>
      <c r="AG7" s="38" t="s">
        <v>260</v>
      </c>
      <c r="AH7" s="38" t="s">
        <v>259</v>
      </c>
      <c r="AI7" s="44" t="s">
        <v>258</v>
      </c>
      <c r="AJ7" s="38" t="s">
        <v>257</v>
      </c>
      <c r="AK7" s="44" t="s">
        <v>256</v>
      </c>
      <c r="AL7" s="44" t="s">
        <v>255</v>
      </c>
      <c r="AM7" s="43" t="s">
        <v>254</v>
      </c>
      <c r="AN7" s="43" t="s">
        <v>253</v>
      </c>
      <c r="AO7" s="38" t="s">
        <v>252</v>
      </c>
      <c r="AP7" s="38" t="s">
        <v>251</v>
      </c>
      <c r="AQ7" s="38" t="s">
        <v>250</v>
      </c>
      <c r="AR7" s="38" t="s">
        <v>249</v>
      </c>
      <c r="AS7" s="38" t="s">
        <v>248</v>
      </c>
      <c r="AT7" s="38" t="s">
        <v>247</v>
      </c>
      <c r="AU7" s="41" t="s">
        <v>246</v>
      </c>
      <c r="AV7" s="40" t="s">
        <v>245</v>
      </c>
      <c r="AW7" s="38" t="s">
        <v>244</v>
      </c>
      <c r="AX7" s="38" t="s">
        <v>243</v>
      </c>
      <c r="AY7" s="39" t="s">
        <v>242</v>
      </c>
      <c r="AZ7" s="39" t="s">
        <v>241</v>
      </c>
      <c r="BA7" s="39" t="s">
        <v>240</v>
      </c>
      <c r="BB7" s="37"/>
      <c r="BC7" s="37"/>
      <c r="BD7" s="37"/>
      <c r="BE7" s="37"/>
      <c r="BF7" s="37"/>
      <c r="BG7" s="37"/>
      <c r="BH7" s="37"/>
      <c r="BI7" s="37"/>
      <c r="BJ7" s="37"/>
      <c r="BK7" s="37"/>
      <c r="BL7" s="37"/>
      <c r="BM7" s="37"/>
      <c r="BN7" s="37"/>
      <c r="BO7" s="37"/>
      <c r="BP7" s="37"/>
      <c r="BQ7" s="37"/>
      <c r="BR7" s="37"/>
      <c r="BS7" s="37"/>
      <c r="BT7" s="37"/>
    </row>
    <row r="8" spans="1:72" x14ac:dyDescent="0.25">
      <c r="B8" s="76">
        <v>2024</v>
      </c>
      <c r="C8" s="67">
        <v>891780111</v>
      </c>
      <c r="D8" s="73" t="s">
        <v>14</v>
      </c>
      <c r="E8" s="141" t="s">
        <v>2204</v>
      </c>
      <c r="F8" s="141" t="s">
        <v>2203</v>
      </c>
      <c r="G8" s="70">
        <v>0</v>
      </c>
      <c r="H8" s="70" t="s">
        <v>11</v>
      </c>
      <c r="I8" s="73" t="s">
        <v>108</v>
      </c>
      <c r="J8" s="141" t="s">
        <v>2202</v>
      </c>
      <c r="K8" s="75">
        <v>27500000</v>
      </c>
      <c r="L8" s="67" t="s">
        <v>8</v>
      </c>
      <c r="M8" s="426" t="s">
        <v>2201</v>
      </c>
      <c r="N8" s="141">
        <v>1082845810</v>
      </c>
      <c r="O8" s="75">
        <v>41</v>
      </c>
      <c r="P8" s="351">
        <v>45306</v>
      </c>
      <c r="Q8" s="75">
        <v>44550000</v>
      </c>
      <c r="R8" s="351">
        <v>45310</v>
      </c>
      <c r="S8" s="75">
        <v>27500000</v>
      </c>
      <c r="T8" s="70" t="s">
        <v>5</v>
      </c>
      <c r="U8" s="141">
        <v>1082976788</v>
      </c>
      <c r="V8" s="286" t="s">
        <v>2083</v>
      </c>
      <c r="W8" s="351">
        <v>45310</v>
      </c>
      <c r="X8" s="351">
        <v>45310</v>
      </c>
      <c r="Y8" s="82" t="s">
        <v>4</v>
      </c>
      <c r="Z8" s="351">
        <v>45473</v>
      </c>
      <c r="AA8" s="141">
        <f t="shared" ref="AA8:AA32" si="0">+IF(Y8="1800-01-01",Z8-X8,Z8-Y8)</f>
        <v>163</v>
      </c>
      <c r="AB8" s="75">
        <v>0</v>
      </c>
      <c r="AC8" s="75">
        <v>0</v>
      </c>
      <c r="AD8" s="75">
        <v>0</v>
      </c>
      <c r="AE8" s="81" t="s">
        <v>4</v>
      </c>
      <c r="AF8" s="141">
        <f t="shared" ref="AF8:AF32" si="1">+IF(AE8="1800-01-01",0,AE8-Z8)</f>
        <v>0</v>
      </c>
      <c r="AG8" s="75">
        <v>0</v>
      </c>
      <c r="AH8" s="75">
        <v>0</v>
      </c>
      <c r="AI8" s="77" t="s">
        <v>4</v>
      </c>
      <c r="AJ8" s="87">
        <v>0</v>
      </c>
      <c r="AK8" s="68" t="s">
        <v>4</v>
      </c>
      <c r="AL8" s="68" t="s">
        <v>4</v>
      </c>
      <c r="AM8" s="141">
        <f t="shared" ref="AM8:AM32" si="2">+IF(AK8="1800-01-01",0,AL8-AK8)</f>
        <v>0</v>
      </c>
      <c r="AN8" s="141">
        <f>+K8+AC9-AH8</f>
        <v>27500000</v>
      </c>
      <c r="AO8" s="70" t="s">
        <v>1</v>
      </c>
      <c r="AP8" s="75">
        <v>27500000</v>
      </c>
      <c r="AQ8" s="70" t="s">
        <v>16</v>
      </c>
      <c r="AR8" s="75">
        <v>0</v>
      </c>
      <c r="AS8" s="68" t="s">
        <v>4</v>
      </c>
      <c r="AT8" s="287">
        <v>7500000</v>
      </c>
      <c r="AU8" s="140">
        <f t="shared" ref="AU8:AU32" si="3">AN8-AT8</f>
        <v>20000000</v>
      </c>
      <c r="AV8" s="139">
        <f t="shared" ref="AV8:AV32" si="4">+IFERROR(AT8/AN8,"_")</f>
        <v>0.27272727272727271</v>
      </c>
      <c r="AW8" s="68" t="s">
        <v>4</v>
      </c>
      <c r="AX8" s="70" t="s">
        <v>3</v>
      </c>
      <c r="AY8" s="141" t="s">
        <v>2200</v>
      </c>
      <c r="AZ8" s="67" t="s">
        <v>1</v>
      </c>
      <c r="BA8" s="67" t="s">
        <v>1</v>
      </c>
      <c r="BB8" s="32"/>
    </row>
    <row r="9" spans="1:72" ht="18" customHeight="1" x14ac:dyDescent="0.25">
      <c r="B9" s="109">
        <v>2024</v>
      </c>
      <c r="C9" s="17">
        <v>891780111</v>
      </c>
      <c r="D9" s="30" t="s">
        <v>14</v>
      </c>
      <c r="E9" s="35" t="s">
        <v>2199</v>
      </c>
      <c r="F9" s="35" t="s">
        <v>2198</v>
      </c>
      <c r="G9" s="18">
        <v>0</v>
      </c>
      <c r="H9" s="18" t="s">
        <v>11</v>
      </c>
      <c r="I9" s="30" t="s">
        <v>108</v>
      </c>
      <c r="J9" s="35" t="s">
        <v>2197</v>
      </c>
      <c r="K9" s="23">
        <v>21450000</v>
      </c>
      <c r="L9" s="17" t="s">
        <v>8</v>
      </c>
      <c r="M9" s="226" t="s">
        <v>2196</v>
      </c>
      <c r="N9" s="352">
        <v>57170631</v>
      </c>
      <c r="O9" s="23">
        <v>40</v>
      </c>
      <c r="P9" s="353">
        <v>45306</v>
      </c>
      <c r="Q9" s="23">
        <v>38500000</v>
      </c>
      <c r="R9" s="353">
        <v>45310</v>
      </c>
      <c r="S9" s="23">
        <v>21450000</v>
      </c>
      <c r="T9" s="18" t="s">
        <v>5</v>
      </c>
      <c r="U9" s="35">
        <v>1082976788</v>
      </c>
      <c r="V9" s="187" t="s">
        <v>2083</v>
      </c>
      <c r="W9" s="353">
        <v>45310</v>
      </c>
      <c r="X9" s="353">
        <v>45310</v>
      </c>
      <c r="Y9" s="113" t="s">
        <v>4</v>
      </c>
      <c r="Z9" s="353">
        <v>45473</v>
      </c>
      <c r="AA9" s="35">
        <f t="shared" si="0"/>
        <v>163</v>
      </c>
      <c r="AB9" s="23">
        <v>0</v>
      </c>
      <c r="AC9" s="23">
        <v>0</v>
      </c>
      <c r="AD9" s="23">
        <v>0</v>
      </c>
      <c r="AE9" s="28" t="s">
        <v>4</v>
      </c>
      <c r="AF9" s="35">
        <f t="shared" si="1"/>
        <v>0</v>
      </c>
      <c r="AG9" s="23">
        <v>0</v>
      </c>
      <c r="AH9" s="23">
        <v>0</v>
      </c>
      <c r="AI9" s="27" t="s">
        <v>4</v>
      </c>
      <c r="AJ9" s="29">
        <v>0</v>
      </c>
      <c r="AK9" s="19" t="s">
        <v>4</v>
      </c>
      <c r="AL9" s="19" t="s">
        <v>4</v>
      </c>
      <c r="AM9" s="35">
        <f t="shared" si="2"/>
        <v>0</v>
      </c>
      <c r="AN9" s="35">
        <f>+K9+AC10-AH9</f>
        <v>21450000</v>
      </c>
      <c r="AO9" s="18" t="s">
        <v>1</v>
      </c>
      <c r="AP9" s="23">
        <v>21450000</v>
      </c>
      <c r="AQ9" s="18" t="s">
        <v>16</v>
      </c>
      <c r="AR9" s="23">
        <v>0</v>
      </c>
      <c r="AS9" s="19" t="s">
        <v>4</v>
      </c>
      <c r="AT9" s="285">
        <v>5850000</v>
      </c>
      <c r="AU9" s="34">
        <f t="shared" si="3"/>
        <v>15600000</v>
      </c>
      <c r="AV9" s="33">
        <f t="shared" si="4"/>
        <v>0.27272727272727271</v>
      </c>
      <c r="AW9" s="19" t="s">
        <v>4</v>
      </c>
      <c r="AX9" s="18" t="s">
        <v>3</v>
      </c>
      <c r="AY9" s="488" t="s">
        <v>2195</v>
      </c>
      <c r="AZ9" s="17" t="s">
        <v>1</v>
      </c>
      <c r="BA9" s="17" t="s">
        <v>1</v>
      </c>
      <c r="BB9" s="32"/>
    </row>
    <row r="10" spans="1:72" x14ac:dyDescent="0.25">
      <c r="B10" s="109">
        <v>2024</v>
      </c>
      <c r="C10" s="17">
        <v>891780111</v>
      </c>
      <c r="D10" s="30" t="s">
        <v>14</v>
      </c>
      <c r="E10" s="35" t="s">
        <v>2194</v>
      </c>
      <c r="F10" s="35" t="s">
        <v>2193</v>
      </c>
      <c r="G10" s="18">
        <v>0</v>
      </c>
      <c r="H10" s="18" t="s">
        <v>11</v>
      </c>
      <c r="I10" s="30" t="s">
        <v>108</v>
      </c>
      <c r="J10" s="35" t="s">
        <v>2192</v>
      </c>
      <c r="K10" s="23">
        <v>20350000</v>
      </c>
      <c r="L10" s="17" t="s">
        <v>8</v>
      </c>
      <c r="M10" s="226" t="s">
        <v>2191</v>
      </c>
      <c r="N10" s="35">
        <v>57443718</v>
      </c>
      <c r="O10" s="23">
        <v>43</v>
      </c>
      <c r="P10" s="353">
        <v>45306</v>
      </c>
      <c r="Q10" s="23">
        <v>37950000</v>
      </c>
      <c r="R10" s="353">
        <v>45310</v>
      </c>
      <c r="S10" s="23">
        <v>20350000</v>
      </c>
      <c r="T10" s="18" t="s">
        <v>5</v>
      </c>
      <c r="U10" s="35">
        <v>37331294</v>
      </c>
      <c r="V10" s="187" t="s">
        <v>2110</v>
      </c>
      <c r="W10" s="353">
        <v>45310</v>
      </c>
      <c r="X10" s="353">
        <v>45310</v>
      </c>
      <c r="Y10" s="113" t="s">
        <v>4</v>
      </c>
      <c r="Z10" s="353">
        <v>45473</v>
      </c>
      <c r="AA10" s="35">
        <f t="shared" si="0"/>
        <v>163</v>
      </c>
      <c r="AB10" s="23">
        <v>0</v>
      </c>
      <c r="AC10" s="23">
        <v>0</v>
      </c>
      <c r="AD10" s="23">
        <v>0</v>
      </c>
      <c r="AE10" s="28" t="s">
        <v>4</v>
      </c>
      <c r="AF10" s="35">
        <f t="shared" si="1"/>
        <v>0</v>
      </c>
      <c r="AG10" s="23">
        <v>0</v>
      </c>
      <c r="AH10" s="23">
        <v>0</v>
      </c>
      <c r="AI10" s="27" t="s">
        <v>4</v>
      </c>
      <c r="AJ10" s="29">
        <v>0</v>
      </c>
      <c r="AK10" s="19" t="s">
        <v>4</v>
      </c>
      <c r="AL10" s="19" t="s">
        <v>4</v>
      </c>
      <c r="AM10" s="35">
        <f t="shared" si="2"/>
        <v>0</v>
      </c>
      <c r="AN10" s="35">
        <f>+K10+AC10-AH10</f>
        <v>20350000</v>
      </c>
      <c r="AO10" s="18" t="s">
        <v>1</v>
      </c>
      <c r="AP10" s="23">
        <v>20350000</v>
      </c>
      <c r="AQ10" s="18" t="s">
        <v>16</v>
      </c>
      <c r="AR10" s="23">
        <v>0</v>
      </c>
      <c r="AS10" s="19" t="s">
        <v>4</v>
      </c>
      <c r="AT10" s="285">
        <v>5550000</v>
      </c>
      <c r="AU10" s="34">
        <f t="shared" si="3"/>
        <v>14800000</v>
      </c>
      <c r="AV10" s="33">
        <f t="shared" si="4"/>
        <v>0.27272727272727271</v>
      </c>
      <c r="AW10" s="19" t="s">
        <v>4</v>
      </c>
      <c r="AX10" s="18" t="s">
        <v>3</v>
      </c>
      <c r="AY10" s="488" t="s">
        <v>2190</v>
      </c>
      <c r="AZ10" s="17" t="s">
        <v>1</v>
      </c>
      <c r="BA10" s="17" t="s">
        <v>1</v>
      </c>
    </row>
    <row r="11" spans="1:72" ht="18" customHeight="1" x14ac:dyDescent="0.25">
      <c r="B11" s="109">
        <v>2024</v>
      </c>
      <c r="C11" s="17">
        <v>891780111</v>
      </c>
      <c r="D11" s="30" t="s">
        <v>14</v>
      </c>
      <c r="E11" s="35" t="s">
        <v>2189</v>
      </c>
      <c r="F11" s="35" t="s">
        <v>2188</v>
      </c>
      <c r="G11" s="18">
        <v>0</v>
      </c>
      <c r="H11" s="18" t="s">
        <v>11</v>
      </c>
      <c r="I11" s="30" t="s">
        <v>108</v>
      </c>
      <c r="J11" s="35" t="s">
        <v>2187</v>
      </c>
      <c r="K11" s="23">
        <v>17050000</v>
      </c>
      <c r="L11" s="17" t="s">
        <v>8</v>
      </c>
      <c r="M11" s="226" t="s">
        <v>2186</v>
      </c>
      <c r="N11" s="352">
        <v>1082947568</v>
      </c>
      <c r="O11" s="23">
        <v>40</v>
      </c>
      <c r="P11" s="353">
        <v>45306</v>
      </c>
      <c r="Q11" s="23">
        <v>38500000</v>
      </c>
      <c r="R11" s="353">
        <v>45310</v>
      </c>
      <c r="S11" s="23">
        <v>17050000</v>
      </c>
      <c r="T11" s="18" t="s">
        <v>5</v>
      </c>
      <c r="U11" s="35">
        <v>57426458</v>
      </c>
      <c r="V11" s="187" t="s">
        <v>2078</v>
      </c>
      <c r="W11" s="353">
        <v>45310</v>
      </c>
      <c r="X11" s="353">
        <v>45310</v>
      </c>
      <c r="Y11" s="113" t="s">
        <v>4</v>
      </c>
      <c r="Z11" s="353">
        <v>45473</v>
      </c>
      <c r="AA11" s="35">
        <f t="shared" si="0"/>
        <v>163</v>
      </c>
      <c r="AB11" s="23">
        <v>0</v>
      </c>
      <c r="AC11" s="23">
        <v>0</v>
      </c>
      <c r="AD11" s="23">
        <v>0</v>
      </c>
      <c r="AE11" s="28" t="s">
        <v>4</v>
      </c>
      <c r="AF11" s="35">
        <f t="shared" si="1"/>
        <v>0</v>
      </c>
      <c r="AG11" s="23">
        <v>0</v>
      </c>
      <c r="AH11" s="23">
        <v>0</v>
      </c>
      <c r="AI11" s="27" t="s">
        <v>4</v>
      </c>
      <c r="AJ11" s="29">
        <v>0</v>
      </c>
      <c r="AK11" s="19" t="s">
        <v>4</v>
      </c>
      <c r="AL11" s="19" t="s">
        <v>4</v>
      </c>
      <c r="AM11" s="35">
        <f t="shared" si="2"/>
        <v>0</v>
      </c>
      <c r="AN11" s="35">
        <f>+K11+AC11-AH11</f>
        <v>17050000</v>
      </c>
      <c r="AO11" s="18" t="s">
        <v>1</v>
      </c>
      <c r="AP11" s="23">
        <v>17050000</v>
      </c>
      <c r="AQ11" s="18" t="s">
        <v>16</v>
      </c>
      <c r="AR11" s="23">
        <v>0</v>
      </c>
      <c r="AS11" s="19" t="s">
        <v>4</v>
      </c>
      <c r="AT11" s="285">
        <v>4650000</v>
      </c>
      <c r="AU11" s="34">
        <f t="shared" si="3"/>
        <v>12400000</v>
      </c>
      <c r="AV11" s="33">
        <f t="shared" si="4"/>
        <v>0.27272727272727271</v>
      </c>
      <c r="AW11" s="19" t="s">
        <v>4</v>
      </c>
      <c r="AX11" s="18" t="s">
        <v>3</v>
      </c>
      <c r="AY11" s="488" t="s">
        <v>2185</v>
      </c>
      <c r="AZ11" s="17" t="s">
        <v>1</v>
      </c>
      <c r="BA11" s="17" t="s">
        <v>1</v>
      </c>
    </row>
    <row r="12" spans="1:72" x14ac:dyDescent="0.25">
      <c r="B12" s="109">
        <v>2024</v>
      </c>
      <c r="C12" s="17">
        <v>891780111</v>
      </c>
      <c r="D12" s="30" t="s">
        <v>14</v>
      </c>
      <c r="E12" s="35" t="s">
        <v>2184</v>
      </c>
      <c r="F12" s="35" t="s">
        <v>2183</v>
      </c>
      <c r="G12" s="18">
        <v>0</v>
      </c>
      <c r="H12" s="18" t="s">
        <v>11</v>
      </c>
      <c r="I12" s="30" t="s">
        <v>108</v>
      </c>
      <c r="J12" s="35" t="s">
        <v>2182</v>
      </c>
      <c r="K12" s="23">
        <v>20350000</v>
      </c>
      <c r="L12" s="17" t="s">
        <v>8</v>
      </c>
      <c r="M12" s="226" t="s">
        <v>2181</v>
      </c>
      <c r="N12" s="35">
        <v>1082961155</v>
      </c>
      <c r="O12" s="23">
        <v>46</v>
      </c>
      <c r="P12" s="353">
        <v>45306</v>
      </c>
      <c r="Q12" s="23">
        <v>3740000</v>
      </c>
      <c r="R12" s="353">
        <v>45310</v>
      </c>
      <c r="S12" s="23">
        <v>20350000</v>
      </c>
      <c r="T12" s="18" t="s">
        <v>5</v>
      </c>
      <c r="U12" s="35">
        <v>1082976788</v>
      </c>
      <c r="V12" s="187" t="s">
        <v>2083</v>
      </c>
      <c r="W12" s="353">
        <v>45310</v>
      </c>
      <c r="X12" s="353">
        <v>45310</v>
      </c>
      <c r="Y12" s="113" t="s">
        <v>4</v>
      </c>
      <c r="Z12" s="353">
        <v>45473</v>
      </c>
      <c r="AA12" s="35">
        <f t="shared" si="0"/>
        <v>163</v>
      </c>
      <c r="AB12" s="23">
        <v>0</v>
      </c>
      <c r="AC12" s="23">
        <v>0</v>
      </c>
      <c r="AD12" s="23">
        <v>0</v>
      </c>
      <c r="AE12" s="28" t="s">
        <v>4</v>
      </c>
      <c r="AF12" s="35">
        <f t="shared" si="1"/>
        <v>0</v>
      </c>
      <c r="AG12" s="23">
        <v>0</v>
      </c>
      <c r="AH12" s="23">
        <v>0</v>
      </c>
      <c r="AI12" s="27" t="s">
        <v>4</v>
      </c>
      <c r="AJ12" s="29">
        <v>0</v>
      </c>
      <c r="AK12" s="19" t="s">
        <v>4</v>
      </c>
      <c r="AL12" s="19" t="s">
        <v>4</v>
      </c>
      <c r="AM12" s="35">
        <f t="shared" si="2"/>
        <v>0</v>
      </c>
      <c r="AN12" s="35">
        <f>+K12+AC12-AH12</f>
        <v>20350000</v>
      </c>
      <c r="AO12" s="18" t="s">
        <v>1</v>
      </c>
      <c r="AP12" s="23">
        <v>20350000</v>
      </c>
      <c r="AQ12" s="18" t="s">
        <v>16</v>
      </c>
      <c r="AR12" s="23">
        <v>0</v>
      </c>
      <c r="AS12" s="19" t="s">
        <v>4</v>
      </c>
      <c r="AT12" s="285">
        <v>5550000</v>
      </c>
      <c r="AU12" s="34">
        <f t="shared" si="3"/>
        <v>14800000</v>
      </c>
      <c r="AV12" s="33">
        <f t="shared" si="4"/>
        <v>0.27272727272727271</v>
      </c>
      <c r="AW12" s="19" t="s">
        <v>4</v>
      </c>
      <c r="AX12" s="18" t="s">
        <v>3</v>
      </c>
      <c r="AY12" s="488" t="s">
        <v>2180</v>
      </c>
      <c r="AZ12" s="17" t="s">
        <v>1</v>
      </c>
      <c r="BA12" s="17" t="s">
        <v>1</v>
      </c>
    </row>
    <row r="13" spans="1:72" x14ac:dyDescent="0.25">
      <c r="B13" s="109">
        <v>2024</v>
      </c>
      <c r="C13" s="17">
        <v>891780111</v>
      </c>
      <c r="D13" s="30" t="s">
        <v>14</v>
      </c>
      <c r="E13" s="35" t="s">
        <v>2179</v>
      </c>
      <c r="F13" s="35" t="s">
        <v>2178</v>
      </c>
      <c r="G13" s="18">
        <v>0</v>
      </c>
      <c r="H13" s="18" t="s">
        <v>11</v>
      </c>
      <c r="I13" s="30" t="s">
        <v>108</v>
      </c>
      <c r="J13" s="23" t="s">
        <v>2177</v>
      </c>
      <c r="K13" s="23">
        <v>38500000</v>
      </c>
      <c r="L13" s="17" t="s">
        <v>8</v>
      </c>
      <c r="M13" s="226" t="s">
        <v>2176</v>
      </c>
      <c r="N13" s="23">
        <v>37511267</v>
      </c>
      <c r="O13" s="23">
        <v>42</v>
      </c>
      <c r="P13" s="353">
        <v>45306</v>
      </c>
      <c r="Q13" s="23">
        <v>50600000</v>
      </c>
      <c r="R13" s="353">
        <v>45310</v>
      </c>
      <c r="S13" s="23">
        <v>38500000</v>
      </c>
      <c r="T13" s="18" t="s">
        <v>5</v>
      </c>
      <c r="U13" s="35">
        <v>1082976788</v>
      </c>
      <c r="V13" s="187" t="s">
        <v>2083</v>
      </c>
      <c r="W13" s="353">
        <v>45310</v>
      </c>
      <c r="X13" s="353">
        <v>45310</v>
      </c>
      <c r="Y13" s="113" t="s">
        <v>4</v>
      </c>
      <c r="Z13" s="353">
        <v>45473</v>
      </c>
      <c r="AA13" s="35">
        <f t="shared" si="0"/>
        <v>163</v>
      </c>
      <c r="AB13" s="23">
        <v>0</v>
      </c>
      <c r="AC13" s="23">
        <v>0</v>
      </c>
      <c r="AD13" s="23">
        <v>0</v>
      </c>
      <c r="AE13" s="28" t="s">
        <v>4</v>
      </c>
      <c r="AF13" s="35">
        <f t="shared" si="1"/>
        <v>0</v>
      </c>
      <c r="AG13" s="23">
        <v>0</v>
      </c>
      <c r="AH13" s="23">
        <v>0</v>
      </c>
      <c r="AI13" s="27" t="s">
        <v>4</v>
      </c>
      <c r="AJ13" s="29">
        <v>0</v>
      </c>
      <c r="AK13" s="19" t="s">
        <v>4</v>
      </c>
      <c r="AL13" s="19" t="s">
        <v>4</v>
      </c>
      <c r="AM13" s="35">
        <f t="shared" si="2"/>
        <v>0</v>
      </c>
      <c r="AN13" s="35">
        <f>+K13+AC13-AH13</f>
        <v>38500000</v>
      </c>
      <c r="AO13" s="18" t="s">
        <v>1</v>
      </c>
      <c r="AP13" s="23">
        <v>38500000</v>
      </c>
      <c r="AQ13" s="18" t="s">
        <v>16</v>
      </c>
      <c r="AR13" s="23">
        <v>0</v>
      </c>
      <c r="AS13" s="19" t="s">
        <v>4</v>
      </c>
      <c r="AT13" s="285">
        <v>10500000</v>
      </c>
      <c r="AU13" s="34">
        <f t="shared" si="3"/>
        <v>28000000</v>
      </c>
      <c r="AV13" s="33">
        <f t="shared" si="4"/>
        <v>0.27272727272727271</v>
      </c>
      <c r="AW13" s="19" t="s">
        <v>4</v>
      </c>
      <c r="AX13" s="18" t="s">
        <v>3</v>
      </c>
      <c r="AY13" s="488" t="s">
        <v>2175</v>
      </c>
      <c r="AZ13" s="17" t="s">
        <v>1</v>
      </c>
      <c r="BA13" s="17" t="s">
        <v>1</v>
      </c>
    </row>
    <row r="14" spans="1:72" x14ac:dyDescent="0.25">
      <c r="B14" s="109">
        <v>2024</v>
      </c>
      <c r="C14" s="17">
        <v>891780111</v>
      </c>
      <c r="D14" s="30" t="s">
        <v>14</v>
      </c>
      <c r="E14" s="35" t="s">
        <v>2174</v>
      </c>
      <c r="F14" s="35" t="s">
        <v>2173</v>
      </c>
      <c r="G14" s="18">
        <v>0</v>
      </c>
      <c r="H14" s="18" t="s">
        <v>11</v>
      </c>
      <c r="I14" s="30" t="s">
        <v>108</v>
      </c>
      <c r="J14" s="23" t="s">
        <v>2172</v>
      </c>
      <c r="K14" s="23">
        <v>17050000</v>
      </c>
      <c r="L14" s="17" t="s">
        <v>8</v>
      </c>
      <c r="M14" s="226" t="s">
        <v>2171</v>
      </c>
      <c r="N14" s="35">
        <v>1083033623</v>
      </c>
      <c r="O14" s="23">
        <v>41</v>
      </c>
      <c r="P14" s="353">
        <v>45306</v>
      </c>
      <c r="Q14" s="23">
        <v>44550000</v>
      </c>
      <c r="R14" s="353">
        <v>45310</v>
      </c>
      <c r="S14" s="23">
        <v>17050000</v>
      </c>
      <c r="T14" s="18" t="s">
        <v>5</v>
      </c>
      <c r="U14" s="35">
        <v>1082976788</v>
      </c>
      <c r="V14" s="187" t="s">
        <v>2083</v>
      </c>
      <c r="W14" s="353">
        <v>45310</v>
      </c>
      <c r="X14" s="353">
        <v>45310</v>
      </c>
      <c r="Y14" s="113" t="s">
        <v>4</v>
      </c>
      <c r="Z14" s="353">
        <v>45473</v>
      </c>
      <c r="AA14" s="35">
        <f t="shared" si="0"/>
        <v>163</v>
      </c>
      <c r="AB14" s="23">
        <v>0</v>
      </c>
      <c r="AC14" s="23">
        <v>0</v>
      </c>
      <c r="AD14" s="23">
        <v>0</v>
      </c>
      <c r="AE14" s="28" t="s">
        <v>4</v>
      </c>
      <c r="AF14" s="35">
        <f t="shared" si="1"/>
        <v>0</v>
      </c>
      <c r="AG14" s="23">
        <v>0</v>
      </c>
      <c r="AH14" s="23">
        <v>0</v>
      </c>
      <c r="AI14" s="27" t="s">
        <v>4</v>
      </c>
      <c r="AJ14" s="29">
        <v>0</v>
      </c>
      <c r="AK14" s="19" t="s">
        <v>4</v>
      </c>
      <c r="AL14" s="19" t="s">
        <v>4</v>
      </c>
      <c r="AM14" s="35">
        <f t="shared" si="2"/>
        <v>0</v>
      </c>
      <c r="AN14" s="35">
        <f>+K14+AC14-AH14</f>
        <v>17050000</v>
      </c>
      <c r="AO14" s="18" t="s">
        <v>1</v>
      </c>
      <c r="AP14" s="23">
        <v>17050000</v>
      </c>
      <c r="AQ14" s="18" t="s">
        <v>16</v>
      </c>
      <c r="AR14" s="23">
        <v>0</v>
      </c>
      <c r="AS14" s="19" t="s">
        <v>4</v>
      </c>
      <c r="AT14" s="285">
        <v>4650000</v>
      </c>
      <c r="AU14" s="34">
        <f t="shared" si="3"/>
        <v>12400000</v>
      </c>
      <c r="AV14" s="33">
        <f t="shared" si="4"/>
        <v>0.27272727272727271</v>
      </c>
      <c r="AW14" s="19" t="s">
        <v>4</v>
      </c>
      <c r="AX14" s="18" t="s">
        <v>3</v>
      </c>
      <c r="AY14" s="488" t="s">
        <v>2170</v>
      </c>
      <c r="AZ14" s="17" t="s">
        <v>1</v>
      </c>
      <c r="BA14" s="17" t="s">
        <v>1</v>
      </c>
    </row>
    <row r="15" spans="1:72" x14ac:dyDescent="0.25">
      <c r="B15" s="109">
        <v>2024</v>
      </c>
      <c r="C15" s="17">
        <v>891780111</v>
      </c>
      <c r="D15" s="30" t="s">
        <v>14</v>
      </c>
      <c r="E15" s="35" t="s">
        <v>2169</v>
      </c>
      <c r="F15" s="35" t="s">
        <v>2168</v>
      </c>
      <c r="G15" s="18">
        <v>0</v>
      </c>
      <c r="H15" s="18" t="s">
        <v>11</v>
      </c>
      <c r="I15" s="30" t="s">
        <v>108</v>
      </c>
      <c r="J15" s="23" t="s">
        <v>2167</v>
      </c>
      <c r="K15" s="23">
        <v>12100000</v>
      </c>
      <c r="L15" s="17" t="s">
        <v>8</v>
      </c>
      <c r="M15" s="226" t="s">
        <v>2166</v>
      </c>
      <c r="N15" s="35">
        <v>1082942857</v>
      </c>
      <c r="O15" s="23">
        <v>42</v>
      </c>
      <c r="P15" s="353">
        <v>45306</v>
      </c>
      <c r="Q15" s="23">
        <v>50600000</v>
      </c>
      <c r="R15" s="353">
        <v>45310</v>
      </c>
      <c r="S15" s="23">
        <v>12100000</v>
      </c>
      <c r="T15" s="18" t="s">
        <v>5</v>
      </c>
      <c r="U15" s="35">
        <v>57426458</v>
      </c>
      <c r="V15" s="187" t="s">
        <v>2078</v>
      </c>
      <c r="W15" s="353">
        <v>45310</v>
      </c>
      <c r="X15" s="353">
        <v>45310</v>
      </c>
      <c r="Y15" s="113" t="s">
        <v>4</v>
      </c>
      <c r="Z15" s="353">
        <v>45473</v>
      </c>
      <c r="AA15" s="35">
        <f t="shared" si="0"/>
        <v>163</v>
      </c>
      <c r="AB15" s="23">
        <v>0</v>
      </c>
      <c r="AC15" s="23">
        <v>0</v>
      </c>
      <c r="AD15" s="23">
        <v>0</v>
      </c>
      <c r="AE15" s="28" t="s">
        <v>4</v>
      </c>
      <c r="AF15" s="35">
        <f t="shared" si="1"/>
        <v>0</v>
      </c>
      <c r="AG15" s="23">
        <v>0</v>
      </c>
      <c r="AH15" s="23">
        <v>0</v>
      </c>
      <c r="AI15" s="27" t="s">
        <v>4</v>
      </c>
      <c r="AJ15" s="29">
        <v>0</v>
      </c>
      <c r="AK15" s="19" t="s">
        <v>4</v>
      </c>
      <c r="AL15" s="19" t="s">
        <v>4</v>
      </c>
      <c r="AM15" s="35">
        <f t="shared" si="2"/>
        <v>0</v>
      </c>
      <c r="AN15" s="35">
        <f>+K15+AC15-AH15</f>
        <v>12100000</v>
      </c>
      <c r="AO15" s="18" t="s">
        <v>1</v>
      </c>
      <c r="AP15" s="23">
        <v>12100000</v>
      </c>
      <c r="AQ15" s="18" t="s">
        <v>16</v>
      </c>
      <c r="AR15" s="23">
        <v>0</v>
      </c>
      <c r="AS15" s="19" t="s">
        <v>4</v>
      </c>
      <c r="AT15" s="285">
        <v>3300000</v>
      </c>
      <c r="AU15" s="34">
        <f t="shared" si="3"/>
        <v>8800000</v>
      </c>
      <c r="AV15" s="33">
        <f t="shared" si="4"/>
        <v>0.27272727272727271</v>
      </c>
      <c r="AW15" s="19" t="s">
        <v>4</v>
      </c>
      <c r="AX15" s="18" t="s">
        <v>3</v>
      </c>
      <c r="AY15" s="488" t="s">
        <v>2165</v>
      </c>
      <c r="AZ15" s="17" t="s">
        <v>1</v>
      </c>
      <c r="BA15" s="17" t="s">
        <v>1</v>
      </c>
    </row>
    <row r="16" spans="1:72" x14ac:dyDescent="0.25">
      <c r="B16" s="109">
        <v>2024</v>
      </c>
      <c r="C16" s="17">
        <v>891780111</v>
      </c>
      <c r="D16" s="30" t="s">
        <v>14</v>
      </c>
      <c r="E16" s="35" t="s">
        <v>2164</v>
      </c>
      <c r="F16" s="35" t="s">
        <v>2163</v>
      </c>
      <c r="G16" s="18">
        <v>0</v>
      </c>
      <c r="H16" s="18" t="s">
        <v>11</v>
      </c>
      <c r="I16" s="30" t="s">
        <v>108</v>
      </c>
      <c r="J16" s="23" t="s">
        <v>2162</v>
      </c>
      <c r="K16" s="23">
        <v>20350000</v>
      </c>
      <c r="L16" s="17" t="s">
        <v>8</v>
      </c>
      <c r="M16" s="226" t="s">
        <v>2161</v>
      </c>
      <c r="N16" s="35">
        <v>57442105</v>
      </c>
      <c r="O16" s="23">
        <v>44</v>
      </c>
      <c r="P16" s="353">
        <v>45306</v>
      </c>
      <c r="Q16" s="23">
        <v>40700000</v>
      </c>
      <c r="R16" s="353">
        <v>45314</v>
      </c>
      <c r="S16" s="23">
        <v>20350000</v>
      </c>
      <c r="T16" s="18" t="s">
        <v>5</v>
      </c>
      <c r="U16" s="35">
        <v>37331294</v>
      </c>
      <c r="V16" s="187" t="s">
        <v>2110</v>
      </c>
      <c r="W16" s="353">
        <v>45314</v>
      </c>
      <c r="X16" s="353">
        <v>45314</v>
      </c>
      <c r="Y16" s="113" t="s">
        <v>4</v>
      </c>
      <c r="Z16" s="353">
        <v>45473</v>
      </c>
      <c r="AA16" s="35">
        <f t="shared" si="0"/>
        <v>159</v>
      </c>
      <c r="AB16" s="23">
        <v>1</v>
      </c>
      <c r="AC16" s="23">
        <v>2250000</v>
      </c>
      <c r="AD16" s="23">
        <v>0</v>
      </c>
      <c r="AE16" s="28" t="s">
        <v>4</v>
      </c>
      <c r="AF16" s="35">
        <f t="shared" si="1"/>
        <v>0</v>
      </c>
      <c r="AG16" s="23">
        <v>0</v>
      </c>
      <c r="AH16" s="23">
        <v>0</v>
      </c>
      <c r="AI16" s="27" t="s">
        <v>4</v>
      </c>
      <c r="AJ16" s="29">
        <v>0</v>
      </c>
      <c r="AK16" s="19" t="s">
        <v>4</v>
      </c>
      <c r="AL16" s="19" t="s">
        <v>4</v>
      </c>
      <c r="AM16" s="35">
        <f t="shared" si="2"/>
        <v>0</v>
      </c>
      <c r="AN16" s="35">
        <f>+K16+AC16-AH16</f>
        <v>22600000</v>
      </c>
      <c r="AO16" s="18" t="s">
        <v>1</v>
      </c>
      <c r="AP16" s="23">
        <v>22600000</v>
      </c>
      <c r="AQ16" s="18" t="s">
        <v>16</v>
      </c>
      <c r="AR16" s="23">
        <v>0</v>
      </c>
      <c r="AS16" s="19" t="s">
        <v>4</v>
      </c>
      <c r="AT16" s="285">
        <v>5800000</v>
      </c>
      <c r="AU16" s="34">
        <f t="shared" si="3"/>
        <v>16800000</v>
      </c>
      <c r="AV16" s="33">
        <f t="shared" si="4"/>
        <v>0.25663716814159293</v>
      </c>
      <c r="AW16" s="19" t="s">
        <v>4</v>
      </c>
      <c r="AX16" s="18" t="s">
        <v>3</v>
      </c>
      <c r="AY16" s="488" t="s">
        <v>2160</v>
      </c>
      <c r="AZ16" s="17" t="s">
        <v>1</v>
      </c>
      <c r="BA16" s="17" t="s">
        <v>1</v>
      </c>
    </row>
    <row r="17" spans="2:53" x14ac:dyDescent="0.25">
      <c r="B17" s="109">
        <v>2024</v>
      </c>
      <c r="C17" s="17">
        <v>891780111</v>
      </c>
      <c r="D17" s="30" t="s">
        <v>14</v>
      </c>
      <c r="E17" s="35" t="s">
        <v>2159</v>
      </c>
      <c r="F17" s="35" t="s">
        <v>2158</v>
      </c>
      <c r="G17" s="18">
        <v>0</v>
      </c>
      <c r="H17" s="18" t="s">
        <v>11</v>
      </c>
      <c r="I17" s="30" t="s">
        <v>108</v>
      </c>
      <c r="J17" s="23" t="s">
        <v>2157</v>
      </c>
      <c r="K17" s="23">
        <v>17050000</v>
      </c>
      <c r="L17" s="17" t="s">
        <v>8</v>
      </c>
      <c r="M17" s="226" t="s">
        <v>2156</v>
      </c>
      <c r="N17" s="35">
        <v>1091681564</v>
      </c>
      <c r="O17" s="23">
        <v>46</v>
      </c>
      <c r="P17" s="353">
        <v>45306</v>
      </c>
      <c r="Q17" s="23">
        <v>3740000</v>
      </c>
      <c r="R17" s="353">
        <v>45314</v>
      </c>
      <c r="S17" s="23">
        <v>17050000</v>
      </c>
      <c r="T17" s="18" t="s">
        <v>5</v>
      </c>
      <c r="U17" s="35">
        <v>1082976788</v>
      </c>
      <c r="V17" s="187" t="s">
        <v>2083</v>
      </c>
      <c r="W17" s="353">
        <v>45314</v>
      </c>
      <c r="X17" s="353">
        <v>45314</v>
      </c>
      <c r="Y17" s="113" t="s">
        <v>4</v>
      </c>
      <c r="Z17" s="353">
        <v>45473</v>
      </c>
      <c r="AA17" s="35">
        <f t="shared" si="0"/>
        <v>159</v>
      </c>
      <c r="AB17" s="23">
        <v>1</v>
      </c>
      <c r="AC17" s="23">
        <v>4050000</v>
      </c>
      <c r="AD17" s="23">
        <v>0</v>
      </c>
      <c r="AE17" s="28" t="s">
        <v>4</v>
      </c>
      <c r="AF17" s="35">
        <f t="shared" si="1"/>
        <v>0</v>
      </c>
      <c r="AG17" s="23">
        <v>0</v>
      </c>
      <c r="AH17" s="23">
        <v>0</v>
      </c>
      <c r="AI17" s="27" t="s">
        <v>4</v>
      </c>
      <c r="AJ17" s="29">
        <v>0</v>
      </c>
      <c r="AK17" s="19" t="s">
        <v>4</v>
      </c>
      <c r="AL17" s="19" t="s">
        <v>4</v>
      </c>
      <c r="AM17" s="35">
        <f t="shared" si="2"/>
        <v>0</v>
      </c>
      <c r="AN17" s="35">
        <f>+K17+AC17-AH17</f>
        <v>21100000</v>
      </c>
      <c r="AO17" s="18" t="s">
        <v>1</v>
      </c>
      <c r="AP17" s="23">
        <v>21100000</v>
      </c>
      <c r="AQ17" s="18" t="s">
        <v>16</v>
      </c>
      <c r="AR17" s="23">
        <v>0</v>
      </c>
      <c r="AS17" s="19" t="s">
        <v>4</v>
      </c>
      <c r="AT17" s="285">
        <v>5100000</v>
      </c>
      <c r="AU17" s="34">
        <f t="shared" si="3"/>
        <v>16000000</v>
      </c>
      <c r="AV17" s="33">
        <f t="shared" si="4"/>
        <v>0.24170616113744076</v>
      </c>
      <c r="AW17" s="19" t="s">
        <v>4</v>
      </c>
      <c r="AX17" s="18" t="s">
        <v>3</v>
      </c>
      <c r="AY17" s="488" t="s">
        <v>2155</v>
      </c>
      <c r="AZ17" s="17" t="s">
        <v>1</v>
      </c>
      <c r="BA17" s="17" t="s">
        <v>1</v>
      </c>
    </row>
    <row r="18" spans="2:53" x14ac:dyDescent="0.25">
      <c r="B18" s="109">
        <v>2024</v>
      </c>
      <c r="C18" s="17">
        <v>891780111</v>
      </c>
      <c r="D18" s="30" t="s">
        <v>14</v>
      </c>
      <c r="E18" s="35" t="s">
        <v>2154</v>
      </c>
      <c r="F18" s="35" t="s">
        <v>2153</v>
      </c>
      <c r="G18" s="18">
        <v>0</v>
      </c>
      <c r="H18" s="18" t="s">
        <v>11</v>
      </c>
      <c r="I18" s="30" t="s">
        <v>108</v>
      </c>
      <c r="J18" s="23" t="s">
        <v>2152</v>
      </c>
      <c r="K18" s="23">
        <v>13750000</v>
      </c>
      <c r="L18" s="17" t="s">
        <v>8</v>
      </c>
      <c r="M18" s="226" t="s">
        <v>2151</v>
      </c>
      <c r="N18" s="35">
        <v>36669007</v>
      </c>
      <c r="O18" s="23">
        <v>45</v>
      </c>
      <c r="P18" s="353">
        <v>45306</v>
      </c>
      <c r="Q18" s="23">
        <v>51700000</v>
      </c>
      <c r="R18" s="353">
        <v>45314</v>
      </c>
      <c r="S18" s="23">
        <v>13750000</v>
      </c>
      <c r="T18" s="18" t="s">
        <v>5</v>
      </c>
      <c r="U18" s="35">
        <v>37331294</v>
      </c>
      <c r="V18" s="187" t="s">
        <v>2110</v>
      </c>
      <c r="W18" s="353">
        <v>45314</v>
      </c>
      <c r="X18" s="353">
        <v>45314</v>
      </c>
      <c r="Y18" s="113" t="s">
        <v>4</v>
      </c>
      <c r="Z18" s="353">
        <v>45473</v>
      </c>
      <c r="AA18" s="35">
        <f t="shared" si="0"/>
        <v>159</v>
      </c>
      <c r="AB18" s="23">
        <v>0</v>
      </c>
      <c r="AC18" s="23">
        <v>0</v>
      </c>
      <c r="AD18" s="23">
        <v>0</v>
      </c>
      <c r="AE18" s="28" t="s">
        <v>4</v>
      </c>
      <c r="AF18" s="35">
        <f t="shared" si="1"/>
        <v>0</v>
      </c>
      <c r="AG18" s="23">
        <v>0</v>
      </c>
      <c r="AH18" s="23">
        <v>0</v>
      </c>
      <c r="AI18" s="27" t="s">
        <v>4</v>
      </c>
      <c r="AJ18" s="29">
        <v>0</v>
      </c>
      <c r="AK18" s="19" t="s">
        <v>4</v>
      </c>
      <c r="AL18" s="19" t="s">
        <v>4</v>
      </c>
      <c r="AM18" s="35">
        <f t="shared" si="2"/>
        <v>0</v>
      </c>
      <c r="AN18" s="35">
        <f>+K18+AC18-AH18</f>
        <v>13750000</v>
      </c>
      <c r="AO18" s="18" t="s">
        <v>1</v>
      </c>
      <c r="AP18" s="23">
        <v>13750000</v>
      </c>
      <c r="AQ18" s="18" t="s">
        <v>16</v>
      </c>
      <c r="AR18" s="23">
        <v>0</v>
      </c>
      <c r="AS18" s="19" t="s">
        <v>4</v>
      </c>
      <c r="AT18" s="285">
        <v>3750000</v>
      </c>
      <c r="AU18" s="34">
        <f t="shared" si="3"/>
        <v>10000000</v>
      </c>
      <c r="AV18" s="33">
        <f t="shared" si="4"/>
        <v>0.27272727272727271</v>
      </c>
      <c r="AW18" s="19" t="s">
        <v>4</v>
      </c>
      <c r="AX18" s="18" t="s">
        <v>3</v>
      </c>
      <c r="AY18" s="488" t="s">
        <v>2150</v>
      </c>
      <c r="AZ18" s="17" t="s">
        <v>1</v>
      </c>
      <c r="BA18" s="17" t="s">
        <v>1</v>
      </c>
    </row>
    <row r="19" spans="2:53" x14ac:dyDescent="0.25">
      <c r="B19" s="109">
        <v>2024</v>
      </c>
      <c r="C19" s="17">
        <v>891780111</v>
      </c>
      <c r="D19" s="30" t="s">
        <v>14</v>
      </c>
      <c r="E19" s="35" t="s">
        <v>2149</v>
      </c>
      <c r="F19" s="35" t="s">
        <v>2148</v>
      </c>
      <c r="G19" s="18">
        <v>0</v>
      </c>
      <c r="H19" s="18" t="s">
        <v>11</v>
      </c>
      <c r="I19" s="30" t="s">
        <v>108</v>
      </c>
      <c r="J19" s="23" t="s">
        <v>2147</v>
      </c>
      <c r="K19" s="23">
        <v>13750000</v>
      </c>
      <c r="L19" s="17" t="s">
        <v>8</v>
      </c>
      <c r="M19" s="226" t="s">
        <v>2146</v>
      </c>
      <c r="N19" s="35">
        <v>1083565949</v>
      </c>
      <c r="O19" s="23">
        <v>45</v>
      </c>
      <c r="P19" s="353">
        <v>45306</v>
      </c>
      <c r="Q19" s="23">
        <v>51700000</v>
      </c>
      <c r="R19" s="353">
        <v>45314</v>
      </c>
      <c r="S19" s="23">
        <v>13750000</v>
      </c>
      <c r="T19" s="18" t="s">
        <v>5</v>
      </c>
      <c r="U19" s="35">
        <v>37331294</v>
      </c>
      <c r="V19" s="187" t="s">
        <v>2110</v>
      </c>
      <c r="W19" s="353">
        <v>45314</v>
      </c>
      <c r="X19" s="353">
        <v>45314</v>
      </c>
      <c r="Y19" s="113" t="s">
        <v>4</v>
      </c>
      <c r="Z19" s="353">
        <v>45473</v>
      </c>
      <c r="AA19" s="35">
        <f t="shared" si="0"/>
        <v>159</v>
      </c>
      <c r="AB19" s="23">
        <v>0</v>
      </c>
      <c r="AC19" s="23">
        <v>0</v>
      </c>
      <c r="AD19" s="23">
        <v>0</v>
      </c>
      <c r="AE19" s="28" t="s">
        <v>4</v>
      </c>
      <c r="AF19" s="35">
        <f t="shared" si="1"/>
        <v>0</v>
      </c>
      <c r="AG19" s="23">
        <v>0</v>
      </c>
      <c r="AH19" s="23">
        <v>0</v>
      </c>
      <c r="AI19" s="27" t="s">
        <v>4</v>
      </c>
      <c r="AJ19" s="29">
        <v>0</v>
      </c>
      <c r="AK19" s="19" t="s">
        <v>4</v>
      </c>
      <c r="AL19" s="19" t="s">
        <v>4</v>
      </c>
      <c r="AM19" s="35">
        <f t="shared" si="2"/>
        <v>0</v>
      </c>
      <c r="AN19" s="35">
        <f>+K19+AC19-AH19</f>
        <v>13750000</v>
      </c>
      <c r="AO19" s="18" t="s">
        <v>1</v>
      </c>
      <c r="AP19" s="23">
        <v>13750000</v>
      </c>
      <c r="AQ19" s="18" t="s">
        <v>16</v>
      </c>
      <c r="AR19" s="23">
        <v>0</v>
      </c>
      <c r="AS19" s="19" t="s">
        <v>4</v>
      </c>
      <c r="AT19" s="285">
        <v>3750000</v>
      </c>
      <c r="AU19" s="34">
        <f t="shared" si="3"/>
        <v>10000000</v>
      </c>
      <c r="AV19" s="33">
        <f t="shared" si="4"/>
        <v>0.27272727272727271</v>
      </c>
      <c r="AW19" s="19" t="s">
        <v>4</v>
      </c>
      <c r="AX19" s="18" t="s">
        <v>3</v>
      </c>
      <c r="AY19" s="488" t="s">
        <v>2145</v>
      </c>
      <c r="AZ19" s="17" t="s">
        <v>1</v>
      </c>
      <c r="BA19" s="17" t="s">
        <v>1</v>
      </c>
    </row>
    <row r="20" spans="2:53" x14ac:dyDescent="0.25">
      <c r="B20" s="109">
        <v>2024</v>
      </c>
      <c r="C20" s="17">
        <v>891780111</v>
      </c>
      <c r="D20" s="30" t="s">
        <v>14</v>
      </c>
      <c r="E20" s="35" t="s">
        <v>2144</v>
      </c>
      <c r="F20" s="35" t="s">
        <v>2143</v>
      </c>
      <c r="G20" s="18">
        <v>0</v>
      </c>
      <c r="H20" s="18" t="s">
        <v>11</v>
      </c>
      <c r="I20" s="30" t="s">
        <v>108</v>
      </c>
      <c r="J20" s="23" t="s">
        <v>2142</v>
      </c>
      <c r="K20" s="23">
        <v>17600000</v>
      </c>
      <c r="L20" s="17" t="s">
        <v>8</v>
      </c>
      <c r="M20" s="226" t="s">
        <v>2141</v>
      </c>
      <c r="N20" s="35">
        <v>1221979591</v>
      </c>
      <c r="O20" s="23">
        <v>43</v>
      </c>
      <c r="P20" s="353">
        <v>45306</v>
      </c>
      <c r="Q20" s="23">
        <v>37950000</v>
      </c>
      <c r="R20" s="353">
        <v>45314</v>
      </c>
      <c r="S20" s="23">
        <v>17600000</v>
      </c>
      <c r="T20" s="18" t="s">
        <v>5</v>
      </c>
      <c r="U20" s="35">
        <v>57426458</v>
      </c>
      <c r="V20" s="187" t="s">
        <v>2078</v>
      </c>
      <c r="W20" s="353">
        <v>45314</v>
      </c>
      <c r="X20" s="353">
        <v>45314</v>
      </c>
      <c r="Y20" s="113" t="s">
        <v>4</v>
      </c>
      <c r="Z20" s="353">
        <v>45473</v>
      </c>
      <c r="AA20" s="35">
        <f t="shared" si="0"/>
        <v>159</v>
      </c>
      <c r="AB20" s="23">
        <v>0</v>
      </c>
      <c r="AC20" s="23">
        <v>0</v>
      </c>
      <c r="AD20" s="23">
        <v>0</v>
      </c>
      <c r="AE20" s="28" t="s">
        <v>4</v>
      </c>
      <c r="AF20" s="35">
        <f t="shared" si="1"/>
        <v>0</v>
      </c>
      <c r="AG20" s="23">
        <v>0</v>
      </c>
      <c r="AH20" s="23">
        <v>0</v>
      </c>
      <c r="AI20" s="27" t="s">
        <v>4</v>
      </c>
      <c r="AJ20" s="29">
        <v>0</v>
      </c>
      <c r="AK20" s="19" t="s">
        <v>4</v>
      </c>
      <c r="AL20" s="19" t="s">
        <v>4</v>
      </c>
      <c r="AM20" s="35">
        <f t="shared" si="2"/>
        <v>0</v>
      </c>
      <c r="AN20" s="35">
        <f>+K20+AC20-AH20</f>
        <v>17600000</v>
      </c>
      <c r="AO20" s="18" t="s">
        <v>1</v>
      </c>
      <c r="AP20" s="23">
        <v>17600000</v>
      </c>
      <c r="AQ20" s="18" t="s">
        <v>16</v>
      </c>
      <c r="AR20" s="23">
        <v>0</v>
      </c>
      <c r="AS20" s="19" t="s">
        <v>4</v>
      </c>
      <c r="AT20" s="285">
        <v>4800000</v>
      </c>
      <c r="AU20" s="34">
        <f t="shared" si="3"/>
        <v>12800000</v>
      </c>
      <c r="AV20" s="33">
        <f t="shared" si="4"/>
        <v>0.27272727272727271</v>
      </c>
      <c r="AW20" s="19" t="s">
        <v>4</v>
      </c>
      <c r="AX20" s="18" t="s">
        <v>3</v>
      </c>
      <c r="AY20" s="488" t="s">
        <v>2140</v>
      </c>
      <c r="AZ20" s="17" t="s">
        <v>1</v>
      </c>
      <c r="BA20" s="17" t="s">
        <v>1</v>
      </c>
    </row>
    <row r="21" spans="2:53" x14ac:dyDescent="0.25">
      <c r="B21" s="109">
        <v>2024</v>
      </c>
      <c r="C21" s="17">
        <v>891780111</v>
      </c>
      <c r="D21" s="30" t="s">
        <v>14</v>
      </c>
      <c r="E21" s="35" t="s">
        <v>2139</v>
      </c>
      <c r="F21" s="35" t="s">
        <v>2138</v>
      </c>
      <c r="G21" s="18">
        <v>0</v>
      </c>
      <c r="H21" s="18" t="s">
        <v>11</v>
      </c>
      <c r="I21" s="30" t="s">
        <v>108</v>
      </c>
      <c r="J21" s="23" t="s">
        <v>2137</v>
      </c>
      <c r="K21" s="23">
        <v>17067000</v>
      </c>
      <c r="L21" s="17" t="s">
        <v>8</v>
      </c>
      <c r="M21" s="226" t="s">
        <v>2136</v>
      </c>
      <c r="N21" s="35">
        <v>1082991569</v>
      </c>
      <c r="O21" s="23">
        <v>99</v>
      </c>
      <c r="P21" s="353">
        <v>45309</v>
      </c>
      <c r="Q21" s="23">
        <v>51201000</v>
      </c>
      <c r="R21" s="353">
        <v>45315</v>
      </c>
      <c r="S21" s="23">
        <v>17067000</v>
      </c>
      <c r="T21" s="18" t="s">
        <v>5</v>
      </c>
      <c r="U21" s="35">
        <v>37331294</v>
      </c>
      <c r="V21" s="187" t="s">
        <v>2110</v>
      </c>
      <c r="W21" s="353">
        <v>45315</v>
      </c>
      <c r="X21" s="353">
        <v>45315</v>
      </c>
      <c r="Y21" s="113" t="s">
        <v>4</v>
      </c>
      <c r="Z21" s="353">
        <v>45473</v>
      </c>
      <c r="AA21" s="35">
        <f t="shared" si="0"/>
        <v>158</v>
      </c>
      <c r="AB21" s="23">
        <v>0</v>
      </c>
      <c r="AC21" s="23">
        <v>0</v>
      </c>
      <c r="AD21" s="23">
        <v>0</v>
      </c>
      <c r="AE21" s="28" t="s">
        <v>4</v>
      </c>
      <c r="AF21" s="35">
        <f t="shared" si="1"/>
        <v>0</v>
      </c>
      <c r="AG21" s="23">
        <v>0</v>
      </c>
      <c r="AH21" s="23">
        <v>0</v>
      </c>
      <c r="AI21" s="27" t="s">
        <v>4</v>
      </c>
      <c r="AJ21" s="29">
        <v>0</v>
      </c>
      <c r="AK21" s="19" t="s">
        <v>4</v>
      </c>
      <c r="AL21" s="19" t="s">
        <v>4</v>
      </c>
      <c r="AM21" s="35">
        <f t="shared" si="2"/>
        <v>0</v>
      </c>
      <c r="AN21" s="35">
        <f>+K21+AC21-AH21</f>
        <v>17067000</v>
      </c>
      <c r="AO21" s="18" t="s">
        <v>1</v>
      </c>
      <c r="AP21" s="23">
        <v>17067000</v>
      </c>
      <c r="AQ21" s="18" t="s">
        <v>16</v>
      </c>
      <c r="AR21" s="23">
        <v>0</v>
      </c>
      <c r="AS21" s="19" t="s">
        <v>4</v>
      </c>
      <c r="AT21" s="285">
        <v>4267000</v>
      </c>
      <c r="AU21" s="34">
        <f t="shared" si="3"/>
        <v>12800000</v>
      </c>
      <c r="AV21" s="33">
        <f t="shared" si="4"/>
        <v>0.25001464815140328</v>
      </c>
      <c r="AW21" s="19" t="s">
        <v>4</v>
      </c>
      <c r="AX21" s="18" t="s">
        <v>3</v>
      </c>
      <c r="AY21" s="488" t="s">
        <v>2135</v>
      </c>
      <c r="AZ21" s="17" t="s">
        <v>1</v>
      </c>
      <c r="BA21" s="17" t="s">
        <v>1</v>
      </c>
    </row>
    <row r="22" spans="2:53" x14ac:dyDescent="0.25">
      <c r="B22" s="109">
        <v>2024</v>
      </c>
      <c r="C22" s="17">
        <v>891780111</v>
      </c>
      <c r="D22" s="30" t="s">
        <v>14</v>
      </c>
      <c r="E22" s="35" t="s">
        <v>2134</v>
      </c>
      <c r="F22" s="35" t="s">
        <v>2133</v>
      </c>
      <c r="G22" s="18">
        <v>0</v>
      </c>
      <c r="H22" s="18" t="s">
        <v>11</v>
      </c>
      <c r="I22" s="30" t="s">
        <v>108</v>
      </c>
      <c r="J22" s="23" t="s">
        <v>2132</v>
      </c>
      <c r="K22" s="23">
        <v>17067000</v>
      </c>
      <c r="L22" s="17" t="s">
        <v>8</v>
      </c>
      <c r="M22" s="226" t="s">
        <v>2131</v>
      </c>
      <c r="N22" s="35">
        <v>1082989749</v>
      </c>
      <c r="O22" s="23">
        <v>99</v>
      </c>
      <c r="P22" s="353">
        <v>45309</v>
      </c>
      <c r="Q22" s="23">
        <v>51201000</v>
      </c>
      <c r="R22" s="353">
        <v>45315</v>
      </c>
      <c r="S22" s="23">
        <v>17067000</v>
      </c>
      <c r="T22" s="18" t="s">
        <v>5</v>
      </c>
      <c r="U22" s="35">
        <v>37331294</v>
      </c>
      <c r="V22" s="187" t="s">
        <v>2110</v>
      </c>
      <c r="W22" s="353">
        <v>45315</v>
      </c>
      <c r="X22" s="353">
        <v>45315</v>
      </c>
      <c r="Y22" s="113" t="s">
        <v>4</v>
      </c>
      <c r="Z22" s="353">
        <v>45473</v>
      </c>
      <c r="AA22" s="35">
        <f t="shared" si="0"/>
        <v>158</v>
      </c>
      <c r="AB22" s="23">
        <v>0</v>
      </c>
      <c r="AC22" s="23">
        <v>0</v>
      </c>
      <c r="AD22" s="23">
        <v>0</v>
      </c>
      <c r="AE22" s="28" t="s">
        <v>4</v>
      </c>
      <c r="AF22" s="35">
        <f t="shared" si="1"/>
        <v>0</v>
      </c>
      <c r="AG22" s="23">
        <v>0</v>
      </c>
      <c r="AH22" s="23">
        <v>0</v>
      </c>
      <c r="AI22" s="27" t="s">
        <v>4</v>
      </c>
      <c r="AJ22" s="29">
        <v>0</v>
      </c>
      <c r="AK22" s="19" t="s">
        <v>4</v>
      </c>
      <c r="AL22" s="19" t="s">
        <v>4</v>
      </c>
      <c r="AM22" s="35">
        <f t="shared" si="2"/>
        <v>0</v>
      </c>
      <c r="AN22" s="35">
        <f>+K22+AC22-AH22</f>
        <v>17067000</v>
      </c>
      <c r="AO22" s="18" t="s">
        <v>1</v>
      </c>
      <c r="AP22" s="23">
        <v>17067000</v>
      </c>
      <c r="AQ22" s="18" t="s">
        <v>16</v>
      </c>
      <c r="AR22" s="23">
        <v>0</v>
      </c>
      <c r="AS22" s="19" t="s">
        <v>4</v>
      </c>
      <c r="AT22" s="285">
        <v>4267000</v>
      </c>
      <c r="AU22" s="34">
        <f t="shared" si="3"/>
        <v>12800000</v>
      </c>
      <c r="AV22" s="33">
        <f t="shared" si="4"/>
        <v>0.25001464815140328</v>
      </c>
      <c r="AW22" s="19" t="s">
        <v>4</v>
      </c>
      <c r="AX22" s="18" t="s">
        <v>3</v>
      </c>
      <c r="AY22" s="488" t="s">
        <v>2130</v>
      </c>
      <c r="AZ22" s="17" t="s">
        <v>1</v>
      </c>
      <c r="BA22" s="17" t="s">
        <v>1</v>
      </c>
    </row>
    <row r="23" spans="2:53" x14ac:dyDescent="0.25">
      <c r="B23" s="109">
        <v>2024</v>
      </c>
      <c r="C23" s="17">
        <v>891780111</v>
      </c>
      <c r="D23" s="30" t="s">
        <v>14</v>
      </c>
      <c r="E23" s="35" t="s">
        <v>2129</v>
      </c>
      <c r="F23" s="35" t="s">
        <v>2128</v>
      </c>
      <c r="G23" s="18">
        <v>0</v>
      </c>
      <c r="H23" s="18" t="s">
        <v>11</v>
      </c>
      <c r="I23" s="30" t="s">
        <v>108</v>
      </c>
      <c r="J23" s="23" t="s">
        <v>2127</v>
      </c>
      <c r="K23" s="23">
        <v>17067000</v>
      </c>
      <c r="L23" s="17" t="s">
        <v>8</v>
      </c>
      <c r="M23" s="226" t="s">
        <v>2126</v>
      </c>
      <c r="N23" s="35">
        <v>1083020130</v>
      </c>
      <c r="O23" s="23">
        <v>99</v>
      </c>
      <c r="P23" s="353">
        <v>45309</v>
      </c>
      <c r="Q23" s="23">
        <v>51201000</v>
      </c>
      <c r="R23" s="353">
        <v>45315</v>
      </c>
      <c r="S23" s="23">
        <v>17067000</v>
      </c>
      <c r="T23" s="18" t="s">
        <v>5</v>
      </c>
      <c r="U23" s="35">
        <v>37331294</v>
      </c>
      <c r="V23" s="187" t="s">
        <v>2110</v>
      </c>
      <c r="W23" s="353">
        <v>45315</v>
      </c>
      <c r="X23" s="353">
        <v>45315</v>
      </c>
      <c r="Y23" s="113" t="s">
        <v>4</v>
      </c>
      <c r="Z23" s="353">
        <v>45473</v>
      </c>
      <c r="AA23" s="35">
        <f t="shared" si="0"/>
        <v>158</v>
      </c>
      <c r="AB23" s="23">
        <v>0</v>
      </c>
      <c r="AC23" s="23">
        <v>0</v>
      </c>
      <c r="AD23" s="23">
        <v>0</v>
      </c>
      <c r="AE23" s="28" t="s">
        <v>4</v>
      </c>
      <c r="AF23" s="35">
        <f t="shared" si="1"/>
        <v>0</v>
      </c>
      <c r="AG23" s="23">
        <v>0</v>
      </c>
      <c r="AH23" s="23">
        <v>0</v>
      </c>
      <c r="AI23" s="27" t="s">
        <v>4</v>
      </c>
      <c r="AJ23" s="29">
        <v>0</v>
      </c>
      <c r="AK23" s="19" t="s">
        <v>4</v>
      </c>
      <c r="AL23" s="19" t="s">
        <v>4</v>
      </c>
      <c r="AM23" s="35">
        <f t="shared" si="2"/>
        <v>0</v>
      </c>
      <c r="AN23" s="35">
        <f>+K23+AC23-AH23</f>
        <v>17067000</v>
      </c>
      <c r="AO23" s="18" t="s">
        <v>1</v>
      </c>
      <c r="AP23" s="23">
        <v>17067000</v>
      </c>
      <c r="AQ23" s="18" t="s">
        <v>16</v>
      </c>
      <c r="AR23" s="23">
        <v>0</v>
      </c>
      <c r="AS23" s="19" t="s">
        <v>4</v>
      </c>
      <c r="AT23" s="285">
        <v>4267000</v>
      </c>
      <c r="AU23" s="34">
        <f t="shared" si="3"/>
        <v>12800000</v>
      </c>
      <c r="AV23" s="33">
        <f t="shared" si="4"/>
        <v>0.25001464815140328</v>
      </c>
      <c r="AW23" s="19" t="s">
        <v>4</v>
      </c>
      <c r="AX23" s="18" t="s">
        <v>3</v>
      </c>
      <c r="AY23" s="488" t="s">
        <v>2125</v>
      </c>
      <c r="AZ23" s="17" t="s">
        <v>1</v>
      </c>
      <c r="BA23" s="17" t="s">
        <v>1</v>
      </c>
    </row>
    <row r="24" spans="2:53" x14ac:dyDescent="0.25">
      <c r="B24" s="109">
        <v>2024</v>
      </c>
      <c r="C24" s="17">
        <v>891780111</v>
      </c>
      <c r="D24" s="30" t="s">
        <v>14</v>
      </c>
      <c r="E24" s="35" t="s">
        <v>2124</v>
      </c>
      <c r="F24" s="35" t="s">
        <v>2123</v>
      </c>
      <c r="G24" s="18">
        <v>0</v>
      </c>
      <c r="H24" s="18" t="s">
        <v>11</v>
      </c>
      <c r="I24" s="30" t="s">
        <v>108</v>
      </c>
      <c r="J24" s="23" t="s">
        <v>2122</v>
      </c>
      <c r="K24" s="23">
        <v>17067000</v>
      </c>
      <c r="L24" s="17" t="s">
        <v>8</v>
      </c>
      <c r="M24" s="226" t="s">
        <v>2121</v>
      </c>
      <c r="N24" s="35">
        <v>1082905242</v>
      </c>
      <c r="O24" s="23">
        <v>101</v>
      </c>
      <c r="P24" s="353">
        <v>45309</v>
      </c>
      <c r="Q24" s="23">
        <v>41067000</v>
      </c>
      <c r="R24" s="353">
        <v>45315</v>
      </c>
      <c r="S24" s="23">
        <v>17067000</v>
      </c>
      <c r="T24" s="18" t="s">
        <v>5</v>
      </c>
      <c r="U24" s="35">
        <v>37331294</v>
      </c>
      <c r="V24" s="187" t="s">
        <v>2110</v>
      </c>
      <c r="W24" s="353">
        <v>45315</v>
      </c>
      <c r="X24" s="353">
        <v>45315</v>
      </c>
      <c r="Y24" s="113" t="s">
        <v>4</v>
      </c>
      <c r="Z24" s="353">
        <v>45473</v>
      </c>
      <c r="AA24" s="35">
        <f t="shared" si="0"/>
        <v>158</v>
      </c>
      <c r="AB24" s="23">
        <v>0</v>
      </c>
      <c r="AC24" s="23">
        <v>0</v>
      </c>
      <c r="AD24" s="23">
        <v>0</v>
      </c>
      <c r="AE24" s="28" t="s">
        <v>4</v>
      </c>
      <c r="AF24" s="35">
        <f t="shared" si="1"/>
        <v>0</v>
      </c>
      <c r="AG24" s="23">
        <v>0</v>
      </c>
      <c r="AH24" s="23">
        <v>0</v>
      </c>
      <c r="AI24" s="27" t="s">
        <v>4</v>
      </c>
      <c r="AJ24" s="29">
        <v>0</v>
      </c>
      <c r="AK24" s="19" t="s">
        <v>4</v>
      </c>
      <c r="AL24" s="19" t="s">
        <v>4</v>
      </c>
      <c r="AM24" s="35">
        <f t="shared" si="2"/>
        <v>0</v>
      </c>
      <c r="AN24" s="35">
        <f>+K24+AC24-AH24</f>
        <v>17067000</v>
      </c>
      <c r="AO24" s="18" t="s">
        <v>1</v>
      </c>
      <c r="AP24" s="23">
        <v>17067000</v>
      </c>
      <c r="AQ24" s="18" t="s">
        <v>16</v>
      </c>
      <c r="AR24" s="23">
        <v>0</v>
      </c>
      <c r="AS24" s="19" t="s">
        <v>4</v>
      </c>
      <c r="AT24" s="285">
        <v>4267000</v>
      </c>
      <c r="AU24" s="34">
        <f t="shared" si="3"/>
        <v>12800000</v>
      </c>
      <c r="AV24" s="33">
        <f t="shared" si="4"/>
        <v>0.25001464815140328</v>
      </c>
      <c r="AW24" s="19" t="s">
        <v>4</v>
      </c>
      <c r="AX24" s="18" t="s">
        <v>3</v>
      </c>
      <c r="AY24" s="488" t="s">
        <v>2120</v>
      </c>
      <c r="AZ24" s="17" t="s">
        <v>1</v>
      </c>
      <c r="BA24" s="17" t="s">
        <v>1</v>
      </c>
    </row>
    <row r="25" spans="2:53" x14ac:dyDescent="0.25">
      <c r="B25" s="109">
        <v>2024</v>
      </c>
      <c r="C25" s="17">
        <v>891780111</v>
      </c>
      <c r="D25" s="30" t="s">
        <v>14</v>
      </c>
      <c r="E25" s="35" t="s">
        <v>2119</v>
      </c>
      <c r="F25" s="35" t="s">
        <v>2118</v>
      </c>
      <c r="G25" s="18">
        <v>0</v>
      </c>
      <c r="H25" s="18" t="s">
        <v>11</v>
      </c>
      <c r="I25" s="30" t="s">
        <v>108</v>
      </c>
      <c r="J25" s="23" t="s">
        <v>2117</v>
      </c>
      <c r="K25" s="23">
        <v>17067000</v>
      </c>
      <c r="L25" s="17" t="s">
        <v>8</v>
      </c>
      <c r="M25" s="226" t="s">
        <v>2116</v>
      </c>
      <c r="N25" s="35">
        <v>1151184718</v>
      </c>
      <c r="O25" s="23">
        <v>100</v>
      </c>
      <c r="P25" s="353">
        <v>45309</v>
      </c>
      <c r="Q25" s="23">
        <v>34134000</v>
      </c>
      <c r="R25" s="353">
        <v>45315</v>
      </c>
      <c r="S25" s="23">
        <v>17067000</v>
      </c>
      <c r="T25" s="18" t="s">
        <v>5</v>
      </c>
      <c r="U25" s="35">
        <v>57426458</v>
      </c>
      <c r="V25" s="187" t="s">
        <v>2078</v>
      </c>
      <c r="W25" s="353">
        <v>45315</v>
      </c>
      <c r="X25" s="353">
        <v>45315</v>
      </c>
      <c r="Y25" s="113" t="s">
        <v>4</v>
      </c>
      <c r="Z25" s="353">
        <v>45473</v>
      </c>
      <c r="AA25" s="35">
        <f t="shared" si="0"/>
        <v>158</v>
      </c>
      <c r="AB25" s="23">
        <v>0</v>
      </c>
      <c r="AC25" s="23">
        <v>0</v>
      </c>
      <c r="AD25" s="23">
        <v>0</v>
      </c>
      <c r="AE25" s="28" t="s">
        <v>4</v>
      </c>
      <c r="AF25" s="35">
        <f t="shared" si="1"/>
        <v>0</v>
      </c>
      <c r="AG25" s="23">
        <v>0</v>
      </c>
      <c r="AH25" s="23">
        <v>0</v>
      </c>
      <c r="AI25" s="27" t="s">
        <v>4</v>
      </c>
      <c r="AJ25" s="29">
        <v>0</v>
      </c>
      <c r="AK25" s="19" t="s">
        <v>4</v>
      </c>
      <c r="AL25" s="19" t="s">
        <v>4</v>
      </c>
      <c r="AM25" s="35">
        <f t="shared" si="2"/>
        <v>0</v>
      </c>
      <c r="AN25" s="35">
        <f>+K25+AC25-AH25</f>
        <v>17067000</v>
      </c>
      <c r="AO25" s="18" t="s">
        <v>1</v>
      </c>
      <c r="AP25" s="23">
        <v>17067000</v>
      </c>
      <c r="AQ25" s="18" t="s">
        <v>16</v>
      </c>
      <c r="AR25" s="23">
        <v>0</v>
      </c>
      <c r="AS25" s="19" t="s">
        <v>4</v>
      </c>
      <c r="AT25" s="285">
        <v>4267000</v>
      </c>
      <c r="AU25" s="34">
        <f t="shared" si="3"/>
        <v>12800000</v>
      </c>
      <c r="AV25" s="33">
        <f t="shared" si="4"/>
        <v>0.25001464815140328</v>
      </c>
      <c r="AW25" s="19" t="s">
        <v>4</v>
      </c>
      <c r="AX25" s="18" t="s">
        <v>3</v>
      </c>
      <c r="AY25" s="488" t="s">
        <v>2115</v>
      </c>
      <c r="AZ25" s="17" t="s">
        <v>1</v>
      </c>
      <c r="BA25" s="17" t="s">
        <v>1</v>
      </c>
    </row>
    <row r="26" spans="2:53" x14ac:dyDescent="0.25">
      <c r="B26" s="109">
        <v>2024</v>
      </c>
      <c r="C26" s="17">
        <v>891780111</v>
      </c>
      <c r="D26" s="30" t="s">
        <v>14</v>
      </c>
      <c r="E26" s="35" t="s">
        <v>2114</v>
      </c>
      <c r="F26" s="35" t="s">
        <v>2113</v>
      </c>
      <c r="G26" s="18">
        <v>0</v>
      </c>
      <c r="H26" s="18" t="s">
        <v>11</v>
      </c>
      <c r="I26" s="30" t="s">
        <v>108</v>
      </c>
      <c r="J26" s="23" t="s">
        <v>2112</v>
      </c>
      <c r="K26" s="23">
        <v>13200000</v>
      </c>
      <c r="L26" s="17" t="s">
        <v>8</v>
      </c>
      <c r="M26" s="226" t="s">
        <v>2111</v>
      </c>
      <c r="N26" s="35">
        <v>1082852286</v>
      </c>
      <c r="O26" s="23">
        <v>45</v>
      </c>
      <c r="P26" s="353">
        <v>45306</v>
      </c>
      <c r="Q26" s="23">
        <v>51700000</v>
      </c>
      <c r="R26" s="353">
        <v>45316</v>
      </c>
      <c r="S26" s="23">
        <v>13200000</v>
      </c>
      <c r="T26" s="18" t="s">
        <v>5</v>
      </c>
      <c r="U26" s="35">
        <v>37331294</v>
      </c>
      <c r="V26" s="187" t="s">
        <v>2110</v>
      </c>
      <c r="W26" s="353">
        <v>45316</v>
      </c>
      <c r="X26" s="353">
        <v>45316</v>
      </c>
      <c r="Y26" s="113" t="s">
        <v>4</v>
      </c>
      <c r="Z26" s="353">
        <v>45473</v>
      </c>
      <c r="AA26" s="35">
        <f t="shared" si="0"/>
        <v>157</v>
      </c>
      <c r="AB26" s="23">
        <v>0</v>
      </c>
      <c r="AC26" s="23">
        <v>0</v>
      </c>
      <c r="AD26" s="23">
        <v>0</v>
      </c>
      <c r="AE26" s="28" t="s">
        <v>4</v>
      </c>
      <c r="AF26" s="35">
        <f t="shared" si="1"/>
        <v>0</v>
      </c>
      <c r="AG26" s="23">
        <v>0</v>
      </c>
      <c r="AH26" s="23">
        <v>0</v>
      </c>
      <c r="AI26" s="27" t="s">
        <v>4</v>
      </c>
      <c r="AJ26" s="29">
        <v>0</v>
      </c>
      <c r="AK26" s="19" t="s">
        <v>4</v>
      </c>
      <c r="AL26" s="19" t="s">
        <v>4</v>
      </c>
      <c r="AM26" s="35">
        <f t="shared" si="2"/>
        <v>0</v>
      </c>
      <c r="AN26" s="35">
        <f>+K26+AC26-AH26</f>
        <v>13200000</v>
      </c>
      <c r="AO26" s="18" t="s">
        <v>1</v>
      </c>
      <c r="AP26" s="23">
        <v>13200000</v>
      </c>
      <c r="AQ26" s="18" t="s">
        <v>16</v>
      </c>
      <c r="AR26" s="23">
        <v>0</v>
      </c>
      <c r="AS26" s="19" t="s">
        <v>4</v>
      </c>
      <c r="AT26" s="285">
        <v>3600000</v>
      </c>
      <c r="AU26" s="34">
        <f t="shared" si="3"/>
        <v>9600000</v>
      </c>
      <c r="AV26" s="33">
        <f t="shared" si="4"/>
        <v>0.27272727272727271</v>
      </c>
      <c r="AW26" s="19" t="s">
        <v>4</v>
      </c>
      <c r="AX26" s="18" t="s">
        <v>3</v>
      </c>
      <c r="AY26" s="488" t="s">
        <v>2109</v>
      </c>
      <c r="AZ26" s="17" t="s">
        <v>1</v>
      </c>
      <c r="BA26" s="17" t="s">
        <v>1</v>
      </c>
    </row>
    <row r="27" spans="2:53" x14ac:dyDescent="0.25">
      <c r="B27" s="109">
        <v>2024</v>
      </c>
      <c r="C27" s="17">
        <v>891780111</v>
      </c>
      <c r="D27" s="30" t="s">
        <v>14</v>
      </c>
      <c r="E27" s="35" t="s">
        <v>2108</v>
      </c>
      <c r="F27" s="35" t="s">
        <v>2107</v>
      </c>
      <c r="G27" s="18">
        <v>0</v>
      </c>
      <c r="H27" s="18" t="s">
        <v>11</v>
      </c>
      <c r="I27" s="30" t="s">
        <v>108</v>
      </c>
      <c r="J27" s="23" t="s">
        <v>2106</v>
      </c>
      <c r="K27" s="23">
        <v>14166000</v>
      </c>
      <c r="L27" s="17" t="s">
        <v>8</v>
      </c>
      <c r="M27" s="226" t="s">
        <v>2105</v>
      </c>
      <c r="N27" s="35">
        <v>36726367</v>
      </c>
      <c r="O27" s="23">
        <v>147</v>
      </c>
      <c r="P27" s="353">
        <v>45315</v>
      </c>
      <c r="Q27" s="23">
        <v>14166000</v>
      </c>
      <c r="R27" s="353">
        <v>45321</v>
      </c>
      <c r="S27" s="23">
        <v>14166000</v>
      </c>
      <c r="T27" s="18" t="s">
        <v>5</v>
      </c>
      <c r="U27" s="35">
        <v>85472735</v>
      </c>
      <c r="V27" s="187" t="s">
        <v>2104</v>
      </c>
      <c r="W27" s="353">
        <v>45321</v>
      </c>
      <c r="X27" s="353">
        <v>45321</v>
      </c>
      <c r="Y27" s="113" t="s">
        <v>4</v>
      </c>
      <c r="Z27" s="353">
        <v>45471</v>
      </c>
      <c r="AA27" s="35">
        <f t="shared" si="0"/>
        <v>150</v>
      </c>
      <c r="AB27" s="23">
        <v>0</v>
      </c>
      <c r="AC27" s="23">
        <v>0</v>
      </c>
      <c r="AD27" s="23">
        <v>0</v>
      </c>
      <c r="AE27" s="28" t="s">
        <v>4</v>
      </c>
      <c r="AF27" s="35">
        <f t="shared" si="1"/>
        <v>0</v>
      </c>
      <c r="AG27" s="23">
        <v>0</v>
      </c>
      <c r="AH27" s="23">
        <v>0</v>
      </c>
      <c r="AI27" s="27" t="s">
        <v>4</v>
      </c>
      <c r="AJ27" s="29">
        <v>0</v>
      </c>
      <c r="AK27" s="19" t="s">
        <v>4</v>
      </c>
      <c r="AL27" s="19" t="s">
        <v>4</v>
      </c>
      <c r="AM27" s="35">
        <f t="shared" si="2"/>
        <v>0</v>
      </c>
      <c r="AN27" s="35">
        <f>+K27+AC27-AH27</f>
        <v>14166000</v>
      </c>
      <c r="AO27" s="18" t="s">
        <v>1</v>
      </c>
      <c r="AP27" s="23">
        <v>14166000</v>
      </c>
      <c r="AQ27" s="18" t="s">
        <v>16</v>
      </c>
      <c r="AR27" s="23">
        <v>0</v>
      </c>
      <c r="AS27" s="19" t="s">
        <v>4</v>
      </c>
      <c r="AT27" s="285">
        <v>4166000</v>
      </c>
      <c r="AU27" s="34">
        <f t="shared" si="3"/>
        <v>10000000</v>
      </c>
      <c r="AV27" s="33">
        <f t="shared" si="4"/>
        <v>0.29408442750247071</v>
      </c>
      <c r="AW27" s="19" t="s">
        <v>4</v>
      </c>
      <c r="AX27" s="18" t="s">
        <v>3</v>
      </c>
      <c r="AY27" s="488" t="s">
        <v>2103</v>
      </c>
      <c r="AZ27" s="17" t="s">
        <v>1</v>
      </c>
      <c r="BA27" s="17" t="s">
        <v>1</v>
      </c>
    </row>
    <row r="28" spans="2:53" x14ac:dyDescent="0.25">
      <c r="B28" s="109">
        <v>2024</v>
      </c>
      <c r="C28" s="17">
        <v>891780111</v>
      </c>
      <c r="D28" s="30" t="s">
        <v>14</v>
      </c>
      <c r="E28" s="35" t="s">
        <v>2102</v>
      </c>
      <c r="F28" s="35" t="s">
        <v>2101</v>
      </c>
      <c r="G28" s="18">
        <v>0</v>
      </c>
      <c r="H28" s="18" t="s">
        <v>11</v>
      </c>
      <c r="I28" s="30" t="s">
        <v>108</v>
      </c>
      <c r="J28" s="23" t="s">
        <v>2100</v>
      </c>
      <c r="K28" s="23">
        <v>11000000</v>
      </c>
      <c r="L28" s="17" t="s">
        <v>8</v>
      </c>
      <c r="M28" s="226" t="s">
        <v>2099</v>
      </c>
      <c r="N28" s="35">
        <v>36549178</v>
      </c>
      <c r="O28" s="23">
        <v>45</v>
      </c>
      <c r="P28" s="353">
        <v>45306</v>
      </c>
      <c r="Q28" s="23">
        <v>51700000</v>
      </c>
      <c r="R28" s="353">
        <v>45323</v>
      </c>
      <c r="S28" s="23">
        <v>11000000</v>
      </c>
      <c r="T28" s="18" t="s">
        <v>5</v>
      </c>
      <c r="U28" s="35">
        <v>57426458</v>
      </c>
      <c r="V28" s="187" t="s">
        <v>2078</v>
      </c>
      <c r="W28" s="353">
        <v>45323</v>
      </c>
      <c r="X28" s="353">
        <v>45323</v>
      </c>
      <c r="Y28" s="113" t="s">
        <v>4</v>
      </c>
      <c r="Z28" s="353">
        <v>45473</v>
      </c>
      <c r="AA28" s="35">
        <f t="shared" si="0"/>
        <v>150</v>
      </c>
      <c r="AB28" s="23">
        <v>0</v>
      </c>
      <c r="AC28" s="23">
        <v>0</v>
      </c>
      <c r="AD28" s="23">
        <v>0</v>
      </c>
      <c r="AE28" s="28" t="s">
        <v>4</v>
      </c>
      <c r="AF28" s="35">
        <f t="shared" si="1"/>
        <v>0</v>
      </c>
      <c r="AG28" s="23">
        <v>0</v>
      </c>
      <c r="AH28" s="23">
        <v>0</v>
      </c>
      <c r="AI28" s="27" t="s">
        <v>4</v>
      </c>
      <c r="AJ28" s="29">
        <v>0</v>
      </c>
      <c r="AK28" s="19" t="s">
        <v>4</v>
      </c>
      <c r="AL28" s="19" t="s">
        <v>4</v>
      </c>
      <c r="AM28" s="35">
        <f t="shared" si="2"/>
        <v>0</v>
      </c>
      <c r="AN28" s="35">
        <f>+K28+AC28-AH28</f>
        <v>11000000</v>
      </c>
      <c r="AO28" s="18" t="s">
        <v>1</v>
      </c>
      <c r="AP28" s="23">
        <v>11000000</v>
      </c>
      <c r="AQ28" s="18" t="s">
        <v>16</v>
      </c>
      <c r="AR28" s="23">
        <v>0</v>
      </c>
      <c r="AS28" s="19" t="s">
        <v>4</v>
      </c>
      <c r="AT28" s="285">
        <v>2200000</v>
      </c>
      <c r="AU28" s="34">
        <f t="shared" si="3"/>
        <v>8800000</v>
      </c>
      <c r="AV28" s="33">
        <f t="shared" si="4"/>
        <v>0.2</v>
      </c>
      <c r="AW28" s="19" t="s">
        <v>4</v>
      </c>
      <c r="AX28" s="18" t="s">
        <v>3</v>
      </c>
      <c r="AY28" s="488" t="s">
        <v>2098</v>
      </c>
      <c r="AZ28" s="17" t="s">
        <v>1</v>
      </c>
      <c r="BA28" s="17" t="s">
        <v>1</v>
      </c>
    </row>
    <row r="29" spans="2:53" x14ac:dyDescent="0.25">
      <c r="B29" s="109">
        <v>2024</v>
      </c>
      <c r="C29" s="17">
        <v>891780111</v>
      </c>
      <c r="D29" s="30" t="s">
        <v>14</v>
      </c>
      <c r="E29" s="35" t="s">
        <v>2097</v>
      </c>
      <c r="F29" s="35" t="s">
        <v>2096</v>
      </c>
      <c r="G29" s="18">
        <v>0</v>
      </c>
      <c r="H29" s="18" t="s">
        <v>11</v>
      </c>
      <c r="I29" s="30" t="s">
        <v>108</v>
      </c>
      <c r="J29" s="23" t="s">
        <v>2095</v>
      </c>
      <c r="K29" s="23">
        <v>24000000</v>
      </c>
      <c r="L29" s="17" t="s">
        <v>8</v>
      </c>
      <c r="M29" s="226" t="s">
        <v>2094</v>
      </c>
      <c r="N29" s="35">
        <v>7143983</v>
      </c>
      <c r="O29" s="23">
        <v>101</v>
      </c>
      <c r="P29" s="353">
        <v>45309</v>
      </c>
      <c r="Q29" s="23">
        <v>41067000</v>
      </c>
      <c r="R29" s="353">
        <v>45324</v>
      </c>
      <c r="S29" s="23">
        <v>24000000</v>
      </c>
      <c r="T29" s="18" t="s">
        <v>5</v>
      </c>
      <c r="U29" s="35">
        <v>57426458</v>
      </c>
      <c r="V29" s="187" t="s">
        <v>2078</v>
      </c>
      <c r="W29" s="353">
        <v>45324</v>
      </c>
      <c r="X29" s="353">
        <v>45324</v>
      </c>
      <c r="Y29" s="113" t="s">
        <v>4</v>
      </c>
      <c r="Z29" s="353">
        <v>45473</v>
      </c>
      <c r="AA29" s="35">
        <f t="shared" si="0"/>
        <v>149</v>
      </c>
      <c r="AB29" s="23">
        <v>0</v>
      </c>
      <c r="AC29" s="23">
        <v>0</v>
      </c>
      <c r="AD29" s="23">
        <v>0</v>
      </c>
      <c r="AE29" s="28" t="s">
        <v>4</v>
      </c>
      <c r="AF29" s="35">
        <f t="shared" si="1"/>
        <v>0</v>
      </c>
      <c r="AG29" s="23">
        <v>0</v>
      </c>
      <c r="AH29" s="23">
        <v>0</v>
      </c>
      <c r="AI29" s="27" t="s">
        <v>4</v>
      </c>
      <c r="AJ29" s="29">
        <v>0</v>
      </c>
      <c r="AK29" s="19" t="s">
        <v>4</v>
      </c>
      <c r="AL29" s="19" t="s">
        <v>4</v>
      </c>
      <c r="AM29" s="35">
        <f t="shared" si="2"/>
        <v>0</v>
      </c>
      <c r="AN29" s="35">
        <f>+K29+AC29-AH29</f>
        <v>24000000</v>
      </c>
      <c r="AO29" s="18" t="s">
        <v>1</v>
      </c>
      <c r="AP29" s="23">
        <v>24000000</v>
      </c>
      <c r="AQ29" s="18" t="s">
        <v>16</v>
      </c>
      <c r="AR29" s="23">
        <v>0</v>
      </c>
      <c r="AS29" s="19" t="s">
        <v>4</v>
      </c>
      <c r="AT29" s="285">
        <v>6000000</v>
      </c>
      <c r="AU29" s="34">
        <f t="shared" si="3"/>
        <v>18000000</v>
      </c>
      <c r="AV29" s="33">
        <f t="shared" si="4"/>
        <v>0.25</v>
      </c>
      <c r="AW29" s="19" t="s">
        <v>4</v>
      </c>
      <c r="AX29" s="18" t="s">
        <v>3</v>
      </c>
      <c r="AY29" s="488" t="s">
        <v>2093</v>
      </c>
      <c r="AZ29" s="17" t="s">
        <v>1</v>
      </c>
      <c r="BA29" s="17" t="s">
        <v>1</v>
      </c>
    </row>
    <row r="30" spans="2:53" x14ac:dyDescent="0.25">
      <c r="B30" s="109">
        <v>2024</v>
      </c>
      <c r="C30" s="17">
        <v>891780111</v>
      </c>
      <c r="D30" s="30" t="s">
        <v>14</v>
      </c>
      <c r="E30" s="35" t="s">
        <v>2092</v>
      </c>
      <c r="F30" s="35" t="s">
        <v>2091</v>
      </c>
      <c r="G30" s="18">
        <v>0</v>
      </c>
      <c r="H30" s="18" t="s">
        <v>11</v>
      </c>
      <c r="I30" s="30" t="s">
        <v>108</v>
      </c>
      <c r="J30" s="23" t="s">
        <v>2090</v>
      </c>
      <c r="K30" s="23">
        <v>10500000</v>
      </c>
      <c r="L30" s="17" t="s">
        <v>8</v>
      </c>
      <c r="M30" s="226" t="s">
        <v>2089</v>
      </c>
      <c r="N30" s="35">
        <v>1082841477</v>
      </c>
      <c r="O30" s="23">
        <v>44</v>
      </c>
      <c r="P30" s="353">
        <v>45306</v>
      </c>
      <c r="Q30" s="23">
        <v>40700000</v>
      </c>
      <c r="R30" s="353">
        <v>45327</v>
      </c>
      <c r="S30" s="23">
        <v>10500000</v>
      </c>
      <c r="T30" s="18" t="s">
        <v>5</v>
      </c>
      <c r="U30" s="35">
        <v>1082976788</v>
      </c>
      <c r="V30" s="187" t="s">
        <v>2083</v>
      </c>
      <c r="W30" s="353">
        <v>45324</v>
      </c>
      <c r="X30" s="353">
        <v>45327</v>
      </c>
      <c r="Y30" s="113" t="s">
        <v>4</v>
      </c>
      <c r="Z30" s="353">
        <v>45412</v>
      </c>
      <c r="AA30" s="35">
        <f t="shared" si="0"/>
        <v>85</v>
      </c>
      <c r="AB30" s="23">
        <v>0</v>
      </c>
      <c r="AC30" s="23">
        <v>0</v>
      </c>
      <c r="AD30" s="23">
        <v>0</v>
      </c>
      <c r="AE30" s="28" t="s">
        <v>4</v>
      </c>
      <c r="AF30" s="35">
        <f t="shared" si="1"/>
        <v>0</v>
      </c>
      <c r="AG30" s="23">
        <v>0</v>
      </c>
      <c r="AH30" s="23">
        <v>0</v>
      </c>
      <c r="AI30" s="27" t="s">
        <v>4</v>
      </c>
      <c r="AJ30" s="29">
        <v>0</v>
      </c>
      <c r="AK30" s="19" t="s">
        <v>4</v>
      </c>
      <c r="AL30" s="19" t="s">
        <v>4</v>
      </c>
      <c r="AM30" s="35">
        <f t="shared" si="2"/>
        <v>0</v>
      </c>
      <c r="AN30" s="35">
        <f>+K30+AC30-AH30</f>
        <v>10500000</v>
      </c>
      <c r="AO30" s="18" t="s">
        <v>1</v>
      </c>
      <c r="AP30" s="23">
        <v>10500000</v>
      </c>
      <c r="AQ30" s="18" t="s">
        <v>16</v>
      </c>
      <c r="AR30" s="23">
        <v>0</v>
      </c>
      <c r="AS30" s="19" t="s">
        <v>4</v>
      </c>
      <c r="AT30" s="285">
        <v>3500000</v>
      </c>
      <c r="AU30" s="34">
        <f t="shared" si="3"/>
        <v>7000000</v>
      </c>
      <c r="AV30" s="33">
        <f t="shared" si="4"/>
        <v>0.33333333333333331</v>
      </c>
      <c r="AW30" s="19" t="s">
        <v>4</v>
      </c>
      <c r="AX30" s="18" t="s">
        <v>3</v>
      </c>
      <c r="AY30" s="488" t="s">
        <v>2088</v>
      </c>
      <c r="AZ30" s="17" t="s">
        <v>1</v>
      </c>
      <c r="BA30" s="17" t="s">
        <v>1</v>
      </c>
    </row>
    <row r="31" spans="2:53" s="296" customFormat="1" ht="25.5" x14ac:dyDescent="0.25">
      <c r="B31" s="109">
        <v>2024</v>
      </c>
      <c r="C31" s="17">
        <v>891780111</v>
      </c>
      <c r="D31" s="30" t="s">
        <v>14</v>
      </c>
      <c r="E31" s="187" t="s">
        <v>2087</v>
      </c>
      <c r="F31" s="187" t="s">
        <v>2086</v>
      </c>
      <c r="G31" s="17">
        <v>0</v>
      </c>
      <c r="H31" s="17" t="s">
        <v>11</v>
      </c>
      <c r="I31" s="30" t="s">
        <v>108</v>
      </c>
      <c r="J31" s="30" t="s">
        <v>2085</v>
      </c>
      <c r="K31" s="30">
        <v>8060000</v>
      </c>
      <c r="L31" s="17" t="s">
        <v>8</v>
      </c>
      <c r="M31" s="182" t="s">
        <v>2084</v>
      </c>
      <c r="N31" s="187">
        <v>84455243</v>
      </c>
      <c r="O31" s="291" t="s">
        <v>5211</v>
      </c>
      <c r="P31" s="357">
        <v>44967</v>
      </c>
      <c r="Q31" s="291" t="s">
        <v>5212</v>
      </c>
      <c r="R31" s="357">
        <v>45328</v>
      </c>
      <c r="S31" s="30">
        <v>8060000</v>
      </c>
      <c r="T31" s="17" t="s">
        <v>5</v>
      </c>
      <c r="U31" s="187">
        <v>1082976788</v>
      </c>
      <c r="V31" s="187" t="s">
        <v>2083</v>
      </c>
      <c r="W31" s="357">
        <v>45328</v>
      </c>
      <c r="X31" s="357">
        <v>45329</v>
      </c>
      <c r="Y31" s="27" t="s">
        <v>4</v>
      </c>
      <c r="Z31" s="357">
        <v>45380</v>
      </c>
      <c r="AA31" s="187">
        <f t="shared" si="0"/>
        <v>51</v>
      </c>
      <c r="AB31" s="30">
        <v>0</v>
      </c>
      <c r="AC31" s="30">
        <v>0</v>
      </c>
      <c r="AD31" s="30">
        <v>0</v>
      </c>
      <c r="AE31" s="28" t="s">
        <v>4</v>
      </c>
      <c r="AF31" s="187">
        <f t="shared" si="1"/>
        <v>0</v>
      </c>
      <c r="AG31" s="30">
        <v>0</v>
      </c>
      <c r="AH31" s="30">
        <v>0</v>
      </c>
      <c r="AI31" s="27" t="s">
        <v>4</v>
      </c>
      <c r="AJ31" s="111">
        <v>0</v>
      </c>
      <c r="AK31" s="19" t="s">
        <v>4</v>
      </c>
      <c r="AL31" s="19" t="s">
        <v>4</v>
      </c>
      <c r="AM31" s="187">
        <f t="shared" si="2"/>
        <v>0</v>
      </c>
      <c r="AN31" s="187">
        <f>+K31+AC31-AH31</f>
        <v>8060000</v>
      </c>
      <c r="AO31" s="17" t="s">
        <v>16</v>
      </c>
      <c r="AP31" s="30">
        <v>0</v>
      </c>
      <c r="AQ31" s="17" t="s">
        <v>16</v>
      </c>
      <c r="AR31" s="30">
        <v>0</v>
      </c>
      <c r="AS31" s="19" t="s">
        <v>4</v>
      </c>
      <c r="AT31" s="22">
        <v>4030000</v>
      </c>
      <c r="AU31" s="34">
        <f t="shared" si="3"/>
        <v>4030000</v>
      </c>
      <c r="AV31" s="33">
        <f t="shared" si="4"/>
        <v>0.5</v>
      </c>
      <c r="AW31" s="19" t="s">
        <v>4</v>
      </c>
      <c r="AX31" s="17" t="s">
        <v>3</v>
      </c>
      <c r="AY31" s="489" t="s">
        <v>2082</v>
      </c>
      <c r="AZ31" s="17" t="s">
        <v>1</v>
      </c>
      <c r="BA31" s="17" t="s">
        <v>1</v>
      </c>
    </row>
    <row r="32" spans="2:53" ht="15.75" thickBot="1" x14ac:dyDescent="0.3">
      <c r="B32" s="115">
        <v>2024</v>
      </c>
      <c r="C32" s="123">
        <v>891780111</v>
      </c>
      <c r="D32" s="117" t="s">
        <v>14</v>
      </c>
      <c r="E32" s="154" t="s">
        <v>2081</v>
      </c>
      <c r="F32" s="154" t="s">
        <v>2080</v>
      </c>
      <c r="G32" s="120">
        <v>0</v>
      </c>
      <c r="H32" s="120" t="s">
        <v>11</v>
      </c>
      <c r="I32" s="117" t="s">
        <v>108</v>
      </c>
      <c r="J32" s="118" t="s">
        <v>2206</v>
      </c>
      <c r="K32" s="118">
        <v>14400000</v>
      </c>
      <c r="L32" s="123" t="s">
        <v>8</v>
      </c>
      <c r="M32" s="427" t="s">
        <v>2079</v>
      </c>
      <c r="N32" s="154">
        <v>36722117</v>
      </c>
      <c r="O32" s="118">
        <v>100</v>
      </c>
      <c r="P32" s="354">
        <v>45309</v>
      </c>
      <c r="Q32" s="118">
        <v>34134000</v>
      </c>
      <c r="R32" s="354">
        <v>45338</v>
      </c>
      <c r="S32" s="118">
        <v>14400000</v>
      </c>
      <c r="T32" s="120" t="s">
        <v>5</v>
      </c>
      <c r="U32" s="154">
        <v>57426458</v>
      </c>
      <c r="V32" s="355" t="s">
        <v>2078</v>
      </c>
      <c r="W32" s="354">
        <v>45338</v>
      </c>
      <c r="X32" s="354">
        <v>45338</v>
      </c>
      <c r="Y32" s="149" t="s">
        <v>4</v>
      </c>
      <c r="Z32" s="354">
        <v>45473</v>
      </c>
      <c r="AA32" s="154">
        <f t="shared" si="0"/>
        <v>135</v>
      </c>
      <c r="AB32" s="118">
        <v>0</v>
      </c>
      <c r="AC32" s="118">
        <v>0</v>
      </c>
      <c r="AD32" s="118">
        <v>0</v>
      </c>
      <c r="AE32" s="150" t="s">
        <v>4</v>
      </c>
      <c r="AF32" s="154">
        <f t="shared" si="1"/>
        <v>0</v>
      </c>
      <c r="AG32" s="118">
        <v>0</v>
      </c>
      <c r="AH32" s="118">
        <v>0</v>
      </c>
      <c r="AI32" s="151" t="s">
        <v>4</v>
      </c>
      <c r="AJ32" s="145">
        <v>0</v>
      </c>
      <c r="AK32" s="134" t="s">
        <v>4</v>
      </c>
      <c r="AL32" s="134" t="s">
        <v>4</v>
      </c>
      <c r="AM32" s="154">
        <f t="shared" si="2"/>
        <v>0</v>
      </c>
      <c r="AN32" s="154">
        <f>+K32+AC32-AH32</f>
        <v>14400000</v>
      </c>
      <c r="AO32" s="120" t="s">
        <v>1</v>
      </c>
      <c r="AP32" s="118">
        <v>14400000</v>
      </c>
      <c r="AQ32" s="120" t="s">
        <v>16</v>
      </c>
      <c r="AR32" s="118">
        <v>0</v>
      </c>
      <c r="AS32" s="134" t="s">
        <v>4</v>
      </c>
      <c r="AT32" s="288">
        <v>1600000</v>
      </c>
      <c r="AU32" s="155">
        <f t="shared" si="3"/>
        <v>12800000</v>
      </c>
      <c r="AV32" s="156">
        <f t="shared" si="4"/>
        <v>0.1111111111111111</v>
      </c>
      <c r="AW32" s="134" t="s">
        <v>4</v>
      </c>
      <c r="AX32" s="120" t="s">
        <v>3</v>
      </c>
      <c r="AY32" s="490" t="s">
        <v>2077</v>
      </c>
      <c r="AZ32" s="123" t="s">
        <v>1</v>
      </c>
      <c r="BA32" s="123" t="s">
        <v>1</v>
      </c>
    </row>
    <row r="33" spans="2:53" s="3" customFormat="1" ht="15.75" thickBot="1" x14ac:dyDescent="0.3">
      <c r="B33" s="455" t="s">
        <v>0</v>
      </c>
      <c r="C33" s="456"/>
      <c r="D33" s="457"/>
      <c r="E33" s="15">
        <f>+SUBTOTAL(3,E8:E32)</f>
        <v>25</v>
      </c>
      <c r="F33" s="14"/>
      <c r="G33" s="13"/>
      <c r="H33" s="13"/>
      <c r="I33" s="13"/>
      <c r="J33" s="13"/>
      <c r="K33" s="12">
        <f>SUM(K8:K32)</f>
        <v>437511000</v>
      </c>
      <c r="L33" s="458"/>
      <c r="M33" s="459"/>
      <c r="N33" s="459"/>
      <c r="O33" s="459"/>
      <c r="P33" s="459"/>
      <c r="Q33" s="459"/>
      <c r="R33" s="459"/>
      <c r="S33" s="459"/>
      <c r="T33" s="459"/>
      <c r="U33" s="459"/>
      <c r="V33" s="459"/>
      <c r="W33" s="459"/>
      <c r="X33" s="459"/>
      <c r="Y33" s="459"/>
      <c r="Z33" s="459"/>
      <c r="AA33" s="460"/>
      <c r="AB33" s="9">
        <f>SUM(AB8:AB32)</f>
        <v>2</v>
      </c>
      <c r="AC33" s="7">
        <f>SUM(AC8:AC32)</f>
        <v>6300000</v>
      </c>
      <c r="AD33" s="7">
        <f>SUM(AD8:AD32)</f>
        <v>0</v>
      </c>
      <c r="AE33" s="6"/>
      <c r="AF33" s="7">
        <f>SUM(AF8:AF32)</f>
        <v>0</v>
      </c>
      <c r="AG33" s="7">
        <f>SUM(AG8:AG32)</f>
        <v>0</v>
      </c>
      <c r="AH33" s="11">
        <f>SUM(AH8:AH32)</f>
        <v>0</v>
      </c>
      <c r="AI33" s="6"/>
      <c r="AJ33" s="10">
        <f>SUM(AJ8:AJ32)</f>
        <v>0</v>
      </c>
      <c r="AK33" s="458"/>
      <c r="AL33" s="459"/>
      <c r="AM33" s="460"/>
      <c r="AN33" s="9">
        <f>SUM(AN8:AN32)</f>
        <v>443811000</v>
      </c>
      <c r="AO33" s="6"/>
      <c r="AP33" s="8">
        <f>SUM(AP8:AP32)</f>
        <v>435751000</v>
      </c>
      <c r="AQ33" s="6"/>
      <c r="AR33" s="7">
        <f>SUM(AR8:AR32)</f>
        <v>0</v>
      </c>
      <c r="AS33" s="6"/>
      <c r="AT33" s="4">
        <f>SUM(AT8:AT32)</f>
        <v>117181000</v>
      </c>
      <c r="AU33" s="4">
        <f>SUM(AU8:AU32)</f>
        <v>326630000</v>
      </c>
      <c r="AV33" s="458"/>
      <c r="AW33" s="459"/>
      <c r="AX33" s="459"/>
      <c r="AY33" s="459"/>
      <c r="AZ33" s="459"/>
      <c r="BA33" s="459"/>
    </row>
  </sheetData>
  <sheetProtection formatCells="0" formatColumns="0" formatRows="0" insertRows="0" deleteRows="0" autoFilter="0"/>
  <mergeCells count="22">
    <mergeCell ref="AV6:AX6"/>
    <mergeCell ref="AY6:BA6"/>
    <mergeCell ref="B33:D33"/>
    <mergeCell ref="L33:AA33"/>
    <mergeCell ref="AK33:AM33"/>
    <mergeCell ref="AV33:BA33"/>
    <mergeCell ref="W6:AA6"/>
    <mergeCell ref="AB6:AF6"/>
    <mergeCell ref="AG6:AI6"/>
    <mergeCell ref="AJ6:AM6"/>
    <mergeCell ref="E6:G6"/>
    <mergeCell ref="M6:N6"/>
    <mergeCell ref="O6:Q6"/>
    <mergeCell ref="R6:S6"/>
    <mergeCell ref="T6:V6"/>
    <mergeCell ref="AO6:AP6"/>
    <mergeCell ref="AQ6:AU6"/>
    <mergeCell ref="B3:C6"/>
    <mergeCell ref="D3:G4"/>
    <mergeCell ref="H3:I5"/>
    <mergeCell ref="F5:G5"/>
    <mergeCell ref="AB5:AM5"/>
  </mergeCells>
  <conditionalFormatting sqref="F5 E6">
    <cfRule type="containsText" dxfId="46" priority="7" operator="containsText" text="Seleccione Ordenador">
      <formula>NOT(ISERROR(SEARCH("Seleccione Ordenador",E5)))</formula>
    </cfRule>
  </conditionalFormatting>
  <conditionalFormatting sqref="F11">
    <cfRule type="colorScale" priority="5">
      <colorScale>
        <cfvo type="min"/>
        <cfvo type="max"/>
        <color theme="5" tint="0.59999389629810485"/>
        <color rgb="FFFFEF9C"/>
      </colorScale>
    </cfRule>
  </conditionalFormatting>
  <conditionalFormatting sqref="F5:G5">
    <cfRule type="colorScale" priority="6">
      <colorScale>
        <cfvo type="min"/>
        <cfvo type="percentile" val="50"/>
        <cfvo type="max"/>
        <color rgb="FFF8696B"/>
        <color rgb="FFFFEB84"/>
        <color rgb="FF63BE7B"/>
      </colorScale>
    </cfRule>
  </conditionalFormatting>
  <conditionalFormatting sqref="AA8:AA32">
    <cfRule type="expression" dxfId="45" priority="1">
      <formula>+_xlfn.ISFORMULA(AA8)</formula>
    </cfRule>
  </conditionalFormatting>
  <conditionalFormatting sqref="AF8:AF32">
    <cfRule type="expression" dxfId="44" priority="4">
      <formula>+_xlfn.ISFORMULA(AF8)</formula>
    </cfRule>
  </conditionalFormatting>
  <conditionalFormatting sqref="AM8:AP32">
    <cfRule type="expression" dxfId="43" priority="2">
      <formula>+_xlfn.ISFORMULA(AM8)</formula>
    </cfRule>
  </conditionalFormatting>
  <conditionalFormatting sqref="AU8:AV32">
    <cfRule type="expression" dxfId="42" priority="3">
      <formula>+_xlfn.ISFORMULA(AU8)</formula>
    </cfRule>
  </conditionalFormatting>
  <dataValidations count="9">
    <dataValidation type="list" allowBlank="1" showInputMessage="1" showErrorMessage="1" sqref="T8:T32 AO8:AO32" xr:uid="{00000000-0002-0000-0000-000008000000}">
      <formula1>"SI,NO"</formula1>
    </dataValidation>
    <dataValidation type="list" allowBlank="1" showInputMessage="1" showErrorMessage="1" sqref="AZ8:AZ32" xr:uid="{00000000-0002-0000-0000-000007000000}">
      <formula1>"SI,NO HA INICIADO"</formula1>
    </dataValidation>
    <dataValidation type="list" allowBlank="1" showInputMessage="1" showErrorMessage="1" sqref="BA8:BA32" xr:uid="{00000000-0002-0000-0000-000006000000}">
      <formula1>"SI,NA por TIPO Contrato"</formula1>
    </dataValidation>
    <dataValidation type="list" allowBlank="1" showInputMessage="1" showErrorMessage="1" sqref="I8:I32" xr:uid="{00000000-0002-0000-0000-000005000000}">
      <formula1>"FUNCIONAMIENTO,INVERSION,OTROS"</formula1>
    </dataValidation>
    <dataValidation type="list" allowBlank="1" showInputMessage="1" showErrorMessage="1" sqref="L8:L32" xr:uid="{00000000-0002-0000-0000-000004000000}">
      <formula1>"DIRECTA"</formula1>
    </dataValidation>
    <dataValidation type="list" allowBlank="1" showInputMessage="1" showErrorMessage="1" sqref="H8:H32" xr:uid="{00000000-0002-0000-0000-000003000000}">
      <formula1>"OTRO SECTOR"</formula1>
    </dataValidation>
    <dataValidation type="list" allowBlank="1" showInputMessage="1" showErrorMessage="1" sqref="AX8:AX32" xr:uid="{00000000-0002-0000-0000-000002000000}">
      <formula1>"Por iniciar,En ejecucion,Suspendido,Terminado,Liquidado"</formula1>
    </dataValidation>
    <dataValidation type="list" allowBlank="1" showInputMessage="1" showErrorMessage="1" sqref="J4" xr:uid="{00000000-0002-0000-0000-000001000000}">
      <formula1>"42,250,1000,3000"</formula1>
    </dataValidation>
    <dataValidation type="list" allowBlank="1" showInputMessage="1" showErrorMessage="1" errorTitle="ERROR" error="SOLO VALIDO LISTA DESPLEGABLE" promptTitle="ESCOJA EL PERIODO" sqref="F5" xr:uid="{00000000-0002-0000-0000-000000000000}">
      <formula1>"Seleccione el periodo a presentar,ENERO,FEBRERO,MARZO,ABRIL,MAYO,JUNIO,JULIO,AGOSTO,SEPTIEMBRE,OCTUBRE,NOVIEMBRE,DICIEMBRE"</formula1>
    </dataValidation>
  </dataValidations>
  <hyperlinks>
    <hyperlink ref="AY9" r:id="rId1" xr:uid="{72065DB1-20E0-46AE-B66D-E1CA084340C1}"/>
    <hyperlink ref="AY10" r:id="rId2" xr:uid="{381667A3-44F8-4329-91A7-B05F3CEE673E}"/>
    <hyperlink ref="AY11" r:id="rId3" xr:uid="{329994CB-F620-48D3-A3A9-CA91EF970E56}"/>
    <hyperlink ref="AY12" r:id="rId4" xr:uid="{6F31EF87-6D91-4278-B48B-D886BC5FE918}"/>
    <hyperlink ref="AY13" r:id="rId5" xr:uid="{9E180568-6766-486B-9357-EA5FA993FA64}"/>
    <hyperlink ref="AY14" r:id="rId6" xr:uid="{0C188DBE-F7A7-4E17-93D2-6AB4D8372A78}"/>
    <hyperlink ref="AY15" r:id="rId7" xr:uid="{B2E10D7D-E688-4764-B03E-C215561267D7}"/>
    <hyperlink ref="AY16" r:id="rId8" xr:uid="{CE9D2B5C-0C33-4D39-AE4C-40236164515B}"/>
    <hyperlink ref="AY17" r:id="rId9" xr:uid="{DF239D81-FAD9-40E6-804C-27EB5F791C6D}"/>
    <hyperlink ref="AY19" r:id="rId10" xr:uid="{9B89B3DF-6FFF-4D54-A0E1-BDCF99C6AB77}"/>
    <hyperlink ref="AY18" r:id="rId11" xr:uid="{65D6995F-9798-45D9-9C18-AB5468B53D68}"/>
    <hyperlink ref="AY20" r:id="rId12" xr:uid="{F4F83AE9-F30F-4D93-A8B4-66D7598AA925}"/>
    <hyperlink ref="AY21" r:id="rId13" xr:uid="{9925154F-99AD-4957-B591-D365091F4266}"/>
    <hyperlink ref="AY22" r:id="rId14" xr:uid="{1B85E3F5-DFA5-42CE-BE71-AF2F27EA6ADB}"/>
    <hyperlink ref="AY23" r:id="rId15" xr:uid="{CF319E59-4F1E-46FE-A038-DFF4BF0A2458}"/>
    <hyperlink ref="AY24" r:id="rId16" xr:uid="{ECF156E4-015E-462A-AD96-D72286AC2280}"/>
    <hyperlink ref="AY25" r:id="rId17" xr:uid="{90BDBB17-1CA3-4855-ABB4-039D8305BFC9}"/>
    <hyperlink ref="AY26" r:id="rId18" xr:uid="{7E5D662E-ACC8-43AE-850B-4DB904C17DD3}"/>
    <hyperlink ref="AY27" r:id="rId19" xr:uid="{F487295E-D426-472F-9E6C-382228ABEC94}"/>
  </hyperlinks>
  <pageMargins left="0.7" right="0.7" top="0.75" bottom="0.75" header="0.3" footer="0.3"/>
  <pageSetup orientation="portrait" horizontalDpi="300" verticalDpi="300" r:id="rId20"/>
  <drawing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A8C82-A009-4BAE-83B7-E013DEE235CE}">
  <dimension ref="A1:BT10"/>
  <sheetViews>
    <sheetView showGridLines="0" workbookViewId="0">
      <selection activeCell="H12" sqref="H12"/>
    </sheetView>
  </sheetViews>
  <sheetFormatPr baseColWidth="10" defaultRowHeight="15" x14ac:dyDescent="0.25"/>
  <cols>
    <col min="1" max="1" width="2.5703125" customWidth="1"/>
    <col min="2" max="2" width="9.28515625" customWidth="1"/>
    <col min="3" max="3" width="13.5703125" customWidth="1"/>
    <col min="4" max="4" width="26.140625" customWidth="1"/>
    <col min="5" max="5" width="18" customWidth="1"/>
    <col min="6" max="6" width="15.7109375" customWidth="1"/>
    <col min="7" max="7" width="11.4257812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8" max="18" width="14.7109375" customWidth="1"/>
    <col min="19" max="19" width="22.1406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3" max="53" width="19.140625" customWidth="1"/>
  </cols>
  <sheetData>
    <row r="1" spans="1:72" ht="7.5" customHeight="1" x14ac:dyDescent="0.25">
      <c r="V1" s="62"/>
    </row>
    <row r="2" spans="1:72" ht="11.25" customHeight="1" thickBot="1" x14ac:dyDescent="0.3">
      <c r="H2" s="63"/>
      <c r="V2" s="62"/>
    </row>
    <row r="3" spans="1:72" ht="21" customHeight="1" thickBot="1" x14ac:dyDescent="0.3">
      <c r="B3" s="433"/>
      <c r="C3" s="434"/>
      <c r="D3" s="439" t="s">
        <v>314</v>
      </c>
      <c r="E3" s="440"/>
      <c r="F3" s="440"/>
      <c r="G3" s="441"/>
      <c r="H3" s="445" t="s">
        <v>313</v>
      </c>
      <c r="I3" s="446"/>
      <c r="J3" s="59" t="s">
        <v>312</v>
      </c>
      <c r="K3" s="61"/>
      <c r="L3" s="48"/>
      <c r="M3" s="48"/>
      <c r="N3" s="48"/>
      <c r="O3" s="48"/>
      <c r="P3" s="48"/>
      <c r="Q3" s="48"/>
      <c r="R3" s="48"/>
      <c r="S3" s="48"/>
      <c r="T3" s="48"/>
      <c r="U3" s="48"/>
      <c r="V3" s="54"/>
      <c r="W3" s="54"/>
      <c r="X3" s="48"/>
      <c r="Y3" s="54"/>
      <c r="Z3" s="48"/>
      <c r="AA3" s="54"/>
      <c r="AB3" s="48"/>
      <c r="AC3" s="54"/>
      <c r="AD3" s="48"/>
      <c r="AE3" s="54"/>
      <c r="AF3" s="48"/>
      <c r="AG3" s="54"/>
      <c r="AH3" s="48"/>
      <c r="AI3" s="54"/>
      <c r="AJ3" s="48"/>
      <c r="AK3" s="54"/>
      <c r="AL3" s="48"/>
      <c r="AM3" s="54"/>
      <c r="AN3" s="48"/>
      <c r="AO3" s="48"/>
      <c r="AP3" s="48"/>
      <c r="AQ3" s="48"/>
      <c r="AR3" s="48"/>
      <c r="AS3" s="48"/>
      <c r="AT3" s="54"/>
      <c r="AU3" s="48"/>
      <c r="AV3" s="54"/>
      <c r="AW3" s="48"/>
      <c r="AX3" s="54"/>
      <c r="AY3" s="48"/>
      <c r="AZ3" s="54"/>
      <c r="BA3" s="48"/>
    </row>
    <row r="4" spans="1:72" ht="28.5" customHeight="1" thickBot="1" x14ac:dyDescent="0.3">
      <c r="B4" s="435"/>
      <c r="C4" s="436"/>
      <c r="D4" s="442"/>
      <c r="E4" s="443"/>
      <c r="F4" s="443"/>
      <c r="G4" s="444"/>
      <c r="H4" s="447"/>
      <c r="I4" s="448"/>
      <c r="J4" s="60">
        <v>250</v>
      </c>
      <c r="K4" s="59" t="s">
        <v>311</v>
      </c>
      <c r="L4" s="48"/>
      <c r="M4" s="48"/>
      <c r="N4" s="48"/>
      <c r="O4" s="48"/>
      <c r="P4" s="48"/>
      <c r="Q4" s="48"/>
      <c r="R4" s="48"/>
      <c r="S4" s="48"/>
      <c r="T4" s="48"/>
      <c r="U4" s="48"/>
      <c r="V4" s="54"/>
      <c r="W4" s="54"/>
      <c r="X4" s="48"/>
      <c r="Y4" s="54"/>
      <c r="Z4" s="48"/>
      <c r="AA4" s="54"/>
      <c r="AB4" s="48"/>
      <c r="AC4" s="54"/>
      <c r="AD4" s="48"/>
      <c r="AE4" s="54"/>
      <c r="AF4" s="48"/>
      <c r="AG4" s="54"/>
      <c r="AH4" s="48"/>
      <c r="AI4" s="54"/>
      <c r="AJ4" s="48"/>
      <c r="AK4" s="54"/>
      <c r="AL4" s="48"/>
      <c r="AM4" s="54"/>
      <c r="AN4" s="48"/>
      <c r="AO4" s="48"/>
      <c r="AP4" s="48"/>
      <c r="AQ4" s="48"/>
      <c r="AR4" s="48"/>
      <c r="AS4" s="48"/>
      <c r="AT4" s="54"/>
      <c r="AU4" s="48"/>
      <c r="AV4" s="54"/>
      <c r="AW4" s="48"/>
      <c r="AX4" s="54"/>
      <c r="AY4" s="48"/>
      <c r="AZ4" s="54"/>
      <c r="BA4" s="48"/>
    </row>
    <row r="5" spans="1:72" ht="23.25" customHeight="1" thickBot="1" x14ac:dyDescent="0.3">
      <c r="B5" s="435"/>
      <c r="C5" s="436"/>
      <c r="D5" s="58" t="s">
        <v>310</v>
      </c>
      <c r="E5" s="57"/>
      <c r="F5" s="451" t="s">
        <v>309</v>
      </c>
      <c r="G5" s="451"/>
      <c r="H5" s="449"/>
      <c r="I5" s="450"/>
      <c r="J5" s="56">
        <f>+K6*J4</f>
        <v>325000000</v>
      </c>
      <c r="K5" s="55" t="s">
        <v>308</v>
      </c>
      <c r="L5" s="48"/>
      <c r="M5" s="48"/>
      <c r="N5" s="48"/>
      <c r="O5" s="48"/>
      <c r="P5" s="48"/>
      <c r="Q5" s="48"/>
      <c r="R5" s="48"/>
      <c r="S5" s="48"/>
      <c r="T5" s="48"/>
      <c r="U5" s="48"/>
      <c r="V5" s="54"/>
      <c r="W5" s="54"/>
      <c r="X5" s="54"/>
      <c r="Y5" s="54"/>
      <c r="Z5" s="54"/>
      <c r="AA5" s="54"/>
      <c r="AB5" s="452" t="s">
        <v>307</v>
      </c>
      <c r="AC5" s="453"/>
      <c r="AD5" s="453"/>
      <c r="AE5" s="453"/>
      <c r="AF5" s="453"/>
      <c r="AG5" s="453"/>
      <c r="AH5" s="453"/>
      <c r="AI5" s="453"/>
      <c r="AJ5" s="453"/>
      <c r="AK5" s="453"/>
      <c r="AL5" s="453"/>
      <c r="AM5" s="454"/>
      <c r="AN5" s="48"/>
      <c r="AO5" s="48"/>
      <c r="AP5" s="48"/>
      <c r="AQ5" s="48"/>
      <c r="AR5" s="48"/>
      <c r="AS5" s="48"/>
      <c r="AT5" s="48"/>
      <c r="AU5" s="48"/>
      <c r="AV5" s="48"/>
      <c r="AW5" s="48"/>
      <c r="AX5" s="48"/>
      <c r="AY5" s="48"/>
      <c r="AZ5" s="48"/>
      <c r="BA5" s="48"/>
    </row>
    <row r="6" spans="1:72" s="32" customFormat="1" ht="23.25" customHeight="1" thickBot="1" x14ac:dyDescent="0.3">
      <c r="B6" s="437"/>
      <c r="C6" s="438"/>
      <c r="D6" s="53" t="s">
        <v>306</v>
      </c>
      <c r="E6" s="461" t="s">
        <v>5208</v>
      </c>
      <c r="F6" s="461"/>
      <c r="G6" s="462"/>
      <c r="H6" s="52" t="s">
        <v>304</v>
      </c>
      <c r="I6" s="51"/>
      <c r="J6" s="50"/>
      <c r="K6" s="49">
        <v>1300000</v>
      </c>
      <c r="L6" s="48"/>
      <c r="M6" s="430" t="s">
        <v>303</v>
      </c>
      <c r="N6" s="431"/>
      <c r="O6" s="430" t="s">
        <v>302</v>
      </c>
      <c r="P6" s="431"/>
      <c r="Q6" s="432"/>
      <c r="R6" s="463" t="s">
        <v>301</v>
      </c>
      <c r="S6" s="464"/>
      <c r="T6" s="430" t="s">
        <v>300</v>
      </c>
      <c r="U6" s="431"/>
      <c r="V6" s="431"/>
      <c r="W6" s="452" t="s">
        <v>299</v>
      </c>
      <c r="X6" s="453"/>
      <c r="Y6" s="453"/>
      <c r="Z6" s="453"/>
      <c r="AA6" s="454"/>
      <c r="AB6" s="452" t="s">
        <v>298</v>
      </c>
      <c r="AC6" s="453"/>
      <c r="AD6" s="453"/>
      <c r="AE6" s="453"/>
      <c r="AF6" s="454"/>
      <c r="AG6" s="430" t="s">
        <v>297</v>
      </c>
      <c r="AH6" s="431"/>
      <c r="AI6" s="432"/>
      <c r="AJ6" s="430" t="s">
        <v>296</v>
      </c>
      <c r="AK6" s="431"/>
      <c r="AL6" s="431"/>
      <c r="AM6" s="432"/>
      <c r="AN6" s="48"/>
      <c r="AO6" s="430" t="s">
        <v>295</v>
      </c>
      <c r="AP6" s="432"/>
      <c r="AQ6" s="430" t="s">
        <v>294</v>
      </c>
      <c r="AR6" s="431"/>
      <c r="AS6" s="431"/>
      <c r="AT6" s="431"/>
      <c r="AU6" s="432"/>
      <c r="AV6" s="430" t="s">
        <v>293</v>
      </c>
      <c r="AW6" s="431"/>
      <c r="AX6" s="432"/>
      <c r="AY6" s="430" t="s">
        <v>292</v>
      </c>
      <c r="AZ6" s="431"/>
      <c r="BA6" s="432"/>
    </row>
    <row r="7" spans="1:72" s="36" customFormat="1" ht="77.25" thickBot="1" x14ac:dyDescent="0.3">
      <c r="A7" s="47"/>
      <c r="B7" s="88" t="s">
        <v>291</v>
      </c>
      <c r="C7" s="89" t="s">
        <v>290</v>
      </c>
      <c r="D7" s="95" t="s">
        <v>289</v>
      </c>
      <c r="E7" s="96" t="s">
        <v>288</v>
      </c>
      <c r="F7" s="96" t="s">
        <v>287</v>
      </c>
      <c r="G7" s="95" t="s">
        <v>286</v>
      </c>
      <c r="H7" s="88" t="s">
        <v>285</v>
      </c>
      <c r="I7" s="88" t="s">
        <v>284</v>
      </c>
      <c r="J7" s="88" t="s">
        <v>283</v>
      </c>
      <c r="K7" s="88" t="s">
        <v>282</v>
      </c>
      <c r="L7" s="88" t="s">
        <v>281</v>
      </c>
      <c r="M7" s="88" t="s">
        <v>280</v>
      </c>
      <c r="N7" s="89" t="s">
        <v>279</v>
      </c>
      <c r="O7" s="89" t="s">
        <v>278</v>
      </c>
      <c r="P7" s="88" t="s">
        <v>277</v>
      </c>
      <c r="Q7" s="88" t="s">
        <v>276</v>
      </c>
      <c r="R7" s="88" t="s">
        <v>275</v>
      </c>
      <c r="S7" s="88" t="s">
        <v>274</v>
      </c>
      <c r="T7" s="88" t="s">
        <v>273</v>
      </c>
      <c r="U7" s="89" t="s">
        <v>272</v>
      </c>
      <c r="V7" s="88" t="s">
        <v>271</v>
      </c>
      <c r="W7" s="88" t="s">
        <v>270</v>
      </c>
      <c r="X7" s="88" t="s">
        <v>269</v>
      </c>
      <c r="Y7" s="88" t="s">
        <v>268</v>
      </c>
      <c r="Z7" s="94" t="s">
        <v>267</v>
      </c>
      <c r="AA7" s="93" t="s">
        <v>266</v>
      </c>
      <c r="AB7" s="88" t="s">
        <v>265</v>
      </c>
      <c r="AC7" s="88" t="s">
        <v>264</v>
      </c>
      <c r="AD7" s="88" t="s">
        <v>263</v>
      </c>
      <c r="AE7" s="94" t="s">
        <v>262</v>
      </c>
      <c r="AF7" s="93" t="s">
        <v>261</v>
      </c>
      <c r="AG7" s="88" t="s">
        <v>260</v>
      </c>
      <c r="AH7" s="88" t="s">
        <v>259</v>
      </c>
      <c r="AI7" s="94" t="s">
        <v>258</v>
      </c>
      <c r="AJ7" s="88" t="s">
        <v>257</v>
      </c>
      <c r="AK7" s="94" t="s">
        <v>256</v>
      </c>
      <c r="AL7" s="94" t="s">
        <v>255</v>
      </c>
      <c r="AM7" s="93" t="s">
        <v>254</v>
      </c>
      <c r="AN7" s="93" t="s">
        <v>253</v>
      </c>
      <c r="AO7" s="88" t="s">
        <v>252</v>
      </c>
      <c r="AP7" s="88" t="s">
        <v>251</v>
      </c>
      <c r="AQ7" s="88" t="s">
        <v>250</v>
      </c>
      <c r="AR7" s="88" t="s">
        <v>249</v>
      </c>
      <c r="AS7" s="88" t="s">
        <v>248</v>
      </c>
      <c r="AT7" s="92" t="s">
        <v>247</v>
      </c>
      <c r="AU7" s="91" t="s">
        <v>246</v>
      </c>
      <c r="AV7" s="90" t="s">
        <v>245</v>
      </c>
      <c r="AW7" s="88" t="s">
        <v>244</v>
      </c>
      <c r="AX7" s="88" t="s">
        <v>243</v>
      </c>
      <c r="AY7" s="89" t="s">
        <v>242</v>
      </c>
      <c r="AZ7" s="89" t="s">
        <v>241</v>
      </c>
      <c r="BA7" s="89" t="s">
        <v>240</v>
      </c>
      <c r="BB7" s="37"/>
      <c r="BC7" s="37"/>
      <c r="BD7" s="37"/>
      <c r="BE7" s="37"/>
      <c r="BF7" s="37"/>
      <c r="BG7" s="37"/>
      <c r="BH7" s="37"/>
      <c r="BI7" s="37"/>
      <c r="BJ7" s="37"/>
      <c r="BK7" s="37"/>
      <c r="BL7" s="37"/>
      <c r="BM7" s="37"/>
      <c r="BN7" s="37"/>
      <c r="BO7" s="37"/>
      <c r="BP7" s="37"/>
      <c r="BQ7" s="37"/>
      <c r="BR7" s="37"/>
      <c r="BS7" s="37"/>
      <c r="BT7" s="37"/>
    </row>
    <row r="8" spans="1:72" s="32" customFormat="1" ht="15.75" thickBot="1" x14ac:dyDescent="0.25">
      <c r="B8" s="76">
        <v>2024</v>
      </c>
      <c r="C8" s="67">
        <v>891780111</v>
      </c>
      <c r="D8" s="73" t="s">
        <v>14</v>
      </c>
      <c r="E8" s="75" t="s">
        <v>5166</v>
      </c>
      <c r="F8" s="75" t="s">
        <v>5165</v>
      </c>
      <c r="G8" s="70">
        <v>0</v>
      </c>
      <c r="H8" s="70" t="s">
        <v>11</v>
      </c>
      <c r="I8" s="73" t="s">
        <v>108</v>
      </c>
      <c r="J8" s="84" t="s">
        <v>5164</v>
      </c>
      <c r="K8" s="75">
        <v>15000000</v>
      </c>
      <c r="L8" s="67" t="s">
        <v>8</v>
      </c>
      <c r="M8" s="84" t="s">
        <v>1806</v>
      </c>
      <c r="N8" s="86">
        <v>7144967</v>
      </c>
      <c r="O8" s="87">
        <v>249</v>
      </c>
      <c r="P8" s="77">
        <v>45324</v>
      </c>
      <c r="Q8" s="75">
        <v>15000000</v>
      </c>
      <c r="R8" s="77">
        <v>45341</v>
      </c>
      <c r="S8" s="75">
        <v>15000000</v>
      </c>
      <c r="T8" s="70" t="s">
        <v>5</v>
      </c>
      <c r="U8" s="343">
        <v>36718996</v>
      </c>
      <c r="V8" s="78" t="s">
        <v>5158</v>
      </c>
      <c r="W8" s="342">
        <v>45336</v>
      </c>
      <c r="X8" s="82">
        <v>45352</v>
      </c>
      <c r="Y8" s="82">
        <v>45336</v>
      </c>
      <c r="Z8" s="82">
        <v>45657</v>
      </c>
      <c r="AA8" s="141">
        <f>+IF(Y8="1800-01-01",Z8-X8,Z8-Y8)</f>
        <v>321</v>
      </c>
      <c r="AB8" s="75">
        <v>0</v>
      </c>
      <c r="AC8" s="75">
        <v>0</v>
      </c>
      <c r="AD8" s="75">
        <v>0</v>
      </c>
      <c r="AE8" s="81" t="s">
        <v>4</v>
      </c>
      <c r="AF8" s="141">
        <f>+IF(AE8="1800-01-01",0,AE8-Z8)</f>
        <v>0</v>
      </c>
      <c r="AG8" s="75">
        <v>0</v>
      </c>
      <c r="AH8" s="75">
        <v>0</v>
      </c>
      <c r="AI8" s="77" t="s">
        <v>4</v>
      </c>
      <c r="AJ8" s="70">
        <v>0</v>
      </c>
      <c r="AK8" s="77" t="s">
        <v>4</v>
      </c>
      <c r="AL8" s="77" t="s">
        <v>4</v>
      </c>
      <c r="AM8" s="141">
        <f>+IF(AK8="1800-01-01",0,AL8-AK8)</f>
        <v>0</v>
      </c>
      <c r="AN8" s="141">
        <f>+K8+AC8-AH8</f>
        <v>15000000</v>
      </c>
      <c r="AO8" s="70" t="s">
        <v>1</v>
      </c>
      <c r="AP8" s="75">
        <v>15000000</v>
      </c>
      <c r="AQ8" s="70" t="s">
        <v>16</v>
      </c>
      <c r="AR8" s="75">
        <v>0</v>
      </c>
      <c r="AS8" s="68" t="s">
        <v>4</v>
      </c>
      <c r="AT8" s="135">
        <v>0</v>
      </c>
      <c r="AU8" s="140">
        <f>AN8-AT8</f>
        <v>15000000</v>
      </c>
      <c r="AV8" s="139">
        <f>+IFERROR(AT8/AN8,"_")</f>
        <v>0</v>
      </c>
      <c r="AW8" s="68" t="s">
        <v>4</v>
      </c>
      <c r="AX8" s="70" t="s">
        <v>3</v>
      </c>
      <c r="AY8" s="381" t="s">
        <v>5163</v>
      </c>
      <c r="AZ8" s="67" t="s">
        <v>1</v>
      </c>
      <c r="BA8" s="67" t="s">
        <v>357</v>
      </c>
    </row>
    <row r="9" spans="1:72" s="32" customFormat="1" ht="15.75" thickBot="1" x14ac:dyDescent="0.3">
      <c r="B9" s="345">
        <v>2024</v>
      </c>
      <c r="C9" s="179">
        <v>891780111</v>
      </c>
      <c r="D9" s="344" t="s">
        <v>14</v>
      </c>
      <c r="E9" s="78" t="s">
        <v>5162</v>
      </c>
      <c r="F9" s="78" t="s">
        <v>5161</v>
      </c>
      <c r="G9" s="24">
        <v>0</v>
      </c>
      <c r="H9" s="24" t="s">
        <v>11</v>
      </c>
      <c r="I9" s="78" t="s">
        <v>108</v>
      </c>
      <c r="J9" s="78" t="s">
        <v>5160</v>
      </c>
      <c r="K9" s="78">
        <v>20000000</v>
      </c>
      <c r="L9" s="24" t="s">
        <v>8</v>
      </c>
      <c r="M9" s="78" t="s">
        <v>5159</v>
      </c>
      <c r="N9" s="78">
        <v>9009297397</v>
      </c>
      <c r="O9" s="78">
        <v>301</v>
      </c>
      <c r="P9" s="236">
        <v>45329</v>
      </c>
      <c r="Q9" s="78">
        <v>60000000</v>
      </c>
      <c r="R9" s="236">
        <v>45338</v>
      </c>
      <c r="S9" s="78">
        <v>20000000</v>
      </c>
      <c r="T9" s="339" t="s">
        <v>5</v>
      </c>
      <c r="U9" s="343">
        <v>36718996</v>
      </c>
      <c r="V9" s="78" t="s">
        <v>5158</v>
      </c>
      <c r="W9" s="342">
        <v>45338</v>
      </c>
      <c r="X9" s="341">
        <v>45352</v>
      </c>
      <c r="Y9" s="340" t="s">
        <v>4</v>
      </c>
      <c r="Z9" s="236">
        <v>45657</v>
      </c>
      <c r="AA9" s="26">
        <f>+IF(Y9="1800-01-01",Z9-X9,Z9-Y9)</f>
        <v>305</v>
      </c>
      <c r="AB9" s="78">
        <v>0</v>
      </c>
      <c r="AC9" s="78">
        <v>0</v>
      </c>
      <c r="AD9" s="78">
        <v>0</v>
      </c>
      <c r="AE9" s="24" t="s">
        <v>4</v>
      </c>
      <c r="AF9" s="26">
        <f>+IF(AE9="1800-01-01",0,AE9-Z9)</f>
        <v>0</v>
      </c>
      <c r="AG9" s="78">
        <v>0</v>
      </c>
      <c r="AH9" s="78">
        <v>0</v>
      </c>
      <c r="AI9" s="24" t="s">
        <v>4</v>
      </c>
      <c r="AJ9" s="339">
        <v>0</v>
      </c>
      <c r="AK9" s="24" t="s">
        <v>4</v>
      </c>
      <c r="AL9" s="24" t="s">
        <v>4</v>
      </c>
      <c r="AM9" s="26">
        <f>+IF(AK9="1800-01-01",0,AL9-AK9)</f>
        <v>0</v>
      </c>
      <c r="AN9" s="26">
        <f>+K9+AC9-AH9</f>
        <v>20000000</v>
      </c>
      <c r="AO9" s="175" t="s">
        <v>1</v>
      </c>
      <c r="AP9" s="78">
        <v>20000000</v>
      </c>
      <c r="AQ9" s="339" t="s">
        <v>16</v>
      </c>
      <c r="AR9" s="78">
        <v>0</v>
      </c>
      <c r="AS9" s="24" t="s">
        <v>4</v>
      </c>
      <c r="AT9" s="233">
        <v>0</v>
      </c>
      <c r="AU9" s="176">
        <f>AN9-AT9</f>
        <v>20000000</v>
      </c>
      <c r="AV9" s="20">
        <f>+IFERROR(AT9/AN9,"_")</f>
        <v>0</v>
      </c>
      <c r="AW9" s="24" t="s">
        <v>4</v>
      </c>
      <c r="AX9" s="175" t="s">
        <v>3</v>
      </c>
      <c r="AY9" s="382" t="s">
        <v>5157</v>
      </c>
      <c r="AZ9" s="179" t="s">
        <v>1</v>
      </c>
      <c r="BA9" s="67" t="s">
        <v>357</v>
      </c>
    </row>
    <row r="10" spans="1:72" s="3" customFormat="1" ht="15.75" thickBot="1" x14ac:dyDescent="0.3">
      <c r="B10" s="467" t="s">
        <v>0</v>
      </c>
      <c r="C10" s="468"/>
      <c r="D10" s="469"/>
      <c r="E10" s="174">
        <f>+SUBTOTAL(3,E8:E9)</f>
        <v>2</v>
      </c>
      <c r="F10" s="173"/>
      <c r="G10" s="172"/>
      <c r="H10" s="172"/>
      <c r="I10" s="172"/>
      <c r="J10" s="172"/>
      <c r="K10" s="237">
        <f>SUM(K8:K9)</f>
        <v>35000000</v>
      </c>
      <c r="L10" s="470"/>
      <c r="M10" s="471"/>
      <c r="N10" s="471"/>
      <c r="O10" s="471"/>
      <c r="P10" s="471"/>
      <c r="Q10" s="471"/>
      <c r="R10" s="471"/>
      <c r="S10" s="471"/>
      <c r="T10" s="471"/>
      <c r="U10" s="471"/>
      <c r="V10" s="471"/>
      <c r="W10" s="471"/>
      <c r="X10" s="471"/>
      <c r="Y10" s="471"/>
      <c r="Z10" s="471"/>
      <c r="AA10" s="472"/>
      <c r="AB10" s="171">
        <f>SUM(AB8:AB9)</f>
        <v>0</v>
      </c>
      <c r="AC10" s="167">
        <f>SUM(AC8:AC9)</f>
        <v>0</v>
      </c>
      <c r="AD10" s="167">
        <f>SUM(AD8:AD9)</f>
        <v>0</v>
      </c>
      <c r="AE10" s="166"/>
      <c r="AF10" s="167">
        <f>SUM(AF8:AF9)</f>
        <v>0</v>
      </c>
      <c r="AG10" s="167">
        <f>SUM(AG8:AG9)</f>
        <v>0</v>
      </c>
      <c r="AH10" s="170">
        <f>SUM(AH8:AH9)</f>
        <v>0</v>
      </c>
      <c r="AI10" s="166"/>
      <c r="AJ10" s="169">
        <f>SUM(AJ8:AJ9)</f>
        <v>0</v>
      </c>
      <c r="AK10" s="470"/>
      <c r="AL10" s="471"/>
      <c r="AM10" s="472"/>
      <c r="AN10" s="171">
        <f>SUM(AN8:AN9)</f>
        <v>35000000</v>
      </c>
      <c r="AO10" s="166"/>
      <c r="AP10" s="168">
        <f>SUM(AP8:AP9)</f>
        <v>35000000</v>
      </c>
      <c r="AQ10" s="166"/>
      <c r="AR10" s="167">
        <f>SUM(AR8:AR9)</f>
        <v>0</v>
      </c>
      <c r="AS10" s="166"/>
      <c r="AT10" s="203">
        <f>SUM(AT8:AT9)</f>
        <v>0</v>
      </c>
      <c r="AU10" s="202">
        <f>SUM(AU8:AU9)</f>
        <v>35000000</v>
      </c>
      <c r="AV10" s="458"/>
      <c r="AW10" s="471"/>
      <c r="AX10" s="471"/>
      <c r="AY10" s="471"/>
      <c r="AZ10" s="471"/>
      <c r="BA10" s="471"/>
    </row>
  </sheetData>
  <sheetProtection formatCells="0" formatColumns="0" formatRows="0" insertRows="0" deleteRows="0" autoFilter="0"/>
  <mergeCells count="22">
    <mergeCell ref="B3:C6"/>
    <mergeCell ref="D3:G4"/>
    <mergeCell ref="AV10:BA10"/>
    <mergeCell ref="AO6:AP6"/>
    <mergeCell ref="B10:D10"/>
    <mergeCell ref="L10:AA10"/>
    <mergeCell ref="AY6:BA6"/>
    <mergeCell ref="M6:N6"/>
    <mergeCell ref="O6:Q6"/>
    <mergeCell ref="R6:S6"/>
    <mergeCell ref="AK10:AM10"/>
    <mergeCell ref="T6:V6"/>
    <mergeCell ref="H3:I5"/>
    <mergeCell ref="E6:G6"/>
    <mergeCell ref="AV6:AX6"/>
    <mergeCell ref="AQ6:AU6"/>
    <mergeCell ref="F5:G5"/>
    <mergeCell ref="AB5:AM5"/>
    <mergeCell ref="W6:AA6"/>
    <mergeCell ref="AB6:AF6"/>
    <mergeCell ref="AG6:AI6"/>
    <mergeCell ref="AJ6:AM6"/>
  </mergeCells>
  <conditionalFormatting sqref="F5 E6">
    <cfRule type="containsText" dxfId="11"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A8:AA9 AF8:AF9 AM8:AP9 AU8:AV9">
    <cfRule type="expression" dxfId="10" priority="1">
      <formula>+_xlfn.ISFORMULA(AA8)</formula>
    </cfRule>
  </conditionalFormatting>
  <dataValidations count="9">
    <dataValidation type="list" allowBlank="1" showInputMessage="1" showErrorMessage="1" sqref="AX8:AX9" xr:uid="{63DA7620-CE4C-4F8A-896E-61CFBC4FF58E}">
      <formula1>"Por iniciar,En ejecucion,Suspendido,Terminado,Liquidado"</formula1>
    </dataValidation>
    <dataValidation type="list" allowBlank="1" showInputMessage="1" showErrorMessage="1" sqref="H8" xr:uid="{0702C2A5-72D9-4820-8D3B-D816F8654FDD}">
      <formula1>"OTRO SECTOR"</formula1>
    </dataValidation>
    <dataValidation type="list" allowBlank="1" showInputMessage="1" showErrorMessage="1" sqref="L8" xr:uid="{EE8EE2F2-8BC1-46D7-B28C-9776309D777D}">
      <formula1>"DIRECTA"</formula1>
    </dataValidation>
    <dataValidation type="list" allowBlank="1" showInputMessage="1" showErrorMessage="1" sqref="I8" xr:uid="{824282D2-6949-47C9-9CE1-93CEB98509B5}">
      <formula1>"FUNCIONAMIENTO,INVERSION,OTROS"</formula1>
    </dataValidation>
    <dataValidation type="list" allowBlank="1" showInputMessage="1" showErrorMessage="1" sqref="BA8:BA9" xr:uid="{7299B4FF-1FDF-4CCF-8E6C-D62CC1F07AC6}">
      <formula1>"SI,NA por TIPO Contrato"</formula1>
    </dataValidation>
    <dataValidation type="list" allowBlank="1" showInputMessage="1" showErrorMessage="1" sqref="AZ8:AZ9"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 type="list" allowBlank="1" showInputMessage="1" showErrorMessage="1" sqref="T8:T9 AQ8:AQ9 AO8:AO9" xr:uid="{301B71B2-D3E4-4E77-88BC-DCB7485E0C66}">
      <formula1>"SI,NO"</formula1>
    </dataValidation>
  </dataValidations>
  <hyperlinks>
    <hyperlink ref="AY8" r:id="rId1" xr:uid="{845445CB-0357-4A90-A4DA-7245A801950C}"/>
    <hyperlink ref="AY9" r:id="rId2" xr:uid="{706E6FB7-F204-4A08-9B75-34124D539526}"/>
  </hyperlinks>
  <pageMargins left="0.7" right="0.7" top="0.75" bottom="0.75" header="0.3" footer="0.3"/>
  <pageSetup orientation="portrait" horizontalDpi="300" verticalDpi="300"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D53F2-8D3C-4155-A549-B8213F8391C8}">
  <dimension ref="A1:BT88"/>
  <sheetViews>
    <sheetView showGridLines="0" zoomScaleNormal="100" workbookViewId="0">
      <selection activeCell="F7" sqref="F7"/>
    </sheetView>
  </sheetViews>
  <sheetFormatPr baseColWidth="10" defaultColWidth="11.42578125" defaultRowHeight="15" x14ac:dyDescent="0.25"/>
  <cols>
    <col min="1" max="1" width="2.5703125" customWidth="1"/>
    <col min="2" max="2" width="9.28515625" customWidth="1"/>
    <col min="3" max="3" width="13.5703125" customWidth="1"/>
    <col min="4" max="4" width="26.140625" customWidth="1"/>
    <col min="5" max="5" width="22.140625" customWidth="1"/>
    <col min="6" max="6" width="16.85546875" bestFit="1" customWidth="1"/>
    <col min="7" max="7" width="17.140625" customWidth="1"/>
    <col min="8" max="8" width="16.5703125" customWidth="1"/>
    <col min="9" max="9" width="17.42578125" customWidth="1"/>
    <col min="10" max="10" width="18.42578125" customWidth="1"/>
    <col min="11" max="11" width="19.140625" customWidth="1"/>
    <col min="12" max="12" width="11.85546875" customWidth="1"/>
    <col min="13" max="13" width="17.7109375" customWidth="1"/>
    <col min="14" max="14" width="16.42578125" customWidth="1"/>
    <col min="15" max="15" width="9.28515625" customWidth="1"/>
    <col min="16" max="16" width="12.42578125" customWidth="1"/>
    <col min="17" max="17" width="12.85546875" customWidth="1"/>
    <col min="18" max="18" width="13.85546875" customWidth="1"/>
    <col min="19" max="19" width="19.425781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28" max="28" width="10" customWidth="1"/>
    <col min="29" max="29" width="10.28515625" customWidth="1"/>
    <col min="30" max="30" width="11.5703125" customWidth="1"/>
    <col min="31" max="31" width="13.28515625" customWidth="1"/>
    <col min="32" max="32" width="13.5703125" customWidth="1"/>
    <col min="33" max="33" width="14.7109375" customWidth="1"/>
    <col min="34" max="34" width="13.28515625" customWidth="1"/>
    <col min="35" max="35" width="13.85546875" customWidth="1"/>
    <col min="36" max="36" width="12.7109375" customWidth="1"/>
    <col min="37" max="38" width="13.28515625" customWidth="1"/>
    <col min="39" max="39" width="14" customWidth="1"/>
    <col min="40" max="40" width="15.5703125" customWidth="1"/>
    <col min="41" max="42" width="14.85546875" customWidth="1"/>
    <col min="43" max="43" width="14.7109375" customWidth="1"/>
    <col min="44" max="45" width="14.28515625" customWidth="1"/>
    <col min="46" max="46" width="13.42578125" customWidth="1"/>
    <col min="47" max="47" width="12" customWidth="1"/>
    <col min="48" max="48" width="12.5703125" customWidth="1"/>
    <col min="49" max="49" width="14.42578125" customWidth="1"/>
    <col min="50" max="50" width="12.42578125" customWidth="1"/>
    <col min="53" max="53" width="19.5703125" customWidth="1"/>
  </cols>
  <sheetData>
    <row r="1" spans="1:72" ht="7.5" customHeight="1" x14ac:dyDescent="0.25">
      <c r="V1" s="62"/>
    </row>
    <row r="2" spans="1:72" ht="11.25" customHeight="1" thickBot="1" x14ac:dyDescent="0.3">
      <c r="H2" s="63"/>
      <c r="V2" s="62"/>
    </row>
    <row r="3" spans="1:72" ht="21" customHeight="1" thickBot="1" x14ac:dyDescent="0.3">
      <c r="B3" s="433"/>
      <c r="C3" s="434"/>
      <c r="D3" s="439" t="s">
        <v>314</v>
      </c>
      <c r="E3" s="440"/>
      <c r="F3" s="440"/>
      <c r="G3" s="441"/>
      <c r="H3" s="445" t="s">
        <v>313</v>
      </c>
      <c r="I3" s="446"/>
      <c r="J3" s="59" t="s">
        <v>312</v>
      </c>
      <c r="K3" s="61"/>
      <c r="L3" s="48"/>
      <c r="M3" s="48"/>
      <c r="N3" s="48"/>
      <c r="O3" s="48"/>
      <c r="P3" s="48"/>
      <c r="Q3" s="48"/>
      <c r="R3" s="48"/>
      <c r="S3" s="48"/>
      <c r="T3" s="48"/>
      <c r="U3" s="48"/>
      <c r="V3" s="54"/>
      <c r="W3" s="54"/>
      <c r="X3" s="48"/>
      <c r="Y3" s="54"/>
      <c r="Z3" s="48"/>
      <c r="AA3" s="54"/>
      <c r="AB3" s="48"/>
      <c r="AC3" s="54"/>
      <c r="AD3" s="48"/>
      <c r="AE3" s="54"/>
      <c r="AF3" s="48"/>
      <c r="AG3" s="54"/>
      <c r="AH3" s="48"/>
      <c r="AI3" s="54"/>
      <c r="AJ3" s="48"/>
      <c r="AK3" s="54"/>
      <c r="AL3" s="48"/>
      <c r="AM3" s="54"/>
      <c r="AN3" s="48"/>
      <c r="AO3" s="48"/>
      <c r="AP3" s="48"/>
      <c r="AQ3" s="48"/>
      <c r="AR3" s="48"/>
      <c r="AS3" s="48"/>
      <c r="AT3" s="54"/>
      <c r="AU3" s="48"/>
      <c r="AV3" s="54"/>
      <c r="AW3" s="48"/>
      <c r="AX3" s="54"/>
      <c r="AY3" s="48"/>
      <c r="AZ3" s="54"/>
      <c r="BA3" s="48"/>
    </row>
    <row r="4" spans="1:72" ht="28.5" customHeight="1" thickBot="1" x14ac:dyDescent="0.3">
      <c r="B4" s="435"/>
      <c r="C4" s="436"/>
      <c r="D4" s="442"/>
      <c r="E4" s="443"/>
      <c r="F4" s="443"/>
      <c r="G4" s="444"/>
      <c r="H4" s="447"/>
      <c r="I4" s="448"/>
      <c r="J4" s="60">
        <v>3000</v>
      </c>
      <c r="K4" s="59" t="s">
        <v>311</v>
      </c>
      <c r="L4" s="48"/>
      <c r="M4" s="48"/>
      <c r="N4" s="48"/>
      <c r="O4" s="48"/>
      <c r="P4" s="48"/>
      <c r="Q4" s="48"/>
      <c r="R4" s="48"/>
      <c r="S4" s="48"/>
      <c r="T4" s="48"/>
      <c r="U4" s="48"/>
      <c r="V4" s="54"/>
      <c r="W4" s="54"/>
      <c r="X4" s="48"/>
      <c r="Y4" s="54"/>
      <c r="Z4" s="48"/>
      <c r="AA4" s="54"/>
      <c r="AB4" s="48"/>
      <c r="AC4" s="54"/>
      <c r="AD4" s="48"/>
      <c r="AE4" s="54"/>
      <c r="AF4" s="48"/>
      <c r="AG4" s="54"/>
      <c r="AH4" s="48"/>
      <c r="AI4" s="54"/>
      <c r="AJ4" s="48"/>
      <c r="AK4" s="54"/>
      <c r="AL4" s="48"/>
      <c r="AM4" s="54"/>
      <c r="AN4" s="48"/>
      <c r="AO4" s="48"/>
      <c r="AP4" s="48"/>
      <c r="AQ4" s="48"/>
      <c r="AR4" s="48"/>
      <c r="AS4" s="48"/>
      <c r="AT4" s="54"/>
      <c r="AU4" s="48"/>
      <c r="AV4" s="54"/>
      <c r="AW4" s="48"/>
      <c r="AX4" s="54"/>
      <c r="AY4" s="48"/>
      <c r="AZ4" s="54"/>
      <c r="BA4" s="48"/>
    </row>
    <row r="5" spans="1:72" ht="23.25" customHeight="1" thickBot="1" x14ac:dyDescent="0.3">
      <c r="B5" s="435"/>
      <c r="C5" s="436"/>
      <c r="D5" s="58" t="s">
        <v>310</v>
      </c>
      <c r="E5" s="57"/>
      <c r="F5" s="451" t="s">
        <v>309</v>
      </c>
      <c r="G5" s="451"/>
      <c r="H5" s="449"/>
      <c r="I5" s="450"/>
      <c r="J5" s="56">
        <f>+K6*J4</f>
        <v>3900000000</v>
      </c>
      <c r="K5" s="55" t="s">
        <v>308</v>
      </c>
      <c r="L5" s="48"/>
      <c r="M5" s="48"/>
      <c r="N5" s="48"/>
      <c r="O5" s="48"/>
      <c r="P5" s="48"/>
      <c r="Q5" s="48"/>
      <c r="R5" s="48"/>
      <c r="S5" s="48"/>
      <c r="T5" s="48"/>
      <c r="U5" s="48"/>
      <c r="V5" s="54"/>
      <c r="W5" s="54"/>
      <c r="X5" s="54"/>
      <c r="Y5" s="54"/>
      <c r="Z5" s="54"/>
      <c r="AA5" s="54"/>
      <c r="AB5" s="452" t="s">
        <v>307</v>
      </c>
      <c r="AC5" s="453"/>
      <c r="AD5" s="453"/>
      <c r="AE5" s="453"/>
      <c r="AF5" s="453"/>
      <c r="AG5" s="453"/>
      <c r="AH5" s="453"/>
      <c r="AI5" s="453"/>
      <c r="AJ5" s="453"/>
      <c r="AK5" s="453"/>
      <c r="AL5" s="453"/>
      <c r="AM5" s="454"/>
      <c r="AN5" s="48"/>
      <c r="AO5" s="48"/>
      <c r="AP5" s="48"/>
      <c r="AQ5" s="48"/>
      <c r="AR5" s="48"/>
      <c r="AS5" s="48"/>
      <c r="AT5" s="48"/>
      <c r="AU5" s="48"/>
      <c r="AV5" s="48"/>
      <c r="AW5" s="48"/>
      <c r="AX5" s="48"/>
      <c r="AY5" s="48"/>
      <c r="AZ5" s="48"/>
      <c r="BA5" s="48"/>
    </row>
    <row r="6" spans="1:72" s="32" customFormat="1" ht="23.25" customHeight="1" thickBot="1" x14ac:dyDescent="0.3">
      <c r="B6" s="437"/>
      <c r="C6" s="438"/>
      <c r="D6" s="53" t="s">
        <v>306</v>
      </c>
      <c r="E6" s="461" t="s">
        <v>5205</v>
      </c>
      <c r="F6" s="461"/>
      <c r="G6" s="462"/>
      <c r="H6" s="52" t="s">
        <v>304</v>
      </c>
      <c r="I6" s="51"/>
      <c r="J6" s="50"/>
      <c r="K6" s="49">
        <v>1300000</v>
      </c>
      <c r="L6" s="48"/>
      <c r="M6" s="430" t="s">
        <v>303</v>
      </c>
      <c r="N6" s="431"/>
      <c r="O6" s="430" t="s">
        <v>302</v>
      </c>
      <c r="P6" s="431"/>
      <c r="Q6" s="432"/>
      <c r="R6" s="463" t="s">
        <v>301</v>
      </c>
      <c r="S6" s="464"/>
      <c r="T6" s="430" t="s">
        <v>300</v>
      </c>
      <c r="U6" s="431"/>
      <c r="V6" s="431"/>
      <c r="W6" s="452" t="s">
        <v>299</v>
      </c>
      <c r="X6" s="453"/>
      <c r="Y6" s="453"/>
      <c r="Z6" s="453"/>
      <c r="AA6" s="454"/>
      <c r="AB6" s="452" t="s">
        <v>298</v>
      </c>
      <c r="AC6" s="453"/>
      <c r="AD6" s="453"/>
      <c r="AE6" s="453"/>
      <c r="AF6" s="454"/>
      <c r="AG6" s="430" t="s">
        <v>1875</v>
      </c>
      <c r="AH6" s="431"/>
      <c r="AI6" s="432"/>
      <c r="AJ6" s="430" t="s">
        <v>296</v>
      </c>
      <c r="AK6" s="431"/>
      <c r="AL6" s="431"/>
      <c r="AM6" s="432"/>
      <c r="AN6" s="48"/>
      <c r="AO6" s="430" t="s">
        <v>295</v>
      </c>
      <c r="AP6" s="432"/>
      <c r="AQ6" s="430" t="s">
        <v>294</v>
      </c>
      <c r="AR6" s="431"/>
      <c r="AS6" s="431"/>
      <c r="AT6" s="431"/>
      <c r="AU6" s="432"/>
      <c r="AV6" s="430" t="s">
        <v>293</v>
      </c>
      <c r="AW6" s="431"/>
      <c r="AX6" s="432"/>
      <c r="AY6" s="430" t="s">
        <v>292</v>
      </c>
      <c r="AZ6" s="431"/>
      <c r="BA6" s="432"/>
    </row>
    <row r="7" spans="1:72" s="36" customFormat="1" ht="77.25" thickBot="1" x14ac:dyDescent="0.3">
      <c r="A7" s="47"/>
      <c r="B7" s="38" t="s">
        <v>291</v>
      </c>
      <c r="C7" s="39" t="s">
        <v>290</v>
      </c>
      <c r="D7" s="45" t="s">
        <v>289</v>
      </c>
      <c r="E7" s="46" t="s">
        <v>288</v>
      </c>
      <c r="F7" s="46" t="s">
        <v>287</v>
      </c>
      <c r="G7" s="95" t="s">
        <v>286</v>
      </c>
      <c r="H7" s="38" t="s">
        <v>285</v>
      </c>
      <c r="I7" s="88" t="s">
        <v>284</v>
      </c>
      <c r="J7" s="38" t="s">
        <v>283</v>
      </c>
      <c r="K7" s="38" t="s">
        <v>282</v>
      </c>
      <c r="L7" s="38" t="s">
        <v>281</v>
      </c>
      <c r="M7" s="38" t="s">
        <v>280</v>
      </c>
      <c r="N7" s="39" t="s">
        <v>279</v>
      </c>
      <c r="O7" s="89" t="s">
        <v>278</v>
      </c>
      <c r="P7" s="88" t="s">
        <v>277</v>
      </c>
      <c r="Q7" s="88" t="s">
        <v>276</v>
      </c>
      <c r="R7" s="88" t="s">
        <v>275</v>
      </c>
      <c r="S7" s="88" t="s">
        <v>274</v>
      </c>
      <c r="T7" s="38" t="s">
        <v>273</v>
      </c>
      <c r="U7" s="89" t="s">
        <v>272</v>
      </c>
      <c r="V7" s="88" t="s">
        <v>271</v>
      </c>
      <c r="W7" s="38" t="s">
        <v>270</v>
      </c>
      <c r="X7" s="38" t="s">
        <v>269</v>
      </c>
      <c r="Y7" s="88" t="s">
        <v>268</v>
      </c>
      <c r="Z7" s="94" t="s">
        <v>267</v>
      </c>
      <c r="AA7" s="93" t="s">
        <v>266</v>
      </c>
      <c r="AB7" s="38" t="s">
        <v>265</v>
      </c>
      <c r="AC7" s="38" t="s">
        <v>264</v>
      </c>
      <c r="AD7" s="38" t="s">
        <v>263</v>
      </c>
      <c r="AE7" s="44" t="s">
        <v>1874</v>
      </c>
      <c r="AF7" s="93" t="s">
        <v>261</v>
      </c>
      <c r="AG7" s="88" t="s">
        <v>1873</v>
      </c>
      <c r="AH7" s="88" t="s">
        <v>259</v>
      </c>
      <c r="AI7" s="44" t="s">
        <v>258</v>
      </c>
      <c r="AJ7" s="88" t="s">
        <v>257</v>
      </c>
      <c r="AK7" s="94" t="s">
        <v>256</v>
      </c>
      <c r="AL7" s="94" t="s">
        <v>255</v>
      </c>
      <c r="AM7" s="93" t="s">
        <v>254</v>
      </c>
      <c r="AN7" s="93" t="s">
        <v>253</v>
      </c>
      <c r="AO7" s="88" t="s">
        <v>252</v>
      </c>
      <c r="AP7" s="88" t="s">
        <v>251</v>
      </c>
      <c r="AQ7" s="88" t="s">
        <v>250</v>
      </c>
      <c r="AR7" s="88" t="s">
        <v>249</v>
      </c>
      <c r="AS7" s="38" t="s">
        <v>248</v>
      </c>
      <c r="AT7" s="92" t="s">
        <v>247</v>
      </c>
      <c r="AU7" s="91" t="s">
        <v>246</v>
      </c>
      <c r="AV7" s="40" t="s">
        <v>245</v>
      </c>
      <c r="AW7" s="88" t="s">
        <v>244</v>
      </c>
      <c r="AX7" s="88" t="s">
        <v>243</v>
      </c>
      <c r="AY7" s="89" t="s">
        <v>242</v>
      </c>
      <c r="AZ7" s="39" t="s">
        <v>241</v>
      </c>
      <c r="BA7" s="39" t="s">
        <v>240</v>
      </c>
      <c r="BB7" s="37"/>
      <c r="BC7" s="37"/>
      <c r="BD7" s="37"/>
      <c r="BE7" s="37"/>
      <c r="BF7" s="37"/>
      <c r="BG7" s="37"/>
      <c r="BH7" s="37"/>
      <c r="BI7" s="37"/>
      <c r="BJ7" s="37"/>
      <c r="BK7" s="37"/>
      <c r="BL7" s="37"/>
      <c r="BM7" s="37"/>
      <c r="BN7" s="37"/>
      <c r="BO7" s="37"/>
      <c r="BP7" s="37"/>
      <c r="BQ7" s="37"/>
      <c r="BR7" s="37"/>
      <c r="BS7" s="37"/>
      <c r="BT7" s="37"/>
    </row>
    <row r="8" spans="1:72" s="32" customFormat="1" ht="12.75" x14ac:dyDescent="0.2">
      <c r="B8" s="17">
        <v>2024</v>
      </c>
      <c r="C8" s="17">
        <v>891780111</v>
      </c>
      <c r="D8" s="30" t="s">
        <v>14</v>
      </c>
      <c r="E8" s="216" t="s">
        <v>1872</v>
      </c>
      <c r="F8" s="215" t="s">
        <v>1871</v>
      </c>
      <c r="G8" s="225">
        <v>0</v>
      </c>
      <c r="H8" s="18" t="s">
        <v>11</v>
      </c>
      <c r="I8" s="73" t="s">
        <v>108</v>
      </c>
      <c r="J8" s="26" t="s">
        <v>1870</v>
      </c>
      <c r="K8" s="160">
        <v>51241392</v>
      </c>
      <c r="L8" s="17" t="s">
        <v>8</v>
      </c>
      <c r="M8" s="26" t="s">
        <v>1869</v>
      </c>
      <c r="N8" s="157">
        <v>57461792</v>
      </c>
      <c r="O8" s="87">
        <v>65</v>
      </c>
      <c r="P8" s="224">
        <v>45307</v>
      </c>
      <c r="Q8" s="75">
        <v>51241392</v>
      </c>
      <c r="R8" s="224">
        <v>45313</v>
      </c>
      <c r="S8" s="75">
        <v>51241392</v>
      </c>
      <c r="T8" s="18" t="s">
        <v>1</v>
      </c>
      <c r="U8" s="26">
        <v>72175282</v>
      </c>
      <c r="V8" s="158" t="s">
        <v>1868</v>
      </c>
      <c r="W8" s="209">
        <v>45313</v>
      </c>
      <c r="X8" s="209">
        <v>45313</v>
      </c>
      <c r="Y8" s="208" t="s">
        <v>4</v>
      </c>
      <c r="Z8" s="223">
        <v>45657</v>
      </c>
      <c r="AA8" s="141">
        <f t="shared" ref="AA8:AA39" si="0">+IF(Y8="1800-01-01",Z8-X8,Z8-Y8)</f>
        <v>344</v>
      </c>
      <c r="AB8" s="23">
        <v>0</v>
      </c>
      <c r="AC8" s="23">
        <v>0</v>
      </c>
      <c r="AD8" s="23">
        <v>0</v>
      </c>
      <c r="AE8" s="28" t="s">
        <v>4</v>
      </c>
      <c r="AF8" s="141">
        <f t="shared" ref="AF8:AF39" si="1">+IF(AE8="1800-01-01",0,AE8-Z8)</f>
        <v>0</v>
      </c>
      <c r="AG8" s="75">
        <v>0</v>
      </c>
      <c r="AH8" s="75">
        <v>0</v>
      </c>
      <c r="AI8" s="27" t="s">
        <v>4</v>
      </c>
      <c r="AJ8" s="70">
        <v>0</v>
      </c>
      <c r="AK8" s="77" t="s">
        <v>4</v>
      </c>
      <c r="AL8" s="77" t="s">
        <v>4</v>
      </c>
      <c r="AM8" s="141">
        <f t="shared" ref="AM8:AM39" si="2">+IF(AK8="1800-01-01",0,AL8-AK8)</f>
        <v>0</v>
      </c>
      <c r="AN8" s="26">
        <f>+K8+AC8-AH8</f>
        <v>51241392</v>
      </c>
      <c r="AO8" s="70" t="s">
        <v>1</v>
      </c>
      <c r="AP8" s="75">
        <v>51241382</v>
      </c>
      <c r="AQ8" s="222" t="s">
        <v>16</v>
      </c>
      <c r="AR8" s="75">
        <v>0</v>
      </c>
      <c r="AS8" s="19" t="s">
        <v>4</v>
      </c>
      <c r="AT8" s="135">
        <v>25620696</v>
      </c>
      <c r="AU8" s="140">
        <f t="shared" ref="AU8:AU39" si="3">AN8-AT8</f>
        <v>25620696</v>
      </c>
      <c r="AV8" s="33">
        <f t="shared" ref="AV8:AV39" si="4">+IFERROR(AT8/AN8,"_")</f>
        <v>0.5</v>
      </c>
      <c r="AW8" s="221" t="s">
        <v>4</v>
      </c>
      <c r="AX8" s="70" t="s">
        <v>3</v>
      </c>
      <c r="AY8" s="35" t="s">
        <v>1867</v>
      </c>
      <c r="AZ8" s="17" t="s">
        <v>1</v>
      </c>
      <c r="BA8" s="17" t="s">
        <v>357</v>
      </c>
    </row>
    <row r="9" spans="1:72" x14ac:dyDescent="0.25">
      <c r="B9" s="17">
        <v>2024</v>
      </c>
      <c r="C9" s="17">
        <v>891780111</v>
      </c>
      <c r="D9" s="30" t="s">
        <v>14</v>
      </c>
      <c r="E9" s="216" t="s">
        <v>1866</v>
      </c>
      <c r="F9" s="212" t="s">
        <v>1865</v>
      </c>
      <c r="G9" s="213">
        <v>0</v>
      </c>
      <c r="H9" s="18" t="s">
        <v>11</v>
      </c>
      <c r="I9" s="78" t="s">
        <v>108</v>
      </c>
      <c r="J9" s="26" t="s">
        <v>1864</v>
      </c>
      <c r="K9" s="160">
        <v>565989240</v>
      </c>
      <c r="L9" s="17" t="s">
        <v>8</v>
      </c>
      <c r="M9" s="26" t="s">
        <v>1863</v>
      </c>
      <c r="N9" s="157">
        <v>900864404</v>
      </c>
      <c r="O9" s="78">
        <v>55</v>
      </c>
      <c r="P9" s="204">
        <v>45306</v>
      </c>
      <c r="Q9" s="78">
        <v>569718300</v>
      </c>
      <c r="R9" s="204">
        <v>45314</v>
      </c>
      <c r="S9" s="78">
        <v>565989240</v>
      </c>
      <c r="T9" s="18" t="s">
        <v>1</v>
      </c>
      <c r="U9" s="157">
        <v>85459497</v>
      </c>
      <c r="V9" s="26" t="s">
        <v>1296</v>
      </c>
      <c r="W9" s="204">
        <v>45314</v>
      </c>
      <c r="X9" s="209">
        <v>45314</v>
      </c>
      <c r="Y9" s="208" t="s">
        <v>4</v>
      </c>
      <c r="Z9" s="204">
        <v>45657</v>
      </c>
      <c r="AA9" s="26">
        <f t="shared" si="0"/>
        <v>343</v>
      </c>
      <c r="AB9" s="23">
        <v>0</v>
      </c>
      <c r="AC9" s="23">
        <v>0</v>
      </c>
      <c r="AD9" s="23">
        <v>0</v>
      </c>
      <c r="AE9" s="28" t="s">
        <v>4</v>
      </c>
      <c r="AF9" s="26">
        <f t="shared" si="1"/>
        <v>0</v>
      </c>
      <c r="AG9" s="78">
        <v>0</v>
      </c>
      <c r="AH9" s="78">
        <v>0</v>
      </c>
      <c r="AI9" s="27" t="s">
        <v>4</v>
      </c>
      <c r="AJ9" s="78">
        <v>0</v>
      </c>
      <c r="AK9" s="24" t="s">
        <v>4</v>
      </c>
      <c r="AL9" s="24" t="s">
        <v>4</v>
      </c>
      <c r="AM9" s="26">
        <f t="shared" si="2"/>
        <v>0</v>
      </c>
      <c r="AN9" s="26">
        <f>+K9+AC9-AH9</f>
        <v>565989240</v>
      </c>
      <c r="AO9" s="175" t="s">
        <v>1</v>
      </c>
      <c r="AP9" s="78">
        <v>565989240</v>
      </c>
      <c r="AQ9" s="18" t="s">
        <v>16</v>
      </c>
      <c r="AR9" s="78">
        <v>0</v>
      </c>
      <c r="AS9" s="19" t="s">
        <v>4</v>
      </c>
      <c r="AT9" s="207">
        <v>47165770</v>
      </c>
      <c r="AU9" s="176">
        <f t="shared" si="3"/>
        <v>518823470</v>
      </c>
      <c r="AV9" s="33">
        <f t="shared" si="4"/>
        <v>8.3333333333333329E-2</v>
      </c>
      <c r="AW9" s="19" t="s">
        <v>4</v>
      </c>
      <c r="AX9" s="175" t="s">
        <v>3</v>
      </c>
      <c r="AY9" s="35" t="s">
        <v>1862</v>
      </c>
      <c r="AZ9" s="17" t="s">
        <v>1</v>
      </c>
      <c r="BA9" s="17" t="s">
        <v>357</v>
      </c>
      <c r="BB9" s="32"/>
    </row>
    <row r="10" spans="1:72" x14ac:dyDescent="0.25">
      <c r="B10" s="17">
        <v>2024</v>
      </c>
      <c r="C10" s="17">
        <v>891780111</v>
      </c>
      <c r="D10" s="30" t="s">
        <v>14</v>
      </c>
      <c r="E10" s="214" t="s">
        <v>1861</v>
      </c>
      <c r="F10" s="212" t="s">
        <v>1860</v>
      </c>
      <c r="G10" s="213">
        <v>0</v>
      </c>
      <c r="H10" s="18" t="s">
        <v>11</v>
      </c>
      <c r="I10" s="78" t="s">
        <v>10</v>
      </c>
      <c r="J10" s="214" t="s">
        <v>1859</v>
      </c>
      <c r="K10" s="160">
        <v>328731312</v>
      </c>
      <c r="L10" s="17" t="s">
        <v>8</v>
      </c>
      <c r="M10" s="78" t="s">
        <v>1858</v>
      </c>
      <c r="N10" s="78">
        <v>890406136</v>
      </c>
      <c r="O10" s="78">
        <v>109</v>
      </c>
      <c r="P10" s="204">
        <v>45310</v>
      </c>
      <c r="Q10" s="78">
        <v>328771963</v>
      </c>
      <c r="R10" s="204">
        <v>45320</v>
      </c>
      <c r="S10" s="78">
        <v>328731312</v>
      </c>
      <c r="T10" s="18" t="s">
        <v>1</v>
      </c>
      <c r="U10" s="220">
        <v>85151631</v>
      </c>
      <c r="V10" s="78" t="s">
        <v>1857</v>
      </c>
      <c r="W10" s="204">
        <v>45320</v>
      </c>
      <c r="X10" s="204">
        <v>45328</v>
      </c>
      <c r="Y10" s="204">
        <v>45328</v>
      </c>
      <c r="Z10" s="204">
        <v>45347</v>
      </c>
      <c r="AA10" s="26">
        <f t="shared" si="0"/>
        <v>19</v>
      </c>
      <c r="AB10" s="23">
        <v>0</v>
      </c>
      <c r="AC10" s="23">
        <v>0</v>
      </c>
      <c r="AD10" s="23">
        <v>0</v>
      </c>
      <c r="AE10" s="28" t="s">
        <v>4</v>
      </c>
      <c r="AF10" s="26">
        <f t="shared" si="1"/>
        <v>0</v>
      </c>
      <c r="AG10" s="78">
        <v>0</v>
      </c>
      <c r="AH10" s="78">
        <v>0</v>
      </c>
      <c r="AI10" s="27" t="s">
        <v>4</v>
      </c>
      <c r="AJ10" s="78">
        <v>0</v>
      </c>
      <c r="AK10" s="24" t="s">
        <v>4</v>
      </c>
      <c r="AL10" s="24" t="s">
        <v>4</v>
      </c>
      <c r="AM10" s="26">
        <f t="shared" si="2"/>
        <v>0</v>
      </c>
      <c r="AN10" s="26">
        <f>+K10+AC10-AH10</f>
        <v>328731312</v>
      </c>
      <c r="AO10" s="24" t="s">
        <v>1</v>
      </c>
      <c r="AP10" s="78">
        <v>328731312</v>
      </c>
      <c r="AQ10" s="18" t="s">
        <v>1</v>
      </c>
      <c r="AR10" s="78">
        <v>162838452.84</v>
      </c>
      <c r="AS10" s="208">
        <v>45335</v>
      </c>
      <c r="AT10" s="207">
        <v>328175662.92000002</v>
      </c>
      <c r="AU10" s="21">
        <f t="shared" si="3"/>
        <v>555649.07999998331</v>
      </c>
      <c r="AV10" s="33">
        <f t="shared" si="4"/>
        <v>0.99830971659919032</v>
      </c>
      <c r="AW10" s="19" t="s">
        <v>4</v>
      </c>
      <c r="AX10" s="175" t="s">
        <v>359</v>
      </c>
      <c r="AY10" s="35" t="s">
        <v>1856</v>
      </c>
      <c r="AZ10" s="17" t="s">
        <v>1</v>
      </c>
      <c r="BA10" s="17" t="s">
        <v>357</v>
      </c>
      <c r="BB10" s="32"/>
    </row>
    <row r="11" spans="1:72" x14ac:dyDescent="0.25">
      <c r="B11" s="17">
        <v>2024</v>
      </c>
      <c r="C11" s="17">
        <v>891780111</v>
      </c>
      <c r="D11" s="30" t="s">
        <v>14</v>
      </c>
      <c r="E11" s="214" t="s">
        <v>1855</v>
      </c>
      <c r="F11" s="227" t="s">
        <v>1854</v>
      </c>
      <c r="G11" s="213">
        <v>0</v>
      </c>
      <c r="H11" s="18" t="s">
        <v>11</v>
      </c>
      <c r="I11" s="78" t="s">
        <v>10</v>
      </c>
      <c r="J11" s="214" t="s">
        <v>1853</v>
      </c>
      <c r="K11" s="160">
        <v>2687930000</v>
      </c>
      <c r="L11" s="17" t="s">
        <v>8</v>
      </c>
      <c r="M11" s="78" t="s">
        <v>1852</v>
      </c>
      <c r="N11" s="78">
        <v>900173983</v>
      </c>
      <c r="O11" s="78">
        <v>146</v>
      </c>
      <c r="P11" s="204">
        <v>45315</v>
      </c>
      <c r="Q11" s="78">
        <v>2687930000</v>
      </c>
      <c r="R11" s="204">
        <v>45321</v>
      </c>
      <c r="S11" s="78">
        <v>2687930000</v>
      </c>
      <c r="T11" s="18" t="s">
        <v>1</v>
      </c>
      <c r="U11" s="160">
        <v>85152695</v>
      </c>
      <c r="V11" s="158" t="s">
        <v>1834</v>
      </c>
      <c r="W11" s="204">
        <v>45321</v>
      </c>
      <c r="X11" s="204">
        <v>45331</v>
      </c>
      <c r="Y11" s="208">
        <v>45328</v>
      </c>
      <c r="Z11" s="204">
        <v>45450</v>
      </c>
      <c r="AA11" s="26">
        <f t="shared" si="0"/>
        <v>122</v>
      </c>
      <c r="AB11" s="23">
        <v>0</v>
      </c>
      <c r="AC11" s="23">
        <v>0</v>
      </c>
      <c r="AD11" s="23">
        <v>0</v>
      </c>
      <c r="AE11" s="28" t="s">
        <v>4</v>
      </c>
      <c r="AF11" s="26">
        <f t="shared" si="1"/>
        <v>0</v>
      </c>
      <c r="AG11" s="78">
        <v>0</v>
      </c>
      <c r="AH11" s="78">
        <v>0</v>
      </c>
      <c r="AI11" s="27" t="s">
        <v>4</v>
      </c>
      <c r="AJ11" s="78">
        <v>0</v>
      </c>
      <c r="AK11" s="24" t="s">
        <v>4</v>
      </c>
      <c r="AL11" s="24" t="s">
        <v>4</v>
      </c>
      <c r="AM11" s="26">
        <f t="shared" si="2"/>
        <v>0</v>
      </c>
      <c r="AN11" s="26">
        <f>+K11+AC11-AH11</f>
        <v>2687930000</v>
      </c>
      <c r="AO11" s="24" t="s">
        <v>1</v>
      </c>
      <c r="AP11" s="78">
        <v>134049271</v>
      </c>
      <c r="AQ11" s="18" t="s">
        <v>16</v>
      </c>
      <c r="AR11" s="78">
        <v>0</v>
      </c>
      <c r="AS11" s="19" t="s">
        <v>4</v>
      </c>
      <c r="AT11" s="207">
        <v>234019900</v>
      </c>
      <c r="AU11" s="21">
        <f t="shared" si="3"/>
        <v>2453910100</v>
      </c>
      <c r="AV11" s="33">
        <f t="shared" si="4"/>
        <v>8.706324197430737E-2</v>
      </c>
      <c r="AW11" s="19" t="s">
        <v>4</v>
      </c>
      <c r="AX11" s="175" t="s">
        <v>3</v>
      </c>
      <c r="AY11" s="35" t="s">
        <v>1851</v>
      </c>
      <c r="AZ11" s="17" t="s">
        <v>1</v>
      </c>
      <c r="BA11" s="17" t="s">
        <v>357</v>
      </c>
    </row>
    <row r="12" spans="1:72" x14ac:dyDescent="0.25">
      <c r="B12" s="17">
        <v>2024</v>
      </c>
      <c r="C12" s="17">
        <v>891780111</v>
      </c>
      <c r="D12" s="30" t="s">
        <v>14</v>
      </c>
      <c r="E12" s="214" t="s">
        <v>1850</v>
      </c>
      <c r="F12" s="211" t="s">
        <v>1849</v>
      </c>
      <c r="G12" s="213">
        <v>0</v>
      </c>
      <c r="H12" s="18" t="s">
        <v>11</v>
      </c>
      <c r="I12" s="78" t="s">
        <v>108</v>
      </c>
      <c r="J12" s="78" t="s">
        <v>1848</v>
      </c>
      <c r="K12" s="160">
        <v>1070022214</v>
      </c>
      <c r="L12" s="17" t="s">
        <v>8</v>
      </c>
      <c r="M12" s="78" t="s">
        <v>1847</v>
      </c>
      <c r="N12" s="78">
        <v>901572832</v>
      </c>
      <c r="O12" s="78">
        <v>453</v>
      </c>
      <c r="P12" s="204">
        <v>45345</v>
      </c>
      <c r="Q12" s="78">
        <v>1070022214</v>
      </c>
      <c r="R12" s="204">
        <v>45351</v>
      </c>
      <c r="S12" s="78">
        <v>1070022214</v>
      </c>
      <c r="T12" s="18" t="s">
        <v>1</v>
      </c>
      <c r="U12" s="157">
        <v>85465146</v>
      </c>
      <c r="V12" s="158" t="s">
        <v>1846</v>
      </c>
      <c r="W12" s="204">
        <v>45351</v>
      </c>
      <c r="X12" s="204">
        <v>45352</v>
      </c>
      <c r="Y12" s="204">
        <v>45352</v>
      </c>
      <c r="Z12" s="204">
        <v>45357</v>
      </c>
      <c r="AA12" s="26">
        <f t="shared" si="0"/>
        <v>5</v>
      </c>
      <c r="AB12" s="23">
        <v>0</v>
      </c>
      <c r="AC12" s="23">
        <v>0</v>
      </c>
      <c r="AD12" s="23">
        <v>0</v>
      </c>
      <c r="AE12" s="28" t="s">
        <v>4</v>
      </c>
      <c r="AF12" s="26">
        <f t="shared" si="1"/>
        <v>0</v>
      </c>
      <c r="AG12" s="78">
        <v>0</v>
      </c>
      <c r="AH12" s="78">
        <v>0</v>
      </c>
      <c r="AI12" s="27" t="s">
        <v>4</v>
      </c>
      <c r="AJ12" s="78">
        <v>0</v>
      </c>
      <c r="AK12" s="24" t="s">
        <v>4</v>
      </c>
      <c r="AL12" s="24" t="s">
        <v>4</v>
      </c>
      <c r="AM12" s="26">
        <f t="shared" si="2"/>
        <v>0</v>
      </c>
      <c r="AN12" s="26">
        <f>+K12+AC12-AH12</f>
        <v>1070022214</v>
      </c>
      <c r="AO12" s="24" t="s">
        <v>1</v>
      </c>
      <c r="AP12" s="26">
        <v>1070022214</v>
      </c>
      <c r="AQ12" s="18" t="s">
        <v>16</v>
      </c>
      <c r="AR12" s="78">
        <v>0</v>
      </c>
      <c r="AS12" s="19" t="s">
        <v>4</v>
      </c>
      <c r="AT12" s="207">
        <v>0</v>
      </c>
      <c r="AU12" s="21">
        <f t="shared" si="3"/>
        <v>1070022214</v>
      </c>
      <c r="AV12" s="33">
        <f t="shared" si="4"/>
        <v>0</v>
      </c>
      <c r="AW12" s="19" t="s">
        <v>4</v>
      </c>
      <c r="AX12" s="175" t="s">
        <v>3</v>
      </c>
      <c r="AY12" s="35" t="s">
        <v>1845</v>
      </c>
      <c r="AZ12" s="17" t="s">
        <v>1</v>
      </c>
      <c r="BA12" s="17" t="s">
        <v>357</v>
      </c>
    </row>
    <row r="13" spans="1:72" x14ac:dyDescent="0.25">
      <c r="B13" s="17">
        <v>2024</v>
      </c>
      <c r="C13" s="17">
        <v>891780111</v>
      </c>
      <c r="D13" s="30" t="s">
        <v>14</v>
      </c>
      <c r="E13" s="214" t="s">
        <v>1844</v>
      </c>
      <c r="F13" s="212" t="s">
        <v>1843</v>
      </c>
      <c r="G13" s="213">
        <v>0</v>
      </c>
      <c r="H13" s="18" t="s">
        <v>11</v>
      </c>
      <c r="I13" s="78" t="s">
        <v>108</v>
      </c>
      <c r="J13" s="26" t="s">
        <v>1842</v>
      </c>
      <c r="K13" s="160">
        <v>43000000</v>
      </c>
      <c r="L13" s="17" t="s">
        <v>8</v>
      </c>
      <c r="M13" s="26" t="s">
        <v>1841</v>
      </c>
      <c r="N13" s="157">
        <v>39048396</v>
      </c>
      <c r="O13" s="78">
        <v>56</v>
      </c>
      <c r="P13" s="204">
        <v>45306</v>
      </c>
      <c r="Q13" s="78">
        <v>43000000</v>
      </c>
      <c r="R13" s="204">
        <v>45308</v>
      </c>
      <c r="S13" s="78">
        <v>43000000</v>
      </c>
      <c r="T13" s="18" t="s">
        <v>1</v>
      </c>
      <c r="U13" s="78">
        <v>36722626</v>
      </c>
      <c r="V13" s="78" t="s">
        <v>1840</v>
      </c>
      <c r="W13" s="204">
        <v>45308</v>
      </c>
      <c r="X13" s="204">
        <v>45308</v>
      </c>
      <c r="Y13" s="208" t="s">
        <v>4</v>
      </c>
      <c r="Z13" s="204">
        <v>45322</v>
      </c>
      <c r="AA13" s="26">
        <f t="shared" si="0"/>
        <v>14</v>
      </c>
      <c r="AB13" s="23">
        <v>0</v>
      </c>
      <c r="AC13" s="23">
        <v>0</v>
      </c>
      <c r="AD13" s="23">
        <v>0</v>
      </c>
      <c r="AE13" s="28" t="s">
        <v>4</v>
      </c>
      <c r="AF13" s="26">
        <f t="shared" si="1"/>
        <v>0</v>
      </c>
      <c r="AG13" s="78">
        <v>0</v>
      </c>
      <c r="AH13" s="78">
        <v>0</v>
      </c>
      <c r="AI13" s="27" t="s">
        <v>4</v>
      </c>
      <c r="AJ13" s="78">
        <v>0</v>
      </c>
      <c r="AK13" s="24" t="s">
        <v>4</v>
      </c>
      <c r="AL13" s="24" t="s">
        <v>4</v>
      </c>
      <c r="AM13" s="26">
        <f t="shared" si="2"/>
        <v>0</v>
      </c>
      <c r="AN13" s="26">
        <f>+K13+AC13-AH13</f>
        <v>43000000</v>
      </c>
      <c r="AO13" s="24" t="s">
        <v>1</v>
      </c>
      <c r="AP13" s="78">
        <v>43000000</v>
      </c>
      <c r="AQ13" s="18" t="s">
        <v>16</v>
      </c>
      <c r="AR13" s="78">
        <v>0</v>
      </c>
      <c r="AS13" s="19" t="s">
        <v>4</v>
      </c>
      <c r="AT13" s="207">
        <v>42990480</v>
      </c>
      <c r="AU13" s="21">
        <f t="shared" si="3"/>
        <v>9520</v>
      </c>
      <c r="AV13" s="33">
        <f t="shared" si="4"/>
        <v>0.99977860465116275</v>
      </c>
      <c r="AW13" s="19" t="s">
        <v>4</v>
      </c>
      <c r="AX13" s="175" t="s">
        <v>359</v>
      </c>
      <c r="AY13" s="35" t="s">
        <v>1839</v>
      </c>
      <c r="AZ13" s="17" t="s">
        <v>1</v>
      </c>
      <c r="BA13" s="17" t="s">
        <v>357</v>
      </c>
    </row>
    <row r="14" spans="1:72" x14ac:dyDescent="0.25">
      <c r="B14" s="17">
        <v>2024</v>
      </c>
      <c r="C14" s="17">
        <v>891780111</v>
      </c>
      <c r="D14" s="30" t="s">
        <v>14</v>
      </c>
      <c r="E14" s="214" t="s">
        <v>1838</v>
      </c>
      <c r="F14" s="215" t="s">
        <v>1837</v>
      </c>
      <c r="G14" s="213">
        <v>0</v>
      </c>
      <c r="H14" s="18" t="s">
        <v>11</v>
      </c>
      <c r="I14" s="78" t="s">
        <v>10</v>
      </c>
      <c r="J14" s="26" t="s">
        <v>1836</v>
      </c>
      <c r="K14" s="160">
        <v>80000000</v>
      </c>
      <c r="L14" s="17" t="s">
        <v>8</v>
      </c>
      <c r="M14" s="26" t="s">
        <v>1835</v>
      </c>
      <c r="N14" s="157">
        <v>36560048</v>
      </c>
      <c r="O14" s="78">
        <v>272</v>
      </c>
      <c r="P14" s="204">
        <v>45328</v>
      </c>
      <c r="Q14" s="78">
        <v>80000000</v>
      </c>
      <c r="R14" s="204">
        <v>45331</v>
      </c>
      <c r="S14" s="78">
        <v>80000000</v>
      </c>
      <c r="T14" s="18" t="s">
        <v>1</v>
      </c>
      <c r="U14" s="160">
        <v>85152695</v>
      </c>
      <c r="V14" s="219" t="s">
        <v>1834</v>
      </c>
      <c r="W14" s="218">
        <v>45331</v>
      </c>
      <c r="X14" s="209">
        <v>45332</v>
      </c>
      <c r="Y14" s="209">
        <v>45331</v>
      </c>
      <c r="Z14" s="209">
        <v>45504</v>
      </c>
      <c r="AA14" s="26">
        <f t="shared" si="0"/>
        <v>173</v>
      </c>
      <c r="AB14" s="23">
        <v>0</v>
      </c>
      <c r="AC14" s="23">
        <v>0</v>
      </c>
      <c r="AD14" s="23">
        <v>0</v>
      </c>
      <c r="AE14" s="28" t="s">
        <v>4</v>
      </c>
      <c r="AF14" s="26">
        <f t="shared" si="1"/>
        <v>0</v>
      </c>
      <c r="AG14" s="78">
        <v>0</v>
      </c>
      <c r="AH14" s="78">
        <v>0</v>
      </c>
      <c r="AI14" s="27" t="s">
        <v>4</v>
      </c>
      <c r="AJ14" s="78">
        <v>0</v>
      </c>
      <c r="AK14" s="24" t="s">
        <v>4</v>
      </c>
      <c r="AL14" s="24" t="s">
        <v>4</v>
      </c>
      <c r="AM14" s="26">
        <f t="shared" si="2"/>
        <v>0</v>
      </c>
      <c r="AN14" s="26">
        <f>+K14+AC14-AH14</f>
        <v>80000000</v>
      </c>
      <c r="AO14" s="24" t="s">
        <v>1</v>
      </c>
      <c r="AP14" s="78">
        <v>80000000</v>
      </c>
      <c r="AQ14" s="18" t="s">
        <v>16</v>
      </c>
      <c r="AR14" s="78">
        <v>0</v>
      </c>
      <c r="AS14" s="19" t="s">
        <v>4</v>
      </c>
      <c r="AT14" s="207">
        <v>0</v>
      </c>
      <c r="AU14" s="21">
        <f t="shared" si="3"/>
        <v>80000000</v>
      </c>
      <c r="AV14" s="33">
        <f t="shared" si="4"/>
        <v>0</v>
      </c>
      <c r="AW14" s="19" t="s">
        <v>4</v>
      </c>
      <c r="AX14" s="175" t="s">
        <v>3</v>
      </c>
      <c r="AY14" s="35" t="s">
        <v>1833</v>
      </c>
      <c r="AZ14" s="17" t="s">
        <v>1</v>
      </c>
      <c r="BA14" s="17" t="s">
        <v>357</v>
      </c>
    </row>
    <row r="15" spans="1:72" x14ac:dyDescent="0.25">
      <c r="B15" s="17">
        <v>2024</v>
      </c>
      <c r="C15" s="17">
        <v>891780111</v>
      </c>
      <c r="D15" s="30" t="s">
        <v>14</v>
      </c>
      <c r="E15" s="32" t="s">
        <v>1832</v>
      </c>
      <c r="F15" s="215" t="s">
        <v>1831</v>
      </c>
      <c r="G15" s="213">
        <v>0</v>
      </c>
      <c r="H15" s="18" t="s">
        <v>11</v>
      </c>
      <c r="I15" s="78" t="s">
        <v>108</v>
      </c>
      <c r="J15" s="26" t="s">
        <v>1830</v>
      </c>
      <c r="K15" s="160">
        <v>84000000</v>
      </c>
      <c r="L15" s="17" t="s">
        <v>8</v>
      </c>
      <c r="M15" s="32" t="s">
        <v>1829</v>
      </c>
      <c r="N15" s="157">
        <v>1083038159</v>
      </c>
      <c r="O15" s="78">
        <v>251</v>
      </c>
      <c r="P15" s="204">
        <v>45324</v>
      </c>
      <c r="Q15" s="78">
        <v>84000000</v>
      </c>
      <c r="R15" s="204">
        <v>45343</v>
      </c>
      <c r="S15" s="78">
        <v>84000000</v>
      </c>
      <c r="T15" s="18" t="s">
        <v>1</v>
      </c>
      <c r="U15" s="157">
        <v>57400977</v>
      </c>
      <c r="V15" s="26" t="s">
        <v>1828</v>
      </c>
      <c r="W15" s="209">
        <v>45342</v>
      </c>
      <c r="X15" s="209">
        <v>45343</v>
      </c>
      <c r="Y15" s="208" t="s">
        <v>4</v>
      </c>
      <c r="Z15" s="209">
        <v>45358</v>
      </c>
      <c r="AA15" s="26">
        <f t="shared" si="0"/>
        <v>15</v>
      </c>
      <c r="AB15" s="23">
        <v>0</v>
      </c>
      <c r="AC15" s="23">
        <v>0</v>
      </c>
      <c r="AD15" s="23">
        <v>0</v>
      </c>
      <c r="AE15" s="28" t="s">
        <v>4</v>
      </c>
      <c r="AF15" s="26">
        <f t="shared" si="1"/>
        <v>0</v>
      </c>
      <c r="AG15" s="78">
        <v>0</v>
      </c>
      <c r="AH15" s="78">
        <v>0</v>
      </c>
      <c r="AI15" s="28" t="s">
        <v>4</v>
      </c>
      <c r="AJ15" s="78">
        <v>0</v>
      </c>
      <c r="AK15" s="24" t="s">
        <v>4</v>
      </c>
      <c r="AL15" s="24" t="s">
        <v>4</v>
      </c>
      <c r="AM15" s="26">
        <f t="shared" si="2"/>
        <v>0</v>
      </c>
      <c r="AN15" s="26">
        <f>+K15+AC15-AH15</f>
        <v>84000000</v>
      </c>
      <c r="AO15" s="24" t="s">
        <v>16</v>
      </c>
      <c r="AP15" s="78">
        <v>0</v>
      </c>
      <c r="AQ15" s="18" t="s">
        <v>16</v>
      </c>
      <c r="AR15" s="78">
        <v>0</v>
      </c>
      <c r="AS15" s="28" t="s">
        <v>4</v>
      </c>
      <c r="AT15" s="207">
        <v>0</v>
      </c>
      <c r="AU15" s="21">
        <f t="shared" si="3"/>
        <v>84000000</v>
      </c>
      <c r="AV15" s="33">
        <f t="shared" si="4"/>
        <v>0</v>
      </c>
      <c r="AW15" s="19" t="s">
        <v>4</v>
      </c>
      <c r="AX15" s="175" t="s">
        <v>3</v>
      </c>
      <c r="AY15" s="177" t="s">
        <v>1827</v>
      </c>
      <c r="AZ15" s="17" t="s">
        <v>1</v>
      </c>
      <c r="BA15" s="17" t="s">
        <v>357</v>
      </c>
    </row>
    <row r="16" spans="1:72" x14ac:dyDescent="0.25">
      <c r="B16" s="17">
        <v>2024</v>
      </c>
      <c r="C16" s="17">
        <v>891780111</v>
      </c>
      <c r="D16" s="30" t="s">
        <v>14</v>
      </c>
      <c r="E16" s="214" t="s">
        <v>1826</v>
      </c>
      <c r="F16" s="215" t="s">
        <v>1825</v>
      </c>
      <c r="G16" s="213">
        <v>0</v>
      </c>
      <c r="H16" s="18" t="s">
        <v>11</v>
      </c>
      <c r="I16" s="78" t="s">
        <v>108</v>
      </c>
      <c r="J16" s="78" t="s">
        <v>1824</v>
      </c>
      <c r="K16" s="160">
        <v>60000000</v>
      </c>
      <c r="L16" s="17" t="s">
        <v>8</v>
      </c>
      <c r="M16" s="78" t="s">
        <v>1823</v>
      </c>
      <c r="N16" s="78">
        <v>901781602</v>
      </c>
      <c r="O16" s="78">
        <v>140</v>
      </c>
      <c r="P16" s="204">
        <v>45314</v>
      </c>
      <c r="Q16" s="78">
        <v>60000000</v>
      </c>
      <c r="R16" s="204">
        <v>45321</v>
      </c>
      <c r="S16" s="78">
        <v>60000000</v>
      </c>
      <c r="T16" s="18" t="s">
        <v>1</v>
      </c>
      <c r="U16" s="78">
        <v>57461757</v>
      </c>
      <c r="V16" s="78" t="s">
        <v>1822</v>
      </c>
      <c r="W16" s="204">
        <v>45321</v>
      </c>
      <c r="X16" s="204">
        <v>45323</v>
      </c>
      <c r="Y16" s="204">
        <v>45323</v>
      </c>
      <c r="Z16" s="204">
        <v>45473</v>
      </c>
      <c r="AA16" s="26">
        <f t="shared" si="0"/>
        <v>150</v>
      </c>
      <c r="AB16" s="23">
        <v>0</v>
      </c>
      <c r="AC16" s="23">
        <v>0</v>
      </c>
      <c r="AD16" s="23">
        <v>0</v>
      </c>
      <c r="AE16" s="28" t="s">
        <v>4</v>
      </c>
      <c r="AF16" s="26">
        <f t="shared" si="1"/>
        <v>0</v>
      </c>
      <c r="AG16" s="78">
        <v>0</v>
      </c>
      <c r="AH16" s="78">
        <v>0</v>
      </c>
      <c r="AI16" s="27" t="s">
        <v>4</v>
      </c>
      <c r="AJ16" s="78">
        <v>0</v>
      </c>
      <c r="AK16" s="24" t="s">
        <v>4</v>
      </c>
      <c r="AL16" s="24" t="s">
        <v>4</v>
      </c>
      <c r="AM16" s="26">
        <f t="shared" si="2"/>
        <v>0</v>
      </c>
      <c r="AN16" s="26">
        <f>+K16+AC16-AH16</f>
        <v>60000000</v>
      </c>
      <c r="AO16" s="217" t="s">
        <v>1</v>
      </c>
      <c r="AP16" s="78">
        <v>60000000</v>
      </c>
      <c r="AQ16" s="18" t="s">
        <v>16</v>
      </c>
      <c r="AR16" s="78">
        <v>0</v>
      </c>
      <c r="AS16" s="19" t="s">
        <v>4</v>
      </c>
      <c r="AT16" s="207">
        <v>0</v>
      </c>
      <c r="AU16" s="21">
        <f t="shared" si="3"/>
        <v>60000000</v>
      </c>
      <c r="AV16" s="33">
        <f t="shared" si="4"/>
        <v>0</v>
      </c>
      <c r="AW16" s="19" t="s">
        <v>4</v>
      </c>
      <c r="AX16" s="175" t="s">
        <v>3</v>
      </c>
      <c r="AY16" s="35" t="s">
        <v>1821</v>
      </c>
      <c r="AZ16" s="17" t="s">
        <v>1</v>
      </c>
      <c r="BA16" s="17" t="s">
        <v>357</v>
      </c>
    </row>
    <row r="17" spans="2:53" x14ac:dyDescent="0.25">
      <c r="B17" s="17">
        <v>2024</v>
      </c>
      <c r="C17" s="17">
        <v>891780111</v>
      </c>
      <c r="D17" s="30" t="s">
        <v>14</v>
      </c>
      <c r="E17" s="216" t="s">
        <v>1820</v>
      </c>
      <c r="F17" s="215" t="s">
        <v>1819</v>
      </c>
      <c r="G17" s="213">
        <v>0</v>
      </c>
      <c r="H17" s="18" t="s">
        <v>11</v>
      </c>
      <c r="I17" s="78" t="s">
        <v>108</v>
      </c>
      <c r="J17" s="26" t="s">
        <v>1818</v>
      </c>
      <c r="K17" s="160">
        <v>62036929</v>
      </c>
      <c r="L17" s="17" t="s">
        <v>8</v>
      </c>
      <c r="M17" s="26" t="s">
        <v>1817</v>
      </c>
      <c r="N17" s="157">
        <v>890304099</v>
      </c>
      <c r="O17" s="78">
        <v>164</v>
      </c>
      <c r="P17" s="204">
        <v>45317</v>
      </c>
      <c r="Q17" s="78">
        <v>62036929</v>
      </c>
      <c r="R17" s="204">
        <v>45323</v>
      </c>
      <c r="S17" s="78">
        <v>62036929</v>
      </c>
      <c r="T17" s="18" t="s">
        <v>1</v>
      </c>
      <c r="U17" s="157">
        <v>1082870070</v>
      </c>
      <c r="V17" s="26" t="s">
        <v>1811</v>
      </c>
      <c r="W17" s="209">
        <v>45323</v>
      </c>
      <c r="X17" s="209">
        <v>45323</v>
      </c>
      <c r="Y17" s="208" t="s">
        <v>4</v>
      </c>
      <c r="Z17" s="209">
        <v>45325</v>
      </c>
      <c r="AA17" s="26">
        <f t="shared" si="0"/>
        <v>2</v>
      </c>
      <c r="AB17" s="23">
        <v>0</v>
      </c>
      <c r="AC17" s="23">
        <v>0</v>
      </c>
      <c r="AD17" s="23">
        <v>0</v>
      </c>
      <c r="AE17" s="28" t="s">
        <v>4</v>
      </c>
      <c r="AF17" s="26">
        <f t="shared" si="1"/>
        <v>0</v>
      </c>
      <c r="AG17" s="78">
        <v>0</v>
      </c>
      <c r="AH17" s="78">
        <v>0</v>
      </c>
      <c r="AI17" s="28" t="s">
        <v>4</v>
      </c>
      <c r="AJ17" s="78">
        <v>0</v>
      </c>
      <c r="AK17" s="24" t="s">
        <v>4</v>
      </c>
      <c r="AL17" s="24" t="s">
        <v>4</v>
      </c>
      <c r="AM17" s="26">
        <f t="shared" si="2"/>
        <v>0</v>
      </c>
      <c r="AN17" s="26">
        <f>+K17+AC17-AH17</f>
        <v>62036929</v>
      </c>
      <c r="AO17" s="24" t="s">
        <v>1</v>
      </c>
      <c r="AP17" s="78">
        <v>23067436</v>
      </c>
      <c r="AQ17" s="18" t="s">
        <v>16</v>
      </c>
      <c r="AR17" s="78">
        <v>0</v>
      </c>
      <c r="AS17" s="28" t="s">
        <v>4</v>
      </c>
      <c r="AT17" s="207">
        <v>62036929</v>
      </c>
      <c r="AU17" s="21">
        <f t="shared" si="3"/>
        <v>0</v>
      </c>
      <c r="AV17" s="33">
        <f t="shared" si="4"/>
        <v>1</v>
      </c>
      <c r="AW17" s="19" t="s">
        <v>4</v>
      </c>
      <c r="AX17" s="175" t="s">
        <v>359</v>
      </c>
      <c r="AY17" s="35" t="s">
        <v>1816</v>
      </c>
      <c r="AZ17" s="17" t="s">
        <v>1</v>
      </c>
      <c r="BA17" s="17" t="s">
        <v>357</v>
      </c>
    </row>
    <row r="18" spans="2:53" x14ac:dyDescent="0.25">
      <c r="B18" s="17">
        <v>2024</v>
      </c>
      <c r="C18" s="17">
        <v>891780111</v>
      </c>
      <c r="D18" s="30" t="s">
        <v>14</v>
      </c>
      <c r="E18" s="216" t="s">
        <v>1815</v>
      </c>
      <c r="F18" s="215" t="s">
        <v>1814</v>
      </c>
      <c r="G18" s="213">
        <v>0</v>
      </c>
      <c r="H18" s="18" t="s">
        <v>11</v>
      </c>
      <c r="I18" s="78" t="s">
        <v>108</v>
      </c>
      <c r="J18" s="26" t="s">
        <v>1813</v>
      </c>
      <c r="K18" s="160">
        <v>20540000</v>
      </c>
      <c r="L18" s="17" t="s">
        <v>8</v>
      </c>
      <c r="M18" s="26" t="s">
        <v>1812</v>
      </c>
      <c r="N18" s="157">
        <v>900600181</v>
      </c>
      <c r="O18" s="78">
        <v>225</v>
      </c>
      <c r="P18" s="204">
        <v>45323</v>
      </c>
      <c r="Q18" s="78">
        <v>20540000</v>
      </c>
      <c r="R18" s="204">
        <v>45324</v>
      </c>
      <c r="S18" s="78">
        <v>20540000</v>
      </c>
      <c r="T18" s="18" t="s">
        <v>1</v>
      </c>
      <c r="U18" s="157">
        <v>1082870070</v>
      </c>
      <c r="V18" s="26" t="s">
        <v>1811</v>
      </c>
      <c r="W18" s="209">
        <v>45324</v>
      </c>
      <c r="X18" s="209">
        <v>45324</v>
      </c>
      <c r="Y18" s="208" t="s">
        <v>4</v>
      </c>
      <c r="Z18" s="209">
        <v>45326</v>
      </c>
      <c r="AA18" s="26">
        <f t="shared" si="0"/>
        <v>2</v>
      </c>
      <c r="AB18" s="23">
        <v>0</v>
      </c>
      <c r="AC18" s="23">
        <v>0</v>
      </c>
      <c r="AD18" s="23">
        <v>0</v>
      </c>
      <c r="AE18" s="28" t="s">
        <v>4</v>
      </c>
      <c r="AF18" s="26">
        <f t="shared" si="1"/>
        <v>0</v>
      </c>
      <c r="AG18" s="78">
        <v>0</v>
      </c>
      <c r="AH18" s="78">
        <v>0</v>
      </c>
      <c r="AI18" s="28" t="s">
        <v>4</v>
      </c>
      <c r="AJ18" s="78">
        <v>0</v>
      </c>
      <c r="AK18" s="24" t="s">
        <v>4</v>
      </c>
      <c r="AL18" s="24" t="s">
        <v>4</v>
      </c>
      <c r="AM18" s="26">
        <f t="shared" si="2"/>
        <v>0</v>
      </c>
      <c r="AN18" s="26">
        <f>+K18+AC18-AH18</f>
        <v>20540000</v>
      </c>
      <c r="AO18" s="24" t="s">
        <v>1</v>
      </c>
      <c r="AP18" s="78">
        <v>20540000</v>
      </c>
      <c r="AQ18" s="18" t="s">
        <v>16</v>
      </c>
      <c r="AR18" s="78">
        <v>0</v>
      </c>
      <c r="AS18" s="28" t="s">
        <v>4</v>
      </c>
      <c r="AT18" s="207">
        <v>20540000</v>
      </c>
      <c r="AU18" s="21">
        <f t="shared" si="3"/>
        <v>0</v>
      </c>
      <c r="AV18" s="33">
        <f t="shared" si="4"/>
        <v>1</v>
      </c>
      <c r="AW18" s="19" t="s">
        <v>4</v>
      </c>
      <c r="AX18" s="175" t="s">
        <v>359</v>
      </c>
      <c r="AY18" s="392" t="s">
        <v>1810</v>
      </c>
      <c r="AZ18" s="17" t="s">
        <v>1</v>
      </c>
      <c r="BA18" s="17" t="s">
        <v>357</v>
      </c>
    </row>
    <row r="19" spans="2:53" x14ac:dyDescent="0.25">
      <c r="B19" s="17">
        <v>2024</v>
      </c>
      <c r="C19" s="17">
        <v>891780111</v>
      </c>
      <c r="D19" s="30" t="s">
        <v>14</v>
      </c>
      <c r="E19" s="216" t="s">
        <v>1809</v>
      </c>
      <c r="F19" s="215" t="s">
        <v>1808</v>
      </c>
      <c r="G19" s="213">
        <v>0</v>
      </c>
      <c r="H19" s="18" t="s">
        <v>11</v>
      </c>
      <c r="I19" s="78" t="s">
        <v>10</v>
      </c>
      <c r="J19" s="26" t="s">
        <v>1807</v>
      </c>
      <c r="K19" s="160">
        <v>20000000</v>
      </c>
      <c r="L19" s="17" t="s">
        <v>8</v>
      </c>
      <c r="M19" s="26" t="s">
        <v>1806</v>
      </c>
      <c r="N19" s="157">
        <v>7144967</v>
      </c>
      <c r="O19" s="78">
        <v>377</v>
      </c>
      <c r="P19" s="204">
        <v>45338</v>
      </c>
      <c r="Q19" s="78">
        <v>20000000</v>
      </c>
      <c r="R19" s="204">
        <v>45342</v>
      </c>
      <c r="S19" s="78">
        <v>20000000</v>
      </c>
      <c r="T19" s="18" t="s">
        <v>1</v>
      </c>
      <c r="U19" s="157">
        <v>85152695</v>
      </c>
      <c r="V19" s="26" t="s">
        <v>1523</v>
      </c>
      <c r="W19" s="209">
        <v>45342</v>
      </c>
      <c r="X19" s="209">
        <v>45342</v>
      </c>
      <c r="Y19" s="208">
        <v>45342</v>
      </c>
      <c r="Z19" s="209">
        <v>45473</v>
      </c>
      <c r="AA19" s="26">
        <f t="shared" si="0"/>
        <v>131</v>
      </c>
      <c r="AB19" s="23">
        <v>0</v>
      </c>
      <c r="AC19" s="23">
        <v>0</v>
      </c>
      <c r="AD19" s="23">
        <v>0</v>
      </c>
      <c r="AE19" s="28" t="s">
        <v>4</v>
      </c>
      <c r="AF19" s="26">
        <f t="shared" si="1"/>
        <v>0</v>
      </c>
      <c r="AG19" s="78">
        <v>0</v>
      </c>
      <c r="AH19" s="78">
        <v>0</v>
      </c>
      <c r="AI19" s="28" t="s">
        <v>4</v>
      </c>
      <c r="AJ19" s="78">
        <v>0</v>
      </c>
      <c r="AK19" s="24" t="s">
        <v>4</v>
      </c>
      <c r="AL19" s="24" t="s">
        <v>4</v>
      </c>
      <c r="AM19" s="26">
        <f t="shared" si="2"/>
        <v>0</v>
      </c>
      <c r="AN19" s="26">
        <f>+K19+AC19-AH19</f>
        <v>20000000</v>
      </c>
      <c r="AO19" s="24" t="s">
        <v>1</v>
      </c>
      <c r="AP19" s="78">
        <v>20000000</v>
      </c>
      <c r="AQ19" s="18" t="s">
        <v>16</v>
      </c>
      <c r="AR19" s="78">
        <v>0</v>
      </c>
      <c r="AS19" s="28" t="s">
        <v>4</v>
      </c>
      <c r="AT19" s="207">
        <v>0</v>
      </c>
      <c r="AU19" s="21">
        <f t="shared" si="3"/>
        <v>20000000</v>
      </c>
      <c r="AV19" s="33">
        <f t="shared" si="4"/>
        <v>0</v>
      </c>
      <c r="AW19" s="19" t="s">
        <v>4</v>
      </c>
      <c r="AX19" s="175" t="s">
        <v>3</v>
      </c>
      <c r="AY19" s="35" t="s">
        <v>1805</v>
      </c>
      <c r="AZ19" s="17" t="s">
        <v>1</v>
      </c>
      <c r="BA19" s="17" t="s">
        <v>357</v>
      </c>
    </row>
    <row r="20" spans="2:53" x14ac:dyDescent="0.25">
      <c r="B20" s="17">
        <v>2024</v>
      </c>
      <c r="C20" s="17">
        <v>891780111</v>
      </c>
      <c r="D20" s="30" t="s">
        <v>14</v>
      </c>
      <c r="E20" s="214" t="s">
        <v>1804</v>
      </c>
      <c r="F20" s="212" t="s">
        <v>1803</v>
      </c>
      <c r="G20" s="213">
        <v>0</v>
      </c>
      <c r="H20" s="18" t="s">
        <v>11</v>
      </c>
      <c r="I20" s="78" t="s">
        <v>108</v>
      </c>
      <c r="J20" s="78" t="s">
        <v>1802</v>
      </c>
      <c r="K20" s="160">
        <v>142350000</v>
      </c>
      <c r="L20" s="17" t="s">
        <v>8</v>
      </c>
      <c r="M20" s="78" t="s">
        <v>1801</v>
      </c>
      <c r="N20" s="160">
        <v>900681702</v>
      </c>
      <c r="O20" s="78">
        <v>68</v>
      </c>
      <c r="P20" s="204">
        <v>45307</v>
      </c>
      <c r="Q20" s="78">
        <v>142350000</v>
      </c>
      <c r="R20" s="204">
        <v>45320</v>
      </c>
      <c r="S20" s="78">
        <v>142350000</v>
      </c>
      <c r="T20" s="18" t="s">
        <v>1</v>
      </c>
      <c r="U20" s="78">
        <v>84452087</v>
      </c>
      <c r="V20" s="78" t="s">
        <v>1800</v>
      </c>
      <c r="W20" s="204">
        <v>45320</v>
      </c>
      <c r="X20" s="204">
        <v>45344</v>
      </c>
      <c r="Y20" s="204">
        <v>45328</v>
      </c>
      <c r="Z20" s="209">
        <v>45401</v>
      </c>
      <c r="AA20" s="26">
        <f t="shared" si="0"/>
        <v>73</v>
      </c>
      <c r="AB20" s="23">
        <v>1</v>
      </c>
      <c r="AC20" s="23">
        <v>27046500</v>
      </c>
      <c r="AD20" s="23">
        <v>0</v>
      </c>
      <c r="AE20" s="28" t="s">
        <v>4</v>
      </c>
      <c r="AF20" s="26">
        <f t="shared" si="1"/>
        <v>0</v>
      </c>
      <c r="AG20" s="78">
        <v>0</v>
      </c>
      <c r="AH20" s="78">
        <v>0</v>
      </c>
      <c r="AI20" s="27" t="s">
        <v>4</v>
      </c>
      <c r="AJ20" s="78">
        <v>0</v>
      </c>
      <c r="AK20" s="24" t="s">
        <v>4</v>
      </c>
      <c r="AL20" s="24" t="s">
        <v>4</v>
      </c>
      <c r="AM20" s="26">
        <f t="shared" si="2"/>
        <v>0</v>
      </c>
      <c r="AN20" s="26">
        <f>+K20+AC20-AH20</f>
        <v>169396500</v>
      </c>
      <c r="AO20" s="24" t="s">
        <v>1</v>
      </c>
      <c r="AP20" s="78">
        <v>169396500</v>
      </c>
      <c r="AQ20" s="18" t="s">
        <v>1</v>
      </c>
      <c r="AR20" s="78">
        <v>84698250</v>
      </c>
      <c r="AS20" s="208">
        <v>45343</v>
      </c>
      <c r="AT20" s="207">
        <v>0</v>
      </c>
      <c r="AU20" s="21">
        <f t="shared" si="3"/>
        <v>169396500</v>
      </c>
      <c r="AV20" s="33">
        <f t="shared" si="4"/>
        <v>0</v>
      </c>
      <c r="AW20" s="19" t="s">
        <v>4</v>
      </c>
      <c r="AX20" s="175" t="s">
        <v>3</v>
      </c>
      <c r="AY20" s="35" t="s">
        <v>1799</v>
      </c>
      <c r="AZ20" s="17" t="s">
        <v>1</v>
      </c>
      <c r="BA20" s="17" t="s">
        <v>357</v>
      </c>
    </row>
    <row r="21" spans="2:53" x14ac:dyDescent="0.25">
      <c r="B21" s="17">
        <v>2024</v>
      </c>
      <c r="C21" s="17">
        <v>891780111</v>
      </c>
      <c r="D21" s="30" t="s">
        <v>14</v>
      </c>
      <c r="E21" s="26" t="s">
        <v>1876</v>
      </c>
      <c r="F21" s="212" t="s">
        <v>1798</v>
      </c>
      <c r="G21" s="24">
        <v>0</v>
      </c>
      <c r="H21" s="18" t="s">
        <v>11</v>
      </c>
      <c r="I21" s="78" t="s">
        <v>108</v>
      </c>
      <c r="J21" s="26" t="s">
        <v>1784</v>
      </c>
      <c r="K21" s="160">
        <v>8000000</v>
      </c>
      <c r="L21" s="17" t="s">
        <v>8</v>
      </c>
      <c r="M21" s="26" t="s">
        <v>1797</v>
      </c>
      <c r="N21" s="157">
        <v>1069499616</v>
      </c>
      <c r="O21" s="78">
        <v>388</v>
      </c>
      <c r="P21" s="204">
        <v>45338</v>
      </c>
      <c r="Q21" s="72">
        <v>466800000</v>
      </c>
      <c r="R21" s="204">
        <v>45341</v>
      </c>
      <c r="S21" s="78">
        <v>8000000</v>
      </c>
      <c r="T21" s="18" t="s">
        <v>1</v>
      </c>
      <c r="U21" s="157">
        <v>36559959</v>
      </c>
      <c r="V21" s="26" t="s">
        <v>1596</v>
      </c>
      <c r="W21" s="204">
        <v>45341</v>
      </c>
      <c r="X21" s="209">
        <v>45341</v>
      </c>
      <c r="Y21" s="208" t="s">
        <v>4</v>
      </c>
      <c r="Z21" s="209">
        <v>45382</v>
      </c>
      <c r="AA21" s="26">
        <f t="shared" si="0"/>
        <v>41</v>
      </c>
      <c r="AB21" s="23">
        <v>0</v>
      </c>
      <c r="AC21" s="23">
        <v>0</v>
      </c>
      <c r="AD21" s="23">
        <v>0</v>
      </c>
      <c r="AE21" s="28" t="s">
        <v>4</v>
      </c>
      <c r="AF21" s="26">
        <f t="shared" si="1"/>
        <v>0</v>
      </c>
      <c r="AG21" s="78">
        <v>0</v>
      </c>
      <c r="AH21" s="78">
        <v>0</v>
      </c>
      <c r="AI21" s="28" t="s">
        <v>4</v>
      </c>
      <c r="AJ21" s="78">
        <v>0</v>
      </c>
      <c r="AK21" s="24" t="s">
        <v>4</v>
      </c>
      <c r="AL21" s="24" t="s">
        <v>4</v>
      </c>
      <c r="AM21" s="26">
        <f t="shared" si="2"/>
        <v>0</v>
      </c>
      <c r="AN21" s="26">
        <f>+K21+AC21-AH21</f>
        <v>8000000</v>
      </c>
      <c r="AO21" s="24" t="s">
        <v>16</v>
      </c>
      <c r="AP21" s="78">
        <v>0</v>
      </c>
      <c r="AQ21" s="18" t="s">
        <v>16</v>
      </c>
      <c r="AR21" s="78">
        <v>0</v>
      </c>
      <c r="AS21" s="28" t="s">
        <v>4</v>
      </c>
      <c r="AT21" s="207">
        <v>0</v>
      </c>
      <c r="AU21" s="21">
        <f t="shared" si="3"/>
        <v>8000000</v>
      </c>
      <c r="AV21" s="33">
        <f t="shared" si="4"/>
        <v>0</v>
      </c>
      <c r="AW21" s="19" t="s">
        <v>4</v>
      </c>
      <c r="AX21" s="175" t="s">
        <v>3</v>
      </c>
      <c r="AY21" s="379" t="s">
        <v>1796</v>
      </c>
      <c r="AZ21" s="17" t="s">
        <v>1</v>
      </c>
      <c r="BA21" s="17" t="s">
        <v>1</v>
      </c>
    </row>
    <row r="22" spans="2:53" x14ac:dyDescent="0.25">
      <c r="B22" s="17">
        <v>2024</v>
      </c>
      <c r="C22" s="17">
        <v>891780111</v>
      </c>
      <c r="D22" s="30" t="s">
        <v>14</v>
      </c>
      <c r="E22" s="26" t="s">
        <v>1877</v>
      </c>
      <c r="F22" s="212" t="s">
        <v>1795</v>
      </c>
      <c r="G22" s="24">
        <v>0</v>
      </c>
      <c r="H22" s="18" t="s">
        <v>11</v>
      </c>
      <c r="I22" s="78" t="s">
        <v>108</v>
      </c>
      <c r="J22" s="26" t="s">
        <v>1794</v>
      </c>
      <c r="K22" s="160">
        <v>8000000</v>
      </c>
      <c r="L22" s="17" t="s">
        <v>8</v>
      </c>
      <c r="M22" s="26" t="s">
        <v>1793</v>
      </c>
      <c r="N22" s="157">
        <v>1073813310</v>
      </c>
      <c r="O22" s="78">
        <v>388</v>
      </c>
      <c r="P22" s="204">
        <v>45338</v>
      </c>
      <c r="Q22" s="72">
        <v>466800000</v>
      </c>
      <c r="R22" s="204">
        <v>45341</v>
      </c>
      <c r="S22" s="78">
        <v>8000000</v>
      </c>
      <c r="T22" s="18" t="s">
        <v>1</v>
      </c>
      <c r="U22" s="157">
        <v>36559959</v>
      </c>
      <c r="V22" s="26" t="s">
        <v>1596</v>
      </c>
      <c r="W22" s="209">
        <v>45341</v>
      </c>
      <c r="X22" s="209">
        <v>45341</v>
      </c>
      <c r="Y22" s="208" t="s">
        <v>4</v>
      </c>
      <c r="Z22" s="209">
        <v>45382</v>
      </c>
      <c r="AA22" s="26">
        <f t="shared" si="0"/>
        <v>41</v>
      </c>
      <c r="AB22" s="23">
        <v>0</v>
      </c>
      <c r="AC22" s="23">
        <v>0</v>
      </c>
      <c r="AD22" s="23">
        <v>0</v>
      </c>
      <c r="AE22" s="28" t="s">
        <v>4</v>
      </c>
      <c r="AF22" s="26">
        <f t="shared" si="1"/>
        <v>0</v>
      </c>
      <c r="AG22" s="78">
        <v>0</v>
      </c>
      <c r="AH22" s="78">
        <v>0</v>
      </c>
      <c r="AI22" s="28" t="s">
        <v>4</v>
      </c>
      <c r="AJ22" s="78">
        <v>0</v>
      </c>
      <c r="AK22" s="24" t="s">
        <v>4</v>
      </c>
      <c r="AL22" s="24" t="s">
        <v>4</v>
      </c>
      <c r="AM22" s="26">
        <f t="shared" si="2"/>
        <v>0</v>
      </c>
      <c r="AN22" s="26">
        <f>+K22+AC22-AH22</f>
        <v>8000000</v>
      </c>
      <c r="AO22" s="24" t="s">
        <v>16</v>
      </c>
      <c r="AP22" s="78">
        <v>0</v>
      </c>
      <c r="AQ22" s="18" t="s">
        <v>16</v>
      </c>
      <c r="AR22" s="78">
        <v>0</v>
      </c>
      <c r="AS22" s="28" t="s">
        <v>4</v>
      </c>
      <c r="AT22" s="207">
        <v>0</v>
      </c>
      <c r="AU22" s="21">
        <f t="shared" si="3"/>
        <v>8000000</v>
      </c>
      <c r="AV22" s="33">
        <f t="shared" si="4"/>
        <v>0</v>
      </c>
      <c r="AW22" s="19" t="s">
        <v>4</v>
      </c>
      <c r="AX22" s="175" t="s">
        <v>3</v>
      </c>
      <c r="AY22" s="392" t="s">
        <v>1792</v>
      </c>
      <c r="AZ22" s="17" t="s">
        <v>1</v>
      </c>
      <c r="BA22" s="17" t="s">
        <v>1</v>
      </c>
    </row>
    <row r="23" spans="2:53" x14ac:dyDescent="0.25">
      <c r="B23" s="17">
        <v>2024</v>
      </c>
      <c r="C23" s="17">
        <v>891780111</v>
      </c>
      <c r="D23" s="30" t="s">
        <v>14</v>
      </c>
      <c r="E23" s="26" t="s">
        <v>1878</v>
      </c>
      <c r="F23" s="212" t="s">
        <v>1791</v>
      </c>
      <c r="G23" s="24">
        <v>0</v>
      </c>
      <c r="H23" s="18" t="s">
        <v>11</v>
      </c>
      <c r="I23" s="78" t="s">
        <v>108</v>
      </c>
      <c r="J23" s="26" t="s">
        <v>1731</v>
      </c>
      <c r="K23" s="160">
        <v>8000000</v>
      </c>
      <c r="L23" s="17" t="s">
        <v>8</v>
      </c>
      <c r="M23" s="26" t="s">
        <v>1790</v>
      </c>
      <c r="N23" s="157">
        <v>1072253671</v>
      </c>
      <c r="O23" s="78">
        <v>388</v>
      </c>
      <c r="P23" s="204">
        <v>45338</v>
      </c>
      <c r="Q23" s="72">
        <v>466800000</v>
      </c>
      <c r="R23" s="204">
        <v>45341</v>
      </c>
      <c r="S23" s="78">
        <v>8000000</v>
      </c>
      <c r="T23" s="18" t="s">
        <v>1</v>
      </c>
      <c r="U23" s="157">
        <v>36559959</v>
      </c>
      <c r="V23" s="26" t="s">
        <v>1596</v>
      </c>
      <c r="W23" s="209">
        <v>45341</v>
      </c>
      <c r="X23" s="209">
        <v>45341</v>
      </c>
      <c r="Y23" s="208" t="s">
        <v>4</v>
      </c>
      <c r="Z23" s="209">
        <v>45382</v>
      </c>
      <c r="AA23" s="26">
        <f t="shared" si="0"/>
        <v>41</v>
      </c>
      <c r="AB23" s="23">
        <v>0</v>
      </c>
      <c r="AC23" s="23">
        <v>0</v>
      </c>
      <c r="AD23" s="23">
        <v>0</v>
      </c>
      <c r="AE23" s="28" t="s">
        <v>4</v>
      </c>
      <c r="AF23" s="26">
        <f t="shared" si="1"/>
        <v>0</v>
      </c>
      <c r="AG23" s="78">
        <v>0</v>
      </c>
      <c r="AH23" s="78">
        <v>0</v>
      </c>
      <c r="AI23" s="28" t="s">
        <v>4</v>
      </c>
      <c r="AJ23" s="78">
        <v>0</v>
      </c>
      <c r="AK23" s="24" t="s">
        <v>4</v>
      </c>
      <c r="AL23" s="24" t="s">
        <v>4</v>
      </c>
      <c r="AM23" s="26">
        <f t="shared" si="2"/>
        <v>0</v>
      </c>
      <c r="AN23" s="26">
        <f>+K23+AC23-AH23</f>
        <v>8000000</v>
      </c>
      <c r="AO23" s="24" t="s">
        <v>16</v>
      </c>
      <c r="AP23" s="78">
        <v>0</v>
      </c>
      <c r="AQ23" s="18" t="s">
        <v>16</v>
      </c>
      <c r="AR23" s="78">
        <v>0</v>
      </c>
      <c r="AS23" s="28" t="s">
        <v>4</v>
      </c>
      <c r="AT23" s="207">
        <v>0</v>
      </c>
      <c r="AU23" s="21">
        <f t="shared" si="3"/>
        <v>8000000</v>
      </c>
      <c r="AV23" s="33">
        <f t="shared" si="4"/>
        <v>0</v>
      </c>
      <c r="AW23" s="19" t="s">
        <v>4</v>
      </c>
      <c r="AX23" s="175" t="s">
        <v>3</v>
      </c>
      <c r="AY23" s="392" t="s">
        <v>1789</v>
      </c>
      <c r="AZ23" s="17" t="s">
        <v>1</v>
      </c>
      <c r="BA23" s="17" t="s">
        <v>1</v>
      </c>
    </row>
    <row r="24" spans="2:53" x14ac:dyDescent="0.25">
      <c r="B24" s="17">
        <v>2024</v>
      </c>
      <c r="C24" s="17">
        <v>891780111</v>
      </c>
      <c r="D24" s="30" t="s">
        <v>14</v>
      </c>
      <c r="E24" s="26" t="s">
        <v>1879</v>
      </c>
      <c r="F24" s="212" t="s">
        <v>1788</v>
      </c>
      <c r="G24" s="24">
        <v>0</v>
      </c>
      <c r="H24" s="18" t="s">
        <v>11</v>
      </c>
      <c r="I24" s="78" t="s">
        <v>108</v>
      </c>
      <c r="J24" s="26" t="s">
        <v>1668</v>
      </c>
      <c r="K24" s="160">
        <v>8000000</v>
      </c>
      <c r="L24" s="17" t="s">
        <v>8</v>
      </c>
      <c r="M24" s="26" t="s">
        <v>1787</v>
      </c>
      <c r="N24" s="157">
        <v>1065641314</v>
      </c>
      <c r="O24" s="78">
        <v>388</v>
      </c>
      <c r="P24" s="204">
        <v>45338</v>
      </c>
      <c r="Q24" s="72">
        <v>466800000</v>
      </c>
      <c r="R24" s="204">
        <v>45341</v>
      </c>
      <c r="S24" s="78">
        <v>8000000</v>
      </c>
      <c r="T24" s="18" t="s">
        <v>1</v>
      </c>
      <c r="U24" s="157">
        <v>36559959</v>
      </c>
      <c r="V24" s="26" t="s">
        <v>1596</v>
      </c>
      <c r="W24" s="209">
        <v>45341</v>
      </c>
      <c r="X24" s="209">
        <v>45341</v>
      </c>
      <c r="Y24" s="208" t="s">
        <v>4</v>
      </c>
      <c r="Z24" s="209">
        <v>45382</v>
      </c>
      <c r="AA24" s="26">
        <f t="shared" si="0"/>
        <v>41</v>
      </c>
      <c r="AB24" s="23">
        <v>0</v>
      </c>
      <c r="AC24" s="23">
        <v>0</v>
      </c>
      <c r="AD24" s="23">
        <v>0</v>
      </c>
      <c r="AE24" s="28" t="s">
        <v>4</v>
      </c>
      <c r="AF24" s="26">
        <f t="shared" si="1"/>
        <v>0</v>
      </c>
      <c r="AG24" s="78">
        <v>0</v>
      </c>
      <c r="AH24" s="78">
        <v>0</v>
      </c>
      <c r="AI24" s="28" t="s">
        <v>4</v>
      </c>
      <c r="AJ24" s="78">
        <v>0</v>
      </c>
      <c r="AK24" s="24" t="s">
        <v>4</v>
      </c>
      <c r="AL24" s="24" t="s">
        <v>4</v>
      </c>
      <c r="AM24" s="26">
        <f t="shared" si="2"/>
        <v>0</v>
      </c>
      <c r="AN24" s="26">
        <f>+K24+AC24-AH24</f>
        <v>8000000</v>
      </c>
      <c r="AO24" s="24" t="s">
        <v>16</v>
      </c>
      <c r="AP24" s="78">
        <v>0</v>
      </c>
      <c r="AQ24" s="18" t="s">
        <v>16</v>
      </c>
      <c r="AR24" s="78">
        <v>0</v>
      </c>
      <c r="AS24" s="28" t="s">
        <v>4</v>
      </c>
      <c r="AT24" s="207">
        <v>0</v>
      </c>
      <c r="AU24" s="21">
        <f t="shared" si="3"/>
        <v>8000000</v>
      </c>
      <c r="AV24" s="33">
        <f t="shared" si="4"/>
        <v>0</v>
      </c>
      <c r="AW24" s="19" t="s">
        <v>4</v>
      </c>
      <c r="AX24" s="175" t="s">
        <v>3</v>
      </c>
      <c r="AY24" s="392" t="s">
        <v>1786</v>
      </c>
      <c r="AZ24" s="17" t="s">
        <v>1</v>
      </c>
      <c r="BA24" s="17" t="s">
        <v>1</v>
      </c>
    </row>
    <row r="25" spans="2:53" x14ac:dyDescent="0.25">
      <c r="B25" s="17">
        <v>2024</v>
      </c>
      <c r="C25" s="17">
        <v>891780111</v>
      </c>
      <c r="D25" s="30" t="s">
        <v>14</v>
      </c>
      <c r="E25" s="26" t="s">
        <v>1880</v>
      </c>
      <c r="F25" s="212" t="s">
        <v>1785</v>
      </c>
      <c r="G25" s="24">
        <v>0</v>
      </c>
      <c r="H25" s="18" t="s">
        <v>11</v>
      </c>
      <c r="I25" s="78" t="s">
        <v>108</v>
      </c>
      <c r="J25" s="26" t="s">
        <v>1784</v>
      </c>
      <c r="K25" s="160">
        <v>8000000</v>
      </c>
      <c r="L25" s="17" t="s">
        <v>8</v>
      </c>
      <c r="M25" s="26" t="s">
        <v>1783</v>
      </c>
      <c r="N25" s="157">
        <v>1004308477</v>
      </c>
      <c r="O25" s="78">
        <v>388</v>
      </c>
      <c r="P25" s="204">
        <v>45338</v>
      </c>
      <c r="Q25" s="72">
        <v>466800000</v>
      </c>
      <c r="R25" s="204">
        <v>45341</v>
      </c>
      <c r="S25" s="78">
        <v>8000000</v>
      </c>
      <c r="T25" s="18" t="s">
        <v>1</v>
      </c>
      <c r="U25" s="157">
        <v>36559959</v>
      </c>
      <c r="V25" s="26" t="s">
        <v>1596</v>
      </c>
      <c r="W25" s="209">
        <v>45341</v>
      </c>
      <c r="X25" s="209">
        <v>45341</v>
      </c>
      <c r="Y25" s="208" t="s">
        <v>4</v>
      </c>
      <c r="Z25" s="209">
        <v>45382</v>
      </c>
      <c r="AA25" s="26">
        <f t="shared" si="0"/>
        <v>41</v>
      </c>
      <c r="AB25" s="23">
        <v>0</v>
      </c>
      <c r="AC25" s="23">
        <v>0</v>
      </c>
      <c r="AD25" s="23">
        <v>0</v>
      </c>
      <c r="AE25" s="28" t="s">
        <v>4</v>
      </c>
      <c r="AF25" s="26">
        <f t="shared" si="1"/>
        <v>0</v>
      </c>
      <c r="AG25" s="78">
        <v>0</v>
      </c>
      <c r="AH25" s="78">
        <v>0</v>
      </c>
      <c r="AI25" s="28" t="s">
        <v>4</v>
      </c>
      <c r="AJ25" s="78">
        <v>0</v>
      </c>
      <c r="AK25" s="24" t="s">
        <v>4</v>
      </c>
      <c r="AL25" s="24" t="s">
        <v>4</v>
      </c>
      <c r="AM25" s="26">
        <f t="shared" si="2"/>
        <v>0</v>
      </c>
      <c r="AN25" s="26">
        <f>+K25+AC25-AH25</f>
        <v>8000000</v>
      </c>
      <c r="AO25" s="24" t="s">
        <v>16</v>
      </c>
      <c r="AP25" s="78">
        <v>0</v>
      </c>
      <c r="AQ25" s="18" t="s">
        <v>16</v>
      </c>
      <c r="AR25" s="78">
        <v>0</v>
      </c>
      <c r="AS25" s="28" t="s">
        <v>4</v>
      </c>
      <c r="AT25" s="207">
        <v>0</v>
      </c>
      <c r="AU25" s="21">
        <f t="shared" si="3"/>
        <v>8000000</v>
      </c>
      <c r="AV25" s="33">
        <f t="shared" si="4"/>
        <v>0</v>
      </c>
      <c r="AW25" s="19" t="s">
        <v>4</v>
      </c>
      <c r="AX25" s="175" t="s">
        <v>3</v>
      </c>
      <c r="AY25" s="392" t="s">
        <v>1782</v>
      </c>
      <c r="AZ25" s="17" t="s">
        <v>1</v>
      </c>
      <c r="BA25" s="17" t="s">
        <v>1</v>
      </c>
    </row>
    <row r="26" spans="2:53" x14ac:dyDescent="0.25">
      <c r="B26" s="17">
        <v>2024</v>
      </c>
      <c r="C26" s="17">
        <v>891780111</v>
      </c>
      <c r="D26" s="30" t="s">
        <v>14</v>
      </c>
      <c r="E26" s="26" t="s">
        <v>1881</v>
      </c>
      <c r="F26" s="212" t="s">
        <v>1781</v>
      </c>
      <c r="G26" s="24">
        <v>0</v>
      </c>
      <c r="H26" s="18" t="s">
        <v>11</v>
      </c>
      <c r="I26" s="78" t="s">
        <v>108</v>
      </c>
      <c r="J26" s="26" t="s">
        <v>1668</v>
      </c>
      <c r="K26" s="160">
        <v>8000000</v>
      </c>
      <c r="L26" s="17" t="s">
        <v>8</v>
      </c>
      <c r="M26" s="26" t="s">
        <v>1780</v>
      </c>
      <c r="N26" s="157">
        <v>1112762142</v>
      </c>
      <c r="O26" s="78">
        <v>388</v>
      </c>
      <c r="P26" s="204">
        <v>45338</v>
      </c>
      <c r="Q26" s="72">
        <v>466800000</v>
      </c>
      <c r="R26" s="204">
        <v>45341</v>
      </c>
      <c r="S26" s="78">
        <v>8000000</v>
      </c>
      <c r="T26" s="18" t="s">
        <v>1</v>
      </c>
      <c r="U26" s="157">
        <v>36559959</v>
      </c>
      <c r="V26" s="26" t="s">
        <v>1596</v>
      </c>
      <c r="W26" s="209">
        <v>45341</v>
      </c>
      <c r="X26" s="209">
        <v>45341</v>
      </c>
      <c r="Y26" s="208" t="s">
        <v>4</v>
      </c>
      <c r="Z26" s="209">
        <v>45382</v>
      </c>
      <c r="AA26" s="26">
        <f t="shared" si="0"/>
        <v>41</v>
      </c>
      <c r="AB26" s="23">
        <v>0</v>
      </c>
      <c r="AC26" s="23">
        <v>0</v>
      </c>
      <c r="AD26" s="23">
        <v>0</v>
      </c>
      <c r="AE26" s="28" t="s">
        <v>4</v>
      </c>
      <c r="AF26" s="26">
        <f t="shared" si="1"/>
        <v>0</v>
      </c>
      <c r="AG26" s="78">
        <v>0</v>
      </c>
      <c r="AH26" s="78">
        <v>0</v>
      </c>
      <c r="AI26" s="28" t="s">
        <v>4</v>
      </c>
      <c r="AJ26" s="78">
        <v>0</v>
      </c>
      <c r="AK26" s="24" t="s">
        <v>4</v>
      </c>
      <c r="AL26" s="24" t="s">
        <v>4</v>
      </c>
      <c r="AM26" s="26">
        <f t="shared" si="2"/>
        <v>0</v>
      </c>
      <c r="AN26" s="26">
        <f>+K26+AC26-AH26</f>
        <v>8000000</v>
      </c>
      <c r="AO26" s="24" t="s">
        <v>16</v>
      </c>
      <c r="AP26" s="78">
        <v>0</v>
      </c>
      <c r="AQ26" s="18" t="s">
        <v>16</v>
      </c>
      <c r="AR26" s="78">
        <v>0</v>
      </c>
      <c r="AS26" s="28" t="s">
        <v>4</v>
      </c>
      <c r="AT26" s="207">
        <v>0</v>
      </c>
      <c r="AU26" s="21">
        <f t="shared" si="3"/>
        <v>8000000</v>
      </c>
      <c r="AV26" s="33">
        <f t="shared" si="4"/>
        <v>0</v>
      </c>
      <c r="AW26" s="19" t="s">
        <v>4</v>
      </c>
      <c r="AX26" s="175" t="s">
        <v>3</v>
      </c>
      <c r="AY26" s="392" t="s">
        <v>1779</v>
      </c>
      <c r="AZ26" s="17" t="s">
        <v>1</v>
      </c>
      <c r="BA26" s="17" t="s">
        <v>1</v>
      </c>
    </row>
    <row r="27" spans="2:53" x14ac:dyDescent="0.25">
      <c r="B27" s="17">
        <v>2024</v>
      </c>
      <c r="C27" s="17">
        <v>891780111</v>
      </c>
      <c r="D27" s="30" t="s">
        <v>14</v>
      </c>
      <c r="E27" s="26" t="s">
        <v>1942</v>
      </c>
      <c r="F27" s="212" t="s">
        <v>1778</v>
      </c>
      <c r="G27" s="24">
        <v>0</v>
      </c>
      <c r="H27" s="18" t="s">
        <v>11</v>
      </c>
      <c r="I27" s="78" t="s">
        <v>108</v>
      </c>
      <c r="J27" s="26" t="s">
        <v>1668</v>
      </c>
      <c r="K27" s="160">
        <v>8000000</v>
      </c>
      <c r="L27" s="17" t="s">
        <v>8</v>
      </c>
      <c r="M27" s="26" t="s">
        <v>1777</v>
      </c>
      <c r="N27" s="157">
        <v>1083015253</v>
      </c>
      <c r="O27" s="78">
        <v>388</v>
      </c>
      <c r="P27" s="204">
        <v>45338</v>
      </c>
      <c r="Q27" s="72">
        <v>466800000</v>
      </c>
      <c r="R27" s="204">
        <v>45341</v>
      </c>
      <c r="S27" s="78">
        <v>8000000</v>
      </c>
      <c r="T27" s="18" t="s">
        <v>1</v>
      </c>
      <c r="U27" s="157">
        <v>36559959</v>
      </c>
      <c r="V27" s="26" t="s">
        <v>1596</v>
      </c>
      <c r="W27" s="209">
        <v>45341</v>
      </c>
      <c r="X27" s="209">
        <v>45341</v>
      </c>
      <c r="Y27" s="208" t="s">
        <v>4</v>
      </c>
      <c r="Z27" s="209">
        <v>45382</v>
      </c>
      <c r="AA27" s="26">
        <f t="shared" si="0"/>
        <v>41</v>
      </c>
      <c r="AB27" s="23">
        <v>0</v>
      </c>
      <c r="AC27" s="23">
        <v>0</v>
      </c>
      <c r="AD27" s="23">
        <v>0</v>
      </c>
      <c r="AE27" s="28" t="s">
        <v>4</v>
      </c>
      <c r="AF27" s="26">
        <f t="shared" si="1"/>
        <v>0</v>
      </c>
      <c r="AG27" s="78">
        <v>0</v>
      </c>
      <c r="AH27" s="78">
        <v>0</v>
      </c>
      <c r="AI27" s="28" t="s">
        <v>4</v>
      </c>
      <c r="AJ27" s="78">
        <v>0</v>
      </c>
      <c r="AK27" s="24" t="s">
        <v>4</v>
      </c>
      <c r="AL27" s="24" t="s">
        <v>4</v>
      </c>
      <c r="AM27" s="26">
        <f t="shared" si="2"/>
        <v>0</v>
      </c>
      <c r="AN27" s="26">
        <f>+K27+AC27-AH27</f>
        <v>8000000</v>
      </c>
      <c r="AO27" s="24" t="s">
        <v>16</v>
      </c>
      <c r="AP27" s="78">
        <v>0</v>
      </c>
      <c r="AQ27" s="18" t="s">
        <v>16</v>
      </c>
      <c r="AR27" s="78">
        <v>0</v>
      </c>
      <c r="AS27" s="28" t="s">
        <v>4</v>
      </c>
      <c r="AT27" s="207">
        <v>0</v>
      </c>
      <c r="AU27" s="21">
        <f t="shared" si="3"/>
        <v>8000000</v>
      </c>
      <c r="AV27" s="33">
        <f t="shared" si="4"/>
        <v>0</v>
      </c>
      <c r="AW27" s="19" t="s">
        <v>4</v>
      </c>
      <c r="AX27" s="175" t="s">
        <v>3</v>
      </c>
      <c r="AY27" s="392" t="s">
        <v>1776</v>
      </c>
      <c r="AZ27" s="17" t="s">
        <v>1</v>
      </c>
      <c r="BA27" s="17" t="s">
        <v>1</v>
      </c>
    </row>
    <row r="28" spans="2:53" x14ac:dyDescent="0.25">
      <c r="B28" s="17">
        <v>2024</v>
      </c>
      <c r="C28" s="17">
        <v>891780111</v>
      </c>
      <c r="D28" s="30" t="s">
        <v>14</v>
      </c>
      <c r="E28" s="26" t="s">
        <v>1941</v>
      </c>
      <c r="F28" s="212" t="s">
        <v>1775</v>
      </c>
      <c r="G28" s="24">
        <v>0</v>
      </c>
      <c r="H28" s="18" t="s">
        <v>11</v>
      </c>
      <c r="I28" s="78" t="s">
        <v>108</v>
      </c>
      <c r="J28" s="26" t="s">
        <v>1668</v>
      </c>
      <c r="K28" s="160">
        <v>8000000</v>
      </c>
      <c r="L28" s="17" t="s">
        <v>8</v>
      </c>
      <c r="M28" s="26" t="s">
        <v>1774</v>
      </c>
      <c r="N28" s="157">
        <v>72247345</v>
      </c>
      <c r="O28" s="78">
        <v>388</v>
      </c>
      <c r="P28" s="204">
        <v>45338</v>
      </c>
      <c r="Q28" s="72">
        <v>466800000</v>
      </c>
      <c r="R28" s="204">
        <v>45341</v>
      </c>
      <c r="S28" s="78">
        <v>8000000</v>
      </c>
      <c r="T28" s="18" t="s">
        <v>1</v>
      </c>
      <c r="U28" s="157">
        <v>36559959</v>
      </c>
      <c r="V28" s="26" t="s">
        <v>1596</v>
      </c>
      <c r="W28" s="209">
        <v>45341</v>
      </c>
      <c r="X28" s="209">
        <v>45341</v>
      </c>
      <c r="Y28" s="208" t="s">
        <v>4</v>
      </c>
      <c r="Z28" s="209">
        <v>45382</v>
      </c>
      <c r="AA28" s="26">
        <f t="shared" si="0"/>
        <v>41</v>
      </c>
      <c r="AB28" s="23">
        <v>0</v>
      </c>
      <c r="AC28" s="23">
        <v>0</v>
      </c>
      <c r="AD28" s="23">
        <v>0</v>
      </c>
      <c r="AE28" s="28" t="s">
        <v>4</v>
      </c>
      <c r="AF28" s="26">
        <f t="shared" si="1"/>
        <v>0</v>
      </c>
      <c r="AG28" s="78">
        <v>0</v>
      </c>
      <c r="AH28" s="78">
        <v>0</v>
      </c>
      <c r="AI28" s="28" t="s">
        <v>4</v>
      </c>
      <c r="AJ28" s="78">
        <v>0</v>
      </c>
      <c r="AK28" s="24" t="s">
        <v>4</v>
      </c>
      <c r="AL28" s="24" t="s">
        <v>4</v>
      </c>
      <c r="AM28" s="26">
        <f t="shared" si="2"/>
        <v>0</v>
      </c>
      <c r="AN28" s="26">
        <f>+K28+AC28-AH28</f>
        <v>8000000</v>
      </c>
      <c r="AO28" s="24" t="s">
        <v>16</v>
      </c>
      <c r="AP28" s="78">
        <v>0</v>
      </c>
      <c r="AQ28" s="18" t="s">
        <v>16</v>
      </c>
      <c r="AR28" s="78">
        <v>0</v>
      </c>
      <c r="AS28" s="28" t="s">
        <v>4</v>
      </c>
      <c r="AT28" s="207">
        <v>0</v>
      </c>
      <c r="AU28" s="21">
        <f t="shared" si="3"/>
        <v>8000000</v>
      </c>
      <c r="AV28" s="33">
        <f t="shared" si="4"/>
        <v>0</v>
      </c>
      <c r="AW28" s="19" t="s">
        <v>4</v>
      </c>
      <c r="AX28" s="175" t="s">
        <v>3</v>
      </c>
      <c r="AY28" s="392" t="s">
        <v>1773</v>
      </c>
      <c r="AZ28" s="17" t="s">
        <v>1</v>
      </c>
      <c r="BA28" s="17" t="s">
        <v>1</v>
      </c>
    </row>
    <row r="29" spans="2:53" x14ac:dyDescent="0.25">
      <c r="B29" s="17">
        <v>2024</v>
      </c>
      <c r="C29" s="17">
        <v>891780111</v>
      </c>
      <c r="D29" s="30" t="s">
        <v>14</v>
      </c>
      <c r="E29" s="26" t="s">
        <v>1940</v>
      </c>
      <c r="F29" s="212" t="s">
        <v>1772</v>
      </c>
      <c r="G29" s="24">
        <v>0</v>
      </c>
      <c r="H29" s="18" t="s">
        <v>11</v>
      </c>
      <c r="I29" s="78" t="s">
        <v>108</v>
      </c>
      <c r="J29" s="26" t="s">
        <v>1668</v>
      </c>
      <c r="K29" s="160">
        <v>8000000</v>
      </c>
      <c r="L29" s="17" t="s">
        <v>8</v>
      </c>
      <c r="M29" s="26" t="s">
        <v>1771</v>
      </c>
      <c r="N29" s="157">
        <v>39278307</v>
      </c>
      <c r="O29" s="78">
        <v>388</v>
      </c>
      <c r="P29" s="204">
        <v>45338</v>
      </c>
      <c r="Q29" s="72">
        <v>466800000</v>
      </c>
      <c r="R29" s="204">
        <v>45341</v>
      </c>
      <c r="S29" s="78">
        <v>8000000</v>
      </c>
      <c r="T29" s="18" t="s">
        <v>1</v>
      </c>
      <c r="U29" s="157">
        <v>36559959</v>
      </c>
      <c r="V29" s="26" t="s">
        <v>1596</v>
      </c>
      <c r="W29" s="209">
        <v>45341</v>
      </c>
      <c r="X29" s="209">
        <v>45341</v>
      </c>
      <c r="Y29" s="208" t="s">
        <v>4</v>
      </c>
      <c r="Z29" s="209">
        <v>45382</v>
      </c>
      <c r="AA29" s="26">
        <f t="shared" si="0"/>
        <v>41</v>
      </c>
      <c r="AB29" s="23">
        <v>0</v>
      </c>
      <c r="AC29" s="23">
        <v>0</v>
      </c>
      <c r="AD29" s="23">
        <v>0</v>
      </c>
      <c r="AE29" s="28" t="s">
        <v>4</v>
      </c>
      <c r="AF29" s="26">
        <f t="shared" si="1"/>
        <v>0</v>
      </c>
      <c r="AG29" s="78">
        <v>0</v>
      </c>
      <c r="AH29" s="78">
        <v>0</v>
      </c>
      <c r="AI29" s="28" t="s">
        <v>4</v>
      </c>
      <c r="AJ29" s="78">
        <v>0</v>
      </c>
      <c r="AK29" s="24" t="s">
        <v>4</v>
      </c>
      <c r="AL29" s="24" t="s">
        <v>4</v>
      </c>
      <c r="AM29" s="26">
        <f t="shared" si="2"/>
        <v>0</v>
      </c>
      <c r="AN29" s="26">
        <f>+K29+AC29-AH29</f>
        <v>8000000</v>
      </c>
      <c r="AO29" s="24" t="s">
        <v>16</v>
      </c>
      <c r="AP29" s="78">
        <v>0</v>
      </c>
      <c r="AQ29" s="18" t="s">
        <v>16</v>
      </c>
      <c r="AR29" s="78">
        <v>0</v>
      </c>
      <c r="AS29" s="28" t="s">
        <v>4</v>
      </c>
      <c r="AT29" s="207">
        <v>0</v>
      </c>
      <c r="AU29" s="21">
        <f t="shared" si="3"/>
        <v>8000000</v>
      </c>
      <c r="AV29" s="33">
        <f t="shared" si="4"/>
        <v>0</v>
      </c>
      <c r="AW29" s="19" t="s">
        <v>4</v>
      </c>
      <c r="AX29" s="175" t="s">
        <v>3</v>
      </c>
      <c r="AY29" s="392" t="s">
        <v>1770</v>
      </c>
      <c r="AZ29" s="17" t="s">
        <v>1</v>
      </c>
      <c r="BA29" s="17" t="s">
        <v>1</v>
      </c>
    </row>
    <row r="30" spans="2:53" x14ac:dyDescent="0.25">
      <c r="B30" s="17">
        <v>2024</v>
      </c>
      <c r="C30" s="17">
        <v>891780111</v>
      </c>
      <c r="D30" s="30" t="s">
        <v>14</v>
      </c>
      <c r="E30" s="26" t="s">
        <v>1939</v>
      </c>
      <c r="F30" s="212" t="s">
        <v>1769</v>
      </c>
      <c r="G30" s="24">
        <v>0</v>
      </c>
      <c r="H30" s="18" t="s">
        <v>11</v>
      </c>
      <c r="I30" s="78" t="s">
        <v>108</v>
      </c>
      <c r="J30" s="26" t="s">
        <v>1668</v>
      </c>
      <c r="K30" s="160">
        <v>8000000</v>
      </c>
      <c r="L30" s="17" t="s">
        <v>8</v>
      </c>
      <c r="M30" s="26" t="s">
        <v>1768</v>
      </c>
      <c r="N30" s="157">
        <v>80425554</v>
      </c>
      <c r="O30" s="78">
        <v>388</v>
      </c>
      <c r="P30" s="204">
        <v>45338</v>
      </c>
      <c r="Q30" s="72">
        <v>466800000</v>
      </c>
      <c r="R30" s="204">
        <v>45341</v>
      </c>
      <c r="S30" s="78">
        <v>8000000</v>
      </c>
      <c r="T30" s="18" t="s">
        <v>1</v>
      </c>
      <c r="U30" s="157">
        <v>36559959</v>
      </c>
      <c r="V30" s="26" t="s">
        <v>1596</v>
      </c>
      <c r="W30" s="209">
        <v>45341</v>
      </c>
      <c r="X30" s="209">
        <v>45341</v>
      </c>
      <c r="Y30" s="208" t="s">
        <v>4</v>
      </c>
      <c r="Z30" s="209">
        <v>45382</v>
      </c>
      <c r="AA30" s="26">
        <f t="shared" si="0"/>
        <v>41</v>
      </c>
      <c r="AB30" s="23">
        <v>0</v>
      </c>
      <c r="AC30" s="23">
        <v>0</v>
      </c>
      <c r="AD30" s="23">
        <v>0</v>
      </c>
      <c r="AE30" s="28" t="s">
        <v>4</v>
      </c>
      <c r="AF30" s="26">
        <f t="shared" si="1"/>
        <v>0</v>
      </c>
      <c r="AG30" s="78">
        <v>0</v>
      </c>
      <c r="AH30" s="78">
        <v>0</v>
      </c>
      <c r="AI30" s="28" t="s">
        <v>4</v>
      </c>
      <c r="AJ30" s="78">
        <v>0</v>
      </c>
      <c r="AK30" s="24" t="s">
        <v>4</v>
      </c>
      <c r="AL30" s="24" t="s">
        <v>4</v>
      </c>
      <c r="AM30" s="26">
        <f t="shared" si="2"/>
        <v>0</v>
      </c>
      <c r="AN30" s="26">
        <f>+K30+AC30-AH30</f>
        <v>8000000</v>
      </c>
      <c r="AO30" s="24" t="s">
        <v>16</v>
      </c>
      <c r="AP30" s="78">
        <v>0</v>
      </c>
      <c r="AQ30" s="18" t="s">
        <v>16</v>
      </c>
      <c r="AR30" s="78">
        <v>0</v>
      </c>
      <c r="AS30" s="28" t="s">
        <v>4</v>
      </c>
      <c r="AT30" s="207">
        <v>0</v>
      </c>
      <c r="AU30" s="21">
        <f t="shared" si="3"/>
        <v>8000000</v>
      </c>
      <c r="AV30" s="33">
        <f t="shared" si="4"/>
        <v>0</v>
      </c>
      <c r="AW30" s="19" t="s">
        <v>4</v>
      </c>
      <c r="AX30" s="175" t="s">
        <v>3</v>
      </c>
      <c r="AY30" s="392" t="s">
        <v>1767</v>
      </c>
      <c r="AZ30" s="17" t="s">
        <v>1</v>
      </c>
      <c r="BA30" s="17" t="s">
        <v>1</v>
      </c>
    </row>
    <row r="31" spans="2:53" x14ac:dyDescent="0.25">
      <c r="B31" s="17">
        <v>2024</v>
      </c>
      <c r="C31" s="17">
        <v>891780111</v>
      </c>
      <c r="D31" s="30" t="s">
        <v>14</v>
      </c>
      <c r="E31" s="26" t="s">
        <v>1938</v>
      </c>
      <c r="F31" s="212" t="s">
        <v>1766</v>
      </c>
      <c r="G31" s="24">
        <v>0</v>
      </c>
      <c r="H31" s="18" t="s">
        <v>11</v>
      </c>
      <c r="I31" s="78" t="s">
        <v>108</v>
      </c>
      <c r="J31" s="26" t="s">
        <v>1735</v>
      </c>
      <c r="K31" s="160">
        <v>8000000</v>
      </c>
      <c r="L31" s="17" t="s">
        <v>8</v>
      </c>
      <c r="M31" s="26" t="s">
        <v>1765</v>
      </c>
      <c r="N31" s="157">
        <v>1067863503</v>
      </c>
      <c r="O31" s="78">
        <v>388</v>
      </c>
      <c r="P31" s="204">
        <v>45338</v>
      </c>
      <c r="Q31" s="72">
        <v>466800000</v>
      </c>
      <c r="R31" s="204">
        <v>45341</v>
      </c>
      <c r="S31" s="78">
        <v>8000000</v>
      </c>
      <c r="T31" s="18" t="s">
        <v>1</v>
      </c>
      <c r="U31" s="157">
        <v>36559959</v>
      </c>
      <c r="V31" s="26" t="s">
        <v>1596</v>
      </c>
      <c r="W31" s="209">
        <v>45341</v>
      </c>
      <c r="X31" s="209">
        <v>45341</v>
      </c>
      <c r="Y31" s="208" t="s">
        <v>4</v>
      </c>
      <c r="Z31" s="209">
        <v>45382</v>
      </c>
      <c r="AA31" s="26">
        <f t="shared" si="0"/>
        <v>41</v>
      </c>
      <c r="AB31" s="23">
        <v>0</v>
      </c>
      <c r="AC31" s="23">
        <v>0</v>
      </c>
      <c r="AD31" s="23">
        <v>0</v>
      </c>
      <c r="AE31" s="28" t="s">
        <v>4</v>
      </c>
      <c r="AF31" s="26">
        <f t="shared" si="1"/>
        <v>0</v>
      </c>
      <c r="AG31" s="78">
        <v>0</v>
      </c>
      <c r="AH31" s="78">
        <v>0</v>
      </c>
      <c r="AI31" s="28" t="s">
        <v>4</v>
      </c>
      <c r="AJ31" s="78">
        <v>0</v>
      </c>
      <c r="AK31" s="24" t="s">
        <v>4</v>
      </c>
      <c r="AL31" s="24" t="s">
        <v>4</v>
      </c>
      <c r="AM31" s="26">
        <f t="shared" si="2"/>
        <v>0</v>
      </c>
      <c r="AN31" s="26">
        <f>+K31+AC31-AH31</f>
        <v>8000000</v>
      </c>
      <c r="AO31" s="24" t="s">
        <v>16</v>
      </c>
      <c r="AP31" s="78">
        <v>0</v>
      </c>
      <c r="AQ31" s="18" t="s">
        <v>16</v>
      </c>
      <c r="AR31" s="78">
        <v>0</v>
      </c>
      <c r="AS31" s="28" t="s">
        <v>4</v>
      </c>
      <c r="AT31" s="207">
        <v>0</v>
      </c>
      <c r="AU31" s="21">
        <f t="shared" si="3"/>
        <v>8000000</v>
      </c>
      <c r="AV31" s="33">
        <f t="shared" si="4"/>
        <v>0</v>
      </c>
      <c r="AW31" s="19" t="s">
        <v>4</v>
      </c>
      <c r="AX31" s="175" t="s">
        <v>3</v>
      </c>
      <c r="AY31" s="177" t="s">
        <v>1764</v>
      </c>
      <c r="AZ31" s="17" t="s">
        <v>1</v>
      </c>
      <c r="BA31" s="17" t="s">
        <v>1</v>
      </c>
    </row>
    <row r="32" spans="2:53" x14ac:dyDescent="0.25">
      <c r="B32" s="17">
        <v>2024</v>
      </c>
      <c r="C32" s="17">
        <v>891780111</v>
      </c>
      <c r="D32" s="30" t="s">
        <v>14</v>
      </c>
      <c r="E32" s="26" t="s">
        <v>1937</v>
      </c>
      <c r="F32" s="212" t="s">
        <v>1763</v>
      </c>
      <c r="G32" s="24">
        <v>0</v>
      </c>
      <c r="H32" s="18" t="s">
        <v>11</v>
      </c>
      <c r="I32" s="78" t="s">
        <v>108</v>
      </c>
      <c r="J32" s="26" t="s">
        <v>1668</v>
      </c>
      <c r="K32" s="160">
        <v>8000000</v>
      </c>
      <c r="L32" s="17" t="s">
        <v>8</v>
      </c>
      <c r="M32" s="26" t="s">
        <v>1762</v>
      </c>
      <c r="N32" s="157">
        <v>1083009871</v>
      </c>
      <c r="O32" s="78">
        <v>388</v>
      </c>
      <c r="P32" s="204">
        <v>45338</v>
      </c>
      <c r="Q32" s="72">
        <v>466800000</v>
      </c>
      <c r="R32" s="204">
        <v>45341</v>
      </c>
      <c r="S32" s="78">
        <v>8000000</v>
      </c>
      <c r="T32" s="18" t="s">
        <v>1</v>
      </c>
      <c r="U32" s="157">
        <v>36559959</v>
      </c>
      <c r="V32" s="26" t="s">
        <v>1596</v>
      </c>
      <c r="W32" s="209">
        <v>45341</v>
      </c>
      <c r="X32" s="209">
        <v>45341</v>
      </c>
      <c r="Y32" s="208" t="s">
        <v>4</v>
      </c>
      <c r="Z32" s="209">
        <v>45382</v>
      </c>
      <c r="AA32" s="26">
        <f t="shared" si="0"/>
        <v>41</v>
      </c>
      <c r="AB32" s="23">
        <v>0</v>
      </c>
      <c r="AC32" s="23">
        <v>0</v>
      </c>
      <c r="AD32" s="23">
        <v>0</v>
      </c>
      <c r="AE32" s="28" t="s">
        <v>4</v>
      </c>
      <c r="AF32" s="26">
        <f t="shared" si="1"/>
        <v>0</v>
      </c>
      <c r="AG32" s="78">
        <v>0</v>
      </c>
      <c r="AH32" s="78">
        <v>0</v>
      </c>
      <c r="AI32" s="28" t="s">
        <v>4</v>
      </c>
      <c r="AJ32" s="78">
        <v>0</v>
      </c>
      <c r="AK32" s="24" t="s">
        <v>4</v>
      </c>
      <c r="AL32" s="24" t="s">
        <v>4</v>
      </c>
      <c r="AM32" s="26">
        <f t="shared" si="2"/>
        <v>0</v>
      </c>
      <c r="AN32" s="26">
        <f>+K32+AC32-AH32</f>
        <v>8000000</v>
      </c>
      <c r="AO32" s="24" t="s">
        <v>16</v>
      </c>
      <c r="AP32" s="78">
        <v>0</v>
      </c>
      <c r="AQ32" s="18" t="s">
        <v>16</v>
      </c>
      <c r="AR32" s="78">
        <v>0</v>
      </c>
      <c r="AS32" s="28" t="s">
        <v>4</v>
      </c>
      <c r="AT32" s="207">
        <v>0</v>
      </c>
      <c r="AU32" s="21">
        <f t="shared" si="3"/>
        <v>8000000</v>
      </c>
      <c r="AV32" s="33">
        <f t="shared" si="4"/>
        <v>0</v>
      </c>
      <c r="AW32" s="19" t="s">
        <v>4</v>
      </c>
      <c r="AX32" s="175" t="s">
        <v>3</v>
      </c>
      <c r="AY32" s="35" t="s">
        <v>1761</v>
      </c>
      <c r="AZ32" s="17" t="s">
        <v>1</v>
      </c>
      <c r="BA32" s="17" t="s">
        <v>1</v>
      </c>
    </row>
    <row r="33" spans="2:53" x14ac:dyDescent="0.25">
      <c r="B33" s="17">
        <v>2024</v>
      </c>
      <c r="C33" s="17">
        <v>891780111</v>
      </c>
      <c r="D33" s="30" t="s">
        <v>14</v>
      </c>
      <c r="E33" s="26" t="s">
        <v>1936</v>
      </c>
      <c r="F33" s="212" t="s">
        <v>1760</v>
      </c>
      <c r="G33" s="24">
        <v>0</v>
      </c>
      <c r="H33" s="18" t="s">
        <v>11</v>
      </c>
      <c r="I33" s="78" t="s">
        <v>108</v>
      </c>
      <c r="J33" s="26" t="s">
        <v>1668</v>
      </c>
      <c r="K33" s="160">
        <v>8000000</v>
      </c>
      <c r="L33" s="17" t="s">
        <v>8</v>
      </c>
      <c r="M33" s="26" t="s">
        <v>1759</v>
      </c>
      <c r="N33" s="157">
        <v>1007934121</v>
      </c>
      <c r="O33" s="78">
        <v>388</v>
      </c>
      <c r="P33" s="204">
        <v>45338</v>
      </c>
      <c r="Q33" s="72">
        <v>466800000</v>
      </c>
      <c r="R33" s="204">
        <v>45341</v>
      </c>
      <c r="S33" s="78">
        <v>8000000</v>
      </c>
      <c r="T33" s="18" t="s">
        <v>1</v>
      </c>
      <c r="U33" s="157">
        <v>36559959</v>
      </c>
      <c r="V33" s="26" t="s">
        <v>1596</v>
      </c>
      <c r="W33" s="209">
        <v>45341</v>
      </c>
      <c r="X33" s="209">
        <v>45341</v>
      </c>
      <c r="Y33" s="208" t="s">
        <v>4</v>
      </c>
      <c r="Z33" s="209">
        <v>45382</v>
      </c>
      <c r="AA33" s="26">
        <f t="shared" si="0"/>
        <v>41</v>
      </c>
      <c r="AB33" s="23">
        <v>0</v>
      </c>
      <c r="AC33" s="23">
        <v>0</v>
      </c>
      <c r="AD33" s="23">
        <v>0</v>
      </c>
      <c r="AE33" s="28" t="s">
        <v>4</v>
      </c>
      <c r="AF33" s="26">
        <f t="shared" si="1"/>
        <v>0</v>
      </c>
      <c r="AG33" s="78">
        <v>0</v>
      </c>
      <c r="AH33" s="78">
        <v>0</v>
      </c>
      <c r="AI33" s="28" t="s">
        <v>4</v>
      </c>
      <c r="AJ33" s="78">
        <v>0</v>
      </c>
      <c r="AK33" s="24" t="s">
        <v>4</v>
      </c>
      <c r="AL33" s="24" t="s">
        <v>4</v>
      </c>
      <c r="AM33" s="26">
        <f t="shared" si="2"/>
        <v>0</v>
      </c>
      <c r="AN33" s="26">
        <f>+K33+AC33-AH33</f>
        <v>8000000</v>
      </c>
      <c r="AO33" s="24" t="s">
        <v>16</v>
      </c>
      <c r="AP33" s="78">
        <v>0</v>
      </c>
      <c r="AQ33" s="18" t="s">
        <v>16</v>
      </c>
      <c r="AR33" s="78">
        <v>0</v>
      </c>
      <c r="AS33" s="28" t="s">
        <v>4</v>
      </c>
      <c r="AT33" s="207">
        <v>0</v>
      </c>
      <c r="AU33" s="21">
        <f t="shared" si="3"/>
        <v>8000000</v>
      </c>
      <c r="AV33" s="33">
        <f t="shared" si="4"/>
        <v>0</v>
      </c>
      <c r="AW33" s="19" t="s">
        <v>4</v>
      </c>
      <c r="AX33" s="175" t="s">
        <v>3</v>
      </c>
      <c r="AY33" s="392" t="s">
        <v>1758</v>
      </c>
      <c r="AZ33" s="17" t="s">
        <v>1</v>
      </c>
      <c r="BA33" s="17" t="s">
        <v>1</v>
      </c>
    </row>
    <row r="34" spans="2:53" x14ac:dyDescent="0.25">
      <c r="B34" s="17">
        <v>2024</v>
      </c>
      <c r="C34" s="17">
        <v>891780111</v>
      </c>
      <c r="D34" s="30" t="s">
        <v>14</v>
      </c>
      <c r="E34" s="26" t="s">
        <v>1935</v>
      </c>
      <c r="F34" s="212" t="s">
        <v>1757</v>
      </c>
      <c r="G34" s="24">
        <v>0</v>
      </c>
      <c r="H34" s="18" t="s">
        <v>11</v>
      </c>
      <c r="I34" s="78" t="s">
        <v>108</v>
      </c>
      <c r="J34" s="26" t="s">
        <v>1668</v>
      </c>
      <c r="K34" s="160">
        <v>8000000</v>
      </c>
      <c r="L34" s="17" t="s">
        <v>8</v>
      </c>
      <c r="M34" s="26" t="s">
        <v>1756</v>
      </c>
      <c r="N34" s="157">
        <v>63556459</v>
      </c>
      <c r="O34" s="78">
        <v>388</v>
      </c>
      <c r="P34" s="204">
        <v>45338</v>
      </c>
      <c r="Q34" s="72">
        <v>466800000</v>
      </c>
      <c r="R34" s="204">
        <v>45341</v>
      </c>
      <c r="S34" s="78">
        <v>8000000</v>
      </c>
      <c r="T34" s="18" t="s">
        <v>1</v>
      </c>
      <c r="U34" s="157">
        <v>36559959</v>
      </c>
      <c r="V34" s="26" t="s">
        <v>1596</v>
      </c>
      <c r="W34" s="209">
        <v>45341</v>
      </c>
      <c r="X34" s="209">
        <v>45341</v>
      </c>
      <c r="Y34" s="208" t="s">
        <v>4</v>
      </c>
      <c r="Z34" s="209">
        <v>45382</v>
      </c>
      <c r="AA34" s="26">
        <f t="shared" si="0"/>
        <v>41</v>
      </c>
      <c r="AB34" s="23">
        <v>0</v>
      </c>
      <c r="AC34" s="23">
        <v>0</v>
      </c>
      <c r="AD34" s="23">
        <v>0</v>
      </c>
      <c r="AE34" s="28" t="s">
        <v>4</v>
      </c>
      <c r="AF34" s="26">
        <f t="shared" si="1"/>
        <v>0</v>
      </c>
      <c r="AG34" s="78">
        <v>0</v>
      </c>
      <c r="AH34" s="78">
        <v>0</v>
      </c>
      <c r="AI34" s="28" t="s">
        <v>4</v>
      </c>
      <c r="AJ34" s="78">
        <v>0</v>
      </c>
      <c r="AK34" s="24" t="s">
        <v>4</v>
      </c>
      <c r="AL34" s="24" t="s">
        <v>4</v>
      </c>
      <c r="AM34" s="26">
        <f t="shared" si="2"/>
        <v>0</v>
      </c>
      <c r="AN34" s="26">
        <f>+K34+AC34-AH34</f>
        <v>8000000</v>
      </c>
      <c r="AO34" s="24" t="s">
        <v>16</v>
      </c>
      <c r="AP34" s="78">
        <v>0</v>
      </c>
      <c r="AQ34" s="18" t="s">
        <v>16</v>
      </c>
      <c r="AR34" s="78">
        <v>0</v>
      </c>
      <c r="AS34" s="28" t="s">
        <v>4</v>
      </c>
      <c r="AT34" s="207">
        <v>0</v>
      </c>
      <c r="AU34" s="21">
        <f t="shared" si="3"/>
        <v>8000000</v>
      </c>
      <c r="AV34" s="33">
        <f t="shared" si="4"/>
        <v>0</v>
      </c>
      <c r="AW34" s="19" t="s">
        <v>4</v>
      </c>
      <c r="AX34" s="175" t="s">
        <v>3</v>
      </c>
      <c r="AY34" s="392" t="s">
        <v>1755</v>
      </c>
      <c r="AZ34" s="17" t="s">
        <v>1</v>
      </c>
      <c r="BA34" s="17" t="s">
        <v>1</v>
      </c>
    </row>
    <row r="35" spans="2:53" x14ac:dyDescent="0.25">
      <c r="B35" s="17">
        <v>2024</v>
      </c>
      <c r="C35" s="17">
        <v>891780111</v>
      </c>
      <c r="D35" s="30" t="s">
        <v>14</v>
      </c>
      <c r="E35" s="26" t="s">
        <v>1934</v>
      </c>
      <c r="F35" s="212" t="s">
        <v>1754</v>
      </c>
      <c r="G35" s="24">
        <v>0</v>
      </c>
      <c r="H35" s="18" t="s">
        <v>11</v>
      </c>
      <c r="I35" s="78" t="s">
        <v>108</v>
      </c>
      <c r="J35" s="26" t="s">
        <v>1668</v>
      </c>
      <c r="K35" s="160">
        <v>8000000</v>
      </c>
      <c r="L35" s="17" t="s">
        <v>8</v>
      </c>
      <c r="M35" s="26" t="s">
        <v>1753</v>
      </c>
      <c r="N35" s="157">
        <v>36728890</v>
      </c>
      <c r="O35" s="78">
        <v>388</v>
      </c>
      <c r="P35" s="204">
        <v>45338</v>
      </c>
      <c r="Q35" s="72">
        <v>466800000</v>
      </c>
      <c r="R35" s="204">
        <v>45341</v>
      </c>
      <c r="S35" s="78">
        <v>8000000</v>
      </c>
      <c r="T35" s="18" t="s">
        <v>1</v>
      </c>
      <c r="U35" s="157">
        <v>36559959</v>
      </c>
      <c r="V35" s="26" t="s">
        <v>1596</v>
      </c>
      <c r="W35" s="209">
        <v>45341</v>
      </c>
      <c r="X35" s="209">
        <v>45341</v>
      </c>
      <c r="Y35" s="208" t="s">
        <v>4</v>
      </c>
      <c r="Z35" s="209">
        <v>45382</v>
      </c>
      <c r="AA35" s="26">
        <f t="shared" si="0"/>
        <v>41</v>
      </c>
      <c r="AB35" s="23">
        <v>0</v>
      </c>
      <c r="AC35" s="23">
        <v>0</v>
      </c>
      <c r="AD35" s="23">
        <v>0</v>
      </c>
      <c r="AE35" s="28" t="s">
        <v>4</v>
      </c>
      <c r="AF35" s="26">
        <f t="shared" si="1"/>
        <v>0</v>
      </c>
      <c r="AG35" s="78">
        <v>0</v>
      </c>
      <c r="AH35" s="78">
        <v>0</v>
      </c>
      <c r="AI35" s="28" t="s">
        <v>4</v>
      </c>
      <c r="AJ35" s="78">
        <v>0</v>
      </c>
      <c r="AK35" s="24" t="s">
        <v>4</v>
      </c>
      <c r="AL35" s="24" t="s">
        <v>4</v>
      </c>
      <c r="AM35" s="26">
        <f t="shared" si="2"/>
        <v>0</v>
      </c>
      <c r="AN35" s="26">
        <f>+K35+AC35-AH35</f>
        <v>8000000</v>
      </c>
      <c r="AO35" s="24" t="s">
        <v>16</v>
      </c>
      <c r="AP35" s="78">
        <v>0</v>
      </c>
      <c r="AQ35" s="18" t="s">
        <v>16</v>
      </c>
      <c r="AR35" s="78">
        <v>0</v>
      </c>
      <c r="AS35" s="28" t="s">
        <v>4</v>
      </c>
      <c r="AT35" s="207">
        <v>0</v>
      </c>
      <c r="AU35" s="21">
        <f t="shared" si="3"/>
        <v>8000000</v>
      </c>
      <c r="AV35" s="33">
        <f t="shared" si="4"/>
        <v>0</v>
      </c>
      <c r="AW35" s="19" t="s">
        <v>4</v>
      </c>
      <c r="AX35" s="175" t="s">
        <v>3</v>
      </c>
      <c r="AY35" s="392" t="s">
        <v>1752</v>
      </c>
      <c r="AZ35" s="17" t="s">
        <v>1</v>
      </c>
      <c r="BA35" s="17" t="s">
        <v>1</v>
      </c>
    </row>
    <row r="36" spans="2:53" x14ac:dyDescent="0.25">
      <c r="B36" s="17">
        <v>2024</v>
      </c>
      <c r="C36" s="17">
        <v>891780111</v>
      </c>
      <c r="D36" s="30" t="s">
        <v>14</v>
      </c>
      <c r="E36" s="26" t="s">
        <v>1933</v>
      </c>
      <c r="F36" s="212" t="s">
        <v>1751</v>
      </c>
      <c r="G36" s="24">
        <v>0</v>
      </c>
      <c r="H36" s="18" t="s">
        <v>11</v>
      </c>
      <c r="I36" s="78" t="s">
        <v>108</v>
      </c>
      <c r="J36" s="26" t="s">
        <v>1668</v>
      </c>
      <c r="K36" s="160">
        <v>8000000</v>
      </c>
      <c r="L36" s="17" t="s">
        <v>8</v>
      </c>
      <c r="M36" s="26" t="s">
        <v>1750</v>
      </c>
      <c r="N36" s="157">
        <v>1091674919</v>
      </c>
      <c r="O36" s="78">
        <v>388</v>
      </c>
      <c r="P36" s="204">
        <v>45338</v>
      </c>
      <c r="Q36" s="72">
        <v>466800000</v>
      </c>
      <c r="R36" s="204">
        <v>45341</v>
      </c>
      <c r="S36" s="78">
        <v>8000000</v>
      </c>
      <c r="T36" s="18" t="s">
        <v>1</v>
      </c>
      <c r="U36" s="157">
        <v>36559959</v>
      </c>
      <c r="V36" s="26" t="s">
        <v>1596</v>
      </c>
      <c r="W36" s="209">
        <v>45341</v>
      </c>
      <c r="X36" s="209">
        <v>45341</v>
      </c>
      <c r="Y36" s="208" t="s">
        <v>4</v>
      </c>
      <c r="Z36" s="209">
        <v>45382</v>
      </c>
      <c r="AA36" s="26">
        <f t="shared" si="0"/>
        <v>41</v>
      </c>
      <c r="AB36" s="23">
        <v>0</v>
      </c>
      <c r="AC36" s="23">
        <v>0</v>
      </c>
      <c r="AD36" s="23">
        <v>0</v>
      </c>
      <c r="AE36" s="28" t="s">
        <v>4</v>
      </c>
      <c r="AF36" s="26">
        <f t="shared" si="1"/>
        <v>0</v>
      </c>
      <c r="AG36" s="78">
        <v>0</v>
      </c>
      <c r="AH36" s="78">
        <v>0</v>
      </c>
      <c r="AI36" s="28" t="s">
        <v>4</v>
      </c>
      <c r="AJ36" s="78">
        <v>0</v>
      </c>
      <c r="AK36" s="24" t="s">
        <v>4</v>
      </c>
      <c r="AL36" s="24" t="s">
        <v>4</v>
      </c>
      <c r="AM36" s="26">
        <f t="shared" si="2"/>
        <v>0</v>
      </c>
      <c r="AN36" s="26">
        <f>+K36+AC36-AH36</f>
        <v>8000000</v>
      </c>
      <c r="AO36" s="24" t="s">
        <v>16</v>
      </c>
      <c r="AP36" s="78">
        <v>0</v>
      </c>
      <c r="AQ36" s="18" t="s">
        <v>16</v>
      </c>
      <c r="AR36" s="78">
        <v>0</v>
      </c>
      <c r="AS36" s="28" t="s">
        <v>4</v>
      </c>
      <c r="AT36" s="207">
        <v>0</v>
      </c>
      <c r="AU36" s="21">
        <f t="shared" si="3"/>
        <v>8000000</v>
      </c>
      <c r="AV36" s="33">
        <f t="shared" si="4"/>
        <v>0</v>
      </c>
      <c r="AW36" s="19" t="s">
        <v>4</v>
      </c>
      <c r="AX36" s="175" t="s">
        <v>3</v>
      </c>
      <c r="AY36" s="392" t="s">
        <v>1749</v>
      </c>
      <c r="AZ36" s="17" t="s">
        <v>1</v>
      </c>
      <c r="BA36" s="17" t="s">
        <v>1</v>
      </c>
    </row>
    <row r="37" spans="2:53" x14ac:dyDescent="0.25">
      <c r="B37" s="17">
        <v>2024</v>
      </c>
      <c r="C37" s="17">
        <v>891780111</v>
      </c>
      <c r="D37" s="30" t="s">
        <v>14</v>
      </c>
      <c r="E37" s="26" t="s">
        <v>1932</v>
      </c>
      <c r="F37" s="212" t="s">
        <v>1748</v>
      </c>
      <c r="G37" s="24">
        <v>0</v>
      </c>
      <c r="H37" s="18" t="s">
        <v>11</v>
      </c>
      <c r="I37" s="78" t="s">
        <v>108</v>
      </c>
      <c r="J37" s="26" t="s">
        <v>1668</v>
      </c>
      <c r="K37" s="160">
        <v>8000000</v>
      </c>
      <c r="L37" s="17" t="s">
        <v>8</v>
      </c>
      <c r="M37" s="26" t="s">
        <v>1747</v>
      </c>
      <c r="N37" s="157">
        <v>1081828194</v>
      </c>
      <c r="O37" s="78">
        <v>388</v>
      </c>
      <c r="P37" s="204">
        <v>45338</v>
      </c>
      <c r="Q37" s="72">
        <v>466800000</v>
      </c>
      <c r="R37" s="204">
        <v>45341</v>
      </c>
      <c r="S37" s="78">
        <v>8000000</v>
      </c>
      <c r="T37" s="18" t="s">
        <v>1</v>
      </c>
      <c r="U37" s="157">
        <v>36559959</v>
      </c>
      <c r="V37" s="26" t="s">
        <v>1596</v>
      </c>
      <c r="W37" s="209">
        <v>45341</v>
      </c>
      <c r="X37" s="209">
        <v>45341</v>
      </c>
      <c r="Y37" s="208" t="s">
        <v>4</v>
      </c>
      <c r="Z37" s="209">
        <v>45382</v>
      </c>
      <c r="AA37" s="26">
        <f t="shared" si="0"/>
        <v>41</v>
      </c>
      <c r="AB37" s="23">
        <v>0</v>
      </c>
      <c r="AC37" s="23">
        <v>0</v>
      </c>
      <c r="AD37" s="23">
        <v>0</v>
      </c>
      <c r="AE37" s="28" t="s">
        <v>4</v>
      </c>
      <c r="AF37" s="26">
        <f t="shared" si="1"/>
        <v>0</v>
      </c>
      <c r="AG37" s="78">
        <v>0</v>
      </c>
      <c r="AH37" s="78">
        <v>0</v>
      </c>
      <c r="AI37" s="28" t="s">
        <v>4</v>
      </c>
      <c r="AJ37" s="78">
        <v>0</v>
      </c>
      <c r="AK37" s="24" t="s">
        <v>4</v>
      </c>
      <c r="AL37" s="24" t="s">
        <v>4</v>
      </c>
      <c r="AM37" s="26">
        <f t="shared" si="2"/>
        <v>0</v>
      </c>
      <c r="AN37" s="26">
        <f>+K37+AC37-AH37</f>
        <v>8000000</v>
      </c>
      <c r="AO37" s="24" t="s">
        <v>16</v>
      </c>
      <c r="AP37" s="78">
        <v>0</v>
      </c>
      <c r="AQ37" s="18" t="s">
        <v>16</v>
      </c>
      <c r="AR37" s="78">
        <v>0</v>
      </c>
      <c r="AS37" s="28" t="s">
        <v>4</v>
      </c>
      <c r="AT37" s="207">
        <v>0</v>
      </c>
      <c r="AU37" s="21">
        <f t="shared" si="3"/>
        <v>8000000</v>
      </c>
      <c r="AV37" s="33">
        <f t="shared" si="4"/>
        <v>0</v>
      </c>
      <c r="AW37" s="19" t="s">
        <v>4</v>
      </c>
      <c r="AX37" s="175" t="s">
        <v>3</v>
      </c>
      <c r="AY37" s="392" t="s">
        <v>1746</v>
      </c>
      <c r="AZ37" s="17" t="s">
        <v>1</v>
      </c>
      <c r="BA37" s="17" t="s">
        <v>1</v>
      </c>
    </row>
    <row r="38" spans="2:53" x14ac:dyDescent="0.25">
      <c r="B38" s="17">
        <v>2024</v>
      </c>
      <c r="C38" s="17">
        <v>891780111</v>
      </c>
      <c r="D38" s="30" t="s">
        <v>14</v>
      </c>
      <c r="E38" s="26" t="s">
        <v>1931</v>
      </c>
      <c r="F38" s="212" t="s">
        <v>1745</v>
      </c>
      <c r="G38" s="24">
        <v>0</v>
      </c>
      <c r="H38" s="18" t="s">
        <v>11</v>
      </c>
      <c r="I38" s="78" t="s">
        <v>108</v>
      </c>
      <c r="J38" s="26" t="s">
        <v>1735</v>
      </c>
      <c r="K38" s="160">
        <v>8000000</v>
      </c>
      <c r="L38" s="17" t="s">
        <v>8</v>
      </c>
      <c r="M38" s="26" t="s">
        <v>1744</v>
      </c>
      <c r="N38" s="157">
        <v>18008045</v>
      </c>
      <c r="O38" s="78">
        <v>388</v>
      </c>
      <c r="P38" s="204">
        <v>45338</v>
      </c>
      <c r="Q38" s="72">
        <v>466800000</v>
      </c>
      <c r="R38" s="204">
        <v>45341</v>
      </c>
      <c r="S38" s="78">
        <v>8000000</v>
      </c>
      <c r="T38" s="18" t="s">
        <v>1</v>
      </c>
      <c r="U38" s="157">
        <v>36559959</v>
      </c>
      <c r="V38" s="26" t="s">
        <v>1596</v>
      </c>
      <c r="W38" s="209">
        <v>45341</v>
      </c>
      <c r="X38" s="209">
        <v>45341</v>
      </c>
      <c r="Y38" s="208" t="s">
        <v>4</v>
      </c>
      <c r="Z38" s="209">
        <v>45382</v>
      </c>
      <c r="AA38" s="26">
        <f t="shared" si="0"/>
        <v>41</v>
      </c>
      <c r="AB38" s="23">
        <v>0</v>
      </c>
      <c r="AC38" s="23">
        <v>0</v>
      </c>
      <c r="AD38" s="23">
        <v>0</v>
      </c>
      <c r="AE38" s="28" t="s">
        <v>4</v>
      </c>
      <c r="AF38" s="26">
        <f t="shared" si="1"/>
        <v>0</v>
      </c>
      <c r="AG38" s="78">
        <v>0</v>
      </c>
      <c r="AH38" s="78">
        <v>0</v>
      </c>
      <c r="AI38" s="28" t="s">
        <v>4</v>
      </c>
      <c r="AJ38" s="78">
        <v>0</v>
      </c>
      <c r="AK38" s="24" t="s">
        <v>4</v>
      </c>
      <c r="AL38" s="24" t="s">
        <v>4</v>
      </c>
      <c r="AM38" s="26">
        <f t="shared" si="2"/>
        <v>0</v>
      </c>
      <c r="AN38" s="26">
        <f>+K38+AC38-AH38</f>
        <v>8000000</v>
      </c>
      <c r="AO38" s="24" t="s">
        <v>16</v>
      </c>
      <c r="AP38" s="78">
        <v>0</v>
      </c>
      <c r="AQ38" s="18" t="s">
        <v>16</v>
      </c>
      <c r="AR38" s="78">
        <v>0</v>
      </c>
      <c r="AS38" s="28" t="s">
        <v>4</v>
      </c>
      <c r="AT38" s="207">
        <v>0</v>
      </c>
      <c r="AU38" s="21">
        <f t="shared" si="3"/>
        <v>8000000</v>
      </c>
      <c r="AV38" s="33">
        <f t="shared" si="4"/>
        <v>0</v>
      </c>
      <c r="AW38" s="19" t="s">
        <v>4</v>
      </c>
      <c r="AX38" s="175" t="s">
        <v>3</v>
      </c>
      <c r="AY38" s="177" t="s">
        <v>1743</v>
      </c>
      <c r="AZ38" s="17" t="s">
        <v>1</v>
      </c>
      <c r="BA38" s="17" t="s">
        <v>1</v>
      </c>
    </row>
    <row r="39" spans="2:53" x14ac:dyDescent="0.25">
      <c r="B39" s="17">
        <v>2024</v>
      </c>
      <c r="C39" s="17">
        <v>891780111</v>
      </c>
      <c r="D39" s="30" t="s">
        <v>14</v>
      </c>
      <c r="E39" s="26" t="s">
        <v>1930</v>
      </c>
      <c r="F39" s="212" t="s">
        <v>1742</v>
      </c>
      <c r="G39" s="24">
        <v>0</v>
      </c>
      <c r="H39" s="18" t="s">
        <v>11</v>
      </c>
      <c r="I39" s="78" t="s">
        <v>108</v>
      </c>
      <c r="J39" s="26" t="s">
        <v>1668</v>
      </c>
      <c r="K39" s="160">
        <v>8000000</v>
      </c>
      <c r="L39" s="17" t="s">
        <v>8</v>
      </c>
      <c r="M39" s="26" t="s">
        <v>1741</v>
      </c>
      <c r="N39" s="157">
        <v>1082957483</v>
      </c>
      <c r="O39" s="78">
        <v>388</v>
      </c>
      <c r="P39" s="204">
        <v>45338</v>
      </c>
      <c r="Q39" s="72">
        <v>466800000</v>
      </c>
      <c r="R39" s="204">
        <v>45341</v>
      </c>
      <c r="S39" s="78">
        <v>8000000</v>
      </c>
      <c r="T39" s="18" t="s">
        <v>1</v>
      </c>
      <c r="U39" s="157">
        <v>36559959</v>
      </c>
      <c r="V39" s="26" t="s">
        <v>1596</v>
      </c>
      <c r="W39" s="209">
        <v>45341</v>
      </c>
      <c r="X39" s="209">
        <v>45341</v>
      </c>
      <c r="Y39" s="208" t="s">
        <v>4</v>
      </c>
      <c r="Z39" s="209">
        <v>45382</v>
      </c>
      <c r="AA39" s="26">
        <f t="shared" si="0"/>
        <v>41</v>
      </c>
      <c r="AB39" s="23">
        <v>0</v>
      </c>
      <c r="AC39" s="23">
        <v>0</v>
      </c>
      <c r="AD39" s="23">
        <v>0</v>
      </c>
      <c r="AE39" s="28" t="s">
        <v>4</v>
      </c>
      <c r="AF39" s="26">
        <f t="shared" si="1"/>
        <v>0</v>
      </c>
      <c r="AG39" s="78">
        <v>0</v>
      </c>
      <c r="AH39" s="78">
        <v>0</v>
      </c>
      <c r="AI39" s="28" t="s">
        <v>4</v>
      </c>
      <c r="AJ39" s="78">
        <v>0</v>
      </c>
      <c r="AK39" s="24" t="s">
        <v>4</v>
      </c>
      <c r="AL39" s="24" t="s">
        <v>4</v>
      </c>
      <c r="AM39" s="26">
        <f t="shared" si="2"/>
        <v>0</v>
      </c>
      <c r="AN39" s="26">
        <f>+K39+AC39-AH39</f>
        <v>8000000</v>
      </c>
      <c r="AO39" s="24" t="s">
        <v>16</v>
      </c>
      <c r="AP39" s="78">
        <v>0</v>
      </c>
      <c r="AQ39" s="18" t="s">
        <v>16</v>
      </c>
      <c r="AR39" s="78">
        <v>0</v>
      </c>
      <c r="AS39" s="28" t="s">
        <v>4</v>
      </c>
      <c r="AT39" s="207">
        <v>0</v>
      </c>
      <c r="AU39" s="21">
        <f t="shared" si="3"/>
        <v>8000000</v>
      </c>
      <c r="AV39" s="33">
        <f t="shared" si="4"/>
        <v>0</v>
      </c>
      <c r="AW39" s="19" t="s">
        <v>4</v>
      </c>
      <c r="AX39" s="175" t="s">
        <v>3</v>
      </c>
      <c r="AY39" s="35" t="s">
        <v>1740</v>
      </c>
      <c r="AZ39" s="17" t="s">
        <v>1</v>
      </c>
      <c r="BA39" s="17" t="s">
        <v>1</v>
      </c>
    </row>
    <row r="40" spans="2:53" x14ac:dyDescent="0.25">
      <c r="B40" s="17">
        <v>2024</v>
      </c>
      <c r="C40" s="17">
        <v>891780111</v>
      </c>
      <c r="D40" s="30" t="s">
        <v>14</v>
      </c>
      <c r="E40" s="26" t="s">
        <v>1929</v>
      </c>
      <c r="F40" s="212" t="s">
        <v>1739</v>
      </c>
      <c r="G40" s="24">
        <v>0</v>
      </c>
      <c r="H40" s="18" t="s">
        <v>11</v>
      </c>
      <c r="I40" s="78" t="s">
        <v>108</v>
      </c>
      <c r="J40" s="26" t="s">
        <v>1668</v>
      </c>
      <c r="K40" s="160">
        <v>8000000</v>
      </c>
      <c r="L40" s="17" t="s">
        <v>8</v>
      </c>
      <c r="M40" s="26" t="s">
        <v>1738</v>
      </c>
      <c r="N40" s="157">
        <v>1082997636</v>
      </c>
      <c r="O40" s="78">
        <v>388</v>
      </c>
      <c r="P40" s="204">
        <v>45338</v>
      </c>
      <c r="Q40" s="72">
        <v>466800000</v>
      </c>
      <c r="R40" s="204">
        <v>45341</v>
      </c>
      <c r="S40" s="78">
        <v>8000000</v>
      </c>
      <c r="T40" s="18" t="s">
        <v>1</v>
      </c>
      <c r="U40" s="157">
        <v>36559959</v>
      </c>
      <c r="V40" s="26" t="s">
        <v>1596</v>
      </c>
      <c r="W40" s="209">
        <v>45341</v>
      </c>
      <c r="X40" s="209">
        <v>45341</v>
      </c>
      <c r="Y40" s="208" t="s">
        <v>4</v>
      </c>
      <c r="Z40" s="209">
        <v>45382</v>
      </c>
      <c r="AA40" s="26">
        <f t="shared" ref="AA40:AA71" si="5">+IF(Y40="1800-01-01",Z40-X40,Z40-Y40)</f>
        <v>41</v>
      </c>
      <c r="AB40" s="23">
        <v>0</v>
      </c>
      <c r="AC40" s="23">
        <v>0</v>
      </c>
      <c r="AD40" s="23">
        <v>0</v>
      </c>
      <c r="AE40" s="28" t="s">
        <v>4</v>
      </c>
      <c r="AF40" s="26">
        <f t="shared" ref="AF40:AF71" si="6">+IF(AE40="1800-01-01",0,AE40-Z40)</f>
        <v>0</v>
      </c>
      <c r="AG40" s="78">
        <v>0</v>
      </c>
      <c r="AH40" s="78">
        <v>0</v>
      </c>
      <c r="AI40" s="28" t="s">
        <v>4</v>
      </c>
      <c r="AJ40" s="78">
        <v>0</v>
      </c>
      <c r="AK40" s="24" t="s">
        <v>4</v>
      </c>
      <c r="AL40" s="24" t="s">
        <v>4</v>
      </c>
      <c r="AM40" s="26">
        <f t="shared" ref="AM40:AM71" si="7">+IF(AK40="1800-01-01",0,AL40-AK40)</f>
        <v>0</v>
      </c>
      <c r="AN40" s="26">
        <f>+K40+AC40-AH40</f>
        <v>8000000</v>
      </c>
      <c r="AO40" s="24" t="s">
        <v>16</v>
      </c>
      <c r="AP40" s="78">
        <v>0</v>
      </c>
      <c r="AQ40" s="18" t="s">
        <v>16</v>
      </c>
      <c r="AR40" s="78">
        <v>0</v>
      </c>
      <c r="AS40" s="28" t="s">
        <v>4</v>
      </c>
      <c r="AT40" s="207">
        <v>0</v>
      </c>
      <c r="AU40" s="21">
        <f t="shared" ref="AU40:AU71" si="8">AN40-AT40</f>
        <v>8000000</v>
      </c>
      <c r="AV40" s="33">
        <f t="shared" ref="AV40:AV71" si="9">+IFERROR(AT40/AN40,"_")</f>
        <v>0</v>
      </c>
      <c r="AW40" s="19" t="s">
        <v>4</v>
      </c>
      <c r="AX40" s="175" t="s">
        <v>3</v>
      </c>
      <c r="AY40" s="35" t="s">
        <v>1737</v>
      </c>
      <c r="AZ40" s="17" t="s">
        <v>1</v>
      </c>
      <c r="BA40" s="17" t="s">
        <v>1</v>
      </c>
    </row>
    <row r="41" spans="2:53" x14ac:dyDescent="0.25">
      <c r="B41" s="17">
        <v>2024</v>
      </c>
      <c r="C41" s="17">
        <v>891780111</v>
      </c>
      <c r="D41" s="30" t="s">
        <v>14</v>
      </c>
      <c r="E41" s="26" t="s">
        <v>1928</v>
      </c>
      <c r="F41" s="212" t="s">
        <v>1736</v>
      </c>
      <c r="G41" s="24">
        <v>0</v>
      </c>
      <c r="H41" s="18" t="s">
        <v>11</v>
      </c>
      <c r="I41" s="78" t="s">
        <v>108</v>
      </c>
      <c r="J41" s="26" t="s">
        <v>1735</v>
      </c>
      <c r="K41" s="160">
        <v>8000000</v>
      </c>
      <c r="L41" s="17" t="s">
        <v>8</v>
      </c>
      <c r="M41" s="26" t="s">
        <v>1734</v>
      </c>
      <c r="N41" s="157">
        <v>1067862501</v>
      </c>
      <c r="O41" s="78">
        <v>388</v>
      </c>
      <c r="P41" s="204">
        <v>45338</v>
      </c>
      <c r="Q41" s="72">
        <v>466800000</v>
      </c>
      <c r="R41" s="204">
        <v>45341</v>
      </c>
      <c r="S41" s="78">
        <v>8000000</v>
      </c>
      <c r="T41" s="18" t="s">
        <v>1</v>
      </c>
      <c r="U41" s="157">
        <v>36559959</v>
      </c>
      <c r="V41" s="26" t="s">
        <v>1596</v>
      </c>
      <c r="W41" s="209">
        <v>45341</v>
      </c>
      <c r="X41" s="209">
        <v>45341</v>
      </c>
      <c r="Y41" s="208" t="s">
        <v>4</v>
      </c>
      <c r="Z41" s="209">
        <v>45382</v>
      </c>
      <c r="AA41" s="26">
        <f t="shared" si="5"/>
        <v>41</v>
      </c>
      <c r="AB41" s="23">
        <v>0</v>
      </c>
      <c r="AC41" s="23">
        <v>0</v>
      </c>
      <c r="AD41" s="23">
        <v>0</v>
      </c>
      <c r="AE41" s="28" t="s">
        <v>4</v>
      </c>
      <c r="AF41" s="26">
        <f t="shared" si="6"/>
        <v>0</v>
      </c>
      <c r="AG41" s="78">
        <v>0</v>
      </c>
      <c r="AH41" s="78">
        <v>0</v>
      </c>
      <c r="AI41" s="28" t="s">
        <v>4</v>
      </c>
      <c r="AJ41" s="78">
        <v>0</v>
      </c>
      <c r="AK41" s="24" t="s">
        <v>4</v>
      </c>
      <c r="AL41" s="24" t="s">
        <v>4</v>
      </c>
      <c r="AM41" s="26">
        <f t="shared" si="7"/>
        <v>0</v>
      </c>
      <c r="AN41" s="26">
        <f>+K41+AC41-AH41</f>
        <v>8000000</v>
      </c>
      <c r="AO41" s="24" t="s">
        <v>16</v>
      </c>
      <c r="AP41" s="78">
        <v>0</v>
      </c>
      <c r="AQ41" s="18" t="s">
        <v>16</v>
      </c>
      <c r="AR41" s="78">
        <v>0</v>
      </c>
      <c r="AS41" s="28" t="s">
        <v>4</v>
      </c>
      <c r="AT41" s="207">
        <v>0</v>
      </c>
      <c r="AU41" s="21">
        <f t="shared" si="8"/>
        <v>8000000</v>
      </c>
      <c r="AV41" s="33">
        <f t="shared" si="9"/>
        <v>0</v>
      </c>
      <c r="AW41" s="19" t="s">
        <v>4</v>
      </c>
      <c r="AX41" s="175" t="s">
        <v>3</v>
      </c>
      <c r="AY41" s="392" t="s">
        <v>1733</v>
      </c>
      <c r="AZ41" s="17" t="s">
        <v>1</v>
      </c>
      <c r="BA41" s="17" t="s">
        <v>1</v>
      </c>
    </row>
    <row r="42" spans="2:53" x14ac:dyDescent="0.25">
      <c r="B42" s="17">
        <v>2024</v>
      </c>
      <c r="C42" s="17">
        <v>891780111</v>
      </c>
      <c r="D42" s="30" t="s">
        <v>14</v>
      </c>
      <c r="E42" s="26" t="s">
        <v>1927</v>
      </c>
      <c r="F42" s="212" t="s">
        <v>1732</v>
      </c>
      <c r="G42" s="24">
        <v>0</v>
      </c>
      <c r="H42" s="18" t="s">
        <v>11</v>
      </c>
      <c r="I42" s="78" t="s">
        <v>108</v>
      </c>
      <c r="J42" s="26" t="s">
        <v>1731</v>
      </c>
      <c r="K42" s="160">
        <v>8000000</v>
      </c>
      <c r="L42" s="17" t="s">
        <v>8</v>
      </c>
      <c r="M42" s="26" t="s">
        <v>1730</v>
      </c>
      <c r="N42" s="157">
        <v>37728801</v>
      </c>
      <c r="O42" s="78">
        <v>388</v>
      </c>
      <c r="P42" s="204">
        <v>45338</v>
      </c>
      <c r="Q42" s="72">
        <v>466800000</v>
      </c>
      <c r="R42" s="204">
        <v>45341</v>
      </c>
      <c r="S42" s="78">
        <v>8000000</v>
      </c>
      <c r="T42" s="18" t="s">
        <v>1</v>
      </c>
      <c r="U42" s="157">
        <v>36559959</v>
      </c>
      <c r="V42" s="26" t="s">
        <v>1596</v>
      </c>
      <c r="W42" s="209">
        <v>45341</v>
      </c>
      <c r="X42" s="209">
        <v>45341</v>
      </c>
      <c r="Y42" s="208" t="s">
        <v>4</v>
      </c>
      <c r="Z42" s="209">
        <v>45382</v>
      </c>
      <c r="AA42" s="26">
        <f t="shared" si="5"/>
        <v>41</v>
      </c>
      <c r="AB42" s="23">
        <v>0</v>
      </c>
      <c r="AC42" s="23">
        <v>0</v>
      </c>
      <c r="AD42" s="23">
        <v>0</v>
      </c>
      <c r="AE42" s="28" t="s">
        <v>4</v>
      </c>
      <c r="AF42" s="26">
        <f t="shared" si="6"/>
        <v>0</v>
      </c>
      <c r="AG42" s="78">
        <v>0</v>
      </c>
      <c r="AH42" s="78">
        <v>0</v>
      </c>
      <c r="AI42" s="28" t="s">
        <v>4</v>
      </c>
      <c r="AJ42" s="78">
        <v>0</v>
      </c>
      <c r="AK42" s="24" t="s">
        <v>4</v>
      </c>
      <c r="AL42" s="24" t="s">
        <v>4</v>
      </c>
      <c r="AM42" s="26">
        <f t="shared" si="7"/>
        <v>0</v>
      </c>
      <c r="AN42" s="26">
        <f>+K42+AC42-AH42</f>
        <v>8000000</v>
      </c>
      <c r="AO42" s="24" t="s">
        <v>16</v>
      </c>
      <c r="AP42" s="78">
        <v>0</v>
      </c>
      <c r="AQ42" s="18" t="s">
        <v>16</v>
      </c>
      <c r="AR42" s="78">
        <v>0</v>
      </c>
      <c r="AS42" s="28" t="s">
        <v>4</v>
      </c>
      <c r="AT42" s="207">
        <v>0</v>
      </c>
      <c r="AU42" s="21">
        <f t="shared" si="8"/>
        <v>8000000</v>
      </c>
      <c r="AV42" s="33">
        <f t="shared" si="9"/>
        <v>0</v>
      </c>
      <c r="AW42" s="19" t="s">
        <v>4</v>
      </c>
      <c r="AX42" s="175" t="s">
        <v>3</v>
      </c>
      <c r="AY42" s="392" t="s">
        <v>1729</v>
      </c>
      <c r="AZ42" s="17" t="s">
        <v>1</v>
      </c>
      <c r="BA42" s="17" t="s">
        <v>1</v>
      </c>
    </row>
    <row r="43" spans="2:53" x14ac:dyDescent="0.25">
      <c r="B43" s="17">
        <v>2024</v>
      </c>
      <c r="C43" s="17">
        <v>891780111</v>
      </c>
      <c r="D43" s="30" t="s">
        <v>14</v>
      </c>
      <c r="E43" s="26" t="s">
        <v>1926</v>
      </c>
      <c r="F43" s="211" t="s">
        <v>1728</v>
      </c>
      <c r="G43" s="24">
        <v>0</v>
      </c>
      <c r="H43" s="18" t="s">
        <v>11</v>
      </c>
      <c r="I43" s="78" t="s">
        <v>108</v>
      </c>
      <c r="J43" s="26" t="s">
        <v>1668</v>
      </c>
      <c r="K43" s="160">
        <v>8000000</v>
      </c>
      <c r="L43" s="17" t="s">
        <v>8</v>
      </c>
      <c r="M43" s="26" t="s">
        <v>1727</v>
      </c>
      <c r="N43" s="157">
        <v>1004276626</v>
      </c>
      <c r="O43" s="78">
        <v>388</v>
      </c>
      <c r="P43" s="204">
        <v>45338</v>
      </c>
      <c r="Q43" s="72">
        <v>466800000</v>
      </c>
      <c r="R43" s="204">
        <v>45341</v>
      </c>
      <c r="S43" s="78">
        <v>8000000</v>
      </c>
      <c r="T43" s="18" t="s">
        <v>1</v>
      </c>
      <c r="U43" s="157">
        <v>36559959</v>
      </c>
      <c r="V43" s="26" t="s">
        <v>1596</v>
      </c>
      <c r="W43" s="209">
        <v>45341</v>
      </c>
      <c r="X43" s="209">
        <v>45341</v>
      </c>
      <c r="Y43" s="208" t="s">
        <v>4</v>
      </c>
      <c r="Z43" s="209">
        <v>45382</v>
      </c>
      <c r="AA43" s="26">
        <f t="shared" si="5"/>
        <v>41</v>
      </c>
      <c r="AB43" s="23">
        <v>0</v>
      </c>
      <c r="AC43" s="23">
        <v>0</v>
      </c>
      <c r="AD43" s="23">
        <v>0</v>
      </c>
      <c r="AE43" s="28" t="s">
        <v>4</v>
      </c>
      <c r="AF43" s="26">
        <f t="shared" si="6"/>
        <v>0</v>
      </c>
      <c r="AG43" s="78">
        <v>0</v>
      </c>
      <c r="AH43" s="78">
        <v>0</v>
      </c>
      <c r="AI43" s="28" t="s">
        <v>4</v>
      </c>
      <c r="AJ43" s="78">
        <v>0</v>
      </c>
      <c r="AK43" s="24" t="s">
        <v>4</v>
      </c>
      <c r="AL43" s="24" t="s">
        <v>4</v>
      </c>
      <c r="AM43" s="26">
        <f t="shared" si="7"/>
        <v>0</v>
      </c>
      <c r="AN43" s="26">
        <f>+K43+AC43-AH43</f>
        <v>8000000</v>
      </c>
      <c r="AO43" s="24" t="s">
        <v>16</v>
      </c>
      <c r="AP43" s="78">
        <v>0</v>
      </c>
      <c r="AQ43" s="18" t="s">
        <v>16</v>
      </c>
      <c r="AR43" s="78">
        <v>0</v>
      </c>
      <c r="AS43" s="28" t="s">
        <v>4</v>
      </c>
      <c r="AT43" s="207">
        <v>0</v>
      </c>
      <c r="AU43" s="21">
        <f t="shared" si="8"/>
        <v>8000000</v>
      </c>
      <c r="AV43" s="33">
        <f t="shared" si="9"/>
        <v>0</v>
      </c>
      <c r="AW43" s="19" t="s">
        <v>4</v>
      </c>
      <c r="AX43" s="175" t="s">
        <v>3</v>
      </c>
      <c r="AY43" s="392" t="s">
        <v>1726</v>
      </c>
      <c r="AZ43" s="17" t="s">
        <v>1</v>
      </c>
      <c r="BA43" s="17" t="s">
        <v>1</v>
      </c>
    </row>
    <row r="44" spans="2:53" x14ac:dyDescent="0.25">
      <c r="B44" s="17">
        <v>2024</v>
      </c>
      <c r="C44" s="17">
        <v>891780111</v>
      </c>
      <c r="D44" s="30" t="s">
        <v>14</v>
      </c>
      <c r="E44" s="26" t="s">
        <v>1925</v>
      </c>
      <c r="F44" s="211" t="s">
        <v>1725</v>
      </c>
      <c r="G44" s="24">
        <v>0</v>
      </c>
      <c r="H44" s="18" t="s">
        <v>11</v>
      </c>
      <c r="I44" s="78" t="s">
        <v>108</v>
      </c>
      <c r="J44" s="26" t="s">
        <v>1668</v>
      </c>
      <c r="K44" s="160">
        <v>8000000</v>
      </c>
      <c r="L44" s="17" t="s">
        <v>8</v>
      </c>
      <c r="M44" s="26" t="s">
        <v>1724</v>
      </c>
      <c r="N44" s="157">
        <v>1010071515</v>
      </c>
      <c r="O44" s="78">
        <v>388</v>
      </c>
      <c r="P44" s="204">
        <v>45338</v>
      </c>
      <c r="Q44" s="72">
        <v>466800000</v>
      </c>
      <c r="R44" s="204">
        <v>45341</v>
      </c>
      <c r="S44" s="78">
        <v>8000000</v>
      </c>
      <c r="T44" s="18" t="s">
        <v>1</v>
      </c>
      <c r="U44" s="157">
        <v>36559959</v>
      </c>
      <c r="V44" s="26" t="s">
        <v>1596</v>
      </c>
      <c r="W44" s="209">
        <v>45341</v>
      </c>
      <c r="X44" s="209">
        <v>45341</v>
      </c>
      <c r="Y44" s="208" t="s">
        <v>4</v>
      </c>
      <c r="Z44" s="209">
        <v>45382</v>
      </c>
      <c r="AA44" s="26">
        <f t="shared" si="5"/>
        <v>41</v>
      </c>
      <c r="AB44" s="23">
        <v>0</v>
      </c>
      <c r="AC44" s="23">
        <v>0</v>
      </c>
      <c r="AD44" s="23">
        <v>0</v>
      </c>
      <c r="AE44" s="28" t="s">
        <v>4</v>
      </c>
      <c r="AF44" s="26">
        <f t="shared" si="6"/>
        <v>0</v>
      </c>
      <c r="AG44" s="78">
        <v>0</v>
      </c>
      <c r="AH44" s="78">
        <v>0</v>
      </c>
      <c r="AI44" s="28" t="s">
        <v>4</v>
      </c>
      <c r="AJ44" s="78">
        <v>0</v>
      </c>
      <c r="AK44" s="24" t="s">
        <v>4</v>
      </c>
      <c r="AL44" s="24" t="s">
        <v>4</v>
      </c>
      <c r="AM44" s="26">
        <f t="shared" si="7"/>
        <v>0</v>
      </c>
      <c r="AN44" s="26">
        <f>+K44+AC44-AH44</f>
        <v>8000000</v>
      </c>
      <c r="AO44" s="24" t="s">
        <v>16</v>
      </c>
      <c r="AP44" s="78">
        <v>0</v>
      </c>
      <c r="AQ44" s="18" t="s">
        <v>16</v>
      </c>
      <c r="AR44" s="78">
        <v>0</v>
      </c>
      <c r="AS44" s="28" t="s">
        <v>4</v>
      </c>
      <c r="AT44" s="207">
        <v>0</v>
      </c>
      <c r="AU44" s="21">
        <f t="shared" si="8"/>
        <v>8000000</v>
      </c>
      <c r="AV44" s="33">
        <f t="shared" si="9"/>
        <v>0</v>
      </c>
      <c r="AW44" s="19" t="s">
        <v>4</v>
      </c>
      <c r="AX44" s="175" t="s">
        <v>3</v>
      </c>
      <c r="AY44" s="392" t="s">
        <v>1723</v>
      </c>
      <c r="AZ44" s="17" t="s">
        <v>1</v>
      </c>
      <c r="BA44" s="17" t="s">
        <v>1</v>
      </c>
    </row>
    <row r="45" spans="2:53" x14ac:dyDescent="0.25">
      <c r="B45" s="17">
        <v>2024</v>
      </c>
      <c r="C45" s="17">
        <v>891780111</v>
      </c>
      <c r="D45" s="30" t="s">
        <v>14</v>
      </c>
      <c r="E45" s="26" t="s">
        <v>1924</v>
      </c>
      <c r="F45" s="211" t="s">
        <v>1722</v>
      </c>
      <c r="G45" s="24">
        <v>0</v>
      </c>
      <c r="H45" s="18" t="s">
        <v>11</v>
      </c>
      <c r="I45" s="78" t="s">
        <v>108</v>
      </c>
      <c r="J45" s="26" t="s">
        <v>1668</v>
      </c>
      <c r="K45" s="160">
        <v>8000000</v>
      </c>
      <c r="L45" s="17" t="s">
        <v>8</v>
      </c>
      <c r="M45" s="26" t="s">
        <v>1721</v>
      </c>
      <c r="N45" s="157">
        <v>1007445451</v>
      </c>
      <c r="O45" s="78">
        <v>388</v>
      </c>
      <c r="P45" s="204">
        <v>45338</v>
      </c>
      <c r="Q45" s="72">
        <v>466800000</v>
      </c>
      <c r="R45" s="204">
        <v>45341</v>
      </c>
      <c r="S45" s="78">
        <v>8000000</v>
      </c>
      <c r="T45" s="18" t="s">
        <v>1</v>
      </c>
      <c r="U45" s="157">
        <v>36559959</v>
      </c>
      <c r="V45" s="26" t="s">
        <v>1596</v>
      </c>
      <c r="W45" s="209">
        <v>45341</v>
      </c>
      <c r="X45" s="209">
        <v>45341</v>
      </c>
      <c r="Y45" s="208" t="s">
        <v>4</v>
      </c>
      <c r="Z45" s="209">
        <v>45382</v>
      </c>
      <c r="AA45" s="26">
        <f t="shared" si="5"/>
        <v>41</v>
      </c>
      <c r="AB45" s="23">
        <v>0</v>
      </c>
      <c r="AC45" s="23">
        <v>0</v>
      </c>
      <c r="AD45" s="23">
        <v>0</v>
      </c>
      <c r="AE45" s="28" t="s">
        <v>4</v>
      </c>
      <c r="AF45" s="26">
        <f t="shared" si="6"/>
        <v>0</v>
      </c>
      <c r="AG45" s="78">
        <v>0</v>
      </c>
      <c r="AH45" s="78">
        <v>0</v>
      </c>
      <c r="AI45" s="28" t="s">
        <v>4</v>
      </c>
      <c r="AJ45" s="78">
        <v>0</v>
      </c>
      <c r="AK45" s="24" t="s">
        <v>4</v>
      </c>
      <c r="AL45" s="24" t="s">
        <v>4</v>
      </c>
      <c r="AM45" s="26">
        <f t="shared" si="7"/>
        <v>0</v>
      </c>
      <c r="AN45" s="26">
        <f>+K45+AC45-AH45</f>
        <v>8000000</v>
      </c>
      <c r="AO45" s="24" t="s">
        <v>16</v>
      </c>
      <c r="AP45" s="78">
        <v>0</v>
      </c>
      <c r="AQ45" s="18" t="s">
        <v>16</v>
      </c>
      <c r="AR45" s="78">
        <v>0</v>
      </c>
      <c r="AS45" s="28" t="s">
        <v>4</v>
      </c>
      <c r="AT45" s="207">
        <v>0</v>
      </c>
      <c r="AU45" s="21">
        <f t="shared" si="8"/>
        <v>8000000</v>
      </c>
      <c r="AV45" s="33">
        <f t="shared" si="9"/>
        <v>0</v>
      </c>
      <c r="AW45" s="19" t="s">
        <v>4</v>
      </c>
      <c r="AX45" s="175" t="s">
        <v>3</v>
      </c>
      <c r="AY45" s="392" t="s">
        <v>1720</v>
      </c>
      <c r="AZ45" s="17" t="s">
        <v>1</v>
      </c>
      <c r="BA45" s="17" t="s">
        <v>1</v>
      </c>
    </row>
    <row r="46" spans="2:53" x14ac:dyDescent="0.25">
      <c r="B46" s="17">
        <v>2024</v>
      </c>
      <c r="C46" s="17">
        <v>891780111</v>
      </c>
      <c r="D46" s="30" t="s">
        <v>14</v>
      </c>
      <c r="E46" s="26" t="s">
        <v>1923</v>
      </c>
      <c r="F46" s="211" t="s">
        <v>1719</v>
      </c>
      <c r="G46" s="210">
        <v>2022000100019</v>
      </c>
      <c r="H46" s="18" t="s">
        <v>11</v>
      </c>
      <c r="I46" s="78" t="s">
        <v>108</v>
      </c>
      <c r="J46" s="26" t="s">
        <v>1718</v>
      </c>
      <c r="K46" s="160">
        <v>13636360</v>
      </c>
      <c r="L46" s="17" t="s">
        <v>8</v>
      </c>
      <c r="M46" s="26" t="s">
        <v>1717</v>
      </c>
      <c r="N46" s="157">
        <v>1065600677</v>
      </c>
      <c r="O46" s="78">
        <v>172</v>
      </c>
      <c r="P46" s="204">
        <v>45329</v>
      </c>
      <c r="Q46" s="72">
        <v>129204526</v>
      </c>
      <c r="R46" s="204">
        <v>45341</v>
      </c>
      <c r="S46" s="78">
        <v>13636360</v>
      </c>
      <c r="T46" s="18" t="s">
        <v>1</v>
      </c>
      <c r="U46" s="157">
        <v>85468582</v>
      </c>
      <c r="V46" s="26" t="s">
        <v>1571</v>
      </c>
      <c r="W46" s="209">
        <v>45341</v>
      </c>
      <c r="X46" s="209">
        <v>45341</v>
      </c>
      <c r="Y46" s="208" t="s">
        <v>4</v>
      </c>
      <c r="Z46" s="209">
        <v>45473</v>
      </c>
      <c r="AA46" s="26">
        <f t="shared" si="5"/>
        <v>132</v>
      </c>
      <c r="AB46" s="23">
        <v>0</v>
      </c>
      <c r="AC46" s="23">
        <v>0</v>
      </c>
      <c r="AD46" s="23">
        <v>0</v>
      </c>
      <c r="AE46" s="28" t="s">
        <v>4</v>
      </c>
      <c r="AF46" s="26">
        <f t="shared" si="6"/>
        <v>0</v>
      </c>
      <c r="AG46" s="78">
        <v>0</v>
      </c>
      <c r="AH46" s="78">
        <v>0</v>
      </c>
      <c r="AI46" s="28" t="s">
        <v>4</v>
      </c>
      <c r="AJ46" s="78">
        <v>0</v>
      </c>
      <c r="AK46" s="24" t="s">
        <v>4</v>
      </c>
      <c r="AL46" s="24" t="s">
        <v>4</v>
      </c>
      <c r="AM46" s="26">
        <f t="shared" si="7"/>
        <v>0</v>
      </c>
      <c r="AN46" s="26">
        <f>+K46+AC46-AH46</f>
        <v>13636360</v>
      </c>
      <c r="AO46" s="24" t="s">
        <v>16</v>
      </c>
      <c r="AP46" s="78">
        <v>0</v>
      </c>
      <c r="AQ46" s="18" t="s">
        <v>16</v>
      </c>
      <c r="AR46" s="78">
        <v>0</v>
      </c>
      <c r="AS46" s="28" t="s">
        <v>4</v>
      </c>
      <c r="AT46" s="207">
        <v>0</v>
      </c>
      <c r="AU46" s="21">
        <f t="shared" si="8"/>
        <v>13636360</v>
      </c>
      <c r="AV46" s="33">
        <f t="shared" si="9"/>
        <v>0</v>
      </c>
      <c r="AW46" s="19" t="s">
        <v>4</v>
      </c>
      <c r="AX46" s="175" t="s">
        <v>3</v>
      </c>
      <c r="AY46" s="35" t="s">
        <v>1716</v>
      </c>
      <c r="AZ46" s="17" t="s">
        <v>1</v>
      </c>
      <c r="BA46" s="17" t="s">
        <v>1</v>
      </c>
    </row>
    <row r="47" spans="2:53" x14ac:dyDescent="0.25">
      <c r="B47" s="17">
        <v>2024</v>
      </c>
      <c r="C47" s="17">
        <v>891780111</v>
      </c>
      <c r="D47" s="30" t="s">
        <v>14</v>
      </c>
      <c r="E47" s="26" t="s">
        <v>1922</v>
      </c>
      <c r="F47" s="211" t="s">
        <v>1715</v>
      </c>
      <c r="G47" s="210">
        <v>2022000100019</v>
      </c>
      <c r="H47" s="18" t="s">
        <v>11</v>
      </c>
      <c r="I47" s="78" t="s">
        <v>108</v>
      </c>
      <c r="J47" s="26" t="s">
        <v>1714</v>
      </c>
      <c r="K47" s="160">
        <v>13636360</v>
      </c>
      <c r="L47" s="17" t="s">
        <v>8</v>
      </c>
      <c r="M47" s="26" t="s">
        <v>1713</v>
      </c>
      <c r="N47" s="157">
        <v>1064715357</v>
      </c>
      <c r="O47" s="78">
        <v>172</v>
      </c>
      <c r="P47" s="204">
        <v>45329</v>
      </c>
      <c r="Q47" s="72">
        <v>129204526</v>
      </c>
      <c r="R47" s="204">
        <v>45341</v>
      </c>
      <c r="S47" s="78">
        <v>13636360</v>
      </c>
      <c r="T47" s="18" t="s">
        <v>1</v>
      </c>
      <c r="U47" s="157">
        <v>85468582</v>
      </c>
      <c r="V47" s="26" t="s">
        <v>1571</v>
      </c>
      <c r="W47" s="209">
        <v>45341</v>
      </c>
      <c r="X47" s="209">
        <v>45341</v>
      </c>
      <c r="Y47" s="208" t="s">
        <v>4</v>
      </c>
      <c r="Z47" s="209">
        <v>45473</v>
      </c>
      <c r="AA47" s="26">
        <f t="shared" si="5"/>
        <v>132</v>
      </c>
      <c r="AB47" s="23">
        <v>0</v>
      </c>
      <c r="AC47" s="23">
        <v>0</v>
      </c>
      <c r="AD47" s="23">
        <v>0</v>
      </c>
      <c r="AE47" s="28" t="s">
        <v>4</v>
      </c>
      <c r="AF47" s="26">
        <f t="shared" si="6"/>
        <v>0</v>
      </c>
      <c r="AG47" s="78">
        <v>0</v>
      </c>
      <c r="AH47" s="78">
        <v>0</v>
      </c>
      <c r="AI47" s="28" t="s">
        <v>4</v>
      </c>
      <c r="AJ47" s="78">
        <v>0</v>
      </c>
      <c r="AK47" s="24" t="s">
        <v>4</v>
      </c>
      <c r="AL47" s="24" t="s">
        <v>4</v>
      </c>
      <c r="AM47" s="26">
        <f t="shared" si="7"/>
        <v>0</v>
      </c>
      <c r="AN47" s="26">
        <f>+K47+AC47-AH47</f>
        <v>13636360</v>
      </c>
      <c r="AO47" s="24" t="s">
        <v>16</v>
      </c>
      <c r="AP47" s="78">
        <v>0</v>
      </c>
      <c r="AQ47" s="18" t="s">
        <v>16</v>
      </c>
      <c r="AR47" s="78">
        <v>0</v>
      </c>
      <c r="AS47" s="28" t="s">
        <v>4</v>
      </c>
      <c r="AT47" s="207">
        <v>0</v>
      </c>
      <c r="AU47" s="21">
        <f t="shared" si="8"/>
        <v>13636360</v>
      </c>
      <c r="AV47" s="33">
        <f t="shared" si="9"/>
        <v>0</v>
      </c>
      <c r="AW47" s="19" t="s">
        <v>4</v>
      </c>
      <c r="AX47" s="175" t="s">
        <v>3</v>
      </c>
      <c r="AY47" s="394" t="s">
        <v>1712</v>
      </c>
      <c r="AZ47" s="17" t="s">
        <v>1</v>
      </c>
      <c r="BA47" s="17" t="s">
        <v>1</v>
      </c>
    </row>
    <row r="48" spans="2:53" x14ac:dyDescent="0.25">
      <c r="B48" s="17">
        <v>2024</v>
      </c>
      <c r="C48" s="17">
        <v>891780111</v>
      </c>
      <c r="D48" s="30" t="s">
        <v>14</v>
      </c>
      <c r="E48" s="26" t="s">
        <v>1921</v>
      </c>
      <c r="F48" s="211" t="s">
        <v>1711</v>
      </c>
      <c r="G48" s="24">
        <v>0</v>
      </c>
      <c r="H48" s="18" t="s">
        <v>11</v>
      </c>
      <c r="I48" s="78" t="s">
        <v>108</v>
      </c>
      <c r="J48" s="26" t="s">
        <v>1668</v>
      </c>
      <c r="K48" s="160">
        <v>8000000</v>
      </c>
      <c r="L48" s="17" t="s">
        <v>8</v>
      </c>
      <c r="M48" s="26" t="s">
        <v>1710</v>
      </c>
      <c r="N48" s="157">
        <v>1082980006</v>
      </c>
      <c r="O48" s="78">
        <v>388</v>
      </c>
      <c r="P48" s="204">
        <v>45338</v>
      </c>
      <c r="Q48" s="72">
        <v>466800000</v>
      </c>
      <c r="R48" s="204">
        <v>45341</v>
      </c>
      <c r="S48" s="78">
        <v>8000000</v>
      </c>
      <c r="T48" s="18" t="s">
        <v>1</v>
      </c>
      <c r="U48" s="157">
        <v>36559959</v>
      </c>
      <c r="V48" s="26" t="s">
        <v>1596</v>
      </c>
      <c r="W48" s="209">
        <v>45341</v>
      </c>
      <c r="X48" s="209">
        <v>45341</v>
      </c>
      <c r="Y48" s="208" t="s">
        <v>4</v>
      </c>
      <c r="Z48" s="209">
        <v>45382</v>
      </c>
      <c r="AA48" s="26">
        <f t="shared" si="5"/>
        <v>41</v>
      </c>
      <c r="AB48" s="23">
        <v>0</v>
      </c>
      <c r="AC48" s="23">
        <v>0</v>
      </c>
      <c r="AD48" s="23">
        <v>0</v>
      </c>
      <c r="AE48" s="28" t="s">
        <v>4</v>
      </c>
      <c r="AF48" s="26">
        <f t="shared" si="6"/>
        <v>0</v>
      </c>
      <c r="AG48" s="78">
        <v>0</v>
      </c>
      <c r="AH48" s="78">
        <v>0</v>
      </c>
      <c r="AI48" s="28" t="s">
        <v>4</v>
      </c>
      <c r="AJ48" s="78">
        <v>0</v>
      </c>
      <c r="AK48" s="24" t="s">
        <v>4</v>
      </c>
      <c r="AL48" s="24" t="s">
        <v>4</v>
      </c>
      <c r="AM48" s="26">
        <f t="shared" si="7"/>
        <v>0</v>
      </c>
      <c r="AN48" s="26">
        <f>+K48+AC48-AH48</f>
        <v>8000000</v>
      </c>
      <c r="AO48" s="24" t="s">
        <v>16</v>
      </c>
      <c r="AP48" s="78">
        <v>0</v>
      </c>
      <c r="AQ48" s="18" t="s">
        <v>16</v>
      </c>
      <c r="AR48" s="78">
        <v>0</v>
      </c>
      <c r="AS48" s="28" t="s">
        <v>4</v>
      </c>
      <c r="AT48" s="207">
        <v>0</v>
      </c>
      <c r="AU48" s="21">
        <f t="shared" si="8"/>
        <v>8000000</v>
      </c>
      <c r="AV48" s="33">
        <f t="shared" si="9"/>
        <v>0</v>
      </c>
      <c r="AW48" s="19" t="s">
        <v>4</v>
      </c>
      <c r="AX48" s="175" t="s">
        <v>3</v>
      </c>
      <c r="AY48" s="35" t="s">
        <v>1709</v>
      </c>
      <c r="AZ48" s="17" t="s">
        <v>1</v>
      </c>
      <c r="BA48" s="17" t="s">
        <v>1</v>
      </c>
    </row>
    <row r="49" spans="2:53" x14ac:dyDescent="0.25">
      <c r="B49" s="17">
        <v>2024</v>
      </c>
      <c r="C49" s="17">
        <v>891780111</v>
      </c>
      <c r="D49" s="30" t="s">
        <v>14</v>
      </c>
      <c r="E49" s="26" t="s">
        <v>1920</v>
      </c>
      <c r="F49" s="211" t="s">
        <v>1708</v>
      </c>
      <c r="G49" s="24">
        <v>0</v>
      </c>
      <c r="H49" s="18" t="s">
        <v>11</v>
      </c>
      <c r="I49" s="78" t="s">
        <v>108</v>
      </c>
      <c r="J49" s="26" t="s">
        <v>1668</v>
      </c>
      <c r="K49" s="160">
        <v>8000000</v>
      </c>
      <c r="L49" s="17" t="s">
        <v>8</v>
      </c>
      <c r="M49" s="26" t="s">
        <v>1707</v>
      </c>
      <c r="N49" s="157">
        <v>1084740126</v>
      </c>
      <c r="O49" s="78">
        <v>388</v>
      </c>
      <c r="P49" s="204">
        <v>45338</v>
      </c>
      <c r="Q49" s="72">
        <v>466800000</v>
      </c>
      <c r="R49" s="204">
        <v>45341</v>
      </c>
      <c r="S49" s="78">
        <v>8000000</v>
      </c>
      <c r="T49" s="18" t="s">
        <v>1</v>
      </c>
      <c r="U49" s="157">
        <v>36559959</v>
      </c>
      <c r="V49" s="26" t="s">
        <v>1596</v>
      </c>
      <c r="W49" s="209">
        <v>45341</v>
      </c>
      <c r="X49" s="209">
        <v>45341</v>
      </c>
      <c r="Y49" s="208" t="s">
        <v>4</v>
      </c>
      <c r="Z49" s="209">
        <v>45382</v>
      </c>
      <c r="AA49" s="26">
        <f t="shared" si="5"/>
        <v>41</v>
      </c>
      <c r="AB49" s="23">
        <v>0</v>
      </c>
      <c r="AC49" s="23">
        <v>0</v>
      </c>
      <c r="AD49" s="23">
        <v>0</v>
      </c>
      <c r="AE49" s="28" t="s">
        <v>4</v>
      </c>
      <c r="AF49" s="26">
        <f t="shared" si="6"/>
        <v>0</v>
      </c>
      <c r="AG49" s="78">
        <v>0</v>
      </c>
      <c r="AH49" s="78">
        <v>0</v>
      </c>
      <c r="AI49" s="28" t="s">
        <v>4</v>
      </c>
      <c r="AJ49" s="78">
        <v>0</v>
      </c>
      <c r="AK49" s="24" t="s">
        <v>4</v>
      </c>
      <c r="AL49" s="24" t="s">
        <v>4</v>
      </c>
      <c r="AM49" s="26">
        <f t="shared" si="7"/>
        <v>0</v>
      </c>
      <c r="AN49" s="26">
        <f>+K49+AC49-AH49</f>
        <v>8000000</v>
      </c>
      <c r="AO49" s="24" t="s">
        <v>16</v>
      </c>
      <c r="AP49" s="78">
        <v>0</v>
      </c>
      <c r="AQ49" s="18" t="s">
        <v>16</v>
      </c>
      <c r="AR49" s="78">
        <v>0</v>
      </c>
      <c r="AS49" s="28" t="s">
        <v>4</v>
      </c>
      <c r="AT49" s="207">
        <v>0</v>
      </c>
      <c r="AU49" s="21">
        <f t="shared" si="8"/>
        <v>8000000</v>
      </c>
      <c r="AV49" s="33">
        <f t="shared" si="9"/>
        <v>0</v>
      </c>
      <c r="AW49" s="19" t="s">
        <v>4</v>
      </c>
      <c r="AX49" s="175" t="s">
        <v>3</v>
      </c>
      <c r="AY49" s="392" t="s">
        <v>1706</v>
      </c>
      <c r="AZ49" s="17" t="s">
        <v>1</v>
      </c>
      <c r="BA49" s="17" t="s">
        <v>1</v>
      </c>
    </row>
    <row r="50" spans="2:53" x14ac:dyDescent="0.25">
      <c r="B50" s="17">
        <v>2024</v>
      </c>
      <c r="C50" s="17">
        <v>891780111</v>
      </c>
      <c r="D50" s="30" t="s">
        <v>14</v>
      </c>
      <c r="E50" s="26" t="s">
        <v>1919</v>
      </c>
      <c r="F50" s="211" t="s">
        <v>1705</v>
      </c>
      <c r="G50" s="24">
        <v>0</v>
      </c>
      <c r="H50" s="18" t="s">
        <v>11</v>
      </c>
      <c r="I50" s="78" t="s">
        <v>108</v>
      </c>
      <c r="J50" s="26" t="s">
        <v>1668</v>
      </c>
      <c r="K50" s="160">
        <v>8000000</v>
      </c>
      <c r="L50" s="17" t="s">
        <v>8</v>
      </c>
      <c r="M50" s="26" t="s">
        <v>1704</v>
      </c>
      <c r="N50" s="157">
        <v>36718425</v>
      </c>
      <c r="O50" s="78">
        <v>388</v>
      </c>
      <c r="P50" s="204">
        <v>45338</v>
      </c>
      <c r="Q50" s="72">
        <v>466800000</v>
      </c>
      <c r="R50" s="204">
        <v>45341</v>
      </c>
      <c r="S50" s="78">
        <v>8000000</v>
      </c>
      <c r="T50" s="18" t="s">
        <v>1</v>
      </c>
      <c r="U50" s="157">
        <v>36559959</v>
      </c>
      <c r="V50" s="26" t="s">
        <v>1596</v>
      </c>
      <c r="W50" s="209">
        <v>45341</v>
      </c>
      <c r="X50" s="209">
        <v>45341</v>
      </c>
      <c r="Y50" s="208" t="s">
        <v>4</v>
      </c>
      <c r="Z50" s="209">
        <v>45382</v>
      </c>
      <c r="AA50" s="26">
        <f t="shared" si="5"/>
        <v>41</v>
      </c>
      <c r="AB50" s="23">
        <v>0</v>
      </c>
      <c r="AC50" s="23">
        <v>0</v>
      </c>
      <c r="AD50" s="23">
        <v>0</v>
      </c>
      <c r="AE50" s="28" t="s">
        <v>4</v>
      </c>
      <c r="AF50" s="26">
        <f t="shared" si="6"/>
        <v>0</v>
      </c>
      <c r="AG50" s="78">
        <v>0</v>
      </c>
      <c r="AH50" s="78">
        <v>0</v>
      </c>
      <c r="AI50" s="28" t="s">
        <v>4</v>
      </c>
      <c r="AJ50" s="78">
        <v>0</v>
      </c>
      <c r="AK50" s="24" t="s">
        <v>4</v>
      </c>
      <c r="AL50" s="24" t="s">
        <v>4</v>
      </c>
      <c r="AM50" s="26">
        <f t="shared" si="7"/>
        <v>0</v>
      </c>
      <c r="AN50" s="26">
        <f>+K50+AC50-AH50</f>
        <v>8000000</v>
      </c>
      <c r="AO50" s="24" t="s">
        <v>16</v>
      </c>
      <c r="AP50" s="78">
        <v>0</v>
      </c>
      <c r="AQ50" s="18" t="s">
        <v>16</v>
      </c>
      <c r="AR50" s="78">
        <v>0</v>
      </c>
      <c r="AS50" s="28" t="s">
        <v>4</v>
      </c>
      <c r="AT50" s="207">
        <v>0</v>
      </c>
      <c r="AU50" s="21">
        <f t="shared" si="8"/>
        <v>8000000</v>
      </c>
      <c r="AV50" s="33">
        <f t="shared" si="9"/>
        <v>0</v>
      </c>
      <c r="AW50" s="19" t="s">
        <v>4</v>
      </c>
      <c r="AX50" s="175" t="s">
        <v>3</v>
      </c>
      <c r="AY50" s="392" t="s">
        <v>1703</v>
      </c>
      <c r="AZ50" s="17" t="s">
        <v>1</v>
      </c>
      <c r="BA50" s="17" t="s">
        <v>1</v>
      </c>
    </row>
    <row r="51" spans="2:53" x14ac:dyDescent="0.25">
      <c r="B51" s="17">
        <v>2024</v>
      </c>
      <c r="C51" s="17">
        <v>891780111</v>
      </c>
      <c r="D51" s="30" t="s">
        <v>14</v>
      </c>
      <c r="E51" s="26" t="s">
        <v>1918</v>
      </c>
      <c r="F51" s="211" t="s">
        <v>1702</v>
      </c>
      <c r="G51" s="24">
        <v>0</v>
      </c>
      <c r="H51" s="18" t="s">
        <v>11</v>
      </c>
      <c r="I51" s="78" t="s">
        <v>108</v>
      </c>
      <c r="J51" s="26" t="s">
        <v>1668</v>
      </c>
      <c r="K51" s="160">
        <v>8000000</v>
      </c>
      <c r="L51" s="17" t="s">
        <v>8</v>
      </c>
      <c r="M51" s="26" t="s">
        <v>1701</v>
      </c>
      <c r="N51" s="157">
        <v>1192892842</v>
      </c>
      <c r="O51" s="78">
        <v>388</v>
      </c>
      <c r="P51" s="204">
        <v>45338</v>
      </c>
      <c r="Q51" s="72">
        <v>466800000</v>
      </c>
      <c r="R51" s="204">
        <v>45341</v>
      </c>
      <c r="S51" s="78">
        <v>8000000</v>
      </c>
      <c r="T51" s="18" t="s">
        <v>1</v>
      </c>
      <c r="U51" s="157">
        <v>36559959</v>
      </c>
      <c r="V51" s="26" t="s">
        <v>1596</v>
      </c>
      <c r="W51" s="209">
        <v>45341</v>
      </c>
      <c r="X51" s="209">
        <v>45341</v>
      </c>
      <c r="Y51" s="208" t="s">
        <v>4</v>
      </c>
      <c r="Z51" s="209">
        <v>45382</v>
      </c>
      <c r="AA51" s="26">
        <f t="shared" si="5"/>
        <v>41</v>
      </c>
      <c r="AB51" s="23">
        <v>0</v>
      </c>
      <c r="AC51" s="23">
        <v>0</v>
      </c>
      <c r="AD51" s="23">
        <v>0</v>
      </c>
      <c r="AE51" s="28" t="s">
        <v>4</v>
      </c>
      <c r="AF51" s="26">
        <f t="shared" si="6"/>
        <v>0</v>
      </c>
      <c r="AG51" s="78">
        <v>0</v>
      </c>
      <c r="AH51" s="78">
        <v>0</v>
      </c>
      <c r="AI51" s="28" t="s">
        <v>4</v>
      </c>
      <c r="AJ51" s="78">
        <v>0</v>
      </c>
      <c r="AK51" s="24" t="s">
        <v>4</v>
      </c>
      <c r="AL51" s="24" t="s">
        <v>4</v>
      </c>
      <c r="AM51" s="26">
        <f t="shared" si="7"/>
        <v>0</v>
      </c>
      <c r="AN51" s="26">
        <f>+K51+AC51-AH51</f>
        <v>8000000</v>
      </c>
      <c r="AO51" s="24" t="s">
        <v>16</v>
      </c>
      <c r="AP51" s="78">
        <v>0</v>
      </c>
      <c r="AQ51" s="18" t="s">
        <v>16</v>
      </c>
      <c r="AR51" s="78">
        <v>0</v>
      </c>
      <c r="AS51" s="28" t="s">
        <v>4</v>
      </c>
      <c r="AT51" s="207">
        <v>0</v>
      </c>
      <c r="AU51" s="21">
        <f t="shared" si="8"/>
        <v>8000000</v>
      </c>
      <c r="AV51" s="33">
        <f t="shared" si="9"/>
        <v>0</v>
      </c>
      <c r="AW51" s="19" t="s">
        <v>4</v>
      </c>
      <c r="AX51" s="175" t="s">
        <v>3</v>
      </c>
      <c r="AY51" s="392" t="s">
        <v>1700</v>
      </c>
      <c r="AZ51" s="17" t="s">
        <v>1</v>
      </c>
      <c r="BA51" s="17" t="s">
        <v>1</v>
      </c>
    </row>
    <row r="52" spans="2:53" x14ac:dyDescent="0.25">
      <c r="B52" s="17">
        <v>2024</v>
      </c>
      <c r="C52" s="17">
        <v>891780111</v>
      </c>
      <c r="D52" s="30" t="s">
        <v>14</v>
      </c>
      <c r="E52" s="26" t="s">
        <v>1917</v>
      </c>
      <c r="F52" s="211" t="s">
        <v>1699</v>
      </c>
      <c r="G52" s="24">
        <v>0</v>
      </c>
      <c r="H52" s="18" t="s">
        <v>11</v>
      </c>
      <c r="I52" s="78" t="s">
        <v>108</v>
      </c>
      <c r="J52" s="26" t="s">
        <v>1668</v>
      </c>
      <c r="K52" s="160">
        <v>8000000</v>
      </c>
      <c r="L52" s="17" t="s">
        <v>8</v>
      </c>
      <c r="M52" s="26" t="s">
        <v>1698</v>
      </c>
      <c r="N52" s="157">
        <v>1216976660</v>
      </c>
      <c r="O52" s="78">
        <v>388</v>
      </c>
      <c r="P52" s="204">
        <v>45338</v>
      </c>
      <c r="Q52" s="72">
        <v>466800000</v>
      </c>
      <c r="R52" s="204">
        <v>45341</v>
      </c>
      <c r="S52" s="78">
        <v>8000000</v>
      </c>
      <c r="T52" s="18" t="s">
        <v>1</v>
      </c>
      <c r="U52" s="157">
        <v>36559959</v>
      </c>
      <c r="V52" s="26" t="s">
        <v>1596</v>
      </c>
      <c r="W52" s="209">
        <v>45341</v>
      </c>
      <c r="X52" s="209">
        <v>45341</v>
      </c>
      <c r="Y52" s="208" t="s">
        <v>4</v>
      </c>
      <c r="Z52" s="209">
        <v>45382</v>
      </c>
      <c r="AA52" s="26">
        <f t="shared" si="5"/>
        <v>41</v>
      </c>
      <c r="AB52" s="23">
        <v>0</v>
      </c>
      <c r="AC52" s="23">
        <v>0</v>
      </c>
      <c r="AD52" s="23">
        <v>0</v>
      </c>
      <c r="AE52" s="28" t="s">
        <v>4</v>
      </c>
      <c r="AF52" s="26">
        <f t="shared" si="6"/>
        <v>0</v>
      </c>
      <c r="AG52" s="78">
        <v>0</v>
      </c>
      <c r="AH52" s="78">
        <v>0</v>
      </c>
      <c r="AI52" s="28" t="s">
        <v>4</v>
      </c>
      <c r="AJ52" s="78">
        <v>0</v>
      </c>
      <c r="AK52" s="24" t="s">
        <v>4</v>
      </c>
      <c r="AL52" s="24" t="s">
        <v>4</v>
      </c>
      <c r="AM52" s="26">
        <f t="shared" si="7"/>
        <v>0</v>
      </c>
      <c r="AN52" s="26">
        <f>+K52+AC52-AH52</f>
        <v>8000000</v>
      </c>
      <c r="AO52" s="24" t="s">
        <v>16</v>
      </c>
      <c r="AP52" s="78">
        <v>0</v>
      </c>
      <c r="AQ52" s="18" t="s">
        <v>16</v>
      </c>
      <c r="AR52" s="78">
        <v>0</v>
      </c>
      <c r="AS52" s="28" t="s">
        <v>4</v>
      </c>
      <c r="AT52" s="207">
        <v>0</v>
      </c>
      <c r="AU52" s="21">
        <f t="shared" si="8"/>
        <v>8000000</v>
      </c>
      <c r="AV52" s="33">
        <f t="shared" si="9"/>
        <v>0</v>
      </c>
      <c r="AW52" s="19" t="s">
        <v>4</v>
      </c>
      <c r="AX52" s="175" t="s">
        <v>3</v>
      </c>
      <c r="AY52" s="392" t="s">
        <v>1697</v>
      </c>
      <c r="AZ52" s="17" t="s">
        <v>1</v>
      </c>
      <c r="BA52" s="17" t="s">
        <v>1</v>
      </c>
    </row>
    <row r="53" spans="2:53" x14ac:dyDescent="0.25">
      <c r="B53" s="17">
        <v>2024</v>
      </c>
      <c r="C53" s="17">
        <v>891780111</v>
      </c>
      <c r="D53" s="30" t="s">
        <v>14</v>
      </c>
      <c r="E53" s="26" t="s">
        <v>1916</v>
      </c>
      <c r="F53" s="211" t="s">
        <v>1696</v>
      </c>
      <c r="G53" s="24">
        <v>0</v>
      </c>
      <c r="H53" s="18" t="s">
        <v>11</v>
      </c>
      <c r="I53" s="78" t="s">
        <v>108</v>
      </c>
      <c r="J53" s="26" t="s">
        <v>1668</v>
      </c>
      <c r="K53" s="160">
        <v>8000000</v>
      </c>
      <c r="L53" s="17" t="s">
        <v>8</v>
      </c>
      <c r="M53" s="26" t="s">
        <v>1695</v>
      </c>
      <c r="N53" s="157">
        <v>1007935611</v>
      </c>
      <c r="O53" s="78">
        <v>388</v>
      </c>
      <c r="P53" s="204">
        <v>45338</v>
      </c>
      <c r="Q53" s="72">
        <v>466800000</v>
      </c>
      <c r="R53" s="204">
        <v>45341</v>
      </c>
      <c r="S53" s="78">
        <v>8000000</v>
      </c>
      <c r="T53" s="18" t="s">
        <v>1</v>
      </c>
      <c r="U53" s="157">
        <v>36559959</v>
      </c>
      <c r="V53" s="26" t="s">
        <v>1596</v>
      </c>
      <c r="W53" s="209">
        <v>45341</v>
      </c>
      <c r="X53" s="209">
        <v>45341</v>
      </c>
      <c r="Y53" s="208" t="s">
        <v>4</v>
      </c>
      <c r="Z53" s="209">
        <v>45382</v>
      </c>
      <c r="AA53" s="26">
        <f t="shared" si="5"/>
        <v>41</v>
      </c>
      <c r="AB53" s="23">
        <v>0</v>
      </c>
      <c r="AC53" s="23">
        <v>0</v>
      </c>
      <c r="AD53" s="23">
        <v>0</v>
      </c>
      <c r="AE53" s="28" t="s">
        <v>4</v>
      </c>
      <c r="AF53" s="26">
        <f t="shared" si="6"/>
        <v>0</v>
      </c>
      <c r="AG53" s="78">
        <v>0</v>
      </c>
      <c r="AH53" s="78">
        <v>0</v>
      </c>
      <c r="AI53" s="28" t="s">
        <v>4</v>
      </c>
      <c r="AJ53" s="78">
        <v>0</v>
      </c>
      <c r="AK53" s="24" t="s">
        <v>4</v>
      </c>
      <c r="AL53" s="24" t="s">
        <v>4</v>
      </c>
      <c r="AM53" s="26">
        <f t="shared" si="7"/>
        <v>0</v>
      </c>
      <c r="AN53" s="26">
        <f>+K53+AC53-AH53</f>
        <v>8000000</v>
      </c>
      <c r="AO53" s="24" t="s">
        <v>16</v>
      </c>
      <c r="AP53" s="78">
        <v>0</v>
      </c>
      <c r="AQ53" s="18" t="s">
        <v>16</v>
      </c>
      <c r="AR53" s="78">
        <v>0</v>
      </c>
      <c r="AS53" s="28" t="s">
        <v>4</v>
      </c>
      <c r="AT53" s="207">
        <v>0</v>
      </c>
      <c r="AU53" s="21">
        <f t="shared" si="8"/>
        <v>8000000</v>
      </c>
      <c r="AV53" s="33">
        <f t="shared" si="9"/>
        <v>0</v>
      </c>
      <c r="AW53" s="19" t="s">
        <v>4</v>
      </c>
      <c r="AX53" s="175" t="s">
        <v>3</v>
      </c>
      <c r="AY53" s="35" t="s">
        <v>1694</v>
      </c>
      <c r="AZ53" s="17" t="s">
        <v>1</v>
      </c>
      <c r="BA53" s="17" t="s">
        <v>1</v>
      </c>
    </row>
    <row r="54" spans="2:53" x14ac:dyDescent="0.25">
      <c r="B54" s="17">
        <v>2024</v>
      </c>
      <c r="C54" s="17">
        <v>891780111</v>
      </c>
      <c r="D54" s="30" t="s">
        <v>14</v>
      </c>
      <c r="E54" s="26" t="s">
        <v>1915</v>
      </c>
      <c r="F54" s="211" t="s">
        <v>1693</v>
      </c>
      <c r="G54" s="210">
        <v>2022000100019</v>
      </c>
      <c r="H54" s="18" t="s">
        <v>11</v>
      </c>
      <c r="I54" s="78" t="s">
        <v>108</v>
      </c>
      <c r="J54" s="26" t="s">
        <v>1692</v>
      </c>
      <c r="K54" s="160">
        <v>13636360</v>
      </c>
      <c r="L54" s="17" t="s">
        <v>8</v>
      </c>
      <c r="M54" s="26" t="s">
        <v>1691</v>
      </c>
      <c r="N54" s="157">
        <v>1082969196</v>
      </c>
      <c r="O54" s="78">
        <v>172</v>
      </c>
      <c r="P54" s="204">
        <v>45329</v>
      </c>
      <c r="Q54" s="72">
        <v>129204526</v>
      </c>
      <c r="R54" s="204">
        <v>45342</v>
      </c>
      <c r="S54" s="78">
        <v>13636360</v>
      </c>
      <c r="T54" s="18" t="s">
        <v>1</v>
      </c>
      <c r="U54" s="157">
        <v>85468582</v>
      </c>
      <c r="V54" s="26" t="s">
        <v>1571</v>
      </c>
      <c r="W54" s="209">
        <v>45342</v>
      </c>
      <c r="X54" s="209">
        <v>45342</v>
      </c>
      <c r="Y54" s="208" t="s">
        <v>4</v>
      </c>
      <c r="Z54" s="209">
        <v>45473</v>
      </c>
      <c r="AA54" s="26">
        <f t="shared" si="5"/>
        <v>131</v>
      </c>
      <c r="AB54" s="23">
        <v>0</v>
      </c>
      <c r="AC54" s="23">
        <v>0</v>
      </c>
      <c r="AD54" s="23">
        <v>0</v>
      </c>
      <c r="AE54" s="28" t="s">
        <v>4</v>
      </c>
      <c r="AF54" s="26">
        <f t="shared" si="6"/>
        <v>0</v>
      </c>
      <c r="AG54" s="78">
        <v>0</v>
      </c>
      <c r="AH54" s="78">
        <v>0</v>
      </c>
      <c r="AI54" s="28" t="s">
        <v>4</v>
      </c>
      <c r="AJ54" s="78">
        <v>0</v>
      </c>
      <c r="AK54" s="24" t="s">
        <v>4</v>
      </c>
      <c r="AL54" s="24" t="s">
        <v>4</v>
      </c>
      <c r="AM54" s="26">
        <f t="shared" si="7"/>
        <v>0</v>
      </c>
      <c r="AN54" s="26">
        <f>+K54+AC54-AH54</f>
        <v>13636360</v>
      </c>
      <c r="AO54" s="24" t="s">
        <v>16</v>
      </c>
      <c r="AP54" s="78">
        <v>0</v>
      </c>
      <c r="AQ54" s="18" t="s">
        <v>16</v>
      </c>
      <c r="AR54" s="78">
        <v>0</v>
      </c>
      <c r="AS54" s="28" t="s">
        <v>4</v>
      </c>
      <c r="AT54" s="207">
        <v>0</v>
      </c>
      <c r="AU54" s="21">
        <f t="shared" si="8"/>
        <v>13636360</v>
      </c>
      <c r="AV54" s="33">
        <f t="shared" si="9"/>
        <v>0</v>
      </c>
      <c r="AW54" s="19" t="s">
        <v>4</v>
      </c>
      <c r="AX54" s="175" t="s">
        <v>3</v>
      </c>
      <c r="AY54" s="392" t="s">
        <v>1690</v>
      </c>
      <c r="AZ54" s="17" t="s">
        <v>1</v>
      </c>
      <c r="BA54" s="17" t="s">
        <v>1</v>
      </c>
    </row>
    <row r="55" spans="2:53" x14ac:dyDescent="0.25">
      <c r="B55" s="17">
        <v>2024</v>
      </c>
      <c r="C55" s="17">
        <v>891780111</v>
      </c>
      <c r="D55" s="30" t="s">
        <v>14</v>
      </c>
      <c r="E55" s="26" t="s">
        <v>1914</v>
      </c>
      <c r="F55" s="211" t="s">
        <v>1689</v>
      </c>
      <c r="G55" s="24">
        <v>0</v>
      </c>
      <c r="H55" s="18" t="s">
        <v>11</v>
      </c>
      <c r="I55" s="78" t="s">
        <v>108</v>
      </c>
      <c r="J55" s="26" t="s">
        <v>1668</v>
      </c>
      <c r="K55" s="160">
        <v>8000000</v>
      </c>
      <c r="L55" s="17" t="s">
        <v>8</v>
      </c>
      <c r="M55" s="26" t="s">
        <v>1688</v>
      </c>
      <c r="N55" s="157">
        <v>1082976028</v>
      </c>
      <c r="O55" s="78">
        <v>388</v>
      </c>
      <c r="P55" s="204">
        <v>45338</v>
      </c>
      <c r="Q55" s="72">
        <v>466800000</v>
      </c>
      <c r="R55" s="204">
        <v>45342</v>
      </c>
      <c r="S55" s="78">
        <v>8000000</v>
      </c>
      <c r="T55" s="18" t="s">
        <v>1</v>
      </c>
      <c r="U55" s="157">
        <v>36559959</v>
      </c>
      <c r="V55" s="26" t="s">
        <v>1596</v>
      </c>
      <c r="W55" s="209">
        <v>45342</v>
      </c>
      <c r="X55" s="209">
        <v>45342</v>
      </c>
      <c r="Y55" s="208" t="s">
        <v>4</v>
      </c>
      <c r="Z55" s="209">
        <v>45382</v>
      </c>
      <c r="AA55" s="26">
        <f t="shared" si="5"/>
        <v>40</v>
      </c>
      <c r="AB55" s="23">
        <v>0</v>
      </c>
      <c r="AC55" s="23">
        <v>0</v>
      </c>
      <c r="AD55" s="23">
        <v>0</v>
      </c>
      <c r="AE55" s="28" t="s">
        <v>4</v>
      </c>
      <c r="AF55" s="26">
        <f t="shared" si="6"/>
        <v>0</v>
      </c>
      <c r="AG55" s="78">
        <v>0</v>
      </c>
      <c r="AH55" s="78">
        <v>0</v>
      </c>
      <c r="AI55" s="28" t="s">
        <v>4</v>
      </c>
      <c r="AJ55" s="78">
        <v>0</v>
      </c>
      <c r="AK55" s="24" t="s">
        <v>4</v>
      </c>
      <c r="AL55" s="24" t="s">
        <v>4</v>
      </c>
      <c r="AM55" s="26">
        <f t="shared" si="7"/>
        <v>0</v>
      </c>
      <c r="AN55" s="26">
        <f>+K55+AC55-AH55</f>
        <v>8000000</v>
      </c>
      <c r="AO55" s="24" t="s">
        <v>16</v>
      </c>
      <c r="AP55" s="78">
        <v>0</v>
      </c>
      <c r="AQ55" s="18" t="s">
        <v>16</v>
      </c>
      <c r="AR55" s="78">
        <v>0</v>
      </c>
      <c r="AS55" s="28" t="s">
        <v>4</v>
      </c>
      <c r="AT55" s="207">
        <v>0</v>
      </c>
      <c r="AU55" s="21">
        <f t="shared" si="8"/>
        <v>8000000</v>
      </c>
      <c r="AV55" s="33">
        <f t="shared" si="9"/>
        <v>0</v>
      </c>
      <c r="AW55" s="19" t="s">
        <v>4</v>
      </c>
      <c r="AX55" s="175" t="s">
        <v>3</v>
      </c>
      <c r="AY55" s="35" t="s">
        <v>1687</v>
      </c>
      <c r="AZ55" s="17" t="s">
        <v>1</v>
      </c>
      <c r="BA55" s="17" t="s">
        <v>1</v>
      </c>
    </row>
    <row r="56" spans="2:53" x14ac:dyDescent="0.25">
      <c r="B56" s="17">
        <v>2024</v>
      </c>
      <c r="C56" s="17">
        <v>891780111</v>
      </c>
      <c r="D56" s="30" t="s">
        <v>14</v>
      </c>
      <c r="E56" s="26" t="s">
        <v>1913</v>
      </c>
      <c r="F56" s="211" t="s">
        <v>1686</v>
      </c>
      <c r="G56" s="24">
        <v>0</v>
      </c>
      <c r="H56" s="18" t="s">
        <v>11</v>
      </c>
      <c r="I56" s="78" t="s">
        <v>108</v>
      </c>
      <c r="J56" s="26" t="s">
        <v>1668</v>
      </c>
      <c r="K56" s="160">
        <v>8000000</v>
      </c>
      <c r="L56" s="17" t="s">
        <v>8</v>
      </c>
      <c r="M56" s="26" t="s">
        <v>1685</v>
      </c>
      <c r="N56" s="157">
        <v>1004352568</v>
      </c>
      <c r="O56" s="78">
        <v>388</v>
      </c>
      <c r="P56" s="204">
        <v>45338</v>
      </c>
      <c r="Q56" s="72">
        <v>466800000</v>
      </c>
      <c r="R56" s="204">
        <v>45342</v>
      </c>
      <c r="S56" s="78">
        <v>8000000</v>
      </c>
      <c r="T56" s="18" t="s">
        <v>1</v>
      </c>
      <c r="U56" s="157">
        <v>36559959</v>
      </c>
      <c r="V56" s="26" t="s">
        <v>1596</v>
      </c>
      <c r="W56" s="209">
        <v>45342</v>
      </c>
      <c r="X56" s="209">
        <v>45342</v>
      </c>
      <c r="Y56" s="208" t="s">
        <v>4</v>
      </c>
      <c r="Z56" s="209">
        <v>45382</v>
      </c>
      <c r="AA56" s="26">
        <f t="shared" si="5"/>
        <v>40</v>
      </c>
      <c r="AB56" s="23">
        <v>0</v>
      </c>
      <c r="AC56" s="23">
        <v>0</v>
      </c>
      <c r="AD56" s="23">
        <v>0</v>
      </c>
      <c r="AE56" s="28" t="s">
        <v>4</v>
      </c>
      <c r="AF56" s="26">
        <f t="shared" si="6"/>
        <v>0</v>
      </c>
      <c r="AG56" s="78">
        <v>0</v>
      </c>
      <c r="AH56" s="78">
        <v>0</v>
      </c>
      <c r="AI56" s="28" t="s">
        <v>4</v>
      </c>
      <c r="AJ56" s="78">
        <v>0</v>
      </c>
      <c r="AK56" s="24" t="s">
        <v>4</v>
      </c>
      <c r="AL56" s="24" t="s">
        <v>4</v>
      </c>
      <c r="AM56" s="26">
        <f t="shared" si="7"/>
        <v>0</v>
      </c>
      <c r="AN56" s="26">
        <f>+K56+AC56-AH56</f>
        <v>8000000</v>
      </c>
      <c r="AO56" s="24" t="s">
        <v>16</v>
      </c>
      <c r="AP56" s="78">
        <v>0</v>
      </c>
      <c r="AQ56" s="18" t="s">
        <v>16</v>
      </c>
      <c r="AR56" s="78">
        <v>0</v>
      </c>
      <c r="AS56" s="28" t="s">
        <v>4</v>
      </c>
      <c r="AT56" s="207">
        <v>0</v>
      </c>
      <c r="AU56" s="21">
        <f t="shared" si="8"/>
        <v>8000000</v>
      </c>
      <c r="AV56" s="33">
        <f t="shared" si="9"/>
        <v>0</v>
      </c>
      <c r="AW56" s="19" t="s">
        <v>4</v>
      </c>
      <c r="AX56" s="175" t="s">
        <v>3</v>
      </c>
      <c r="AY56" s="392" t="s">
        <v>1684</v>
      </c>
      <c r="AZ56" s="17" t="s">
        <v>1</v>
      </c>
      <c r="BA56" s="17" t="s">
        <v>1</v>
      </c>
    </row>
    <row r="57" spans="2:53" x14ac:dyDescent="0.25">
      <c r="B57" s="17">
        <v>2024</v>
      </c>
      <c r="C57" s="17">
        <v>891780111</v>
      </c>
      <c r="D57" s="30" t="s">
        <v>14</v>
      </c>
      <c r="E57" s="26" t="s">
        <v>1912</v>
      </c>
      <c r="F57" s="211" t="s">
        <v>1683</v>
      </c>
      <c r="G57" s="24">
        <v>0</v>
      </c>
      <c r="H57" s="18" t="s">
        <v>11</v>
      </c>
      <c r="I57" s="78" t="s">
        <v>108</v>
      </c>
      <c r="J57" s="26" t="s">
        <v>1668</v>
      </c>
      <c r="K57" s="160">
        <v>8000000</v>
      </c>
      <c r="L57" s="17" t="s">
        <v>8</v>
      </c>
      <c r="M57" s="26" t="s">
        <v>1682</v>
      </c>
      <c r="N57" s="157">
        <v>1103111726</v>
      </c>
      <c r="O57" s="78">
        <v>388</v>
      </c>
      <c r="P57" s="204">
        <v>45338</v>
      </c>
      <c r="Q57" s="72">
        <v>466800000</v>
      </c>
      <c r="R57" s="204">
        <v>45342</v>
      </c>
      <c r="S57" s="78">
        <v>8000000</v>
      </c>
      <c r="T57" s="18" t="s">
        <v>1</v>
      </c>
      <c r="U57" s="157">
        <v>36559959</v>
      </c>
      <c r="V57" s="26" t="s">
        <v>1596</v>
      </c>
      <c r="W57" s="209">
        <v>45342</v>
      </c>
      <c r="X57" s="209">
        <v>45342</v>
      </c>
      <c r="Y57" s="208" t="s">
        <v>4</v>
      </c>
      <c r="Z57" s="209">
        <v>45382</v>
      </c>
      <c r="AA57" s="26">
        <f t="shared" si="5"/>
        <v>40</v>
      </c>
      <c r="AB57" s="23">
        <v>0</v>
      </c>
      <c r="AC57" s="23">
        <v>0</v>
      </c>
      <c r="AD57" s="23">
        <v>0</v>
      </c>
      <c r="AE57" s="28" t="s">
        <v>4</v>
      </c>
      <c r="AF57" s="26">
        <f t="shared" si="6"/>
        <v>0</v>
      </c>
      <c r="AG57" s="78">
        <v>0</v>
      </c>
      <c r="AH57" s="78">
        <v>0</v>
      </c>
      <c r="AI57" s="28" t="s">
        <v>4</v>
      </c>
      <c r="AJ57" s="78">
        <v>0</v>
      </c>
      <c r="AK57" s="24" t="s">
        <v>4</v>
      </c>
      <c r="AL57" s="24" t="s">
        <v>4</v>
      </c>
      <c r="AM57" s="26">
        <f t="shared" si="7"/>
        <v>0</v>
      </c>
      <c r="AN57" s="26">
        <f>+K57+AC57-AH57</f>
        <v>8000000</v>
      </c>
      <c r="AO57" s="24" t="s">
        <v>16</v>
      </c>
      <c r="AP57" s="78">
        <v>0</v>
      </c>
      <c r="AQ57" s="18" t="s">
        <v>16</v>
      </c>
      <c r="AR57" s="78">
        <v>0</v>
      </c>
      <c r="AS57" s="28" t="s">
        <v>4</v>
      </c>
      <c r="AT57" s="207">
        <v>0</v>
      </c>
      <c r="AU57" s="21">
        <f t="shared" si="8"/>
        <v>8000000</v>
      </c>
      <c r="AV57" s="33">
        <f t="shared" si="9"/>
        <v>0</v>
      </c>
      <c r="AW57" s="19" t="s">
        <v>4</v>
      </c>
      <c r="AX57" s="175" t="s">
        <v>3</v>
      </c>
      <c r="AY57" s="392" t="s">
        <v>1681</v>
      </c>
      <c r="AZ57" s="17" t="s">
        <v>1</v>
      </c>
      <c r="BA57" s="17" t="s">
        <v>1</v>
      </c>
    </row>
    <row r="58" spans="2:53" x14ac:dyDescent="0.25">
      <c r="B58" s="17">
        <v>2024</v>
      </c>
      <c r="C58" s="17">
        <v>891780111</v>
      </c>
      <c r="D58" s="30" t="s">
        <v>14</v>
      </c>
      <c r="E58" s="26" t="s">
        <v>1911</v>
      </c>
      <c r="F58" s="211" t="s">
        <v>1680</v>
      </c>
      <c r="G58" s="210">
        <v>2022000100019</v>
      </c>
      <c r="H58" s="18" t="s">
        <v>11</v>
      </c>
      <c r="I58" s="78" t="s">
        <v>108</v>
      </c>
      <c r="J58" s="26" t="s">
        <v>1679</v>
      </c>
      <c r="K58" s="160">
        <v>13636360</v>
      </c>
      <c r="L58" s="17" t="s">
        <v>8</v>
      </c>
      <c r="M58" s="26" t="s">
        <v>1678</v>
      </c>
      <c r="N58" s="157">
        <v>1083010278</v>
      </c>
      <c r="O58" s="78">
        <v>172</v>
      </c>
      <c r="P58" s="204">
        <v>45329</v>
      </c>
      <c r="Q58" s="72">
        <v>129204526</v>
      </c>
      <c r="R58" s="204">
        <v>45343</v>
      </c>
      <c r="S58" s="78">
        <v>13636360</v>
      </c>
      <c r="T58" s="18" t="s">
        <v>1</v>
      </c>
      <c r="U58" s="157">
        <v>85468582</v>
      </c>
      <c r="V58" s="26" t="s">
        <v>1571</v>
      </c>
      <c r="W58" s="209">
        <v>45342</v>
      </c>
      <c r="X58" s="209">
        <v>45343</v>
      </c>
      <c r="Y58" s="208" t="s">
        <v>4</v>
      </c>
      <c r="Z58" s="209">
        <v>45473</v>
      </c>
      <c r="AA58" s="26">
        <f t="shared" si="5"/>
        <v>130</v>
      </c>
      <c r="AB58" s="23">
        <v>0</v>
      </c>
      <c r="AC58" s="23">
        <v>0</v>
      </c>
      <c r="AD58" s="23">
        <v>0</v>
      </c>
      <c r="AE58" s="28" t="s">
        <v>4</v>
      </c>
      <c r="AF58" s="26">
        <f t="shared" si="6"/>
        <v>0</v>
      </c>
      <c r="AG58" s="78">
        <v>0</v>
      </c>
      <c r="AH58" s="78">
        <v>0</v>
      </c>
      <c r="AI58" s="28" t="s">
        <v>4</v>
      </c>
      <c r="AJ58" s="78">
        <v>0</v>
      </c>
      <c r="AK58" s="24" t="s">
        <v>4</v>
      </c>
      <c r="AL58" s="24" t="s">
        <v>4</v>
      </c>
      <c r="AM58" s="26">
        <f t="shared" si="7"/>
        <v>0</v>
      </c>
      <c r="AN58" s="26">
        <f>+K58+AC58-AH58</f>
        <v>13636360</v>
      </c>
      <c r="AO58" s="24" t="s">
        <v>16</v>
      </c>
      <c r="AP58" s="78">
        <v>0</v>
      </c>
      <c r="AQ58" s="18" t="s">
        <v>16</v>
      </c>
      <c r="AR58" s="78">
        <v>0</v>
      </c>
      <c r="AS58" s="28" t="s">
        <v>4</v>
      </c>
      <c r="AT58" s="207">
        <v>0</v>
      </c>
      <c r="AU58" s="21">
        <f t="shared" si="8"/>
        <v>13636360</v>
      </c>
      <c r="AV58" s="33">
        <f t="shared" si="9"/>
        <v>0</v>
      </c>
      <c r="AW58" s="19" t="s">
        <v>4</v>
      </c>
      <c r="AX58" s="175" t="s">
        <v>3</v>
      </c>
      <c r="AY58" s="35" t="s">
        <v>1677</v>
      </c>
      <c r="AZ58" s="17" t="s">
        <v>1</v>
      </c>
      <c r="BA58" s="17" t="s">
        <v>1</v>
      </c>
    </row>
    <row r="59" spans="2:53" s="296" customFormat="1" ht="25.5" x14ac:dyDescent="0.25">
      <c r="B59" s="17">
        <v>2024</v>
      </c>
      <c r="C59" s="17">
        <v>891780111</v>
      </c>
      <c r="D59" s="30" t="s">
        <v>14</v>
      </c>
      <c r="E59" s="160" t="s">
        <v>1910</v>
      </c>
      <c r="F59" s="383" t="s">
        <v>1676</v>
      </c>
      <c r="G59" s="384">
        <v>2022000100019</v>
      </c>
      <c r="H59" s="17" t="s">
        <v>11</v>
      </c>
      <c r="I59" s="297" t="s">
        <v>108</v>
      </c>
      <c r="J59" s="160" t="s">
        <v>1675</v>
      </c>
      <c r="K59" s="160">
        <v>13636360</v>
      </c>
      <c r="L59" s="17" t="s">
        <v>8</v>
      </c>
      <c r="M59" s="160" t="s">
        <v>1674</v>
      </c>
      <c r="N59" s="385">
        <v>7601667</v>
      </c>
      <c r="O59" s="387" t="s">
        <v>1673</v>
      </c>
      <c r="P59" s="386" t="s">
        <v>1672</v>
      </c>
      <c r="Q59" s="387" t="s">
        <v>1671</v>
      </c>
      <c r="R59" s="388">
        <v>45343</v>
      </c>
      <c r="S59" s="297">
        <v>13636360</v>
      </c>
      <c r="T59" s="17" t="s">
        <v>1</v>
      </c>
      <c r="U59" s="385">
        <v>85468582</v>
      </c>
      <c r="V59" s="160" t="s">
        <v>1571</v>
      </c>
      <c r="W59" s="389">
        <v>45342</v>
      </c>
      <c r="X59" s="389">
        <v>45343</v>
      </c>
      <c r="Y59" s="208" t="s">
        <v>4</v>
      </c>
      <c r="Z59" s="389">
        <v>45473</v>
      </c>
      <c r="AA59" s="160">
        <f t="shared" si="5"/>
        <v>130</v>
      </c>
      <c r="AB59" s="30">
        <v>0</v>
      </c>
      <c r="AC59" s="30">
        <v>0</v>
      </c>
      <c r="AD59" s="30">
        <v>0</v>
      </c>
      <c r="AE59" s="28" t="s">
        <v>4</v>
      </c>
      <c r="AF59" s="160">
        <f t="shared" si="6"/>
        <v>0</v>
      </c>
      <c r="AG59" s="297">
        <v>0</v>
      </c>
      <c r="AH59" s="297">
        <v>0</v>
      </c>
      <c r="AI59" s="28" t="s">
        <v>4</v>
      </c>
      <c r="AJ59" s="297">
        <v>0</v>
      </c>
      <c r="AK59" s="300" t="s">
        <v>4</v>
      </c>
      <c r="AL59" s="300" t="s">
        <v>4</v>
      </c>
      <c r="AM59" s="160">
        <f t="shared" si="7"/>
        <v>0</v>
      </c>
      <c r="AN59" s="160">
        <f>+K59+AC59-AH59</f>
        <v>13636360</v>
      </c>
      <c r="AO59" s="300" t="s">
        <v>16</v>
      </c>
      <c r="AP59" s="297">
        <v>0</v>
      </c>
      <c r="AQ59" s="17" t="s">
        <v>16</v>
      </c>
      <c r="AR59" s="297">
        <v>0</v>
      </c>
      <c r="AS59" s="28" t="s">
        <v>4</v>
      </c>
      <c r="AT59" s="390">
        <v>0</v>
      </c>
      <c r="AU59" s="21">
        <f t="shared" si="8"/>
        <v>13636360</v>
      </c>
      <c r="AV59" s="33">
        <f t="shared" si="9"/>
        <v>0</v>
      </c>
      <c r="AW59" s="19" t="s">
        <v>4</v>
      </c>
      <c r="AX59" s="391" t="s">
        <v>3</v>
      </c>
      <c r="AY59" s="393" t="s">
        <v>1670</v>
      </c>
      <c r="AZ59" s="17" t="s">
        <v>1</v>
      </c>
      <c r="BA59" s="17" t="s">
        <v>1</v>
      </c>
    </row>
    <row r="60" spans="2:53" x14ac:dyDescent="0.25">
      <c r="B60" s="17">
        <v>2024</v>
      </c>
      <c r="C60" s="17">
        <v>891780111</v>
      </c>
      <c r="D60" s="30" t="s">
        <v>14</v>
      </c>
      <c r="E60" s="26" t="s">
        <v>1909</v>
      </c>
      <c r="F60" s="211" t="s">
        <v>1669</v>
      </c>
      <c r="G60" s="24">
        <v>0</v>
      </c>
      <c r="H60" s="18" t="s">
        <v>11</v>
      </c>
      <c r="I60" s="78" t="s">
        <v>108</v>
      </c>
      <c r="J60" s="26" t="s">
        <v>1668</v>
      </c>
      <c r="K60" s="160">
        <v>8000000</v>
      </c>
      <c r="L60" s="17" t="s">
        <v>8</v>
      </c>
      <c r="M60" s="26" t="s">
        <v>1667</v>
      </c>
      <c r="N60" s="157">
        <v>1004354962</v>
      </c>
      <c r="O60" s="78">
        <v>388</v>
      </c>
      <c r="P60" s="204">
        <v>45338</v>
      </c>
      <c r="Q60" s="72">
        <v>466800000</v>
      </c>
      <c r="R60" s="204">
        <v>45343</v>
      </c>
      <c r="S60" s="78">
        <v>8000000</v>
      </c>
      <c r="T60" s="18" t="s">
        <v>1</v>
      </c>
      <c r="U60" s="157">
        <v>36559959</v>
      </c>
      <c r="V60" s="26" t="s">
        <v>1596</v>
      </c>
      <c r="W60" s="209">
        <v>45342</v>
      </c>
      <c r="X60" s="209">
        <v>45343</v>
      </c>
      <c r="Y60" s="208" t="s">
        <v>4</v>
      </c>
      <c r="Z60" s="209">
        <v>45382</v>
      </c>
      <c r="AA60" s="26">
        <f t="shared" si="5"/>
        <v>39</v>
      </c>
      <c r="AB60" s="23">
        <v>0</v>
      </c>
      <c r="AC60" s="23">
        <v>0</v>
      </c>
      <c r="AD60" s="23">
        <v>0</v>
      </c>
      <c r="AE60" s="28" t="s">
        <v>4</v>
      </c>
      <c r="AF60" s="26">
        <f t="shared" si="6"/>
        <v>0</v>
      </c>
      <c r="AG60" s="78">
        <v>0</v>
      </c>
      <c r="AH60" s="78">
        <v>0</v>
      </c>
      <c r="AI60" s="28" t="s">
        <v>4</v>
      </c>
      <c r="AJ60" s="78">
        <v>0</v>
      </c>
      <c r="AK60" s="24" t="s">
        <v>4</v>
      </c>
      <c r="AL60" s="24" t="s">
        <v>4</v>
      </c>
      <c r="AM60" s="26">
        <f t="shared" si="7"/>
        <v>0</v>
      </c>
      <c r="AN60" s="26">
        <f>+K60+AC60-AH60</f>
        <v>8000000</v>
      </c>
      <c r="AO60" s="24" t="s">
        <v>16</v>
      </c>
      <c r="AP60" s="78">
        <v>0</v>
      </c>
      <c r="AQ60" s="18" t="s">
        <v>16</v>
      </c>
      <c r="AR60" s="78">
        <v>0</v>
      </c>
      <c r="AS60" s="28" t="s">
        <v>4</v>
      </c>
      <c r="AT60" s="207">
        <v>0</v>
      </c>
      <c r="AU60" s="21">
        <f t="shared" si="8"/>
        <v>8000000</v>
      </c>
      <c r="AV60" s="33">
        <f t="shared" si="9"/>
        <v>0</v>
      </c>
      <c r="AW60" s="19" t="s">
        <v>4</v>
      </c>
      <c r="AX60" s="175" t="s">
        <v>3</v>
      </c>
      <c r="AY60" s="392" t="s">
        <v>1666</v>
      </c>
      <c r="AZ60" s="17" t="s">
        <v>1</v>
      </c>
      <c r="BA60" s="17" t="s">
        <v>1</v>
      </c>
    </row>
    <row r="61" spans="2:53" x14ac:dyDescent="0.25">
      <c r="B61" s="17">
        <v>2024</v>
      </c>
      <c r="C61" s="17">
        <v>891780111</v>
      </c>
      <c r="D61" s="30" t="s">
        <v>14</v>
      </c>
      <c r="E61" s="26" t="s">
        <v>1908</v>
      </c>
      <c r="F61" s="211" t="s">
        <v>1665</v>
      </c>
      <c r="G61" s="24">
        <v>0</v>
      </c>
      <c r="H61" s="18" t="s">
        <v>11</v>
      </c>
      <c r="I61" s="78" t="s">
        <v>108</v>
      </c>
      <c r="J61" s="26" t="s">
        <v>1664</v>
      </c>
      <c r="K61" s="160">
        <v>8000000</v>
      </c>
      <c r="L61" s="17" t="s">
        <v>8</v>
      </c>
      <c r="M61" s="26" t="s">
        <v>1663</v>
      </c>
      <c r="N61" s="157">
        <v>1140895641</v>
      </c>
      <c r="O61" s="78">
        <v>388</v>
      </c>
      <c r="P61" s="204">
        <v>45338</v>
      </c>
      <c r="Q61" s="72">
        <v>466800000</v>
      </c>
      <c r="R61" s="204">
        <v>45345</v>
      </c>
      <c r="S61" s="78">
        <v>8000000</v>
      </c>
      <c r="T61" s="18" t="s">
        <v>1</v>
      </c>
      <c r="U61" s="157">
        <v>36559959</v>
      </c>
      <c r="V61" s="26" t="s">
        <v>1596</v>
      </c>
      <c r="W61" s="209">
        <v>45345</v>
      </c>
      <c r="X61" s="209">
        <v>45345</v>
      </c>
      <c r="Y61" s="208" t="s">
        <v>4</v>
      </c>
      <c r="Z61" s="209">
        <v>45382</v>
      </c>
      <c r="AA61" s="26">
        <f t="shared" si="5"/>
        <v>37</v>
      </c>
      <c r="AB61" s="23">
        <v>0</v>
      </c>
      <c r="AC61" s="23">
        <v>0</v>
      </c>
      <c r="AD61" s="23">
        <v>0</v>
      </c>
      <c r="AE61" s="28" t="s">
        <v>4</v>
      </c>
      <c r="AF61" s="26">
        <f t="shared" si="6"/>
        <v>0</v>
      </c>
      <c r="AG61" s="78">
        <v>0</v>
      </c>
      <c r="AH61" s="78">
        <v>0</v>
      </c>
      <c r="AI61" s="28" t="s">
        <v>4</v>
      </c>
      <c r="AJ61" s="78">
        <v>0</v>
      </c>
      <c r="AK61" s="24" t="s">
        <v>4</v>
      </c>
      <c r="AL61" s="24" t="s">
        <v>4</v>
      </c>
      <c r="AM61" s="26">
        <f t="shared" si="7"/>
        <v>0</v>
      </c>
      <c r="AN61" s="26">
        <f>+K61+AC61-AH61</f>
        <v>8000000</v>
      </c>
      <c r="AO61" s="24" t="s">
        <v>16</v>
      </c>
      <c r="AP61" s="78">
        <v>0</v>
      </c>
      <c r="AQ61" s="18" t="s">
        <v>16</v>
      </c>
      <c r="AR61" s="78">
        <v>0</v>
      </c>
      <c r="AS61" s="28" t="s">
        <v>4</v>
      </c>
      <c r="AT61" s="207">
        <v>0</v>
      </c>
      <c r="AU61" s="21">
        <f t="shared" si="8"/>
        <v>8000000</v>
      </c>
      <c r="AV61" s="33">
        <f t="shared" si="9"/>
        <v>0</v>
      </c>
      <c r="AW61" s="19" t="s">
        <v>4</v>
      </c>
      <c r="AX61" s="175" t="s">
        <v>3</v>
      </c>
      <c r="AY61" s="35" t="s">
        <v>1662</v>
      </c>
      <c r="AZ61" s="17" t="s">
        <v>1</v>
      </c>
      <c r="BA61" s="17" t="s">
        <v>1</v>
      </c>
    </row>
    <row r="62" spans="2:53" x14ac:dyDescent="0.25">
      <c r="B62" s="17">
        <v>2024</v>
      </c>
      <c r="C62" s="17">
        <v>891780111</v>
      </c>
      <c r="D62" s="30" t="s">
        <v>14</v>
      </c>
      <c r="E62" s="26" t="s">
        <v>1907</v>
      </c>
      <c r="F62" s="211" t="s">
        <v>1661</v>
      </c>
      <c r="G62" s="210">
        <v>2022000100019</v>
      </c>
      <c r="H62" s="18" t="s">
        <v>11</v>
      </c>
      <c r="I62" s="78" t="s">
        <v>108</v>
      </c>
      <c r="J62" s="26" t="s">
        <v>1660</v>
      </c>
      <c r="K62" s="160">
        <v>13636360</v>
      </c>
      <c r="L62" s="17" t="s">
        <v>8</v>
      </c>
      <c r="M62" s="26" t="s">
        <v>1659</v>
      </c>
      <c r="N62" s="157">
        <v>5159197</v>
      </c>
      <c r="O62" s="78">
        <v>172</v>
      </c>
      <c r="P62" s="204">
        <v>45329</v>
      </c>
      <c r="Q62" s="72">
        <v>129204526</v>
      </c>
      <c r="R62" s="204">
        <v>45348</v>
      </c>
      <c r="S62" s="78">
        <v>13636360</v>
      </c>
      <c r="T62" s="18" t="s">
        <v>1</v>
      </c>
      <c r="U62" s="157">
        <v>85468582</v>
      </c>
      <c r="V62" s="26" t="s">
        <v>1571</v>
      </c>
      <c r="W62" s="209">
        <v>45348</v>
      </c>
      <c r="X62" s="209">
        <v>45348</v>
      </c>
      <c r="Y62" s="208" t="s">
        <v>4</v>
      </c>
      <c r="Z62" s="209">
        <v>45473</v>
      </c>
      <c r="AA62" s="26">
        <f t="shared" si="5"/>
        <v>125</v>
      </c>
      <c r="AB62" s="23">
        <v>0</v>
      </c>
      <c r="AC62" s="23">
        <v>0</v>
      </c>
      <c r="AD62" s="23">
        <v>0</v>
      </c>
      <c r="AE62" s="28" t="s">
        <v>4</v>
      </c>
      <c r="AF62" s="26">
        <f t="shared" si="6"/>
        <v>0</v>
      </c>
      <c r="AG62" s="78">
        <v>0</v>
      </c>
      <c r="AH62" s="78">
        <v>0</v>
      </c>
      <c r="AI62" s="28" t="s">
        <v>4</v>
      </c>
      <c r="AJ62" s="78">
        <v>0</v>
      </c>
      <c r="AK62" s="24" t="s">
        <v>4</v>
      </c>
      <c r="AL62" s="24" t="s">
        <v>4</v>
      </c>
      <c r="AM62" s="26">
        <f t="shared" si="7"/>
        <v>0</v>
      </c>
      <c r="AN62" s="26">
        <f>+K62+AC62-AH62</f>
        <v>13636360</v>
      </c>
      <c r="AO62" s="24" t="s">
        <v>16</v>
      </c>
      <c r="AP62" s="78">
        <v>0</v>
      </c>
      <c r="AQ62" s="18" t="s">
        <v>16</v>
      </c>
      <c r="AR62" s="78">
        <v>0</v>
      </c>
      <c r="AS62" s="28" t="s">
        <v>4</v>
      </c>
      <c r="AT62" s="207">
        <v>0</v>
      </c>
      <c r="AU62" s="21">
        <f t="shared" si="8"/>
        <v>13636360</v>
      </c>
      <c r="AV62" s="33">
        <f t="shared" si="9"/>
        <v>0</v>
      </c>
      <c r="AW62" s="19" t="s">
        <v>4</v>
      </c>
      <c r="AX62" s="175" t="s">
        <v>3</v>
      </c>
      <c r="AY62" s="35" t="s">
        <v>1658</v>
      </c>
      <c r="AZ62" s="17" t="s">
        <v>1</v>
      </c>
      <c r="BA62" s="17" t="s">
        <v>1</v>
      </c>
    </row>
    <row r="63" spans="2:53" x14ac:dyDescent="0.25">
      <c r="B63" s="17">
        <v>2024</v>
      </c>
      <c r="C63" s="17">
        <v>891780111</v>
      </c>
      <c r="D63" s="30" t="s">
        <v>14</v>
      </c>
      <c r="E63" s="26" t="s">
        <v>1906</v>
      </c>
      <c r="F63" s="211" t="s">
        <v>1657</v>
      </c>
      <c r="G63" s="24">
        <v>0</v>
      </c>
      <c r="H63" s="18" t="s">
        <v>11</v>
      </c>
      <c r="I63" s="78" t="s">
        <v>108</v>
      </c>
      <c r="J63" s="26" t="s">
        <v>1656</v>
      </c>
      <c r="K63" s="160">
        <v>8000000</v>
      </c>
      <c r="L63" s="17" t="s">
        <v>8</v>
      </c>
      <c r="M63" s="26" t="s">
        <v>1655</v>
      </c>
      <c r="N63" s="157">
        <v>1118819748</v>
      </c>
      <c r="O63" s="78">
        <v>388</v>
      </c>
      <c r="P63" s="204">
        <v>45338</v>
      </c>
      <c r="Q63" s="72">
        <v>466800000</v>
      </c>
      <c r="R63" s="204">
        <v>45348</v>
      </c>
      <c r="S63" s="78">
        <v>8000000</v>
      </c>
      <c r="T63" s="18" t="s">
        <v>1</v>
      </c>
      <c r="U63" s="157">
        <v>36559959</v>
      </c>
      <c r="V63" s="26" t="s">
        <v>1596</v>
      </c>
      <c r="W63" s="209">
        <v>45348</v>
      </c>
      <c r="X63" s="209">
        <v>45348</v>
      </c>
      <c r="Y63" s="208" t="s">
        <v>4</v>
      </c>
      <c r="Z63" s="209">
        <v>45382</v>
      </c>
      <c r="AA63" s="26">
        <f t="shared" si="5"/>
        <v>34</v>
      </c>
      <c r="AB63" s="23">
        <v>0</v>
      </c>
      <c r="AC63" s="23">
        <v>0</v>
      </c>
      <c r="AD63" s="23">
        <v>0</v>
      </c>
      <c r="AE63" s="28" t="s">
        <v>4</v>
      </c>
      <c r="AF63" s="26">
        <f t="shared" si="6"/>
        <v>0</v>
      </c>
      <c r="AG63" s="78">
        <v>0</v>
      </c>
      <c r="AH63" s="78">
        <v>0</v>
      </c>
      <c r="AI63" s="28" t="s">
        <v>4</v>
      </c>
      <c r="AJ63" s="78">
        <v>0</v>
      </c>
      <c r="AK63" s="24" t="s">
        <v>4</v>
      </c>
      <c r="AL63" s="24" t="s">
        <v>4</v>
      </c>
      <c r="AM63" s="26">
        <f t="shared" si="7"/>
        <v>0</v>
      </c>
      <c r="AN63" s="26">
        <f>+K63+AC63-AH63</f>
        <v>8000000</v>
      </c>
      <c r="AO63" s="24" t="s">
        <v>16</v>
      </c>
      <c r="AP63" s="78">
        <v>0</v>
      </c>
      <c r="AQ63" s="18" t="s">
        <v>16</v>
      </c>
      <c r="AR63" s="78">
        <v>0</v>
      </c>
      <c r="AS63" s="28" t="s">
        <v>4</v>
      </c>
      <c r="AT63" s="207">
        <v>0</v>
      </c>
      <c r="AU63" s="21">
        <f t="shared" si="8"/>
        <v>8000000</v>
      </c>
      <c r="AV63" s="33">
        <f t="shared" si="9"/>
        <v>0</v>
      </c>
      <c r="AW63" s="19" t="s">
        <v>4</v>
      </c>
      <c r="AX63" s="175" t="s">
        <v>3</v>
      </c>
      <c r="AY63" s="177" t="s">
        <v>1654</v>
      </c>
      <c r="AZ63" s="17" t="s">
        <v>1</v>
      </c>
      <c r="BA63" s="17" t="s">
        <v>1</v>
      </c>
    </row>
    <row r="64" spans="2:53" x14ac:dyDescent="0.25">
      <c r="B64" s="17">
        <v>2024</v>
      </c>
      <c r="C64" s="17">
        <v>891780111</v>
      </c>
      <c r="D64" s="30" t="s">
        <v>14</v>
      </c>
      <c r="E64" s="26" t="s">
        <v>1905</v>
      </c>
      <c r="F64" s="211" t="s">
        <v>1653</v>
      </c>
      <c r="G64" s="24">
        <v>0</v>
      </c>
      <c r="H64" s="18" t="s">
        <v>11</v>
      </c>
      <c r="I64" s="78" t="s">
        <v>108</v>
      </c>
      <c r="J64" s="26" t="s">
        <v>1652</v>
      </c>
      <c r="K64" s="160">
        <v>8000000</v>
      </c>
      <c r="L64" s="17" t="s">
        <v>8</v>
      </c>
      <c r="M64" s="26" t="s">
        <v>1651</v>
      </c>
      <c r="N64" s="157">
        <v>36453744</v>
      </c>
      <c r="O64" s="78">
        <v>388</v>
      </c>
      <c r="P64" s="204">
        <v>45338</v>
      </c>
      <c r="Q64" s="72">
        <v>466800000</v>
      </c>
      <c r="R64" s="204">
        <v>45341</v>
      </c>
      <c r="S64" s="78">
        <v>8000000</v>
      </c>
      <c r="T64" s="18" t="s">
        <v>1</v>
      </c>
      <c r="U64" s="157">
        <v>36559959</v>
      </c>
      <c r="V64" s="26" t="s">
        <v>1596</v>
      </c>
      <c r="W64" s="209">
        <v>45341</v>
      </c>
      <c r="X64" s="209">
        <v>45341</v>
      </c>
      <c r="Y64" s="208" t="s">
        <v>4</v>
      </c>
      <c r="Z64" s="209">
        <v>45382</v>
      </c>
      <c r="AA64" s="26">
        <f t="shared" si="5"/>
        <v>41</v>
      </c>
      <c r="AB64" s="23">
        <v>0</v>
      </c>
      <c r="AC64" s="23">
        <v>0</v>
      </c>
      <c r="AD64" s="23">
        <v>0</v>
      </c>
      <c r="AE64" s="28" t="s">
        <v>4</v>
      </c>
      <c r="AF64" s="26">
        <f t="shared" si="6"/>
        <v>0</v>
      </c>
      <c r="AG64" s="78">
        <v>0</v>
      </c>
      <c r="AH64" s="78">
        <v>0</v>
      </c>
      <c r="AI64" s="28" t="s">
        <v>4</v>
      </c>
      <c r="AJ64" s="78">
        <v>0</v>
      </c>
      <c r="AK64" s="24" t="s">
        <v>4</v>
      </c>
      <c r="AL64" s="24" t="s">
        <v>4</v>
      </c>
      <c r="AM64" s="26">
        <f t="shared" si="7"/>
        <v>0</v>
      </c>
      <c r="AN64" s="26">
        <f>+K64+AC64-AH64</f>
        <v>8000000</v>
      </c>
      <c r="AO64" s="24" t="s">
        <v>16</v>
      </c>
      <c r="AP64" s="78">
        <v>0</v>
      </c>
      <c r="AQ64" s="18" t="s">
        <v>16</v>
      </c>
      <c r="AR64" s="78">
        <v>0</v>
      </c>
      <c r="AS64" s="28" t="s">
        <v>4</v>
      </c>
      <c r="AT64" s="207">
        <v>0</v>
      </c>
      <c r="AU64" s="21">
        <f t="shared" si="8"/>
        <v>8000000</v>
      </c>
      <c r="AV64" s="33">
        <f t="shared" si="9"/>
        <v>0</v>
      </c>
      <c r="AW64" s="19" t="s">
        <v>4</v>
      </c>
      <c r="AX64" s="175" t="s">
        <v>3</v>
      </c>
      <c r="AY64" s="35" t="s">
        <v>1650</v>
      </c>
      <c r="AZ64" s="17" t="s">
        <v>1</v>
      </c>
      <c r="BA64" s="17" t="s">
        <v>1</v>
      </c>
    </row>
    <row r="65" spans="2:53" x14ac:dyDescent="0.25">
      <c r="B65" s="17">
        <v>2024</v>
      </c>
      <c r="C65" s="17">
        <v>891780111</v>
      </c>
      <c r="D65" s="30" t="s">
        <v>14</v>
      </c>
      <c r="E65" s="26" t="s">
        <v>1904</v>
      </c>
      <c r="F65" s="211" t="s">
        <v>1649</v>
      </c>
      <c r="G65" s="24">
        <v>0</v>
      </c>
      <c r="H65" s="18" t="s">
        <v>11</v>
      </c>
      <c r="I65" s="78" t="s">
        <v>108</v>
      </c>
      <c r="J65" s="26" t="s">
        <v>1608</v>
      </c>
      <c r="K65" s="160">
        <v>8000000</v>
      </c>
      <c r="L65" s="17" t="s">
        <v>8</v>
      </c>
      <c r="M65" s="26" t="s">
        <v>1648</v>
      </c>
      <c r="N65" s="157">
        <v>1085181610</v>
      </c>
      <c r="O65" s="78">
        <v>388</v>
      </c>
      <c r="P65" s="204">
        <v>45338</v>
      </c>
      <c r="Q65" s="72">
        <v>466800000</v>
      </c>
      <c r="R65" s="204">
        <v>45341</v>
      </c>
      <c r="S65" s="78">
        <v>8000000</v>
      </c>
      <c r="T65" s="18" t="s">
        <v>1</v>
      </c>
      <c r="U65" s="157">
        <v>36559959</v>
      </c>
      <c r="V65" s="26" t="s">
        <v>1596</v>
      </c>
      <c r="W65" s="209">
        <v>45341</v>
      </c>
      <c r="X65" s="209">
        <v>45341</v>
      </c>
      <c r="Y65" s="208" t="s">
        <v>4</v>
      </c>
      <c r="Z65" s="209">
        <v>45382</v>
      </c>
      <c r="AA65" s="26">
        <f t="shared" si="5"/>
        <v>41</v>
      </c>
      <c r="AB65" s="23">
        <v>0</v>
      </c>
      <c r="AC65" s="23">
        <v>0</v>
      </c>
      <c r="AD65" s="23">
        <v>0</v>
      </c>
      <c r="AE65" s="28" t="s">
        <v>4</v>
      </c>
      <c r="AF65" s="26">
        <f t="shared" si="6"/>
        <v>0</v>
      </c>
      <c r="AG65" s="78">
        <v>0</v>
      </c>
      <c r="AH65" s="78">
        <v>0</v>
      </c>
      <c r="AI65" s="28" t="s">
        <v>4</v>
      </c>
      <c r="AJ65" s="78">
        <v>0</v>
      </c>
      <c r="AK65" s="24" t="s">
        <v>4</v>
      </c>
      <c r="AL65" s="24" t="s">
        <v>4</v>
      </c>
      <c r="AM65" s="26">
        <f t="shared" si="7"/>
        <v>0</v>
      </c>
      <c r="AN65" s="26">
        <f>+K65+AC65-AH65</f>
        <v>8000000</v>
      </c>
      <c r="AO65" s="24" t="s">
        <v>16</v>
      </c>
      <c r="AP65" s="78">
        <v>0</v>
      </c>
      <c r="AQ65" s="18" t="s">
        <v>16</v>
      </c>
      <c r="AR65" s="78">
        <v>0</v>
      </c>
      <c r="AS65" s="28" t="s">
        <v>4</v>
      </c>
      <c r="AT65" s="207">
        <v>0</v>
      </c>
      <c r="AU65" s="21">
        <f t="shared" si="8"/>
        <v>8000000</v>
      </c>
      <c r="AV65" s="33">
        <f t="shared" si="9"/>
        <v>0</v>
      </c>
      <c r="AW65" s="19" t="s">
        <v>4</v>
      </c>
      <c r="AX65" s="175" t="s">
        <v>3</v>
      </c>
      <c r="AY65" s="392" t="s">
        <v>1647</v>
      </c>
      <c r="AZ65" s="17" t="s">
        <v>1</v>
      </c>
      <c r="BA65" s="17" t="s">
        <v>1</v>
      </c>
    </row>
    <row r="66" spans="2:53" x14ac:dyDescent="0.25">
      <c r="B66" s="17">
        <v>2024</v>
      </c>
      <c r="C66" s="17">
        <v>891780111</v>
      </c>
      <c r="D66" s="30" t="s">
        <v>14</v>
      </c>
      <c r="E66" s="26" t="s">
        <v>1903</v>
      </c>
      <c r="F66" s="211" t="s">
        <v>1646</v>
      </c>
      <c r="G66" s="24">
        <v>0</v>
      </c>
      <c r="H66" s="18" t="s">
        <v>11</v>
      </c>
      <c r="I66" s="78" t="s">
        <v>108</v>
      </c>
      <c r="J66" s="26" t="s">
        <v>1608</v>
      </c>
      <c r="K66" s="160">
        <v>8000000</v>
      </c>
      <c r="L66" s="17" t="s">
        <v>8</v>
      </c>
      <c r="M66" s="26" t="s">
        <v>1645</v>
      </c>
      <c r="N66" s="157">
        <v>19582588</v>
      </c>
      <c r="O66" s="78">
        <v>388</v>
      </c>
      <c r="P66" s="204">
        <v>45338</v>
      </c>
      <c r="Q66" s="72">
        <v>466800000</v>
      </c>
      <c r="R66" s="204">
        <v>45341</v>
      </c>
      <c r="S66" s="78">
        <v>8000000</v>
      </c>
      <c r="T66" s="18" t="s">
        <v>1</v>
      </c>
      <c r="U66" s="157">
        <v>36559959</v>
      </c>
      <c r="V66" s="26" t="s">
        <v>1596</v>
      </c>
      <c r="W66" s="209">
        <v>45341</v>
      </c>
      <c r="X66" s="209">
        <v>45341</v>
      </c>
      <c r="Y66" s="208" t="s">
        <v>4</v>
      </c>
      <c r="Z66" s="209">
        <v>45382</v>
      </c>
      <c r="AA66" s="26">
        <f t="shared" si="5"/>
        <v>41</v>
      </c>
      <c r="AB66" s="23">
        <v>0</v>
      </c>
      <c r="AC66" s="23">
        <v>0</v>
      </c>
      <c r="AD66" s="23">
        <v>0</v>
      </c>
      <c r="AE66" s="28" t="s">
        <v>4</v>
      </c>
      <c r="AF66" s="26">
        <f t="shared" si="6"/>
        <v>0</v>
      </c>
      <c r="AG66" s="78">
        <v>0</v>
      </c>
      <c r="AH66" s="78">
        <v>0</v>
      </c>
      <c r="AI66" s="28" t="s">
        <v>4</v>
      </c>
      <c r="AJ66" s="78">
        <v>0</v>
      </c>
      <c r="AK66" s="24" t="s">
        <v>4</v>
      </c>
      <c r="AL66" s="24" t="s">
        <v>4</v>
      </c>
      <c r="AM66" s="26">
        <f t="shared" si="7"/>
        <v>0</v>
      </c>
      <c r="AN66" s="26">
        <f>+K66+AC66-AH66</f>
        <v>8000000</v>
      </c>
      <c r="AO66" s="24" t="s">
        <v>16</v>
      </c>
      <c r="AP66" s="78">
        <v>0</v>
      </c>
      <c r="AQ66" s="18" t="s">
        <v>16</v>
      </c>
      <c r="AR66" s="78">
        <v>0</v>
      </c>
      <c r="AS66" s="28" t="s">
        <v>4</v>
      </c>
      <c r="AT66" s="207">
        <v>0</v>
      </c>
      <c r="AU66" s="21">
        <f t="shared" si="8"/>
        <v>8000000</v>
      </c>
      <c r="AV66" s="33">
        <f t="shared" si="9"/>
        <v>0</v>
      </c>
      <c r="AW66" s="19" t="s">
        <v>4</v>
      </c>
      <c r="AX66" s="175" t="s">
        <v>3</v>
      </c>
      <c r="AY66" s="392" t="s">
        <v>1644</v>
      </c>
      <c r="AZ66" s="17" t="s">
        <v>1</v>
      </c>
      <c r="BA66" s="17" t="s">
        <v>1</v>
      </c>
    </row>
    <row r="67" spans="2:53" x14ac:dyDescent="0.25">
      <c r="B67" s="17">
        <v>2024</v>
      </c>
      <c r="C67" s="17">
        <v>891780111</v>
      </c>
      <c r="D67" s="30" t="s">
        <v>14</v>
      </c>
      <c r="E67" s="26" t="s">
        <v>1902</v>
      </c>
      <c r="F67" s="211" t="s">
        <v>1643</v>
      </c>
      <c r="G67" s="24">
        <v>0</v>
      </c>
      <c r="H67" s="18" t="s">
        <v>11</v>
      </c>
      <c r="I67" s="78" t="s">
        <v>108</v>
      </c>
      <c r="J67" s="26" t="s">
        <v>1608</v>
      </c>
      <c r="K67" s="160">
        <v>8000000</v>
      </c>
      <c r="L67" s="17" t="s">
        <v>8</v>
      </c>
      <c r="M67" s="26" t="s">
        <v>1642</v>
      </c>
      <c r="N67" s="157">
        <v>85151234</v>
      </c>
      <c r="O67" s="78">
        <v>388</v>
      </c>
      <c r="P67" s="204">
        <v>45338</v>
      </c>
      <c r="Q67" s="72">
        <v>466800000</v>
      </c>
      <c r="R67" s="204">
        <v>45341</v>
      </c>
      <c r="S67" s="78">
        <v>8000000</v>
      </c>
      <c r="T67" s="18" t="s">
        <v>1</v>
      </c>
      <c r="U67" s="157">
        <v>36559959</v>
      </c>
      <c r="V67" s="26" t="s">
        <v>1596</v>
      </c>
      <c r="W67" s="209">
        <v>45341</v>
      </c>
      <c r="X67" s="209">
        <v>45341</v>
      </c>
      <c r="Y67" s="208" t="s">
        <v>4</v>
      </c>
      <c r="Z67" s="209">
        <v>45382</v>
      </c>
      <c r="AA67" s="26">
        <f t="shared" si="5"/>
        <v>41</v>
      </c>
      <c r="AB67" s="23">
        <v>0</v>
      </c>
      <c r="AC67" s="23">
        <v>0</v>
      </c>
      <c r="AD67" s="23">
        <v>0</v>
      </c>
      <c r="AE67" s="28" t="s">
        <v>4</v>
      </c>
      <c r="AF67" s="26">
        <f t="shared" si="6"/>
        <v>0</v>
      </c>
      <c r="AG67" s="78">
        <v>0</v>
      </c>
      <c r="AH67" s="78">
        <v>0</v>
      </c>
      <c r="AI67" s="28" t="s">
        <v>4</v>
      </c>
      <c r="AJ67" s="78">
        <v>0</v>
      </c>
      <c r="AK67" s="24" t="s">
        <v>4</v>
      </c>
      <c r="AL67" s="24" t="s">
        <v>4</v>
      </c>
      <c r="AM67" s="26">
        <f t="shared" si="7"/>
        <v>0</v>
      </c>
      <c r="AN67" s="26">
        <f>+K67+AC67-AH67</f>
        <v>8000000</v>
      </c>
      <c r="AO67" s="24" t="s">
        <v>16</v>
      </c>
      <c r="AP67" s="78">
        <v>0</v>
      </c>
      <c r="AQ67" s="18" t="s">
        <v>16</v>
      </c>
      <c r="AR67" s="78">
        <v>0</v>
      </c>
      <c r="AS67" s="28" t="s">
        <v>4</v>
      </c>
      <c r="AT67" s="207">
        <v>0</v>
      </c>
      <c r="AU67" s="21">
        <f t="shared" si="8"/>
        <v>8000000</v>
      </c>
      <c r="AV67" s="33">
        <f t="shared" si="9"/>
        <v>0</v>
      </c>
      <c r="AW67" s="19" t="s">
        <v>4</v>
      </c>
      <c r="AX67" s="175" t="s">
        <v>3</v>
      </c>
      <c r="AY67" s="392" t="s">
        <v>1641</v>
      </c>
      <c r="AZ67" s="17" t="s">
        <v>1</v>
      </c>
      <c r="BA67" s="17" t="s">
        <v>1</v>
      </c>
    </row>
    <row r="68" spans="2:53" x14ac:dyDescent="0.25">
      <c r="B68" s="17">
        <v>2024</v>
      </c>
      <c r="C68" s="17">
        <v>891780111</v>
      </c>
      <c r="D68" s="30" t="s">
        <v>14</v>
      </c>
      <c r="E68" s="26" t="s">
        <v>1901</v>
      </c>
      <c r="F68" s="211" t="s">
        <v>1640</v>
      </c>
      <c r="G68" s="24">
        <v>0</v>
      </c>
      <c r="H68" s="18" t="s">
        <v>11</v>
      </c>
      <c r="I68" s="78" t="s">
        <v>108</v>
      </c>
      <c r="J68" s="26" t="s">
        <v>1608</v>
      </c>
      <c r="K68" s="160">
        <v>8000000</v>
      </c>
      <c r="L68" s="17" t="s">
        <v>8</v>
      </c>
      <c r="M68" s="26" t="s">
        <v>1639</v>
      </c>
      <c r="N68" s="157">
        <v>1081760438</v>
      </c>
      <c r="O68" s="78">
        <v>388</v>
      </c>
      <c r="P68" s="204">
        <v>45338</v>
      </c>
      <c r="Q68" s="72">
        <v>466800000</v>
      </c>
      <c r="R68" s="204">
        <v>45341</v>
      </c>
      <c r="S68" s="78">
        <v>8000000</v>
      </c>
      <c r="T68" s="18" t="s">
        <v>1</v>
      </c>
      <c r="U68" s="157">
        <v>36559959</v>
      </c>
      <c r="V68" s="26" t="s">
        <v>1596</v>
      </c>
      <c r="W68" s="209">
        <v>45341</v>
      </c>
      <c r="X68" s="209">
        <v>45341</v>
      </c>
      <c r="Y68" s="208" t="s">
        <v>4</v>
      </c>
      <c r="Z68" s="209">
        <v>45382</v>
      </c>
      <c r="AA68" s="26">
        <f t="shared" si="5"/>
        <v>41</v>
      </c>
      <c r="AB68" s="23">
        <v>0</v>
      </c>
      <c r="AC68" s="23">
        <v>0</v>
      </c>
      <c r="AD68" s="23">
        <v>0</v>
      </c>
      <c r="AE68" s="28" t="s">
        <v>4</v>
      </c>
      <c r="AF68" s="26">
        <f t="shared" si="6"/>
        <v>0</v>
      </c>
      <c r="AG68" s="78">
        <v>0</v>
      </c>
      <c r="AH68" s="78">
        <v>0</v>
      </c>
      <c r="AI68" s="28" t="s">
        <v>4</v>
      </c>
      <c r="AJ68" s="78">
        <v>0</v>
      </c>
      <c r="AK68" s="24" t="s">
        <v>4</v>
      </c>
      <c r="AL68" s="24" t="s">
        <v>4</v>
      </c>
      <c r="AM68" s="26">
        <f t="shared" si="7"/>
        <v>0</v>
      </c>
      <c r="AN68" s="26">
        <f>+K68+AC68-AH68</f>
        <v>8000000</v>
      </c>
      <c r="AO68" s="24" t="s">
        <v>16</v>
      </c>
      <c r="AP68" s="78">
        <v>0</v>
      </c>
      <c r="AQ68" s="18" t="s">
        <v>16</v>
      </c>
      <c r="AR68" s="78">
        <v>0</v>
      </c>
      <c r="AS68" s="28" t="s">
        <v>4</v>
      </c>
      <c r="AT68" s="207">
        <v>0</v>
      </c>
      <c r="AU68" s="21">
        <f t="shared" si="8"/>
        <v>8000000</v>
      </c>
      <c r="AV68" s="33">
        <f t="shared" si="9"/>
        <v>0</v>
      </c>
      <c r="AW68" s="19" t="s">
        <v>4</v>
      </c>
      <c r="AX68" s="175" t="s">
        <v>3</v>
      </c>
      <c r="AY68" s="392" t="s">
        <v>1638</v>
      </c>
      <c r="AZ68" s="17" t="s">
        <v>1</v>
      </c>
      <c r="BA68" s="17" t="s">
        <v>1</v>
      </c>
    </row>
    <row r="69" spans="2:53" x14ac:dyDescent="0.25">
      <c r="B69" s="17">
        <v>2024</v>
      </c>
      <c r="C69" s="17">
        <v>891780111</v>
      </c>
      <c r="D69" s="30" t="s">
        <v>14</v>
      </c>
      <c r="E69" s="26" t="s">
        <v>1900</v>
      </c>
      <c r="F69" s="211" t="s">
        <v>1637</v>
      </c>
      <c r="G69" s="24">
        <v>0</v>
      </c>
      <c r="H69" s="18" t="s">
        <v>11</v>
      </c>
      <c r="I69" s="78" t="s">
        <v>108</v>
      </c>
      <c r="J69" s="26" t="s">
        <v>1608</v>
      </c>
      <c r="K69" s="160">
        <v>8000000</v>
      </c>
      <c r="L69" s="17" t="s">
        <v>8</v>
      </c>
      <c r="M69" s="26" t="s">
        <v>1636</v>
      </c>
      <c r="N69" s="157">
        <v>1085177375</v>
      </c>
      <c r="O69" s="78">
        <v>388</v>
      </c>
      <c r="P69" s="204">
        <v>45338</v>
      </c>
      <c r="Q69" s="72">
        <v>466800000</v>
      </c>
      <c r="R69" s="204">
        <v>45341</v>
      </c>
      <c r="S69" s="78">
        <v>8000000</v>
      </c>
      <c r="T69" s="18" t="s">
        <v>1</v>
      </c>
      <c r="U69" s="157">
        <v>36559959</v>
      </c>
      <c r="V69" s="26" t="s">
        <v>1596</v>
      </c>
      <c r="W69" s="209">
        <v>45341</v>
      </c>
      <c r="X69" s="209">
        <v>45341</v>
      </c>
      <c r="Y69" s="208" t="s">
        <v>4</v>
      </c>
      <c r="Z69" s="209">
        <v>45382</v>
      </c>
      <c r="AA69" s="26">
        <f t="shared" si="5"/>
        <v>41</v>
      </c>
      <c r="AB69" s="23">
        <v>0</v>
      </c>
      <c r="AC69" s="23">
        <v>0</v>
      </c>
      <c r="AD69" s="23">
        <v>0</v>
      </c>
      <c r="AE69" s="28" t="s">
        <v>4</v>
      </c>
      <c r="AF69" s="26">
        <f t="shared" si="6"/>
        <v>0</v>
      </c>
      <c r="AG69" s="78">
        <v>0</v>
      </c>
      <c r="AH69" s="78">
        <v>0</v>
      </c>
      <c r="AI69" s="28" t="s">
        <v>4</v>
      </c>
      <c r="AJ69" s="78">
        <v>0</v>
      </c>
      <c r="AK69" s="24" t="s">
        <v>4</v>
      </c>
      <c r="AL69" s="24" t="s">
        <v>4</v>
      </c>
      <c r="AM69" s="26">
        <f t="shared" si="7"/>
        <v>0</v>
      </c>
      <c r="AN69" s="26">
        <f>+K69+AC69-AH69</f>
        <v>8000000</v>
      </c>
      <c r="AO69" s="24" t="s">
        <v>16</v>
      </c>
      <c r="AP69" s="78">
        <v>0</v>
      </c>
      <c r="AQ69" s="18" t="s">
        <v>16</v>
      </c>
      <c r="AR69" s="78">
        <v>0</v>
      </c>
      <c r="AS69" s="28" t="s">
        <v>4</v>
      </c>
      <c r="AT69" s="207">
        <v>0</v>
      </c>
      <c r="AU69" s="21">
        <f t="shared" si="8"/>
        <v>8000000</v>
      </c>
      <c r="AV69" s="33">
        <f t="shared" si="9"/>
        <v>0</v>
      </c>
      <c r="AW69" s="19" t="s">
        <v>4</v>
      </c>
      <c r="AX69" s="175" t="s">
        <v>3</v>
      </c>
      <c r="AY69" s="392" t="s">
        <v>1635</v>
      </c>
      <c r="AZ69" s="17" t="s">
        <v>1</v>
      </c>
      <c r="BA69" s="17" t="s">
        <v>1</v>
      </c>
    </row>
    <row r="70" spans="2:53" x14ac:dyDescent="0.25">
      <c r="B70" s="17">
        <v>2024</v>
      </c>
      <c r="C70" s="17">
        <v>891780111</v>
      </c>
      <c r="D70" s="30" t="s">
        <v>14</v>
      </c>
      <c r="E70" s="26" t="s">
        <v>1899</v>
      </c>
      <c r="F70" s="211" t="s">
        <v>1634</v>
      </c>
      <c r="G70" s="24">
        <v>0</v>
      </c>
      <c r="H70" s="18" t="s">
        <v>11</v>
      </c>
      <c r="I70" s="78" t="s">
        <v>108</v>
      </c>
      <c r="J70" s="26" t="s">
        <v>1608</v>
      </c>
      <c r="K70" s="160">
        <v>8000000</v>
      </c>
      <c r="L70" s="17" t="s">
        <v>8</v>
      </c>
      <c r="M70" s="26" t="s">
        <v>1633</v>
      </c>
      <c r="N70" s="157">
        <v>19594555</v>
      </c>
      <c r="O70" s="78">
        <v>388</v>
      </c>
      <c r="P70" s="204">
        <v>45338</v>
      </c>
      <c r="Q70" s="72">
        <v>466800000</v>
      </c>
      <c r="R70" s="204">
        <v>45341</v>
      </c>
      <c r="S70" s="78">
        <v>8000000</v>
      </c>
      <c r="T70" s="18" t="s">
        <v>1</v>
      </c>
      <c r="U70" s="157">
        <v>36559959</v>
      </c>
      <c r="V70" s="26" t="s">
        <v>1596</v>
      </c>
      <c r="W70" s="209">
        <v>45341</v>
      </c>
      <c r="X70" s="209">
        <v>45341</v>
      </c>
      <c r="Y70" s="208" t="s">
        <v>4</v>
      </c>
      <c r="Z70" s="209">
        <v>45382</v>
      </c>
      <c r="AA70" s="26">
        <f t="shared" si="5"/>
        <v>41</v>
      </c>
      <c r="AB70" s="23">
        <v>0</v>
      </c>
      <c r="AC70" s="23">
        <v>0</v>
      </c>
      <c r="AD70" s="23">
        <v>0</v>
      </c>
      <c r="AE70" s="28" t="s">
        <v>4</v>
      </c>
      <c r="AF70" s="26">
        <f t="shared" si="6"/>
        <v>0</v>
      </c>
      <c r="AG70" s="78">
        <v>0</v>
      </c>
      <c r="AH70" s="78">
        <v>0</v>
      </c>
      <c r="AI70" s="28" t="s">
        <v>4</v>
      </c>
      <c r="AJ70" s="78">
        <v>0</v>
      </c>
      <c r="AK70" s="24" t="s">
        <v>4</v>
      </c>
      <c r="AL70" s="24" t="s">
        <v>4</v>
      </c>
      <c r="AM70" s="26">
        <f t="shared" si="7"/>
        <v>0</v>
      </c>
      <c r="AN70" s="26">
        <f>+K70+AC70-AH70</f>
        <v>8000000</v>
      </c>
      <c r="AO70" s="24" t="s">
        <v>16</v>
      </c>
      <c r="AP70" s="78">
        <v>0</v>
      </c>
      <c r="AQ70" s="18" t="s">
        <v>16</v>
      </c>
      <c r="AR70" s="78">
        <v>0</v>
      </c>
      <c r="AS70" s="28" t="s">
        <v>4</v>
      </c>
      <c r="AT70" s="207">
        <v>0</v>
      </c>
      <c r="AU70" s="21">
        <f t="shared" si="8"/>
        <v>8000000</v>
      </c>
      <c r="AV70" s="33">
        <f t="shared" si="9"/>
        <v>0</v>
      </c>
      <c r="AW70" s="19" t="s">
        <v>4</v>
      </c>
      <c r="AX70" s="175" t="s">
        <v>3</v>
      </c>
      <c r="AY70" s="392" t="s">
        <v>1632</v>
      </c>
      <c r="AZ70" s="17" t="s">
        <v>1</v>
      </c>
      <c r="BA70" s="17" t="s">
        <v>1</v>
      </c>
    </row>
    <row r="71" spans="2:53" x14ac:dyDescent="0.25">
      <c r="B71" s="17">
        <v>2024</v>
      </c>
      <c r="C71" s="17">
        <v>891780111</v>
      </c>
      <c r="D71" s="30" t="s">
        <v>14</v>
      </c>
      <c r="E71" s="26" t="s">
        <v>1898</v>
      </c>
      <c r="F71" s="211" t="s">
        <v>1631</v>
      </c>
      <c r="G71" s="24">
        <v>0</v>
      </c>
      <c r="H71" s="18" t="s">
        <v>11</v>
      </c>
      <c r="I71" s="78" t="s">
        <v>108</v>
      </c>
      <c r="J71" s="26" t="s">
        <v>1608</v>
      </c>
      <c r="K71" s="160">
        <v>8000000</v>
      </c>
      <c r="L71" s="17" t="s">
        <v>8</v>
      </c>
      <c r="M71" s="26" t="s">
        <v>1630</v>
      </c>
      <c r="N71" s="157">
        <v>12626997</v>
      </c>
      <c r="O71" s="78">
        <v>388</v>
      </c>
      <c r="P71" s="204">
        <v>45338</v>
      </c>
      <c r="Q71" s="72">
        <v>466800000</v>
      </c>
      <c r="R71" s="204">
        <v>45341</v>
      </c>
      <c r="S71" s="78">
        <v>8000000</v>
      </c>
      <c r="T71" s="18" t="s">
        <v>1</v>
      </c>
      <c r="U71" s="157">
        <v>36559959</v>
      </c>
      <c r="V71" s="26" t="s">
        <v>1596</v>
      </c>
      <c r="W71" s="209">
        <v>45341</v>
      </c>
      <c r="X71" s="209">
        <v>45341</v>
      </c>
      <c r="Y71" s="208" t="s">
        <v>4</v>
      </c>
      <c r="Z71" s="209">
        <v>45382</v>
      </c>
      <c r="AA71" s="26">
        <f t="shared" si="5"/>
        <v>41</v>
      </c>
      <c r="AB71" s="23">
        <v>0</v>
      </c>
      <c r="AC71" s="23">
        <v>0</v>
      </c>
      <c r="AD71" s="23">
        <v>0</v>
      </c>
      <c r="AE71" s="28" t="s">
        <v>4</v>
      </c>
      <c r="AF71" s="26">
        <f t="shared" si="6"/>
        <v>0</v>
      </c>
      <c r="AG71" s="78">
        <v>0</v>
      </c>
      <c r="AH71" s="78">
        <v>0</v>
      </c>
      <c r="AI71" s="28" t="s">
        <v>4</v>
      </c>
      <c r="AJ71" s="78">
        <v>0</v>
      </c>
      <c r="AK71" s="24" t="s">
        <v>4</v>
      </c>
      <c r="AL71" s="24" t="s">
        <v>4</v>
      </c>
      <c r="AM71" s="26">
        <f t="shared" si="7"/>
        <v>0</v>
      </c>
      <c r="AN71" s="26">
        <f>+K71+AC71-AH71</f>
        <v>8000000</v>
      </c>
      <c r="AO71" s="24" t="s">
        <v>16</v>
      </c>
      <c r="AP71" s="78">
        <v>0</v>
      </c>
      <c r="AQ71" s="18" t="s">
        <v>16</v>
      </c>
      <c r="AR71" s="78">
        <v>0</v>
      </c>
      <c r="AS71" s="28" t="s">
        <v>4</v>
      </c>
      <c r="AT71" s="207">
        <v>0</v>
      </c>
      <c r="AU71" s="21">
        <f t="shared" si="8"/>
        <v>8000000</v>
      </c>
      <c r="AV71" s="33">
        <f t="shared" si="9"/>
        <v>0</v>
      </c>
      <c r="AW71" s="19" t="s">
        <v>4</v>
      </c>
      <c r="AX71" s="175" t="s">
        <v>3</v>
      </c>
      <c r="AY71" s="392" t="s">
        <v>1629</v>
      </c>
      <c r="AZ71" s="17" t="s">
        <v>1</v>
      </c>
      <c r="BA71" s="17" t="s">
        <v>1</v>
      </c>
    </row>
    <row r="72" spans="2:53" x14ac:dyDescent="0.25">
      <c r="B72" s="17">
        <v>2024</v>
      </c>
      <c r="C72" s="17">
        <v>891780111</v>
      </c>
      <c r="D72" s="30" t="s">
        <v>14</v>
      </c>
      <c r="E72" s="26" t="s">
        <v>1897</v>
      </c>
      <c r="F72" s="211" t="s">
        <v>1628</v>
      </c>
      <c r="G72" s="24">
        <v>0</v>
      </c>
      <c r="H72" s="18" t="s">
        <v>11</v>
      </c>
      <c r="I72" s="78" t="s">
        <v>108</v>
      </c>
      <c r="J72" s="26" t="s">
        <v>1598</v>
      </c>
      <c r="K72" s="160">
        <v>8000000</v>
      </c>
      <c r="L72" s="17" t="s">
        <v>8</v>
      </c>
      <c r="M72" s="26" t="s">
        <v>1627</v>
      </c>
      <c r="N72" s="157">
        <v>40937704</v>
      </c>
      <c r="O72" s="78">
        <v>388</v>
      </c>
      <c r="P72" s="204">
        <v>45338</v>
      </c>
      <c r="Q72" s="72">
        <v>466800000</v>
      </c>
      <c r="R72" s="204">
        <v>45341</v>
      </c>
      <c r="S72" s="78">
        <v>8000000</v>
      </c>
      <c r="T72" s="18" t="s">
        <v>1</v>
      </c>
      <c r="U72" s="157">
        <v>36559959</v>
      </c>
      <c r="V72" s="26" t="s">
        <v>1596</v>
      </c>
      <c r="W72" s="209">
        <v>45341</v>
      </c>
      <c r="X72" s="209">
        <v>45341</v>
      </c>
      <c r="Y72" s="208" t="s">
        <v>4</v>
      </c>
      <c r="Z72" s="209">
        <v>45382</v>
      </c>
      <c r="AA72" s="26">
        <f t="shared" ref="AA72:AA87" si="10">+IF(Y72="1800-01-01",Z72-X72,Z72-Y72)</f>
        <v>41</v>
      </c>
      <c r="AB72" s="23">
        <v>0</v>
      </c>
      <c r="AC72" s="23">
        <v>0</v>
      </c>
      <c r="AD72" s="23">
        <v>0</v>
      </c>
      <c r="AE72" s="28" t="s">
        <v>4</v>
      </c>
      <c r="AF72" s="26">
        <f t="shared" ref="AF72:AF87" si="11">+IF(AE72="1800-01-01",0,AE72-Z72)</f>
        <v>0</v>
      </c>
      <c r="AG72" s="78">
        <v>0</v>
      </c>
      <c r="AH72" s="78">
        <v>0</v>
      </c>
      <c r="AI72" s="28" t="s">
        <v>4</v>
      </c>
      <c r="AJ72" s="78">
        <v>0</v>
      </c>
      <c r="AK72" s="24" t="s">
        <v>4</v>
      </c>
      <c r="AL72" s="24" t="s">
        <v>4</v>
      </c>
      <c r="AM72" s="26">
        <f t="shared" ref="AM72:AM87" si="12">+IF(AK72="1800-01-01",0,AL72-AK72)</f>
        <v>0</v>
      </c>
      <c r="AN72" s="26">
        <f>+K72+AC72-AH72</f>
        <v>8000000</v>
      </c>
      <c r="AO72" s="24" t="s">
        <v>16</v>
      </c>
      <c r="AP72" s="78">
        <v>0</v>
      </c>
      <c r="AQ72" s="18" t="s">
        <v>16</v>
      </c>
      <c r="AR72" s="78">
        <v>0</v>
      </c>
      <c r="AS72" s="28" t="s">
        <v>4</v>
      </c>
      <c r="AT72" s="207">
        <v>0</v>
      </c>
      <c r="AU72" s="21">
        <f t="shared" ref="AU72:AU87" si="13">AN72-AT72</f>
        <v>8000000</v>
      </c>
      <c r="AV72" s="33">
        <f t="shared" ref="AV72:AV87" si="14">+IFERROR(AT72/AN72,"_")</f>
        <v>0</v>
      </c>
      <c r="AW72" s="19" t="s">
        <v>4</v>
      </c>
      <c r="AX72" s="175" t="s">
        <v>3</v>
      </c>
      <c r="AY72" s="392" t="s">
        <v>1626</v>
      </c>
      <c r="AZ72" s="17" t="s">
        <v>1</v>
      </c>
      <c r="BA72" s="17" t="s">
        <v>1</v>
      </c>
    </row>
    <row r="73" spans="2:53" x14ac:dyDescent="0.25">
      <c r="B73" s="17">
        <v>2024</v>
      </c>
      <c r="C73" s="17">
        <v>891780111</v>
      </c>
      <c r="D73" s="30" t="s">
        <v>14</v>
      </c>
      <c r="E73" s="26" t="s">
        <v>1896</v>
      </c>
      <c r="F73" s="211" t="s">
        <v>1625</v>
      </c>
      <c r="G73" s="24">
        <v>0</v>
      </c>
      <c r="H73" s="18" t="s">
        <v>11</v>
      </c>
      <c r="I73" s="78" t="s">
        <v>108</v>
      </c>
      <c r="J73" s="26" t="s">
        <v>1624</v>
      </c>
      <c r="K73" s="160">
        <v>8000000</v>
      </c>
      <c r="L73" s="17" t="s">
        <v>8</v>
      </c>
      <c r="M73" s="26" t="s">
        <v>1623</v>
      </c>
      <c r="N73" s="157">
        <v>77038078</v>
      </c>
      <c r="O73" s="78">
        <v>388</v>
      </c>
      <c r="P73" s="204">
        <v>45338</v>
      </c>
      <c r="Q73" s="72">
        <v>466800000</v>
      </c>
      <c r="R73" s="204">
        <v>45341</v>
      </c>
      <c r="S73" s="78">
        <v>8000000</v>
      </c>
      <c r="T73" s="18" t="s">
        <v>1</v>
      </c>
      <c r="U73" s="157">
        <v>36559959</v>
      </c>
      <c r="V73" s="26" t="s">
        <v>1596</v>
      </c>
      <c r="W73" s="209">
        <v>45341</v>
      </c>
      <c r="X73" s="209">
        <v>45341</v>
      </c>
      <c r="Y73" s="208" t="s">
        <v>4</v>
      </c>
      <c r="Z73" s="209">
        <v>45382</v>
      </c>
      <c r="AA73" s="26">
        <f t="shared" si="10"/>
        <v>41</v>
      </c>
      <c r="AB73" s="23">
        <v>0</v>
      </c>
      <c r="AC73" s="23">
        <v>0</v>
      </c>
      <c r="AD73" s="23">
        <v>0</v>
      </c>
      <c r="AE73" s="28" t="s">
        <v>4</v>
      </c>
      <c r="AF73" s="26">
        <f t="shared" si="11"/>
        <v>0</v>
      </c>
      <c r="AG73" s="78">
        <v>0</v>
      </c>
      <c r="AH73" s="78">
        <v>0</v>
      </c>
      <c r="AI73" s="28" t="s">
        <v>4</v>
      </c>
      <c r="AJ73" s="78">
        <v>0</v>
      </c>
      <c r="AK73" s="24" t="s">
        <v>4</v>
      </c>
      <c r="AL73" s="24" t="s">
        <v>4</v>
      </c>
      <c r="AM73" s="26">
        <f t="shared" si="12"/>
        <v>0</v>
      </c>
      <c r="AN73" s="26">
        <f>+K73+AC73-AH73</f>
        <v>8000000</v>
      </c>
      <c r="AO73" s="24" t="s">
        <v>16</v>
      </c>
      <c r="AP73" s="78">
        <v>0</v>
      </c>
      <c r="AQ73" s="18" t="s">
        <v>16</v>
      </c>
      <c r="AR73" s="78">
        <v>0</v>
      </c>
      <c r="AS73" s="28" t="s">
        <v>4</v>
      </c>
      <c r="AT73" s="207">
        <v>0</v>
      </c>
      <c r="AU73" s="21">
        <f t="shared" si="13"/>
        <v>8000000</v>
      </c>
      <c r="AV73" s="33">
        <f t="shared" si="14"/>
        <v>0</v>
      </c>
      <c r="AW73" s="19" t="s">
        <v>4</v>
      </c>
      <c r="AX73" s="175" t="s">
        <v>3</v>
      </c>
      <c r="AY73" s="392" t="s">
        <v>1622</v>
      </c>
      <c r="AZ73" s="17" t="s">
        <v>1</v>
      </c>
      <c r="BA73" s="17" t="s">
        <v>1</v>
      </c>
    </row>
    <row r="74" spans="2:53" x14ac:dyDescent="0.25">
      <c r="B74" s="17">
        <v>2024</v>
      </c>
      <c r="C74" s="17">
        <v>891780111</v>
      </c>
      <c r="D74" s="30" t="s">
        <v>14</v>
      </c>
      <c r="E74" s="26" t="s">
        <v>1895</v>
      </c>
      <c r="F74" s="211" t="s">
        <v>1621</v>
      </c>
      <c r="G74" s="24">
        <v>0</v>
      </c>
      <c r="H74" s="18" t="s">
        <v>11</v>
      </c>
      <c r="I74" s="78" t="s">
        <v>108</v>
      </c>
      <c r="J74" s="26" t="s">
        <v>1608</v>
      </c>
      <c r="K74" s="160">
        <v>8000000</v>
      </c>
      <c r="L74" s="17" t="s">
        <v>8</v>
      </c>
      <c r="M74" s="26" t="s">
        <v>1620</v>
      </c>
      <c r="N74" s="157">
        <v>1118824714</v>
      </c>
      <c r="O74" s="78">
        <v>388</v>
      </c>
      <c r="P74" s="204">
        <v>45338</v>
      </c>
      <c r="Q74" s="72">
        <v>466800000</v>
      </c>
      <c r="R74" s="204">
        <v>45341</v>
      </c>
      <c r="S74" s="78">
        <v>8000000</v>
      </c>
      <c r="T74" s="18" t="s">
        <v>1</v>
      </c>
      <c r="U74" s="157">
        <v>36559959</v>
      </c>
      <c r="V74" s="26" t="s">
        <v>1596</v>
      </c>
      <c r="W74" s="209">
        <v>45341</v>
      </c>
      <c r="X74" s="209">
        <v>45341</v>
      </c>
      <c r="Y74" s="208" t="s">
        <v>4</v>
      </c>
      <c r="Z74" s="209">
        <v>45382</v>
      </c>
      <c r="AA74" s="26">
        <f t="shared" si="10"/>
        <v>41</v>
      </c>
      <c r="AB74" s="23">
        <v>0</v>
      </c>
      <c r="AC74" s="23">
        <v>0</v>
      </c>
      <c r="AD74" s="23">
        <v>0</v>
      </c>
      <c r="AE74" s="28" t="s">
        <v>4</v>
      </c>
      <c r="AF74" s="26">
        <f t="shared" si="11"/>
        <v>0</v>
      </c>
      <c r="AG74" s="78">
        <v>0</v>
      </c>
      <c r="AH74" s="78">
        <v>0</v>
      </c>
      <c r="AI74" s="28" t="s">
        <v>4</v>
      </c>
      <c r="AJ74" s="78">
        <v>0</v>
      </c>
      <c r="AK74" s="24" t="s">
        <v>4</v>
      </c>
      <c r="AL74" s="24" t="s">
        <v>4</v>
      </c>
      <c r="AM74" s="26">
        <f t="shared" si="12"/>
        <v>0</v>
      </c>
      <c r="AN74" s="26">
        <f>+K74+AC74-AH74</f>
        <v>8000000</v>
      </c>
      <c r="AO74" s="24" t="s">
        <v>16</v>
      </c>
      <c r="AP74" s="78">
        <v>0</v>
      </c>
      <c r="AQ74" s="18" t="s">
        <v>16</v>
      </c>
      <c r="AR74" s="78">
        <v>0</v>
      </c>
      <c r="AS74" s="28" t="s">
        <v>4</v>
      </c>
      <c r="AT74" s="207">
        <v>0</v>
      </c>
      <c r="AU74" s="21">
        <f t="shared" si="13"/>
        <v>8000000</v>
      </c>
      <c r="AV74" s="33">
        <f t="shared" si="14"/>
        <v>0</v>
      </c>
      <c r="AW74" s="19" t="s">
        <v>4</v>
      </c>
      <c r="AX74" s="175" t="s">
        <v>3</v>
      </c>
      <c r="AY74" s="392" t="s">
        <v>1619</v>
      </c>
      <c r="AZ74" s="17" t="s">
        <v>1</v>
      </c>
      <c r="BA74" s="17" t="s">
        <v>1</v>
      </c>
    </row>
    <row r="75" spans="2:53" x14ac:dyDescent="0.25">
      <c r="B75" s="17">
        <v>2024</v>
      </c>
      <c r="C75" s="17">
        <v>891780111</v>
      </c>
      <c r="D75" s="30" t="s">
        <v>14</v>
      </c>
      <c r="E75" s="26" t="s">
        <v>1894</v>
      </c>
      <c r="F75" s="211" t="s">
        <v>1618</v>
      </c>
      <c r="G75" s="24">
        <v>0</v>
      </c>
      <c r="H75" s="18" t="s">
        <v>11</v>
      </c>
      <c r="I75" s="78" t="s">
        <v>108</v>
      </c>
      <c r="J75" s="26" t="s">
        <v>1608</v>
      </c>
      <c r="K75" s="160">
        <v>8000000</v>
      </c>
      <c r="L75" s="17" t="s">
        <v>8</v>
      </c>
      <c r="M75" s="26" t="s">
        <v>1617</v>
      </c>
      <c r="N75" s="157">
        <v>1081806544</v>
      </c>
      <c r="O75" s="78">
        <v>388</v>
      </c>
      <c r="P75" s="204">
        <v>45338</v>
      </c>
      <c r="Q75" s="72">
        <v>466800000</v>
      </c>
      <c r="R75" s="204">
        <v>45341</v>
      </c>
      <c r="S75" s="78">
        <v>8000000</v>
      </c>
      <c r="T75" s="18" t="s">
        <v>1</v>
      </c>
      <c r="U75" s="157">
        <v>36559959</v>
      </c>
      <c r="V75" s="26" t="s">
        <v>1596</v>
      </c>
      <c r="W75" s="209">
        <v>45341</v>
      </c>
      <c r="X75" s="209">
        <v>45341</v>
      </c>
      <c r="Y75" s="208" t="s">
        <v>4</v>
      </c>
      <c r="Z75" s="209">
        <v>45382</v>
      </c>
      <c r="AA75" s="26">
        <f t="shared" si="10"/>
        <v>41</v>
      </c>
      <c r="AB75" s="23">
        <v>0</v>
      </c>
      <c r="AC75" s="23">
        <v>0</v>
      </c>
      <c r="AD75" s="23">
        <v>0</v>
      </c>
      <c r="AE75" s="28" t="s">
        <v>4</v>
      </c>
      <c r="AF75" s="26">
        <f t="shared" si="11"/>
        <v>0</v>
      </c>
      <c r="AG75" s="78">
        <v>0</v>
      </c>
      <c r="AH75" s="78">
        <v>0</v>
      </c>
      <c r="AI75" s="28" t="s">
        <v>4</v>
      </c>
      <c r="AJ75" s="78">
        <v>0</v>
      </c>
      <c r="AK75" s="24" t="s">
        <v>4</v>
      </c>
      <c r="AL75" s="24" t="s">
        <v>4</v>
      </c>
      <c r="AM75" s="26">
        <f t="shared" si="12"/>
        <v>0</v>
      </c>
      <c r="AN75" s="26">
        <f>+K75+AC75-AH75</f>
        <v>8000000</v>
      </c>
      <c r="AO75" s="24" t="s">
        <v>16</v>
      </c>
      <c r="AP75" s="78">
        <v>0</v>
      </c>
      <c r="AQ75" s="18" t="s">
        <v>16</v>
      </c>
      <c r="AR75" s="78">
        <v>0</v>
      </c>
      <c r="AS75" s="28" t="s">
        <v>4</v>
      </c>
      <c r="AT75" s="207">
        <v>0</v>
      </c>
      <c r="AU75" s="21">
        <f t="shared" si="13"/>
        <v>8000000</v>
      </c>
      <c r="AV75" s="33">
        <f t="shared" si="14"/>
        <v>0</v>
      </c>
      <c r="AW75" s="19" t="s">
        <v>4</v>
      </c>
      <c r="AX75" s="175" t="s">
        <v>3</v>
      </c>
      <c r="AY75" s="392" t="s">
        <v>1616</v>
      </c>
      <c r="AZ75" s="17" t="s">
        <v>1</v>
      </c>
      <c r="BA75" s="17" t="s">
        <v>1</v>
      </c>
    </row>
    <row r="76" spans="2:53" x14ac:dyDescent="0.25">
      <c r="B76" s="17">
        <v>2024</v>
      </c>
      <c r="C76" s="17">
        <v>891780111</v>
      </c>
      <c r="D76" s="30" t="s">
        <v>14</v>
      </c>
      <c r="E76" s="26" t="s">
        <v>1893</v>
      </c>
      <c r="F76" s="211" t="s">
        <v>1615</v>
      </c>
      <c r="G76" s="24">
        <v>0</v>
      </c>
      <c r="H76" s="18" t="s">
        <v>11</v>
      </c>
      <c r="I76" s="78" t="s">
        <v>108</v>
      </c>
      <c r="J76" s="26" t="s">
        <v>1608</v>
      </c>
      <c r="K76" s="160">
        <v>8000000</v>
      </c>
      <c r="L76" s="17" t="s">
        <v>8</v>
      </c>
      <c r="M76" s="26" t="s">
        <v>1614</v>
      </c>
      <c r="N76" s="157">
        <v>19640444</v>
      </c>
      <c r="O76" s="78">
        <v>388</v>
      </c>
      <c r="P76" s="204">
        <v>45338</v>
      </c>
      <c r="Q76" s="72">
        <v>466800000</v>
      </c>
      <c r="R76" s="204">
        <v>45341</v>
      </c>
      <c r="S76" s="78">
        <v>8000000</v>
      </c>
      <c r="T76" s="18" t="s">
        <v>1</v>
      </c>
      <c r="U76" s="157">
        <v>36559959</v>
      </c>
      <c r="V76" s="26" t="s">
        <v>1596</v>
      </c>
      <c r="W76" s="209">
        <v>45341</v>
      </c>
      <c r="X76" s="209">
        <v>45341</v>
      </c>
      <c r="Y76" s="208" t="s">
        <v>4</v>
      </c>
      <c r="Z76" s="209">
        <v>45382</v>
      </c>
      <c r="AA76" s="26">
        <f t="shared" si="10"/>
        <v>41</v>
      </c>
      <c r="AB76" s="23">
        <v>0</v>
      </c>
      <c r="AC76" s="23">
        <v>0</v>
      </c>
      <c r="AD76" s="23">
        <v>0</v>
      </c>
      <c r="AE76" s="28" t="s">
        <v>4</v>
      </c>
      <c r="AF76" s="26">
        <f t="shared" si="11"/>
        <v>0</v>
      </c>
      <c r="AG76" s="78">
        <v>0</v>
      </c>
      <c r="AH76" s="78">
        <v>0</v>
      </c>
      <c r="AI76" s="28" t="s">
        <v>4</v>
      </c>
      <c r="AJ76" s="78">
        <v>0</v>
      </c>
      <c r="AK76" s="24" t="s">
        <v>4</v>
      </c>
      <c r="AL76" s="24" t="s">
        <v>4</v>
      </c>
      <c r="AM76" s="26">
        <f t="shared" si="12"/>
        <v>0</v>
      </c>
      <c r="AN76" s="26">
        <f>+K76+AC76-AH76</f>
        <v>8000000</v>
      </c>
      <c r="AO76" s="24" t="s">
        <v>16</v>
      </c>
      <c r="AP76" s="78">
        <v>0</v>
      </c>
      <c r="AQ76" s="18" t="s">
        <v>16</v>
      </c>
      <c r="AR76" s="78">
        <v>0</v>
      </c>
      <c r="AS76" s="28" t="s">
        <v>4</v>
      </c>
      <c r="AT76" s="207">
        <v>0</v>
      </c>
      <c r="AU76" s="21">
        <f t="shared" si="13"/>
        <v>8000000</v>
      </c>
      <c r="AV76" s="33">
        <f t="shared" si="14"/>
        <v>0</v>
      </c>
      <c r="AW76" s="19" t="s">
        <v>4</v>
      </c>
      <c r="AX76" s="175" t="s">
        <v>3</v>
      </c>
      <c r="AY76" s="392" t="s">
        <v>1613</v>
      </c>
      <c r="AZ76" s="17" t="s">
        <v>1</v>
      </c>
      <c r="BA76" s="17" t="s">
        <v>1</v>
      </c>
    </row>
    <row r="77" spans="2:53" x14ac:dyDescent="0.25">
      <c r="B77" s="17">
        <v>2024</v>
      </c>
      <c r="C77" s="17">
        <v>891780111</v>
      </c>
      <c r="D77" s="30" t="s">
        <v>14</v>
      </c>
      <c r="E77" s="26" t="s">
        <v>1892</v>
      </c>
      <c r="F77" s="211" t="s">
        <v>1612</v>
      </c>
      <c r="G77" s="24">
        <v>0</v>
      </c>
      <c r="H77" s="18" t="s">
        <v>11</v>
      </c>
      <c r="I77" s="78" t="s">
        <v>108</v>
      </c>
      <c r="J77" s="26" t="s">
        <v>1608</v>
      </c>
      <c r="K77" s="160">
        <v>8000000</v>
      </c>
      <c r="L77" s="17" t="s">
        <v>8</v>
      </c>
      <c r="M77" s="26" t="s">
        <v>1611</v>
      </c>
      <c r="N77" s="157">
        <v>19603634</v>
      </c>
      <c r="O77" s="78">
        <v>388</v>
      </c>
      <c r="P77" s="204">
        <v>45338</v>
      </c>
      <c r="Q77" s="72">
        <v>466800000</v>
      </c>
      <c r="R77" s="204">
        <v>45341</v>
      </c>
      <c r="S77" s="78">
        <v>8000000</v>
      </c>
      <c r="T77" s="18" t="s">
        <v>1</v>
      </c>
      <c r="U77" s="157">
        <v>36559959</v>
      </c>
      <c r="V77" s="26" t="s">
        <v>1596</v>
      </c>
      <c r="W77" s="209">
        <v>45341</v>
      </c>
      <c r="X77" s="209">
        <v>45341</v>
      </c>
      <c r="Y77" s="208" t="s">
        <v>4</v>
      </c>
      <c r="Z77" s="209">
        <v>45382</v>
      </c>
      <c r="AA77" s="26">
        <f t="shared" si="10"/>
        <v>41</v>
      </c>
      <c r="AB77" s="23">
        <v>0</v>
      </c>
      <c r="AC77" s="23">
        <v>0</v>
      </c>
      <c r="AD77" s="23">
        <v>0</v>
      </c>
      <c r="AE77" s="28" t="s">
        <v>4</v>
      </c>
      <c r="AF77" s="26">
        <f t="shared" si="11"/>
        <v>0</v>
      </c>
      <c r="AG77" s="78">
        <v>0</v>
      </c>
      <c r="AH77" s="78">
        <v>0</v>
      </c>
      <c r="AI77" s="28" t="s">
        <v>4</v>
      </c>
      <c r="AJ77" s="78">
        <v>0</v>
      </c>
      <c r="AK77" s="24" t="s">
        <v>4</v>
      </c>
      <c r="AL77" s="24" t="s">
        <v>4</v>
      </c>
      <c r="AM77" s="26">
        <f t="shared" si="12"/>
        <v>0</v>
      </c>
      <c r="AN77" s="26">
        <f>+K77+AC77-AH77</f>
        <v>8000000</v>
      </c>
      <c r="AO77" s="24" t="s">
        <v>16</v>
      </c>
      <c r="AP77" s="78">
        <v>0</v>
      </c>
      <c r="AQ77" s="18" t="s">
        <v>16</v>
      </c>
      <c r="AR77" s="78">
        <v>0</v>
      </c>
      <c r="AS77" s="28" t="s">
        <v>4</v>
      </c>
      <c r="AT77" s="207">
        <v>0</v>
      </c>
      <c r="AU77" s="21">
        <f t="shared" si="13"/>
        <v>8000000</v>
      </c>
      <c r="AV77" s="33">
        <f t="shared" si="14"/>
        <v>0</v>
      </c>
      <c r="AW77" s="19" t="s">
        <v>4</v>
      </c>
      <c r="AX77" s="175" t="s">
        <v>3</v>
      </c>
      <c r="AY77" s="392" t="s">
        <v>1610</v>
      </c>
      <c r="AZ77" s="17" t="s">
        <v>1</v>
      </c>
      <c r="BA77" s="17" t="s">
        <v>1</v>
      </c>
    </row>
    <row r="78" spans="2:53" x14ac:dyDescent="0.25">
      <c r="B78" s="17">
        <v>2024</v>
      </c>
      <c r="C78" s="17">
        <v>891780111</v>
      </c>
      <c r="D78" s="30" t="s">
        <v>14</v>
      </c>
      <c r="E78" s="26" t="s">
        <v>1891</v>
      </c>
      <c r="F78" s="211" t="s">
        <v>1609</v>
      </c>
      <c r="G78" s="24">
        <v>0</v>
      </c>
      <c r="H78" s="18" t="s">
        <v>11</v>
      </c>
      <c r="I78" s="78" t="s">
        <v>108</v>
      </c>
      <c r="J78" s="26" t="s">
        <v>1608</v>
      </c>
      <c r="K78" s="160">
        <v>8000000</v>
      </c>
      <c r="L78" s="17" t="s">
        <v>8</v>
      </c>
      <c r="M78" s="26" t="s">
        <v>1607</v>
      </c>
      <c r="N78" s="157">
        <v>85443053</v>
      </c>
      <c r="O78" s="78">
        <v>388</v>
      </c>
      <c r="P78" s="204">
        <v>45338</v>
      </c>
      <c r="Q78" s="72">
        <v>466800000</v>
      </c>
      <c r="R78" s="204">
        <v>45341</v>
      </c>
      <c r="S78" s="78">
        <v>8000000</v>
      </c>
      <c r="T78" s="18" t="s">
        <v>1</v>
      </c>
      <c r="U78" s="157">
        <v>36559959</v>
      </c>
      <c r="V78" s="26" t="s">
        <v>1596</v>
      </c>
      <c r="W78" s="209">
        <v>45341</v>
      </c>
      <c r="X78" s="209">
        <v>45341</v>
      </c>
      <c r="Y78" s="208" t="s">
        <v>4</v>
      </c>
      <c r="Z78" s="209">
        <v>45382</v>
      </c>
      <c r="AA78" s="26">
        <f t="shared" si="10"/>
        <v>41</v>
      </c>
      <c r="AB78" s="23">
        <v>0</v>
      </c>
      <c r="AC78" s="23">
        <v>0</v>
      </c>
      <c r="AD78" s="23">
        <v>0</v>
      </c>
      <c r="AE78" s="28" t="s">
        <v>4</v>
      </c>
      <c r="AF78" s="26">
        <f t="shared" si="11"/>
        <v>0</v>
      </c>
      <c r="AG78" s="78">
        <v>0</v>
      </c>
      <c r="AH78" s="78">
        <v>0</v>
      </c>
      <c r="AI78" s="28" t="s">
        <v>4</v>
      </c>
      <c r="AJ78" s="78">
        <v>0</v>
      </c>
      <c r="AK78" s="24" t="s">
        <v>4</v>
      </c>
      <c r="AL78" s="24" t="s">
        <v>4</v>
      </c>
      <c r="AM78" s="26">
        <f t="shared" si="12"/>
        <v>0</v>
      </c>
      <c r="AN78" s="26">
        <f>+K78+AC78-AH78</f>
        <v>8000000</v>
      </c>
      <c r="AO78" s="24" t="s">
        <v>16</v>
      </c>
      <c r="AP78" s="78">
        <v>0</v>
      </c>
      <c r="AQ78" s="18" t="s">
        <v>16</v>
      </c>
      <c r="AR78" s="78">
        <v>0</v>
      </c>
      <c r="AS78" s="28" t="s">
        <v>4</v>
      </c>
      <c r="AT78" s="207">
        <v>0</v>
      </c>
      <c r="AU78" s="21">
        <f t="shared" si="13"/>
        <v>8000000</v>
      </c>
      <c r="AV78" s="33">
        <f t="shared" si="14"/>
        <v>0</v>
      </c>
      <c r="AW78" s="19" t="s">
        <v>4</v>
      </c>
      <c r="AX78" s="175" t="s">
        <v>3</v>
      </c>
      <c r="AY78" s="394" t="s">
        <v>1606</v>
      </c>
      <c r="AZ78" s="17" t="s">
        <v>1</v>
      </c>
      <c r="BA78" s="17" t="s">
        <v>1</v>
      </c>
    </row>
    <row r="79" spans="2:53" x14ac:dyDescent="0.25">
      <c r="B79" s="17">
        <v>2024</v>
      </c>
      <c r="C79" s="17">
        <v>891780111</v>
      </c>
      <c r="D79" s="30" t="s">
        <v>14</v>
      </c>
      <c r="E79" s="26" t="s">
        <v>1890</v>
      </c>
      <c r="F79" s="211" t="s">
        <v>1605</v>
      </c>
      <c r="G79" s="24">
        <v>0</v>
      </c>
      <c r="H79" s="18" t="s">
        <v>11</v>
      </c>
      <c r="I79" s="78" t="s">
        <v>108</v>
      </c>
      <c r="J79" s="26" t="s">
        <v>1598</v>
      </c>
      <c r="K79" s="160">
        <v>8000000</v>
      </c>
      <c r="L79" s="17" t="s">
        <v>8</v>
      </c>
      <c r="M79" s="26" t="s">
        <v>1604</v>
      </c>
      <c r="N79" s="157">
        <v>19601556</v>
      </c>
      <c r="O79" s="78">
        <v>388</v>
      </c>
      <c r="P79" s="204">
        <v>45338</v>
      </c>
      <c r="Q79" s="72">
        <v>466800000</v>
      </c>
      <c r="R79" s="204">
        <v>45341</v>
      </c>
      <c r="S79" s="78">
        <v>8000000</v>
      </c>
      <c r="T79" s="18" t="s">
        <v>1</v>
      </c>
      <c r="U79" s="157">
        <v>36559959</v>
      </c>
      <c r="V79" s="26" t="s">
        <v>1596</v>
      </c>
      <c r="W79" s="209">
        <v>45341</v>
      </c>
      <c r="X79" s="209">
        <v>45341</v>
      </c>
      <c r="Y79" s="208" t="s">
        <v>4</v>
      </c>
      <c r="Z79" s="209">
        <v>45382</v>
      </c>
      <c r="AA79" s="26">
        <f t="shared" si="10"/>
        <v>41</v>
      </c>
      <c r="AB79" s="23">
        <v>0</v>
      </c>
      <c r="AC79" s="23">
        <v>0</v>
      </c>
      <c r="AD79" s="23">
        <v>0</v>
      </c>
      <c r="AE79" s="28" t="s">
        <v>4</v>
      </c>
      <c r="AF79" s="26">
        <f t="shared" si="11"/>
        <v>0</v>
      </c>
      <c r="AG79" s="78">
        <v>0</v>
      </c>
      <c r="AH79" s="78">
        <v>0</v>
      </c>
      <c r="AI79" s="28" t="s">
        <v>4</v>
      </c>
      <c r="AJ79" s="78">
        <v>0</v>
      </c>
      <c r="AK79" s="24" t="s">
        <v>4</v>
      </c>
      <c r="AL79" s="24" t="s">
        <v>4</v>
      </c>
      <c r="AM79" s="26">
        <f t="shared" si="12"/>
        <v>0</v>
      </c>
      <c r="AN79" s="26">
        <f>+K79+AC79-AH79</f>
        <v>8000000</v>
      </c>
      <c r="AO79" s="24" t="s">
        <v>16</v>
      </c>
      <c r="AP79" s="78">
        <v>0</v>
      </c>
      <c r="AQ79" s="18" t="s">
        <v>16</v>
      </c>
      <c r="AR79" s="78">
        <v>0</v>
      </c>
      <c r="AS79" s="28" t="s">
        <v>4</v>
      </c>
      <c r="AT79" s="207">
        <v>0</v>
      </c>
      <c r="AU79" s="21">
        <f t="shared" si="13"/>
        <v>8000000</v>
      </c>
      <c r="AV79" s="33">
        <f t="shared" si="14"/>
        <v>0</v>
      </c>
      <c r="AW79" s="19" t="s">
        <v>4</v>
      </c>
      <c r="AX79" s="175" t="s">
        <v>3</v>
      </c>
      <c r="AY79" s="35" t="s">
        <v>1603</v>
      </c>
      <c r="AZ79" s="17" t="s">
        <v>1</v>
      </c>
      <c r="BA79" s="17" t="s">
        <v>1</v>
      </c>
    </row>
    <row r="80" spans="2:53" x14ac:dyDescent="0.25">
      <c r="B80" s="17">
        <v>2024</v>
      </c>
      <c r="C80" s="17">
        <v>891780111</v>
      </c>
      <c r="D80" s="30" t="s">
        <v>14</v>
      </c>
      <c r="E80" s="26" t="s">
        <v>1889</v>
      </c>
      <c r="F80" s="211" t="s">
        <v>1602</v>
      </c>
      <c r="G80" s="24">
        <v>0</v>
      </c>
      <c r="H80" s="18" t="s">
        <v>11</v>
      </c>
      <c r="I80" s="78" t="s">
        <v>108</v>
      </c>
      <c r="J80" s="26" t="s">
        <v>1598</v>
      </c>
      <c r="K80" s="160">
        <v>8000000</v>
      </c>
      <c r="L80" s="17" t="s">
        <v>8</v>
      </c>
      <c r="M80" s="26" t="s">
        <v>1601</v>
      </c>
      <c r="N80" s="157">
        <v>85167700</v>
      </c>
      <c r="O80" s="78">
        <v>388</v>
      </c>
      <c r="P80" s="204">
        <v>45338</v>
      </c>
      <c r="Q80" s="72">
        <v>466800000</v>
      </c>
      <c r="R80" s="204">
        <v>45341</v>
      </c>
      <c r="S80" s="78">
        <v>8000000</v>
      </c>
      <c r="T80" s="18" t="s">
        <v>1</v>
      </c>
      <c r="U80" s="157">
        <v>36559959</v>
      </c>
      <c r="V80" s="26" t="s">
        <v>1596</v>
      </c>
      <c r="W80" s="209">
        <v>45341</v>
      </c>
      <c r="X80" s="209">
        <v>45341</v>
      </c>
      <c r="Y80" s="208" t="s">
        <v>4</v>
      </c>
      <c r="Z80" s="209">
        <v>45382</v>
      </c>
      <c r="AA80" s="26">
        <f t="shared" si="10"/>
        <v>41</v>
      </c>
      <c r="AB80" s="23">
        <v>0</v>
      </c>
      <c r="AC80" s="23">
        <v>0</v>
      </c>
      <c r="AD80" s="23">
        <v>0</v>
      </c>
      <c r="AE80" s="28" t="s">
        <v>4</v>
      </c>
      <c r="AF80" s="26">
        <f t="shared" si="11"/>
        <v>0</v>
      </c>
      <c r="AG80" s="78">
        <v>0</v>
      </c>
      <c r="AH80" s="78">
        <v>0</v>
      </c>
      <c r="AI80" s="28" t="s">
        <v>4</v>
      </c>
      <c r="AJ80" s="78">
        <v>0</v>
      </c>
      <c r="AK80" s="24" t="s">
        <v>4</v>
      </c>
      <c r="AL80" s="24" t="s">
        <v>4</v>
      </c>
      <c r="AM80" s="26">
        <f t="shared" si="12"/>
        <v>0</v>
      </c>
      <c r="AN80" s="26">
        <f>+K80+AC80-AH80</f>
        <v>8000000</v>
      </c>
      <c r="AO80" s="24" t="s">
        <v>16</v>
      </c>
      <c r="AP80" s="78">
        <v>0</v>
      </c>
      <c r="AQ80" s="18" t="s">
        <v>16</v>
      </c>
      <c r="AR80" s="78">
        <v>0</v>
      </c>
      <c r="AS80" s="28" t="s">
        <v>4</v>
      </c>
      <c r="AT80" s="207">
        <v>0</v>
      </c>
      <c r="AU80" s="21">
        <f t="shared" si="13"/>
        <v>8000000</v>
      </c>
      <c r="AV80" s="33">
        <f t="shared" si="14"/>
        <v>0</v>
      </c>
      <c r="AW80" s="19" t="s">
        <v>4</v>
      </c>
      <c r="AX80" s="175" t="s">
        <v>3</v>
      </c>
      <c r="AY80" s="35" t="s">
        <v>1600</v>
      </c>
      <c r="AZ80" s="17" t="s">
        <v>1</v>
      </c>
      <c r="BA80" s="17" t="s">
        <v>1</v>
      </c>
    </row>
    <row r="81" spans="2:53" x14ac:dyDescent="0.25">
      <c r="B81" s="17">
        <v>2024</v>
      </c>
      <c r="C81" s="17">
        <v>891780111</v>
      </c>
      <c r="D81" s="30" t="s">
        <v>14</v>
      </c>
      <c r="E81" s="26" t="s">
        <v>1888</v>
      </c>
      <c r="F81" s="211" t="s">
        <v>1599</v>
      </c>
      <c r="G81" s="24">
        <v>0</v>
      </c>
      <c r="H81" s="18" t="s">
        <v>11</v>
      </c>
      <c r="I81" s="78" t="s">
        <v>108</v>
      </c>
      <c r="J81" s="26" t="s">
        <v>1598</v>
      </c>
      <c r="K81" s="160">
        <v>8000000</v>
      </c>
      <c r="L81" s="17" t="s">
        <v>8</v>
      </c>
      <c r="M81" s="26" t="s">
        <v>1597</v>
      </c>
      <c r="N81" s="157">
        <v>12550984</v>
      </c>
      <c r="O81" s="78">
        <v>388</v>
      </c>
      <c r="P81" s="204">
        <v>45338</v>
      </c>
      <c r="Q81" s="72">
        <v>466800000</v>
      </c>
      <c r="R81" s="204">
        <v>45342</v>
      </c>
      <c r="S81" s="78">
        <v>8000000</v>
      </c>
      <c r="T81" s="18" t="s">
        <v>1</v>
      </c>
      <c r="U81" s="157">
        <v>36559959</v>
      </c>
      <c r="V81" s="26" t="s">
        <v>1596</v>
      </c>
      <c r="W81" s="209">
        <v>45342</v>
      </c>
      <c r="X81" s="209">
        <v>45342</v>
      </c>
      <c r="Y81" s="208" t="s">
        <v>4</v>
      </c>
      <c r="Z81" s="209">
        <v>45382</v>
      </c>
      <c r="AA81" s="26">
        <f t="shared" si="10"/>
        <v>40</v>
      </c>
      <c r="AB81" s="23">
        <v>0</v>
      </c>
      <c r="AC81" s="23">
        <v>0</v>
      </c>
      <c r="AD81" s="23">
        <v>0</v>
      </c>
      <c r="AE81" s="28" t="s">
        <v>4</v>
      </c>
      <c r="AF81" s="26">
        <f t="shared" si="11"/>
        <v>0</v>
      </c>
      <c r="AG81" s="78">
        <v>0</v>
      </c>
      <c r="AH81" s="78">
        <v>0</v>
      </c>
      <c r="AI81" s="28" t="s">
        <v>4</v>
      </c>
      <c r="AJ81" s="78">
        <v>0</v>
      </c>
      <c r="AK81" s="24" t="s">
        <v>4</v>
      </c>
      <c r="AL81" s="24" t="s">
        <v>4</v>
      </c>
      <c r="AM81" s="26">
        <f t="shared" si="12"/>
        <v>0</v>
      </c>
      <c r="AN81" s="26">
        <f>+K81+AC81-AH81</f>
        <v>8000000</v>
      </c>
      <c r="AO81" s="24" t="s">
        <v>16</v>
      </c>
      <c r="AP81" s="78">
        <v>0</v>
      </c>
      <c r="AQ81" s="18" t="s">
        <v>16</v>
      </c>
      <c r="AR81" s="78">
        <v>0</v>
      </c>
      <c r="AS81" s="28" t="s">
        <v>4</v>
      </c>
      <c r="AT81" s="207">
        <v>0</v>
      </c>
      <c r="AU81" s="21">
        <f t="shared" si="13"/>
        <v>8000000</v>
      </c>
      <c r="AV81" s="33">
        <f t="shared" si="14"/>
        <v>0</v>
      </c>
      <c r="AW81" s="19" t="s">
        <v>4</v>
      </c>
      <c r="AX81" s="175" t="s">
        <v>3</v>
      </c>
      <c r="AY81" s="35" t="s">
        <v>1595</v>
      </c>
      <c r="AZ81" s="17" t="s">
        <v>1</v>
      </c>
      <c r="BA81" s="17" t="s">
        <v>1</v>
      </c>
    </row>
    <row r="82" spans="2:53" x14ac:dyDescent="0.25">
      <c r="B82" s="17">
        <v>2024</v>
      </c>
      <c r="C82" s="17">
        <v>891780111</v>
      </c>
      <c r="D82" s="30" t="s">
        <v>14</v>
      </c>
      <c r="E82" s="26" t="s">
        <v>1887</v>
      </c>
      <c r="F82" s="211" t="s">
        <v>1594</v>
      </c>
      <c r="G82" s="210">
        <v>2022000100019</v>
      </c>
      <c r="H82" s="18" t="s">
        <v>11</v>
      </c>
      <c r="I82" s="78" t="s">
        <v>108</v>
      </c>
      <c r="J82" s="26" t="s">
        <v>1593</v>
      </c>
      <c r="K82" s="160">
        <v>7897725</v>
      </c>
      <c r="L82" s="17" t="s">
        <v>8</v>
      </c>
      <c r="M82" s="26" t="s">
        <v>1592</v>
      </c>
      <c r="N82" s="157">
        <v>19594169</v>
      </c>
      <c r="O82" s="78">
        <v>172</v>
      </c>
      <c r="P82" s="204">
        <v>45329</v>
      </c>
      <c r="Q82" s="72">
        <v>129204526</v>
      </c>
      <c r="R82" s="204">
        <v>45343</v>
      </c>
      <c r="S82" s="78">
        <v>7897725</v>
      </c>
      <c r="T82" s="18" t="s">
        <v>1</v>
      </c>
      <c r="U82" s="157">
        <v>85468582</v>
      </c>
      <c r="V82" s="26" t="s">
        <v>1571</v>
      </c>
      <c r="W82" s="209">
        <v>45342</v>
      </c>
      <c r="X82" s="209">
        <v>45343</v>
      </c>
      <c r="Y82" s="208" t="s">
        <v>4</v>
      </c>
      <c r="Z82" s="209">
        <v>45473</v>
      </c>
      <c r="AA82" s="26">
        <f t="shared" si="10"/>
        <v>130</v>
      </c>
      <c r="AB82" s="23">
        <v>0</v>
      </c>
      <c r="AC82" s="23">
        <v>0</v>
      </c>
      <c r="AD82" s="23">
        <v>0</v>
      </c>
      <c r="AE82" s="28" t="s">
        <v>4</v>
      </c>
      <c r="AF82" s="26">
        <f t="shared" si="11"/>
        <v>0</v>
      </c>
      <c r="AG82" s="78">
        <v>0</v>
      </c>
      <c r="AH82" s="78">
        <v>0</v>
      </c>
      <c r="AI82" s="28" t="s">
        <v>4</v>
      </c>
      <c r="AJ82" s="78">
        <v>0</v>
      </c>
      <c r="AK82" s="24" t="s">
        <v>4</v>
      </c>
      <c r="AL82" s="24" t="s">
        <v>4</v>
      </c>
      <c r="AM82" s="26">
        <f t="shared" si="12"/>
        <v>0</v>
      </c>
      <c r="AN82" s="26">
        <f>+K82+AC82-AH82</f>
        <v>7897725</v>
      </c>
      <c r="AO82" s="24" t="s">
        <v>16</v>
      </c>
      <c r="AP82" s="78">
        <v>0</v>
      </c>
      <c r="AQ82" s="18" t="s">
        <v>16</v>
      </c>
      <c r="AR82" s="78">
        <v>0</v>
      </c>
      <c r="AS82" s="28" t="s">
        <v>4</v>
      </c>
      <c r="AT82" s="207">
        <v>0</v>
      </c>
      <c r="AU82" s="21">
        <f t="shared" si="13"/>
        <v>7897725</v>
      </c>
      <c r="AV82" s="33">
        <f t="shared" si="14"/>
        <v>0</v>
      </c>
      <c r="AW82" s="19" t="s">
        <v>4</v>
      </c>
      <c r="AX82" s="175" t="s">
        <v>3</v>
      </c>
      <c r="AY82" s="35" t="s">
        <v>1591</v>
      </c>
      <c r="AZ82" s="17" t="s">
        <v>1</v>
      </c>
      <c r="BA82" s="17" t="s">
        <v>1</v>
      </c>
    </row>
    <row r="83" spans="2:53" x14ac:dyDescent="0.25">
      <c r="B83" s="17">
        <v>2024</v>
      </c>
      <c r="C83" s="17">
        <v>891780111</v>
      </c>
      <c r="D83" s="30" t="s">
        <v>14</v>
      </c>
      <c r="E83" s="26" t="s">
        <v>1886</v>
      </c>
      <c r="F83" s="211" t="s">
        <v>1590</v>
      </c>
      <c r="G83" s="210">
        <v>2022000100019</v>
      </c>
      <c r="H83" s="18" t="s">
        <v>11</v>
      </c>
      <c r="I83" s="78" t="s">
        <v>108</v>
      </c>
      <c r="J83" s="26" t="s">
        <v>1589</v>
      </c>
      <c r="K83" s="160">
        <v>7897725</v>
      </c>
      <c r="L83" s="17" t="s">
        <v>8</v>
      </c>
      <c r="M83" s="26" t="s">
        <v>1588</v>
      </c>
      <c r="N83" s="157">
        <v>17958170</v>
      </c>
      <c r="O83" s="78">
        <v>172</v>
      </c>
      <c r="P83" s="204">
        <v>45329</v>
      </c>
      <c r="Q83" s="72">
        <v>129204526</v>
      </c>
      <c r="R83" s="204">
        <v>45345</v>
      </c>
      <c r="S83" s="78">
        <v>7897725</v>
      </c>
      <c r="T83" s="18" t="s">
        <v>1</v>
      </c>
      <c r="U83" s="157">
        <v>85468582</v>
      </c>
      <c r="V83" s="26" t="s">
        <v>1571</v>
      </c>
      <c r="W83" s="209">
        <v>45345</v>
      </c>
      <c r="X83" s="209">
        <v>45345</v>
      </c>
      <c r="Y83" s="208" t="s">
        <v>4</v>
      </c>
      <c r="Z83" s="209">
        <v>45473</v>
      </c>
      <c r="AA83" s="26">
        <f t="shared" si="10"/>
        <v>128</v>
      </c>
      <c r="AB83" s="23">
        <v>0</v>
      </c>
      <c r="AC83" s="23">
        <v>0</v>
      </c>
      <c r="AD83" s="23">
        <v>0</v>
      </c>
      <c r="AE83" s="28" t="s">
        <v>4</v>
      </c>
      <c r="AF83" s="26">
        <f t="shared" si="11"/>
        <v>0</v>
      </c>
      <c r="AG83" s="78">
        <v>0</v>
      </c>
      <c r="AH83" s="78">
        <v>0</v>
      </c>
      <c r="AI83" s="28" t="s">
        <v>4</v>
      </c>
      <c r="AJ83" s="78">
        <v>0</v>
      </c>
      <c r="AK83" s="24" t="s">
        <v>4</v>
      </c>
      <c r="AL83" s="24" t="s">
        <v>4</v>
      </c>
      <c r="AM83" s="26">
        <f t="shared" si="12"/>
        <v>0</v>
      </c>
      <c r="AN83" s="26">
        <f>+K83+AC83-AH83</f>
        <v>7897725</v>
      </c>
      <c r="AO83" s="24" t="s">
        <v>16</v>
      </c>
      <c r="AP83" s="78">
        <v>0</v>
      </c>
      <c r="AQ83" s="18" t="s">
        <v>16</v>
      </c>
      <c r="AR83" s="78">
        <v>0</v>
      </c>
      <c r="AS83" s="28" t="s">
        <v>4</v>
      </c>
      <c r="AT83" s="207">
        <v>0</v>
      </c>
      <c r="AU83" s="21">
        <f t="shared" si="13"/>
        <v>7897725</v>
      </c>
      <c r="AV83" s="33">
        <f t="shared" si="14"/>
        <v>0</v>
      </c>
      <c r="AW83" s="19" t="s">
        <v>4</v>
      </c>
      <c r="AX83" s="175" t="s">
        <v>3</v>
      </c>
      <c r="AY83" s="35" t="s">
        <v>1587</v>
      </c>
      <c r="AZ83" s="17" t="s">
        <v>1</v>
      </c>
      <c r="BA83" s="17" t="s">
        <v>1</v>
      </c>
    </row>
    <row r="84" spans="2:53" x14ac:dyDescent="0.25">
      <c r="B84" s="17">
        <v>2024</v>
      </c>
      <c r="C84" s="17">
        <v>891780111</v>
      </c>
      <c r="D84" s="30" t="s">
        <v>14</v>
      </c>
      <c r="E84" s="26" t="s">
        <v>1885</v>
      </c>
      <c r="F84" s="211" t="s">
        <v>1586</v>
      </c>
      <c r="G84" s="210">
        <v>2022000100019</v>
      </c>
      <c r="H84" s="18" t="s">
        <v>11</v>
      </c>
      <c r="I84" s="78" t="s">
        <v>108</v>
      </c>
      <c r="J84" s="26" t="s">
        <v>1585</v>
      </c>
      <c r="K84" s="160">
        <v>7897725</v>
      </c>
      <c r="L84" s="17" t="s">
        <v>8</v>
      </c>
      <c r="M84" s="26" t="s">
        <v>1584</v>
      </c>
      <c r="N84" s="157">
        <v>85050226</v>
      </c>
      <c r="O84" s="78">
        <v>172</v>
      </c>
      <c r="P84" s="204">
        <v>45329</v>
      </c>
      <c r="Q84" s="72">
        <v>129204526</v>
      </c>
      <c r="R84" s="204">
        <v>45345</v>
      </c>
      <c r="S84" s="78">
        <v>7897725</v>
      </c>
      <c r="T84" s="18" t="s">
        <v>1</v>
      </c>
      <c r="U84" s="157">
        <v>85468582</v>
      </c>
      <c r="V84" s="26" t="s">
        <v>1571</v>
      </c>
      <c r="W84" s="209">
        <v>45345</v>
      </c>
      <c r="X84" s="209">
        <v>45345</v>
      </c>
      <c r="Y84" s="208" t="s">
        <v>4</v>
      </c>
      <c r="Z84" s="209">
        <v>45473</v>
      </c>
      <c r="AA84" s="26">
        <f t="shared" si="10"/>
        <v>128</v>
      </c>
      <c r="AB84" s="23">
        <v>0</v>
      </c>
      <c r="AC84" s="23">
        <v>0</v>
      </c>
      <c r="AD84" s="23">
        <v>0</v>
      </c>
      <c r="AE84" s="28" t="s">
        <v>4</v>
      </c>
      <c r="AF84" s="26">
        <f t="shared" si="11"/>
        <v>0</v>
      </c>
      <c r="AG84" s="78">
        <v>0</v>
      </c>
      <c r="AH84" s="78">
        <v>0</v>
      </c>
      <c r="AI84" s="28" t="s">
        <v>4</v>
      </c>
      <c r="AJ84" s="78">
        <v>0</v>
      </c>
      <c r="AK84" s="24" t="s">
        <v>4</v>
      </c>
      <c r="AL84" s="24" t="s">
        <v>4</v>
      </c>
      <c r="AM84" s="26">
        <f t="shared" si="12"/>
        <v>0</v>
      </c>
      <c r="AN84" s="26">
        <f>+K84+AC84-AH84</f>
        <v>7897725</v>
      </c>
      <c r="AO84" s="24" t="s">
        <v>16</v>
      </c>
      <c r="AP84" s="78">
        <v>0</v>
      </c>
      <c r="AQ84" s="18" t="s">
        <v>16</v>
      </c>
      <c r="AR84" s="78">
        <v>0</v>
      </c>
      <c r="AS84" s="28" t="s">
        <v>4</v>
      </c>
      <c r="AT84" s="207">
        <v>0</v>
      </c>
      <c r="AU84" s="21">
        <f t="shared" si="13"/>
        <v>7897725</v>
      </c>
      <c r="AV84" s="33">
        <f t="shared" si="14"/>
        <v>0</v>
      </c>
      <c r="AW84" s="19" t="s">
        <v>4</v>
      </c>
      <c r="AX84" s="175" t="s">
        <v>3</v>
      </c>
      <c r="AY84" s="392" t="s">
        <v>1583</v>
      </c>
      <c r="AZ84" s="17" t="s">
        <v>1</v>
      </c>
      <c r="BA84" s="17" t="s">
        <v>1</v>
      </c>
    </row>
    <row r="85" spans="2:53" x14ac:dyDescent="0.25">
      <c r="B85" s="17">
        <v>2024</v>
      </c>
      <c r="C85" s="17">
        <v>891780111</v>
      </c>
      <c r="D85" s="30" t="s">
        <v>14</v>
      </c>
      <c r="E85" s="26" t="s">
        <v>1884</v>
      </c>
      <c r="F85" s="211" t="s">
        <v>1582</v>
      </c>
      <c r="G85" s="210">
        <v>2022000100019</v>
      </c>
      <c r="H85" s="18" t="s">
        <v>11</v>
      </c>
      <c r="I85" s="78" t="s">
        <v>108</v>
      </c>
      <c r="J85" s="26" t="s">
        <v>1581</v>
      </c>
      <c r="K85" s="160">
        <v>7897725</v>
      </c>
      <c r="L85" s="17" t="s">
        <v>8</v>
      </c>
      <c r="M85" s="26" t="s">
        <v>1580</v>
      </c>
      <c r="N85" s="157">
        <v>5166144</v>
      </c>
      <c r="O85" s="78">
        <v>172</v>
      </c>
      <c r="P85" s="204">
        <v>45329</v>
      </c>
      <c r="Q85" s="72">
        <v>129204526</v>
      </c>
      <c r="R85" s="204">
        <v>45348</v>
      </c>
      <c r="S85" s="78">
        <v>7897725</v>
      </c>
      <c r="T85" s="18" t="s">
        <v>1</v>
      </c>
      <c r="U85" s="157">
        <v>85468582</v>
      </c>
      <c r="V85" s="26" t="s">
        <v>1571</v>
      </c>
      <c r="W85" s="209">
        <v>45345</v>
      </c>
      <c r="X85" s="209">
        <v>45348</v>
      </c>
      <c r="Y85" s="208" t="s">
        <v>4</v>
      </c>
      <c r="Z85" s="209">
        <v>45473</v>
      </c>
      <c r="AA85" s="26">
        <f t="shared" si="10"/>
        <v>125</v>
      </c>
      <c r="AB85" s="23">
        <v>0</v>
      </c>
      <c r="AC85" s="23">
        <v>0</v>
      </c>
      <c r="AD85" s="23">
        <v>0</v>
      </c>
      <c r="AE85" s="28" t="s">
        <v>4</v>
      </c>
      <c r="AF85" s="26">
        <f t="shared" si="11"/>
        <v>0</v>
      </c>
      <c r="AG85" s="78">
        <v>0</v>
      </c>
      <c r="AH85" s="78">
        <v>0</v>
      </c>
      <c r="AI85" s="28" t="s">
        <v>4</v>
      </c>
      <c r="AJ85" s="78">
        <v>0</v>
      </c>
      <c r="AK85" s="24" t="s">
        <v>4</v>
      </c>
      <c r="AL85" s="24" t="s">
        <v>4</v>
      </c>
      <c r="AM85" s="26">
        <f t="shared" si="12"/>
        <v>0</v>
      </c>
      <c r="AN85" s="26">
        <f>+K85+AC85-AH85</f>
        <v>7897725</v>
      </c>
      <c r="AO85" s="24" t="s">
        <v>16</v>
      </c>
      <c r="AP85" s="78">
        <v>0</v>
      </c>
      <c r="AQ85" s="18" t="s">
        <v>16</v>
      </c>
      <c r="AR85" s="78">
        <v>0</v>
      </c>
      <c r="AS85" s="28" t="s">
        <v>4</v>
      </c>
      <c r="AT85" s="207">
        <v>0</v>
      </c>
      <c r="AU85" s="21">
        <f t="shared" si="13"/>
        <v>7897725</v>
      </c>
      <c r="AV85" s="33">
        <f t="shared" si="14"/>
        <v>0</v>
      </c>
      <c r="AW85" s="19" t="s">
        <v>4</v>
      </c>
      <c r="AX85" s="175" t="s">
        <v>3</v>
      </c>
      <c r="AY85" s="392" t="s">
        <v>1579</v>
      </c>
      <c r="AZ85" s="17" t="s">
        <v>1</v>
      </c>
      <c r="BA85" s="17" t="s">
        <v>1</v>
      </c>
    </row>
    <row r="86" spans="2:53" x14ac:dyDescent="0.25">
      <c r="B86" s="17">
        <v>2024</v>
      </c>
      <c r="C86" s="17">
        <v>891780111</v>
      </c>
      <c r="D86" s="30" t="s">
        <v>14</v>
      </c>
      <c r="E86" s="26" t="s">
        <v>1883</v>
      </c>
      <c r="F86" s="211" t="s">
        <v>1578</v>
      </c>
      <c r="G86" s="210">
        <v>2022000100019</v>
      </c>
      <c r="H86" s="18" t="s">
        <v>11</v>
      </c>
      <c r="I86" s="78" t="s">
        <v>108</v>
      </c>
      <c r="J86" s="26" t="s">
        <v>1577</v>
      </c>
      <c r="K86" s="160">
        <v>7897725</v>
      </c>
      <c r="L86" s="17" t="s">
        <v>8</v>
      </c>
      <c r="M86" s="26" t="s">
        <v>1576</v>
      </c>
      <c r="N86" s="157">
        <v>1082409369</v>
      </c>
      <c r="O86" s="78">
        <v>172</v>
      </c>
      <c r="P86" s="204">
        <v>45329</v>
      </c>
      <c r="Q86" s="72">
        <v>129204526</v>
      </c>
      <c r="R86" s="204">
        <v>45349</v>
      </c>
      <c r="S86" s="78">
        <v>7897725</v>
      </c>
      <c r="T86" s="18" t="s">
        <v>1</v>
      </c>
      <c r="U86" s="157">
        <v>85468582</v>
      </c>
      <c r="V86" s="26" t="s">
        <v>1571</v>
      </c>
      <c r="W86" s="209">
        <v>45349</v>
      </c>
      <c r="X86" s="209">
        <v>45349</v>
      </c>
      <c r="Y86" s="208" t="s">
        <v>4</v>
      </c>
      <c r="Z86" s="209">
        <v>45473</v>
      </c>
      <c r="AA86" s="26">
        <f t="shared" si="10"/>
        <v>124</v>
      </c>
      <c r="AB86" s="23">
        <v>0</v>
      </c>
      <c r="AC86" s="23">
        <v>0</v>
      </c>
      <c r="AD86" s="23">
        <v>0</v>
      </c>
      <c r="AE86" s="28" t="s">
        <v>4</v>
      </c>
      <c r="AF86" s="26">
        <f t="shared" si="11"/>
        <v>0</v>
      </c>
      <c r="AG86" s="78">
        <v>0</v>
      </c>
      <c r="AH86" s="78">
        <v>0</v>
      </c>
      <c r="AI86" s="28" t="s">
        <v>4</v>
      </c>
      <c r="AJ86" s="78">
        <v>0</v>
      </c>
      <c r="AK86" s="24" t="s">
        <v>4</v>
      </c>
      <c r="AL86" s="24" t="s">
        <v>4</v>
      </c>
      <c r="AM86" s="26">
        <f t="shared" si="12"/>
        <v>0</v>
      </c>
      <c r="AN86" s="26">
        <f>+K86+AC86-AH86</f>
        <v>7897725</v>
      </c>
      <c r="AO86" s="24" t="s">
        <v>16</v>
      </c>
      <c r="AP86" s="78">
        <v>0</v>
      </c>
      <c r="AQ86" s="18" t="s">
        <v>16</v>
      </c>
      <c r="AR86" s="78">
        <v>0</v>
      </c>
      <c r="AS86" s="28" t="s">
        <v>4</v>
      </c>
      <c r="AT86" s="207">
        <v>0</v>
      </c>
      <c r="AU86" s="21">
        <f t="shared" si="13"/>
        <v>7897725</v>
      </c>
      <c r="AV86" s="33">
        <f t="shared" si="14"/>
        <v>0</v>
      </c>
      <c r="AW86" s="19" t="s">
        <v>4</v>
      </c>
      <c r="AX86" s="175" t="s">
        <v>3</v>
      </c>
      <c r="AY86" s="35" t="s">
        <v>1575</v>
      </c>
      <c r="AZ86" s="17" t="s">
        <v>1</v>
      </c>
      <c r="BA86" s="17" t="s">
        <v>1</v>
      </c>
    </row>
    <row r="87" spans="2:53" ht="15.75" thickBot="1" x14ac:dyDescent="0.3">
      <c r="B87" s="17">
        <v>2024</v>
      </c>
      <c r="C87" s="17">
        <v>891780111</v>
      </c>
      <c r="D87" s="30" t="s">
        <v>14</v>
      </c>
      <c r="E87" s="26" t="s">
        <v>1882</v>
      </c>
      <c r="F87" s="211" t="s">
        <v>1574</v>
      </c>
      <c r="G87" s="210">
        <v>2022000100019</v>
      </c>
      <c r="H87" s="18" t="s">
        <v>11</v>
      </c>
      <c r="I87" s="78" t="s">
        <v>108</v>
      </c>
      <c r="J87" s="32" t="s">
        <v>1573</v>
      </c>
      <c r="K87" s="160">
        <v>7897725</v>
      </c>
      <c r="L87" s="17" t="s">
        <v>8</v>
      </c>
      <c r="M87" s="26" t="s">
        <v>1572</v>
      </c>
      <c r="N87" s="157">
        <v>1124005920</v>
      </c>
      <c r="O87" s="78">
        <v>172</v>
      </c>
      <c r="P87" s="204">
        <v>45329</v>
      </c>
      <c r="Q87" s="72">
        <v>129204526</v>
      </c>
      <c r="R87" s="204">
        <v>45350</v>
      </c>
      <c r="S87" s="78">
        <v>7897725</v>
      </c>
      <c r="T87" s="18" t="s">
        <v>1</v>
      </c>
      <c r="U87" s="157">
        <v>85468582</v>
      </c>
      <c r="V87" s="26" t="s">
        <v>1571</v>
      </c>
      <c r="W87" s="209">
        <v>45350</v>
      </c>
      <c r="X87" s="209">
        <v>45350</v>
      </c>
      <c r="Y87" s="208" t="s">
        <v>4</v>
      </c>
      <c r="Z87" s="209">
        <v>45473</v>
      </c>
      <c r="AA87" s="26">
        <f t="shared" si="10"/>
        <v>123</v>
      </c>
      <c r="AB87" s="23">
        <v>0</v>
      </c>
      <c r="AC87" s="23">
        <v>0</v>
      </c>
      <c r="AD87" s="23">
        <v>0</v>
      </c>
      <c r="AE87" s="28" t="s">
        <v>4</v>
      </c>
      <c r="AF87" s="26">
        <f t="shared" si="11"/>
        <v>0</v>
      </c>
      <c r="AG87" s="78">
        <v>0</v>
      </c>
      <c r="AH87" s="78">
        <v>0</v>
      </c>
      <c r="AI87" s="28" t="s">
        <v>4</v>
      </c>
      <c r="AJ87" s="78">
        <v>0</v>
      </c>
      <c r="AK87" s="24" t="s">
        <v>4</v>
      </c>
      <c r="AL87" s="24" t="s">
        <v>4</v>
      </c>
      <c r="AM87" s="26">
        <f t="shared" si="12"/>
        <v>0</v>
      </c>
      <c r="AN87" s="26">
        <f>+K87+AC87-AH87</f>
        <v>7897725</v>
      </c>
      <c r="AO87" s="24" t="s">
        <v>16</v>
      </c>
      <c r="AP87" s="78">
        <v>0</v>
      </c>
      <c r="AQ87" s="18" t="s">
        <v>16</v>
      </c>
      <c r="AR87" s="78">
        <v>0</v>
      </c>
      <c r="AS87" s="28" t="s">
        <v>4</v>
      </c>
      <c r="AT87" s="207">
        <v>0</v>
      </c>
      <c r="AU87" s="21">
        <f t="shared" si="13"/>
        <v>7897725</v>
      </c>
      <c r="AV87" s="33">
        <f t="shared" si="14"/>
        <v>0</v>
      </c>
      <c r="AW87" s="19" t="s">
        <v>4</v>
      </c>
      <c r="AX87" s="175" t="s">
        <v>3</v>
      </c>
      <c r="AY87" s="392" t="s">
        <v>1570</v>
      </c>
      <c r="AZ87" s="17" t="s">
        <v>1</v>
      </c>
      <c r="BA87" s="17" t="s">
        <v>1</v>
      </c>
    </row>
    <row r="88" spans="2:53" s="3" customFormat="1" ht="15.75" thickBot="1" x14ac:dyDescent="0.3">
      <c r="B88" s="467" t="s">
        <v>0</v>
      </c>
      <c r="C88" s="468"/>
      <c r="D88" s="469"/>
      <c r="E88" s="174">
        <f>+SUBTOTAL(3,E8:E87)</f>
        <v>80</v>
      </c>
      <c r="F88" s="173"/>
      <c r="G88" s="172"/>
      <c r="H88" s="172"/>
      <c r="I88" s="172"/>
      <c r="J88" s="172"/>
      <c r="K88" s="228">
        <f>SUM(K8:K87)</f>
        <v>5785045597</v>
      </c>
      <c r="L88" s="470"/>
      <c r="M88" s="471"/>
      <c r="N88" s="471"/>
      <c r="O88" s="471"/>
      <c r="P88" s="471"/>
      <c r="Q88" s="471"/>
      <c r="R88" s="471"/>
      <c r="S88" s="471"/>
      <c r="T88" s="471"/>
      <c r="U88" s="471"/>
      <c r="V88" s="471"/>
      <c r="W88" s="471"/>
      <c r="X88" s="471"/>
      <c r="Y88" s="471"/>
      <c r="Z88" s="471"/>
      <c r="AA88" s="472"/>
      <c r="AB88" s="171">
        <f>SUM(AB8:AB87)</f>
        <v>1</v>
      </c>
      <c r="AC88" s="167">
        <f>SUM(AC8:AC87)</f>
        <v>27046500</v>
      </c>
      <c r="AD88" s="167">
        <f>SUM(AD8:AD87)</f>
        <v>0</v>
      </c>
      <c r="AE88" s="166"/>
      <c r="AF88" s="167">
        <f>SUM(AF8:AF87)</f>
        <v>0</v>
      </c>
      <c r="AG88" s="167">
        <f>SUM(AG8:AG87)</f>
        <v>0</v>
      </c>
      <c r="AH88" s="170">
        <f>SUM(AH8:AH87)</f>
        <v>0</v>
      </c>
      <c r="AI88" s="166"/>
      <c r="AJ88" s="169">
        <f>SUM(AJ8:AJ87)</f>
        <v>0</v>
      </c>
      <c r="AK88" s="470"/>
      <c r="AL88" s="471"/>
      <c r="AM88" s="472"/>
      <c r="AN88" s="171">
        <f>SUM(AN8:AN87)</f>
        <v>5812092097</v>
      </c>
      <c r="AO88" s="166"/>
      <c r="AP88" s="168">
        <f>SUM(AP8:AP87)</f>
        <v>2566037355</v>
      </c>
      <c r="AQ88" s="166"/>
      <c r="AR88" s="167">
        <f>SUM(AR8:AR87)</f>
        <v>247536702.84</v>
      </c>
      <c r="AS88" s="166"/>
      <c r="AT88" s="203">
        <f>SUM(AT8:AT87)</f>
        <v>760549437.92000008</v>
      </c>
      <c r="AU88" s="202">
        <f>SUM(AU8:AU87)</f>
        <v>5051542659.0799999</v>
      </c>
      <c r="AV88" s="458"/>
      <c r="AW88" s="471"/>
      <c r="AX88" s="471"/>
      <c r="AY88" s="471"/>
      <c r="AZ88" s="471"/>
      <c r="BA88" s="471"/>
    </row>
  </sheetData>
  <sheetProtection formatCells="0" formatColumns="0" formatRows="0" insertRows="0" deleteRows="0" autoFilter="0"/>
  <mergeCells count="22">
    <mergeCell ref="B3:C6"/>
    <mergeCell ref="D3:G4"/>
    <mergeCell ref="H3:I5"/>
    <mergeCell ref="E6:G6"/>
    <mergeCell ref="AV88:BA88"/>
    <mergeCell ref="AO6:AP6"/>
    <mergeCell ref="B88:D88"/>
    <mergeCell ref="L88:AA88"/>
    <mergeCell ref="AY6:BA6"/>
    <mergeCell ref="M6:N6"/>
    <mergeCell ref="O6:Q6"/>
    <mergeCell ref="R6:S6"/>
    <mergeCell ref="AK88:AM88"/>
    <mergeCell ref="T6:V6"/>
    <mergeCell ref="AV6:AX6"/>
    <mergeCell ref="AQ6:AU6"/>
    <mergeCell ref="F5:G5"/>
    <mergeCell ref="AB5:AM5"/>
    <mergeCell ref="W6:AA6"/>
    <mergeCell ref="AB6:AF6"/>
    <mergeCell ref="AG6:AI6"/>
    <mergeCell ref="AJ6:AM6"/>
  </mergeCells>
  <conditionalFormatting sqref="F5 E6">
    <cfRule type="containsText" dxfId="9"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M8:AP9 AA8:AA87 AF8:AF87 AU8:AV87 AM10:AO10 AM11:AP87">
    <cfRule type="expression" dxfId="8" priority="1">
      <formula>+_xlfn.ISFORMULA(AA8)</formula>
    </cfRule>
  </conditionalFormatting>
  <dataValidations count="9">
    <dataValidation type="list" allowBlank="1" showInputMessage="1" showErrorMessage="1" sqref="H8:H87" xr:uid="{0702C2A5-72D9-4820-8D3B-D816F8654FDD}">
      <formula1>"OTRO SECTOR"</formula1>
    </dataValidation>
    <dataValidation type="list" allowBlank="1" showInputMessage="1" showErrorMessage="1" sqref="L8:L87" xr:uid="{EE8EE2F2-8BC1-46D7-B28C-9776309D777D}">
      <formula1>"DIRECTA"</formula1>
    </dataValidation>
    <dataValidation type="list" allowBlank="1" showInputMessage="1" showErrorMessage="1" sqref="BA8:BA87" xr:uid="{7299B4FF-1FDF-4CCF-8E6C-D62CC1F07AC6}">
      <formula1>"SI,NA por TIPO Contrato"</formula1>
    </dataValidation>
    <dataValidation type="list" allowBlank="1" showInputMessage="1" showErrorMessage="1" sqref="AZ8:AZ87" xr:uid="{C999323E-82E4-4B22-A9EA-DF4DDEFC5E8D}">
      <formula1>"SI,NO HA INICIADO"</formula1>
    </dataValidation>
    <dataValidation type="list" allowBlank="1" showInputMessage="1" showErrorMessage="1" sqref="AX8:AX87" xr:uid="{63DA7620-CE4C-4F8A-896E-61CFBC4FF58E}">
      <formula1>"Por iniciar,En ejecucion,Suspendido,Terminado,Liquidado"</formula1>
    </dataValidation>
    <dataValidation type="list" allowBlank="1" showInputMessage="1" showErrorMessage="1" sqref="AO8:AO87 AQ8:AQ87 T8:T87" xr:uid="{301B71B2-D3E4-4E77-88BC-DCB7485E0C66}">
      <formula1>"SI,NO"</formula1>
    </dataValidation>
    <dataValidation type="list" allowBlank="1" showInputMessage="1" showErrorMessage="1" sqref="I8" xr:uid="{824282D2-6949-47C9-9CE1-93CEB98509B5}">
      <formula1>"FUNCIONAMIENTO,INVERSION,OTROS"</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s>
  <hyperlinks>
    <hyperlink ref="AY78" r:id="rId1" xr:uid="{135C40FE-099B-49D8-9048-A048D8F39B44}"/>
    <hyperlink ref="AY21" r:id="rId2" xr:uid="{89B3104A-2863-41D0-A652-13580386FF5B}"/>
    <hyperlink ref="AY47" r:id="rId3" xr:uid="{F7DAD411-A110-46C1-9A2A-B8A0486E4479}"/>
  </hyperlinks>
  <pageMargins left="0.7" right="0.7" top="0.75" bottom="0.75" header="0.3" footer="0.3"/>
  <pageSetup orientation="portrait" horizontalDpi="300" verticalDpi="300"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EFC65-17EE-480F-8096-8B7F0FCBAA3A}">
  <dimension ref="A1:BT609"/>
  <sheetViews>
    <sheetView showGridLines="0" zoomScaleNormal="100" workbookViewId="0">
      <selection activeCell="BF7" sqref="BF7"/>
    </sheetView>
  </sheetViews>
  <sheetFormatPr baseColWidth="10" defaultRowHeight="15" x14ac:dyDescent="0.25"/>
  <cols>
    <col min="1" max="1" width="2.5703125" customWidth="1"/>
    <col min="2" max="2" width="9.28515625" customWidth="1"/>
    <col min="3" max="3" width="13.5703125" customWidth="1"/>
    <col min="4" max="4" width="28.7109375" customWidth="1"/>
    <col min="5" max="5" width="19.42578125" style="229" customWidth="1"/>
    <col min="6" max="6" width="16.7109375" customWidth="1"/>
    <col min="7" max="7" width="14.5703125" style="302" customWidth="1"/>
    <col min="8" max="8" width="16.5703125" customWidth="1"/>
    <col min="9" max="9" width="17.42578125" customWidth="1"/>
    <col min="10" max="10" width="18.42578125" customWidth="1"/>
    <col min="11" max="11" width="17.140625" customWidth="1"/>
    <col min="12" max="12" width="15.85546875" customWidth="1"/>
    <col min="13" max="13" width="16.140625" customWidth="1"/>
    <col min="14" max="14" width="16.42578125" customWidth="1"/>
    <col min="15" max="15" width="12.28515625" customWidth="1"/>
    <col min="16" max="16" width="12.42578125" style="301" customWidth="1"/>
    <col min="17" max="17" width="18.28515625" customWidth="1"/>
    <col min="18" max="18" width="18.7109375" style="301" customWidth="1"/>
    <col min="19" max="19" width="18.7109375" customWidth="1"/>
    <col min="20" max="20" width="14.140625" customWidth="1"/>
    <col min="21" max="21" width="14.42578125" customWidth="1"/>
    <col min="22" max="22" width="17.140625" customWidth="1"/>
    <col min="23" max="23" width="17.7109375" style="301" customWidth="1"/>
    <col min="24" max="24" width="14.42578125" style="301" customWidth="1"/>
    <col min="25" max="25" width="15.7109375" customWidth="1"/>
    <col min="26" max="26" width="14.7109375" style="301" customWidth="1"/>
    <col min="27" max="27" width="13.28515625" customWidth="1"/>
    <col min="28" max="29" width="11.42578125" customWidth="1"/>
    <col min="30" max="30" width="13.42578125" customWidth="1"/>
    <col min="31" max="31" width="21.5703125" style="301" customWidth="1"/>
    <col min="32" max="32" width="13.5703125" customWidth="1"/>
    <col min="33" max="33" width="16.5703125" customWidth="1"/>
    <col min="34" max="34" width="14.28515625" customWidth="1"/>
    <col min="35" max="35" width="16.42578125" style="301" customWidth="1"/>
    <col min="36" max="36" width="14.85546875" customWidth="1"/>
    <col min="37" max="38" width="15.5703125" customWidth="1"/>
    <col min="39" max="39" width="16.7109375" customWidth="1"/>
    <col min="40" max="42" width="14.85546875" customWidth="1"/>
    <col min="43" max="43" width="14.7109375" customWidth="1"/>
    <col min="44" max="45" width="14.28515625" customWidth="1"/>
    <col min="46" max="46" width="13.42578125" customWidth="1"/>
    <col min="47" max="47" width="12.85546875" customWidth="1"/>
    <col min="48" max="48" width="12" customWidth="1"/>
    <col min="49" max="49" width="14.42578125" style="301" customWidth="1"/>
    <col min="50" max="50" width="14.85546875" customWidth="1"/>
  </cols>
  <sheetData>
    <row r="1" spans="1:72" ht="7.5" customHeight="1" x14ac:dyDescent="0.25">
      <c r="V1" s="62"/>
    </row>
    <row r="2" spans="1:72" ht="11.25" customHeight="1" thickBot="1" x14ac:dyDescent="0.3">
      <c r="H2" s="329"/>
      <c r="V2" s="62"/>
    </row>
    <row r="3" spans="1:72" ht="21" customHeight="1" thickBot="1" x14ac:dyDescent="0.3">
      <c r="B3" s="433"/>
      <c r="C3" s="434"/>
      <c r="D3" s="473" t="s">
        <v>314</v>
      </c>
      <c r="E3" s="474"/>
      <c r="F3" s="474"/>
      <c r="G3" s="475"/>
      <c r="H3" s="445" t="s">
        <v>313</v>
      </c>
      <c r="I3" s="446"/>
      <c r="J3" s="59" t="s">
        <v>312</v>
      </c>
      <c r="K3" s="61"/>
      <c r="L3" s="48"/>
      <c r="M3" s="48"/>
      <c r="N3" s="48"/>
      <c r="O3" s="48"/>
      <c r="P3" s="324"/>
      <c r="Q3" s="48"/>
      <c r="R3" s="324"/>
      <c r="S3" s="48"/>
      <c r="T3" s="48"/>
      <c r="U3" s="48"/>
      <c r="V3" s="54"/>
      <c r="W3" s="325"/>
      <c r="X3" s="324"/>
      <c r="Y3" s="54"/>
      <c r="Z3" s="324"/>
      <c r="AA3" s="54"/>
      <c r="AB3" s="48"/>
      <c r="AC3" s="54"/>
      <c r="AD3" s="48"/>
      <c r="AE3" s="325"/>
      <c r="AF3" s="48"/>
      <c r="AG3" s="54"/>
      <c r="AH3" s="48"/>
      <c r="AI3" s="325"/>
      <c r="AJ3" s="48"/>
      <c r="AK3" s="54"/>
      <c r="AL3" s="48"/>
      <c r="AM3" s="54"/>
      <c r="AN3" s="48"/>
      <c r="AO3" s="48"/>
      <c r="AP3" s="48"/>
      <c r="AQ3" s="48"/>
      <c r="AR3" s="48"/>
      <c r="AS3" s="48"/>
      <c r="AT3" s="54"/>
      <c r="AU3" s="48"/>
      <c r="AV3" s="54"/>
      <c r="AW3" s="324"/>
      <c r="AX3" s="54"/>
      <c r="AY3" s="48"/>
      <c r="AZ3" s="54"/>
      <c r="BA3" s="48"/>
    </row>
    <row r="4" spans="1:72" ht="28.5" customHeight="1" thickBot="1" x14ac:dyDescent="0.3">
      <c r="B4" s="435"/>
      <c r="C4" s="436"/>
      <c r="D4" s="476"/>
      <c r="E4" s="477"/>
      <c r="F4" s="477"/>
      <c r="G4" s="478"/>
      <c r="H4" s="447"/>
      <c r="I4" s="448"/>
      <c r="J4" s="60">
        <v>3000</v>
      </c>
      <c r="K4" s="59" t="s">
        <v>311</v>
      </c>
      <c r="L4" s="48"/>
      <c r="M4" s="48"/>
      <c r="N4" s="48"/>
      <c r="O4" s="48"/>
      <c r="P4" s="324"/>
      <c r="Q4" s="48"/>
      <c r="R4" s="324"/>
      <c r="S4" s="48"/>
      <c r="T4" s="48"/>
      <c r="U4" s="48"/>
      <c r="V4" s="54"/>
      <c r="W4" s="325"/>
      <c r="X4" s="324"/>
      <c r="Y4" s="54"/>
      <c r="Z4" s="324"/>
      <c r="AA4" s="54"/>
      <c r="AB4" s="48"/>
      <c r="AC4" s="54"/>
      <c r="AD4" s="48"/>
      <c r="AE4" s="325"/>
      <c r="AF4" s="48"/>
      <c r="AG4" s="54"/>
      <c r="AH4" s="48"/>
      <c r="AI4" s="325"/>
      <c r="AJ4" s="48"/>
      <c r="AK4" s="54"/>
      <c r="AL4" s="48"/>
      <c r="AM4" s="54"/>
      <c r="AN4" s="48"/>
      <c r="AO4" s="48"/>
      <c r="AP4" s="48"/>
      <c r="AQ4" s="48"/>
      <c r="AR4" s="48"/>
      <c r="AS4" s="48"/>
      <c r="AT4" s="54"/>
      <c r="AU4" s="48"/>
      <c r="AV4" s="54"/>
      <c r="AW4" s="324"/>
      <c r="AX4" s="54"/>
      <c r="AY4" s="48"/>
      <c r="AZ4" s="54"/>
      <c r="BA4" s="48"/>
    </row>
    <row r="5" spans="1:72" ht="23.25" customHeight="1" thickBot="1" x14ac:dyDescent="0.3">
      <c r="B5" s="435"/>
      <c r="C5" s="436"/>
      <c r="D5" s="58" t="s">
        <v>310</v>
      </c>
      <c r="E5" s="328"/>
      <c r="F5" s="451" t="s">
        <v>309</v>
      </c>
      <c r="G5" s="451"/>
      <c r="H5" s="449"/>
      <c r="I5" s="450"/>
      <c r="J5" s="327">
        <f>+K6*J4</f>
        <v>3900000000</v>
      </c>
      <c r="K5" s="326" t="s">
        <v>308</v>
      </c>
      <c r="L5" s="48"/>
      <c r="M5" s="48"/>
      <c r="N5" s="48"/>
      <c r="O5" s="48"/>
      <c r="P5" s="324"/>
      <c r="Q5" s="48"/>
      <c r="R5" s="324"/>
      <c r="S5" s="48"/>
      <c r="T5" s="48"/>
      <c r="U5" s="48"/>
      <c r="V5" s="54"/>
      <c r="W5" s="325"/>
      <c r="X5" s="325"/>
      <c r="Y5" s="54"/>
      <c r="Z5" s="325"/>
      <c r="AA5" s="54"/>
      <c r="AB5" s="452" t="s">
        <v>307</v>
      </c>
      <c r="AC5" s="453"/>
      <c r="AD5" s="453"/>
      <c r="AE5" s="453"/>
      <c r="AF5" s="453"/>
      <c r="AG5" s="453"/>
      <c r="AH5" s="453"/>
      <c r="AI5" s="486"/>
      <c r="AJ5" s="453"/>
      <c r="AK5" s="453"/>
      <c r="AL5" s="453"/>
      <c r="AM5" s="454"/>
      <c r="AN5" s="48"/>
      <c r="AO5" s="48"/>
      <c r="AP5" s="48"/>
      <c r="AQ5" s="48"/>
      <c r="AR5" s="48"/>
      <c r="AS5" s="48"/>
      <c r="AT5" s="48"/>
      <c r="AU5" s="48"/>
      <c r="AV5" s="48"/>
      <c r="AW5" s="324"/>
      <c r="AX5" s="48"/>
      <c r="AY5" s="48"/>
      <c r="AZ5" s="48"/>
      <c r="BA5" s="48"/>
    </row>
    <row r="6" spans="1:72" ht="23.25" customHeight="1" thickBot="1" x14ac:dyDescent="0.3">
      <c r="B6" s="437"/>
      <c r="C6" s="438"/>
      <c r="D6" s="53" t="s">
        <v>306</v>
      </c>
      <c r="E6" s="479" t="s">
        <v>5156</v>
      </c>
      <c r="F6" s="480"/>
      <c r="G6" s="481"/>
      <c r="H6" s="52" t="s">
        <v>304</v>
      </c>
      <c r="I6" s="51"/>
      <c r="J6" s="50"/>
      <c r="K6" s="323">
        <v>1300000</v>
      </c>
      <c r="L6" s="48"/>
      <c r="M6" s="430" t="s">
        <v>303</v>
      </c>
      <c r="N6" s="431"/>
      <c r="O6" s="430" t="s">
        <v>302</v>
      </c>
      <c r="P6" s="431"/>
      <c r="Q6" s="432"/>
      <c r="R6" s="430" t="s">
        <v>301</v>
      </c>
      <c r="S6" s="432"/>
      <c r="T6" s="430" t="s">
        <v>300</v>
      </c>
      <c r="U6" s="431"/>
      <c r="V6" s="431"/>
      <c r="W6" s="452" t="s">
        <v>299</v>
      </c>
      <c r="X6" s="453"/>
      <c r="Y6" s="453"/>
      <c r="Z6" s="453"/>
      <c r="AA6" s="454"/>
      <c r="AB6" s="452" t="s">
        <v>298</v>
      </c>
      <c r="AC6" s="453"/>
      <c r="AD6" s="453"/>
      <c r="AE6" s="453"/>
      <c r="AF6" s="454"/>
      <c r="AG6" s="430" t="s">
        <v>297</v>
      </c>
      <c r="AH6" s="431"/>
      <c r="AI6" s="487"/>
      <c r="AJ6" s="430" t="s">
        <v>296</v>
      </c>
      <c r="AK6" s="431"/>
      <c r="AL6" s="431"/>
      <c r="AM6" s="432"/>
      <c r="AN6" s="48"/>
      <c r="AO6" s="430" t="s">
        <v>295</v>
      </c>
      <c r="AP6" s="432"/>
      <c r="AQ6" s="430" t="s">
        <v>294</v>
      </c>
      <c r="AR6" s="431"/>
      <c r="AS6" s="431"/>
      <c r="AT6" s="431"/>
      <c r="AU6" s="432"/>
      <c r="AV6" s="430" t="s">
        <v>293</v>
      </c>
      <c r="AW6" s="431"/>
      <c r="AX6" s="432"/>
      <c r="AY6" s="430" t="s">
        <v>292</v>
      </c>
      <c r="AZ6" s="431"/>
      <c r="BA6" s="432"/>
    </row>
    <row r="7" spans="1:72" s="308" customFormat="1" ht="90.75" thickBot="1" x14ac:dyDescent="0.3">
      <c r="A7" s="322"/>
      <c r="B7" s="310" t="s">
        <v>291</v>
      </c>
      <c r="C7" s="311" t="s">
        <v>290</v>
      </c>
      <c r="D7" s="321" t="s">
        <v>289</v>
      </c>
      <c r="E7" s="320" t="s">
        <v>288</v>
      </c>
      <c r="F7" s="320" t="s">
        <v>287</v>
      </c>
      <c r="G7" s="319" t="s">
        <v>286</v>
      </c>
      <c r="H7" s="310" t="s">
        <v>285</v>
      </c>
      <c r="I7" s="310" t="s">
        <v>284</v>
      </c>
      <c r="J7" s="310" t="s">
        <v>283</v>
      </c>
      <c r="K7" s="310" t="s">
        <v>282</v>
      </c>
      <c r="L7" s="310" t="s">
        <v>281</v>
      </c>
      <c r="M7" s="310" t="s">
        <v>280</v>
      </c>
      <c r="N7" s="311" t="s">
        <v>279</v>
      </c>
      <c r="O7" s="311" t="s">
        <v>278</v>
      </c>
      <c r="P7" s="312" t="s">
        <v>277</v>
      </c>
      <c r="Q7" s="310" t="s">
        <v>276</v>
      </c>
      <c r="R7" s="312" t="s">
        <v>275</v>
      </c>
      <c r="S7" s="310" t="s">
        <v>274</v>
      </c>
      <c r="T7" s="310" t="s">
        <v>273</v>
      </c>
      <c r="U7" s="311" t="s">
        <v>272</v>
      </c>
      <c r="V7" s="310" t="s">
        <v>271</v>
      </c>
      <c r="W7" s="312" t="s">
        <v>270</v>
      </c>
      <c r="X7" s="312" t="s">
        <v>269</v>
      </c>
      <c r="Y7" s="310" t="s">
        <v>268</v>
      </c>
      <c r="Z7" s="318" t="s">
        <v>267</v>
      </c>
      <c r="AA7" s="316" t="s">
        <v>266</v>
      </c>
      <c r="AB7" s="310" t="s">
        <v>265</v>
      </c>
      <c r="AC7" s="310" t="s">
        <v>264</v>
      </c>
      <c r="AD7" s="310" t="s">
        <v>263</v>
      </c>
      <c r="AE7" s="318" t="s">
        <v>262</v>
      </c>
      <c r="AF7" s="316" t="s">
        <v>261</v>
      </c>
      <c r="AG7" s="310" t="s">
        <v>260</v>
      </c>
      <c r="AH7" s="310" t="s">
        <v>259</v>
      </c>
      <c r="AI7" s="318" t="s">
        <v>258</v>
      </c>
      <c r="AJ7" s="310" t="s">
        <v>257</v>
      </c>
      <c r="AK7" s="317" t="s">
        <v>256</v>
      </c>
      <c r="AL7" s="317" t="s">
        <v>255</v>
      </c>
      <c r="AM7" s="316" t="s">
        <v>254</v>
      </c>
      <c r="AN7" s="316" t="s">
        <v>253</v>
      </c>
      <c r="AO7" s="310" t="s">
        <v>252</v>
      </c>
      <c r="AP7" s="310" t="s">
        <v>251</v>
      </c>
      <c r="AQ7" s="310" t="s">
        <v>250</v>
      </c>
      <c r="AR7" s="310" t="s">
        <v>249</v>
      </c>
      <c r="AS7" s="310" t="s">
        <v>248</v>
      </c>
      <c r="AT7" s="315" t="s">
        <v>247</v>
      </c>
      <c r="AU7" s="314" t="s">
        <v>246</v>
      </c>
      <c r="AV7" s="313" t="s">
        <v>245</v>
      </c>
      <c r="AW7" s="312" t="s">
        <v>244</v>
      </c>
      <c r="AX7" s="310" t="s">
        <v>243</v>
      </c>
      <c r="AY7" s="311" t="s">
        <v>242</v>
      </c>
      <c r="AZ7" s="311" t="s">
        <v>241</v>
      </c>
      <c r="BA7" s="311" t="s">
        <v>240</v>
      </c>
      <c r="BB7" s="309"/>
      <c r="BC7" s="309"/>
      <c r="BD7" s="309"/>
      <c r="BE7" s="309"/>
      <c r="BF7" s="309"/>
      <c r="BG7" s="309"/>
      <c r="BH7" s="309"/>
      <c r="BI7" s="309"/>
      <c r="BJ7" s="309"/>
      <c r="BK7" s="309"/>
      <c r="BL7" s="309"/>
      <c r="BM7" s="309"/>
      <c r="BN7" s="309"/>
      <c r="BO7" s="309"/>
      <c r="BP7" s="309"/>
      <c r="BQ7" s="309"/>
      <c r="BR7" s="309"/>
      <c r="BS7" s="309"/>
      <c r="BT7" s="309"/>
    </row>
    <row r="8" spans="1:72" x14ac:dyDescent="0.25">
      <c r="B8" s="76">
        <v>2024</v>
      </c>
      <c r="C8" s="67">
        <v>891780111</v>
      </c>
      <c r="D8" s="73" t="s">
        <v>14</v>
      </c>
      <c r="E8" s="205" t="s">
        <v>5155</v>
      </c>
      <c r="F8" s="75" t="s">
        <v>5154</v>
      </c>
      <c r="G8" s="333">
        <v>0</v>
      </c>
      <c r="H8" s="70" t="s">
        <v>11</v>
      </c>
      <c r="I8" s="73" t="s">
        <v>108</v>
      </c>
      <c r="J8" s="84" t="s">
        <v>5153</v>
      </c>
      <c r="K8" s="75">
        <v>21560000</v>
      </c>
      <c r="L8" s="67" t="s">
        <v>8</v>
      </c>
      <c r="M8" s="84" t="s">
        <v>5152</v>
      </c>
      <c r="N8" s="86">
        <v>57291189</v>
      </c>
      <c r="O8" s="87">
        <v>13</v>
      </c>
      <c r="P8" s="224">
        <v>45302</v>
      </c>
      <c r="Q8" s="75">
        <v>4518689382</v>
      </c>
      <c r="R8" s="224">
        <v>45306</v>
      </c>
      <c r="S8" s="75">
        <v>21560000</v>
      </c>
      <c r="T8" s="70" t="s">
        <v>5</v>
      </c>
      <c r="U8" s="87">
        <v>26671578</v>
      </c>
      <c r="V8" s="84" t="s">
        <v>4194</v>
      </c>
      <c r="W8" s="223">
        <v>45306</v>
      </c>
      <c r="X8" s="223">
        <v>45306</v>
      </c>
      <c r="Y8" s="82" t="s">
        <v>4</v>
      </c>
      <c r="Z8" s="223">
        <v>45457</v>
      </c>
      <c r="AA8" s="141">
        <f t="shared" ref="AA8:AA71" si="0">+IF(Y8="1800-01-01",Z8-X8,Z8-Y8)</f>
        <v>151</v>
      </c>
      <c r="AB8" s="75">
        <v>0</v>
      </c>
      <c r="AC8" s="75">
        <v>0</v>
      </c>
      <c r="AD8" s="75">
        <v>0</v>
      </c>
      <c r="AE8" s="224" t="s">
        <v>4</v>
      </c>
      <c r="AF8" s="141">
        <f t="shared" ref="AF8:AF71" si="1">+IF(AE8="1800-01-01",0,AE8-Z8)</f>
        <v>0</v>
      </c>
      <c r="AG8" s="75">
        <v>0</v>
      </c>
      <c r="AH8" s="75">
        <v>0</v>
      </c>
      <c r="AI8" s="224" t="s">
        <v>4</v>
      </c>
      <c r="AJ8" s="70">
        <v>0</v>
      </c>
      <c r="AK8" s="77" t="s">
        <v>4</v>
      </c>
      <c r="AL8" s="77" t="s">
        <v>4</v>
      </c>
      <c r="AM8" s="141">
        <f t="shared" ref="AM8:AM71" si="2">+IF(AK8="1800-01-01",0,AL8-AK8)</f>
        <v>0</v>
      </c>
      <c r="AN8" s="141">
        <f>+K8+AC8-AH8</f>
        <v>21560000</v>
      </c>
      <c r="AO8" s="70" t="s">
        <v>1</v>
      </c>
      <c r="AP8" s="75">
        <v>21560000</v>
      </c>
      <c r="AQ8" s="70" t="s">
        <v>16</v>
      </c>
      <c r="AR8" s="75">
        <v>0</v>
      </c>
      <c r="AS8" s="68" t="s">
        <v>4</v>
      </c>
      <c r="AT8" s="330">
        <v>7000000</v>
      </c>
      <c r="AU8" s="140">
        <f t="shared" ref="AU8:AU71" si="3">AN8-AT8</f>
        <v>14560000</v>
      </c>
      <c r="AV8" s="139">
        <f t="shared" ref="AV8:AV71" si="4">+IFERROR(AT8/AN8,"_")</f>
        <v>0.32467532467532467</v>
      </c>
      <c r="AW8" s="224" t="s">
        <v>4</v>
      </c>
      <c r="AX8" s="70" t="s">
        <v>3</v>
      </c>
      <c r="AY8" s="84" t="s">
        <v>5151</v>
      </c>
      <c r="AZ8" s="67" t="s">
        <v>1</v>
      </c>
      <c r="BA8" s="67" t="s">
        <v>1</v>
      </c>
    </row>
    <row r="9" spans="1:72" x14ac:dyDescent="0.25">
      <c r="B9" s="109">
        <v>2024</v>
      </c>
      <c r="C9" s="17">
        <v>891780111</v>
      </c>
      <c r="D9" s="30" t="s">
        <v>14</v>
      </c>
      <c r="E9" s="161" t="s">
        <v>5150</v>
      </c>
      <c r="F9" s="23" t="s">
        <v>5149</v>
      </c>
      <c r="G9" s="190">
        <v>0</v>
      </c>
      <c r="H9" s="18" t="s">
        <v>11</v>
      </c>
      <c r="I9" s="30" t="s">
        <v>108</v>
      </c>
      <c r="J9" s="23" t="s">
        <v>5148</v>
      </c>
      <c r="K9" s="23">
        <v>18993000</v>
      </c>
      <c r="L9" s="17" t="s">
        <v>8</v>
      </c>
      <c r="M9" s="23" t="s">
        <v>5147</v>
      </c>
      <c r="N9" s="23">
        <v>1098731749</v>
      </c>
      <c r="O9" s="29">
        <v>13</v>
      </c>
      <c r="P9" s="208">
        <v>45302</v>
      </c>
      <c r="Q9" s="23">
        <v>4518689382</v>
      </c>
      <c r="R9" s="334">
        <v>45306</v>
      </c>
      <c r="S9" s="23">
        <v>18993000</v>
      </c>
      <c r="T9" s="18" t="s">
        <v>5</v>
      </c>
      <c r="U9" s="23">
        <v>93400727</v>
      </c>
      <c r="V9" s="23" t="s">
        <v>2220</v>
      </c>
      <c r="W9" s="334">
        <v>45306</v>
      </c>
      <c r="X9" s="334">
        <v>45306</v>
      </c>
      <c r="Y9" s="113" t="s">
        <v>4</v>
      </c>
      <c r="Z9" s="334">
        <v>45457</v>
      </c>
      <c r="AA9" s="35">
        <f t="shared" si="0"/>
        <v>151</v>
      </c>
      <c r="AB9" s="23">
        <v>0</v>
      </c>
      <c r="AC9" s="23">
        <v>0</v>
      </c>
      <c r="AD9" s="23">
        <v>0</v>
      </c>
      <c r="AE9" s="208" t="s">
        <v>4</v>
      </c>
      <c r="AF9" s="35">
        <f t="shared" si="1"/>
        <v>0</v>
      </c>
      <c r="AG9" s="23">
        <v>0</v>
      </c>
      <c r="AH9" s="23">
        <v>0</v>
      </c>
      <c r="AI9" s="208" t="s">
        <v>4</v>
      </c>
      <c r="AJ9" s="18">
        <v>0</v>
      </c>
      <c r="AK9" s="27" t="s">
        <v>4</v>
      </c>
      <c r="AL9" s="27" t="s">
        <v>4</v>
      </c>
      <c r="AM9" s="35">
        <f t="shared" si="2"/>
        <v>0</v>
      </c>
      <c r="AN9" s="35">
        <f>+K9+AC9-AH9</f>
        <v>18993000</v>
      </c>
      <c r="AO9" s="18" t="s">
        <v>1</v>
      </c>
      <c r="AP9" s="23">
        <v>18993000</v>
      </c>
      <c r="AQ9" s="18" t="s">
        <v>16</v>
      </c>
      <c r="AR9" s="23">
        <v>0</v>
      </c>
      <c r="AS9" s="19" t="s">
        <v>4</v>
      </c>
      <c r="AT9" s="331">
        <v>2467000</v>
      </c>
      <c r="AU9" s="34">
        <f t="shared" si="3"/>
        <v>16526000</v>
      </c>
      <c r="AV9" s="33">
        <f t="shared" si="4"/>
        <v>0.12988995945874796</v>
      </c>
      <c r="AW9" s="208" t="s">
        <v>4</v>
      </c>
      <c r="AX9" s="18" t="s">
        <v>3</v>
      </c>
      <c r="AY9" s="23" t="s">
        <v>5146</v>
      </c>
      <c r="AZ9" s="17" t="s">
        <v>1</v>
      </c>
      <c r="BA9" s="17" t="s">
        <v>1</v>
      </c>
    </row>
    <row r="10" spans="1:72" x14ac:dyDescent="0.25">
      <c r="B10" s="109">
        <v>2024</v>
      </c>
      <c r="C10" s="17">
        <v>891780111</v>
      </c>
      <c r="D10" s="30" t="s">
        <v>14</v>
      </c>
      <c r="E10" s="161" t="s">
        <v>5145</v>
      </c>
      <c r="F10" s="23" t="s">
        <v>5144</v>
      </c>
      <c r="G10" s="190">
        <v>0</v>
      </c>
      <c r="H10" s="18" t="s">
        <v>11</v>
      </c>
      <c r="I10" s="30" t="s">
        <v>108</v>
      </c>
      <c r="J10" s="23" t="s">
        <v>5143</v>
      </c>
      <c r="K10" s="23">
        <v>16940000</v>
      </c>
      <c r="L10" s="17" t="s">
        <v>8</v>
      </c>
      <c r="M10" s="23" t="s">
        <v>5142</v>
      </c>
      <c r="N10" s="23">
        <v>1045726836</v>
      </c>
      <c r="O10" s="29">
        <v>13</v>
      </c>
      <c r="P10" s="208">
        <v>45302</v>
      </c>
      <c r="Q10" s="23">
        <v>4518689382</v>
      </c>
      <c r="R10" s="334">
        <v>45306</v>
      </c>
      <c r="S10" s="23">
        <v>16940000</v>
      </c>
      <c r="T10" s="18" t="s">
        <v>5</v>
      </c>
      <c r="U10" s="23">
        <v>12621405</v>
      </c>
      <c r="V10" s="23" t="s">
        <v>3279</v>
      </c>
      <c r="W10" s="334">
        <v>45306</v>
      </c>
      <c r="X10" s="334">
        <v>45306</v>
      </c>
      <c r="Y10" s="113" t="s">
        <v>4</v>
      </c>
      <c r="Z10" s="334">
        <v>45457</v>
      </c>
      <c r="AA10" s="35">
        <f t="shared" si="0"/>
        <v>151</v>
      </c>
      <c r="AB10" s="23">
        <v>0</v>
      </c>
      <c r="AC10" s="23">
        <v>0</v>
      </c>
      <c r="AD10" s="23">
        <v>0</v>
      </c>
      <c r="AE10" s="208" t="s">
        <v>4</v>
      </c>
      <c r="AF10" s="35">
        <f t="shared" si="1"/>
        <v>0</v>
      </c>
      <c r="AG10" s="23">
        <v>0</v>
      </c>
      <c r="AH10" s="23">
        <v>0</v>
      </c>
      <c r="AI10" s="208" t="s">
        <v>4</v>
      </c>
      <c r="AJ10" s="18">
        <v>0</v>
      </c>
      <c r="AK10" s="27" t="s">
        <v>4</v>
      </c>
      <c r="AL10" s="27" t="s">
        <v>4</v>
      </c>
      <c r="AM10" s="35">
        <f t="shared" si="2"/>
        <v>0</v>
      </c>
      <c r="AN10" s="35">
        <f>+K10+AC10-AH10</f>
        <v>16940000</v>
      </c>
      <c r="AO10" s="18" t="s">
        <v>1</v>
      </c>
      <c r="AP10" s="23">
        <v>16940000</v>
      </c>
      <c r="AQ10" s="18" t="s">
        <v>16</v>
      </c>
      <c r="AR10" s="23">
        <v>0</v>
      </c>
      <c r="AS10" s="19" t="s">
        <v>4</v>
      </c>
      <c r="AT10" s="331">
        <v>5500000</v>
      </c>
      <c r="AU10" s="34">
        <f t="shared" si="3"/>
        <v>11440000</v>
      </c>
      <c r="AV10" s="33">
        <f t="shared" si="4"/>
        <v>0.32467532467532467</v>
      </c>
      <c r="AW10" s="208" t="s">
        <v>4</v>
      </c>
      <c r="AX10" s="18" t="s">
        <v>3</v>
      </c>
      <c r="AY10" s="23" t="s">
        <v>5141</v>
      </c>
      <c r="AZ10" s="17" t="s">
        <v>1</v>
      </c>
      <c r="BA10" s="17" t="s">
        <v>1</v>
      </c>
    </row>
    <row r="11" spans="1:72" x14ac:dyDescent="0.25">
      <c r="B11" s="109">
        <v>2024</v>
      </c>
      <c r="C11" s="17">
        <v>891780111</v>
      </c>
      <c r="D11" s="30" t="s">
        <v>14</v>
      </c>
      <c r="E11" s="161" t="s">
        <v>5140</v>
      </c>
      <c r="F11" s="23" t="s">
        <v>5139</v>
      </c>
      <c r="G11" s="190">
        <v>0</v>
      </c>
      <c r="H11" s="18" t="s">
        <v>11</v>
      </c>
      <c r="I11" s="30" t="s">
        <v>108</v>
      </c>
      <c r="J11" s="23" t="s">
        <v>5138</v>
      </c>
      <c r="K11" s="23">
        <v>16940000</v>
      </c>
      <c r="L11" s="17" t="s">
        <v>8</v>
      </c>
      <c r="M11" s="23" t="s">
        <v>5137</v>
      </c>
      <c r="N11" s="23">
        <v>1082931831</v>
      </c>
      <c r="O11" s="29">
        <v>13</v>
      </c>
      <c r="P11" s="208">
        <v>45302</v>
      </c>
      <c r="Q11" s="23">
        <v>4518689382</v>
      </c>
      <c r="R11" s="334">
        <v>45306</v>
      </c>
      <c r="S11" s="23">
        <v>16940000</v>
      </c>
      <c r="T11" s="18" t="s">
        <v>5</v>
      </c>
      <c r="U11" s="23">
        <v>93400727</v>
      </c>
      <c r="V11" s="23" t="s">
        <v>2220</v>
      </c>
      <c r="W11" s="334">
        <v>45306</v>
      </c>
      <c r="X11" s="334">
        <v>45306</v>
      </c>
      <c r="Y11" s="113" t="s">
        <v>4</v>
      </c>
      <c r="Z11" s="334">
        <v>45457</v>
      </c>
      <c r="AA11" s="35">
        <f t="shared" si="0"/>
        <v>151</v>
      </c>
      <c r="AB11" s="23">
        <v>0</v>
      </c>
      <c r="AC11" s="23">
        <v>0</v>
      </c>
      <c r="AD11" s="23">
        <v>0</v>
      </c>
      <c r="AE11" s="208" t="s">
        <v>4</v>
      </c>
      <c r="AF11" s="35">
        <f t="shared" si="1"/>
        <v>0</v>
      </c>
      <c r="AG11" s="23">
        <v>0</v>
      </c>
      <c r="AH11" s="23">
        <v>0</v>
      </c>
      <c r="AI11" s="208" t="s">
        <v>4</v>
      </c>
      <c r="AJ11" s="18">
        <v>0</v>
      </c>
      <c r="AK11" s="27" t="s">
        <v>4</v>
      </c>
      <c r="AL11" s="27" t="s">
        <v>4</v>
      </c>
      <c r="AM11" s="35">
        <f t="shared" si="2"/>
        <v>0</v>
      </c>
      <c r="AN11" s="35">
        <f>+K11+AC11-AH11</f>
        <v>16940000</v>
      </c>
      <c r="AO11" s="18" t="s">
        <v>1</v>
      </c>
      <c r="AP11" s="23">
        <v>16940000</v>
      </c>
      <c r="AQ11" s="18" t="s">
        <v>16</v>
      </c>
      <c r="AR11" s="23">
        <v>0</v>
      </c>
      <c r="AS11" s="19" t="s">
        <v>4</v>
      </c>
      <c r="AT11" s="331">
        <v>5500000</v>
      </c>
      <c r="AU11" s="34">
        <f t="shared" si="3"/>
        <v>11440000</v>
      </c>
      <c r="AV11" s="33">
        <f t="shared" si="4"/>
        <v>0.32467532467532467</v>
      </c>
      <c r="AW11" s="208" t="s">
        <v>4</v>
      </c>
      <c r="AX11" s="18" t="s">
        <v>3</v>
      </c>
      <c r="AY11" s="23" t="s">
        <v>5136</v>
      </c>
      <c r="AZ11" s="17" t="s">
        <v>1</v>
      </c>
      <c r="BA11" s="17" t="s">
        <v>1</v>
      </c>
    </row>
    <row r="12" spans="1:72" x14ac:dyDescent="0.25">
      <c r="B12" s="109">
        <v>2024</v>
      </c>
      <c r="C12" s="17">
        <v>891780111</v>
      </c>
      <c r="D12" s="30" t="s">
        <v>14</v>
      </c>
      <c r="E12" s="161" t="s">
        <v>5135</v>
      </c>
      <c r="F12" s="23" t="s">
        <v>5134</v>
      </c>
      <c r="G12" s="190">
        <v>0</v>
      </c>
      <c r="H12" s="18" t="s">
        <v>11</v>
      </c>
      <c r="I12" s="30" t="s">
        <v>108</v>
      </c>
      <c r="J12" s="23" t="s">
        <v>5133</v>
      </c>
      <c r="K12" s="23">
        <v>15400000</v>
      </c>
      <c r="L12" s="17" t="s">
        <v>8</v>
      </c>
      <c r="M12" s="23" t="s">
        <v>5132</v>
      </c>
      <c r="N12" s="23">
        <v>1083038004</v>
      </c>
      <c r="O12" s="29">
        <v>13</v>
      </c>
      <c r="P12" s="208">
        <v>45302</v>
      </c>
      <c r="Q12" s="23">
        <v>4518689382</v>
      </c>
      <c r="R12" s="334">
        <v>45306</v>
      </c>
      <c r="S12" s="23">
        <v>15400000</v>
      </c>
      <c r="T12" s="18" t="s">
        <v>5</v>
      </c>
      <c r="U12" s="23">
        <v>93400727</v>
      </c>
      <c r="V12" s="23" t="s">
        <v>2220</v>
      </c>
      <c r="W12" s="334">
        <v>45306</v>
      </c>
      <c r="X12" s="334">
        <v>45306</v>
      </c>
      <c r="Y12" s="113" t="s">
        <v>4</v>
      </c>
      <c r="Z12" s="334">
        <v>45457</v>
      </c>
      <c r="AA12" s="35">
        <f t="shared" si="0"/>
        <v>151</v>
      </c>
      <c r="AB12" s="23">
        <v>0</v>
      </c>
      <c r="AC12" s="23">
        <v>0</v>
      </c>
      <c r="AD12" s="23">
        <v>0</v>
      </c>
      <c r="AE12" s="208" t="s">
        <v>4</v>
      </c>
      <c r="AF12" s="35">
        <f t="shared" si="1"/>
        <v>0</v>
      </c>
      <c r="AG12" s="23">
        <v>0</v>
      </c>
      <c r="AH12" s="23">
        <v>0</v>
      </c>
      <c r="AI12" s="208" t="s">
        <v>4</v>
      </c>
      <c r="AJ12" s="18">
        <v>0</v>
      </c>
      <c r="AK12" s="27" t="s">
        <v>4</v>
      </c>
      <c r="AL12" s="27" t="s">
        <v>4</v>
      </c>
      <c r="AM12" s="35">
        <f t="shared" si="2"/>
        <v>0</v>
      </c>
      <c r="AN12" s="35">
        <f>+K12+AC12-AH12</f>
        <v>15400000</v>
      </c>
      <c r="AO12" s="18" t="s">
        <v>1</v>
      </c>
      <c r="AP12" s="23">
        <v>15400000</v>
      </c>
      <c r="AQ12" s="18" t="s">
        <v>16</v>
      </c>
      <c r="AR12" s="23">
        <v>0</v>
      </c>
      <c r="AS12" s="19" t="s">
        <v>4</v>
      </c>
      <c r="AT12" s="331">
        <v>5000000</v>
      </c>
      <c r="AU12" s="34">
        <f t="shared" si="3"/>
        <v>10400000</v>
      </c>
      <c r="AV12" s="33">
        <f t="shared" si="4"/>
        <v>0.32467532467532467</v>
      </c>
      <c r="AW12" s="208" t="s">
        <v>4</v>
      </c>
      <c r="AX12" s="18" t="s">
        <v>3</v>
      </c>
      <c r="AY12" s="23" t="s">
        <v>5131</v>
      </c>
      <c r="AZ12" s="17" t="s">
        <v>1</v>
      </c>
      <c r="BA12" s="17" t="s">
        <v>1</v>
      </c>
    </row>
    <row r="13" spans="1:72" x14ac:dyDescent="0.25">
      <c r="B13" s="109">
        <v>2024</v>
      </c>
      <c r="C13" s="17">
        <v>891780111</v>
      </c>
      <c r="D13" s="30" t="s">
        <v>14</v>
      </c>
      <c r="E13" s="161" t="s">
        <v>5130</v>
      </c>
      <c r="F13" s="23" t="s">
        <v>5129</v>
      </c>
      <c r="G13" s="190">
        <v>0</v>
      </c>
      <c r="H13" s="18" t="s">
        <v>11</v>
      </c>
      <c r="I13" s="30" t="s">
        <v>108</v>
      </c>
      <c r="J13" s="23" t="s">
        <v>5128</v>
      </c>
      <c r="K13" s="23">
        <v>18993000</v>
      </c>
      <c r="L13" s="17" t="s">
        <v>8</v>
      </c>
      <c r="M13" s="23" t="s">
        <v>5127</v>
      </c>
      <c r="N13" s="23">
        <v>1083019267</v>
      </c>
      <c r="O13" s="29">
        <v>13</v>
      </c>
      <c r="P13" s="208">
        <v>45302</v>
      </c>
      <c r="Q13" s="23">
        <v>4518689382</v>
      </c>
      <c r="R13" s="334">
        <v>45306</v>
      </c>
      <c r="S13" s="23">
        <v>18993000</v>
      </c>
      <c r="T13" s="18" t="s">
        <v>5</v>
      </c>
      <c r="U13" s="23">
        <v>12621405</v>
      </c>
      <c r="V13" s="23" t="s">
        <v>3279</v>
      </c>
      <c r="W13" s="334">
        <v>45306</v>
      </c>
      <c r="X13" s="334">
        <v>45306</v>
      </c>
      <c r="Y13" s="113" t="s">
        <v>4</v>
      </c>
      <c r="Z13" s="334">
        <v>45457</v>
      </c>
      <c r="AA13" s="35">
        <f t="shared" si="0"/>
        <v>151</v>
      </c>
      <c r="AB13" s="23">
        <v>0</v>
      </c>
      <c r="AC13" s="23">
        <v>0</v>
      </c>
      <c r="AD13" s="23">
        <v>0</v>
      </c>
      <c r="AE13" s="208" t="s">
        <v>4</v>
      </c>
      <c r="AF13" s="35">
        <f t="shared" si="1"/>
        <v>0</v>
      </c>
      <c r="AG13" s="23">
        <v>0</v>
      </c>
      <c r="AH13" s="23">
        <v>0</v>
      </c>
      <c r="AI13" s="208" t="s">
        <v>4</v>
      </c>
      <c r="AJ13" s="18">
        <v>0</v>
      </c>
      <c r="AK13" s="27" t="s">
        <v>4</v>
      </c>
      <c r="AL13" s="27" t="s">
        <v>4</v>
      </c>
      <c r="AM13" s="35">
        <f t="shared" si="2"/>
        <v>0</v>
      </c>
      <c r="AN13" s="35">
        <f>+K13+AC13-AH13</f>
        <v>18993000</v>
      </c>
      <c r="AO13" s="18" t="s">
        <v>1</v>
      </c>
      <c r="AP13" s="23">
        <v>18993000</v>
      </c>
      <c r="AQ13" s="18" t="s">
        <v>16</v>
      </c>
      <c r="AR13" s="23">
        <v>0</v>
      </c>
      <c r="AS13" s="19" t="s">
        <v>4</v>
      </c>
      <c r="AT13" s="331">
        <v>6167000</v>
      </c>
      <c r="AU13" s="34">
        <f t="shared" si="3"/>
        <v>12826000</v>
      </c>
      <c r="AV13" s="33">
        <f t="shared" si="4"/>
        <v>0.32469857315853207</v>
      </c>
      <c r="AW13" s="208" t="s">
        <v>4</v>
      </c>
      <c r="AX13" s="18" t="s">
        <v>3</v>
      </c>
      <c r="AY13" s="23" t="s">
        <v>5126</v>
      </c>
      <c r="AZ13" s="17" t="s">
        <v>1</v>
      </c>
      <c r="BA13" s="17" t="s">
        <v>1</v>
      </c>
    </row>
    <row r="14" spans="1:72" x14ac:dyDescent="0.25">
      <c r="B14" s="109">
        <v>2024</v>
      </c>
      <c r="C14" s="17">
        <v>891780111</v>
      </c>
      <c r="D14" s="30" t="s">
        <v>14</v>
      </c>
      <c r="E14" s="161" t="s">
        <v>5125</v>
      </c>
      <c r="F14" s="23" t="s">
        <v>5124</v>
      </c>
      <c r="G14" s="190">
        <v>0</v>
      </c>
      <c r="H14" s="18" t="s">
        <v>11</v>
      </c>
      <c r="I14" s="30" t="s">
        <v>108</v>
      </c>
      <c r="J14" s="23" t="s">
        <v>5123</v>
      </c>
      <c r="K14" s="23">
        <v>28233000</v>
      </c>
      <c r="L14" s="17" t="s">
        <v>8</v>
      </c>
      <c r="M14" s="23" t="s">
        <v>5122</v>
      </c>
      <c r="N14" s="23">
        <v>1082841776</v>
      </c>
      <c r="O14" s="29">
        <v>13</v>
      </c>
      <c r="P14" s="208">
        <v>45302</v>
      </c>
      <c r="Q14" s="23">
        <v>4518689382</v>
      </c>
      <c r="R14" s="334">
        <v>45306</v>
      </c>
      <c r="S14" s="23">
        <v>28233000</v>
      </c>
      <c r="T14" s="18" t="s">
        <v>5</v>
      </c>
      <c r="U14" s="23">
        <v>12621405</v>
      </c>
      <c r="V14" s="23" t="s">
        <v>3279</v>
      </c>
      <c r="W14" s="334">
        <v>45306</v>
      </c>
      <c r="X14" s="334">
        <v>45306</v>
      </c>
      <c r="Y14" s="113" t="s">
        <v>4</v>
      </c>
      <c r="Z14" s="334">
        <v>45457</v>
      </c>
      <c r="AA14" s="35">
        <f t="shared" si="0"/>
        <v>151</v>
      </c>
      <c r="AB14" s="23">
        <v>0</v>
      </c>
      <c r="AC14" s="23">
        <v>0</v>
      </c>
      <c r="AD14" s="23">
        <v>0</v>
      </c>
      <c r="AE14" s="208" t="s">
        <v>4</v>
      </c>
      <c r="AF14" s="35">
        <f t="shared" si="1"/>
        <v>0</v>
      </c>
      <c r="AG14" s="23">
        <v>1</v>
      </c>
      <c r="AH14" s="23">
        <v>24566000</v>
      </c>
      <c r="AI14" s="208">
        <v>45322</v>
      </c>
      <c r="AJ14" s="18">
        <v>0</v>
      </c>
      <c r="AK14" s="27" t="s">
        <v>4</v>
      </c>
      <c r="AL14" s="27" t="s">
        <v>4</v>
      </c>
      <c r="AM14" s="35">
        <f t="shared" si="2"/>
        <v>0</v>
      </c>
      <c r="AN14" s="35">
        <f>+K14+AC14-AH14</f>
        <v>3667000</v>
      </c>
      <c r="AO14" s="18" t="s">
        <v>1</v>
      </c>
      <c r="AP14" s="23">
        <v>28233000</v>
      </c>
      <c r="AQ14" s="18" t="s">
        <v>16</v>
      </c>
      <c r="AR14" s="23">
        <v>0</v>
      </c>
      <c r="AS14" s="19" t="s">
        <v>4</v>
      </c>
      <c r="AT14" s="331">
        <v>3667000</v>
      </c>
      <c r="AU14" s="34">
        <f t="shared" si="3"/>
        <v>0</v>
      </c>
      <c r="AV14" s="33">
        <f t="shared" si="4"/>
        <v>1</v>
      </c>
      <c r="AW14" s="208" t="s">
        <v>4</v>
      </c>
      <c r="AX14" s="18" t="s">
        <v>3904</v>
      </c>
      <c r="AY14" s="23" t="s">
        <v>5121</v>
      </c>
      <c r="AZ14" s="17" t="s">
        <v>1</v>
      </c>
      <c r="BA14" s="17" t="s">
        <v>1</v>
      </c>
    </row>
    <row r="15" spans="1:72" x14ac:dyDescent="0.25">
      <c r="B15" s="109">
        <v>2024</v>
      </c>
      <c r="C15" s="17">
        <v>891780111</v>
      </c>
      <c r="D15" s="30" t="s">
        <v>14</v>
      </c>
      <c r="E15" s="161" t="s">
        <v>5120</v>
      </c>
      <c r="F15" s="23" t="s">
        <v>5119</v>
      </c>
      <c r="G15" s="190">
        <v>0</v>
      </c>
      <c r="H15" s="18" t="s">
        <v>11</v>
      </c>
      <c r="I15" s="30" t="s">
        <v>108</v>
      </c>
      <c r="J15" s="23" t="s">
        <v>5118</v>
      </c>
      <c r="K15" s="23">
        <v>18480000</v>
      </c>
      <c r="L15" s="17" t="s">
        <v>8</v>
      </c>
      <c r="M15" s="23" t="s">
        <v>5117</v>
      </c>
      <c r="N15" s="23">
        <v>1020757081</v>
      </c>
      <c r="O15" s="29">
        <v>13</v>
      </c>
      <c r="P15" s="208">
        <v>45302</v>
      </c>
      <c r="Q15" s="23">
        <v>4518689382</v>
      </c>
      <c r="R15" s="334">
        <v>45306</v>
      </c>
      <c r="S15" s="23">
        <v>18480000</v>
      </c>
      <c r="T15" s="18" t="s">
        <v>5</v>
      </c>
      <c r="U15" s="23">
        <v>85455983</v>
      </c>
      <c r="V15" s="23" t="s">
        <v>3939</v>
      </c>
      <c r="W15" s="334">
        <v>45306</v>
      </c>
      <c r="X15" s="334">
        <v>45306</v>
      </c>
      <c r="Y15" s="113" t="s">
        <v>4</v>
      </c>
      <c r="Z15" s="334">
        <v>45457</v>
      </c>
      <c r="AA15" s="35">
        <f t="shared" si="0"/>
        <v>151</v>
      </c>
      <c r="AB15" s="23">
        <v>0</v>
      </c>
      <c r="AC15" s="23">
        <v>0</v>
      </c>
      <c r="AD15" s="23">
        <v>0</v>
      </c>
      <c r="AE15" s="208" t="s">
        <v>4</v>
      </c>
      <c r="AF15" s="35">
        <f t="shared" si="1"/>
        <v>0</v>
      </c>
      <c r="AG15" s="23">
        <v>0</v>
      </c>
      <c r="AH15" s="23">
        <v>0</v>
      </c>
      <c r="AI15" s="208" t="s">
        <v>4</v>
      </c>
      <c r="AJ15" s="18">
        <v>0</v>
      </c>
      <c r="AK15" s="27" t="s">
        <v>4</v>
      </c>
      <c r="AL15" s="27" t="s">
        <v>4</v>
      </c>
      <c r="AM15" s="35">
        <f t="shared" si="2"/>
        <v>0</v>
      </c>
      <c r="AN15" s="35">
        <f>+K15+AC15-AH15</f>
        <v>18480000</v>
      </c>
      <c r="AO15" s="18" t="s">
        <v>1</v>
      </c>
      <c r="AP15" s="23">
        <v>18480000</v>
      </c>
      <c r="AQ15" s="18" t="s">
        <v>16</v>
      </c>
      <c r="AR15" s="23">
        <v>0</v>
      </c>
      <c r="AS15" s="19" t="s">
        <v>4</v>
      </c>
      <c r="AT15" s="331">
        <v>6000000</v>
      </c>
      <c r="AU15" s="34">
        <f t="shared" si="3"/>
        <v>12480000</v>
      </c>
      <c r="AV15" s="33">
        <f t="shared" si="4"/>
        <v>0.32467532467532467</v>
      </c>
      <c r="AW15" s="208" t="s">
        <v>4</v>
      </c>
      <c r="AX15" s="18" t="s">
        <v>3</v>
      </c>
      <c r="AY15" s="23" t="s">
        <v>5116</v>
      </c>
      <c r="AZ15" s="17" t="s">
        <v>1</v>
      </c>
      <c r="BA15" s="17" t="s">
        <v>1</v>
      </c>
    </row>
    <row r="16" spans="1:72" x14ac:dyDescent="0.25">
      <c r="B16" s="109">
        <v>2024</v>
      </c>
      <c r="C16" s="17">
        <v>891780111</v>
      </c>
      <c r="D16" s="30" t="s">
        <v>14</v>
      </c>
      <c r="E16" s="161" t="s">
        <v>5115</v>
      </c>
      <c r="F16" s="23" t="s">
        <v>5114</v>
      </c>
      <c r="G16" s="190">
        <v>0</v>
      </c>
      <c r="H16" s="18" t="s">
        <v>11</v>
      </c>
      <c r="I16" s="30" t="s">
        <v>108</v>
      </c>
      <c r="J16" s="23" t="s">
        <v>5113</v>
      </c>
      <c r="K16" s="23">
        <v>23920000</v>
      </c>
      <c r="L16" s="17" t="s">
        <v>8</v>
      </c>
      <c r="M16" s="23" t="s">
        <v>588</v>
      </c>
      <c r="N16" s="23">
        <v>7634885</v>
      </c>
      <c r="O16" s="29">
        <v>13</v>
      </c>
      <c r="P16" s="208">
        <v>45302</v>
      </c>
      <c r="Q16" s="23">
        <v>4518689382</v>
      </c>
      <c r="R16" s="334">
        <v>45306</v>
      </c>
      <c r="S16" s="23">
        <v>23920000</v>
      </c>
      <c r="T16" s="18" t="s">
        <v>5</v>
      </c>
      <c r="U16" s="23">
        <v>84452087</v>
      </c>
      <c r="V16" s="23" t="s">
        <v>2523</v>
      </c>
      <c r="W16" s="334">
        <v>45306</v>
      </c>
      <c r="X16" s="334">
        <v>45306</v>
      </c>
      <c r="Y16" s="113" t="s">
        <v>4</v>
      </c>
      <c r="Z16" s="334">
        <v>45457</v>
      </c>
      <c r="AA16" s="35">
        <f t="shared" si="0"/>
        <v>151</v>
      </c>
      <c r="AB16" s="23">
        <v>0</v>
      </c>
      <c r="AC16" s="23">
        <v>0</v>
      </c>
      <c r="AD16" s="23">
        <v>0</v>
      </c>
      <c r="AE16" s="208" t="s">
        <v>4</v>
      </c>
      <c r="AF16" s="35">
        <f t="shared" si="1"/>
        <v>0</v>
      </c>
      <c r="AG16" s="23">
        <v>1</v>
      </c>
      <c r="AH16" s="23">
        <v>21773000</v>
      </c>
      <c r="AI16" s="208">
        <v>45313</v>
      </c>
      <c r="AJ16" s="18">
        <v>0</v>
      </c>
      <c r="AK16" s="27" t="s">
        <v>4</v>
      </c>
      <c r="AL16" s="27" t="s">
        <v>4</v>
      </c>
      <c r="AM16" s="35">
        <f t="shared" si="2"/>
        <v>0</v>
      </c>
      <c r="AN16" s="35">
        <f>+K16+AC16-AH16</f>
        <v>2147000</v>
      </c>
      <c r="AO16" s="18" t="s">
        <v>1</v>
      </c>
      <c r="AP16" s="23">
        <v>23920000</v>
      </c>
      <c r="AQ16" s="18" t="s">
        <v>16</v>
      </c>
      <c r="AR16" s="23">
        <v>0</v>
      </c>
      <c r="AS16" s="19" t="s">
        <v>4</v>
      </c>
      <c r="AT16" s="331">
        <v>2147000</v>
      </c>
      <c r="AU16" s="34">
        <f t="shared" si="3"/>
        <v>0</v>
      </c>
      <c r="AV16" s="33">
        <f t="shared" si="4"/>
        <v>1</v>
      </c>
      <c r="AW16" s="208" t="s">
        <v>4</v>
      </c>
      <c r="AX16" s="18" t="s">
        <v>3904</v>
      </c>
      <c r="AY16" s="23" t="s">
        <v>5112</v>
      </c>
      <c r="AZ16" s="17" t="s">
        <v>1</v>
      </c>
      <c r="BA16" s="17" t="s">
        <v>1</v>
      </c>
    </row>
    <row r="17" spans="2:53" x14ac:dyDescent="0.25">
      <c r="B17" s="109">
        <v>2024</v>
      </c>
      <c r="C17" s="17">
        <v>891780111</v>
      </c>
      <c r="D17" s="30" t="s">
        <v>14</v>
      </c>
      <c r="E17" s="161" t="s">
        <v>5111</v>
      </c>
      <c r="F17" s="23" t="s">
        <v>5110</v>
      </c>
      <c r="G17" s="190">
        <v>0</v>
      </c>
      <c r="H17" s="18" t="s">
        <v>11</v>
      </c>
      <c r="I17" s="30" t="s">
        <v>108</v>
      </c>
      <c r="J17" s="23" t="s">
        <v>5109</v>
      </c>
      <c r="K17" s="23">
        <v>41067000</v>
      </c>
      <c r="L17" s="17" t="s">
        <v>8</v>
      </c>
      <c r="M17" s="23" t="s">
        <v>5108</v>
      </c>
      <c r="N17" s="23">
        <v>85468614</v>
      </c>
      <c r="O17" s="29">
        <v>13</v>
      </c>
      <c r="P17" s="208">
        <v>45302</v>
      </c>
      <c r="Q17" s="23">
        <v>4518689382</v>
      </c>
      <c r="R17" s="334">
        <v>45306</v>
      </c>
      <c r="S17" s="23">
        <v>41067000</v>
      </c>
      <c r="T17" s="18" t="s">
        <v>5</v>
      </c>
      <c r="U17" s="23">
        <v>85455983</v>
      </c>
      <c r="V17" s="23" t="s">
        <v>3939</v>
      </c>
      <c r="W17" s="334">
        <v>45306</v>
      </c>
      <c r="X17" s="334">
        <v>45306</v>
      </c>
      <c r="Y17" s="113" t="s">
        <v>4</v>
      </c>
      <c r="Z17" s="334">
        <v>45457</v>
      </c>
      <c r="AA17" s="35">
        <f t="shared" si="0"/>
        <v>151</v>
      </c>
      <c r="AB17" s="23">
        <v>0</v>
      </c>
      <c r="AC17" s="23">
        <v>0</v>
      </c>
      <c r="AD17" s="23">
        <v>0</v>
      </c>
      <c r="AE17" s="208" t="s">
        <v>4</v>
      </c>
      <c r="AF17" s="35">
        <f t="shared" si="1"/>
        <v>0</v>
      </c>
      <c r="AG17" s="23">
        <v>0</v>
      </c>
      <c r="AH17" s="23">
        <v>0</v>
      </c>
      <c r="AI17" s="208" t="s">
        <v>4</v>
      </c>
      <c r="AJ17" s="18">
        <v>0</v>
      </c>
      <c r="AK17" s="27" t="s">
        <v>4</v>
      </c>
      <c r="AL17" s="27" t="s">
        <v>4</v>
      </c>
      <c r="AM17" s="35">
        <f t="shared" si="2"/>
        <v>0</v>
      </c>
      <c r="AN17" s="35">
        <f>+K17+AC17-AH17</f>
        <v>41067000</v>
      </c>
      <c r="AO17" s="18" t="s">
        <v>1</v>
      </c>
      <c r="AP17" s="23">
        <v>41067000</v>
      </c>
      <c r="AQ17" s="18" t="s">
        <v>16</v>
      </c>
      <c r="AR17" s="23">
        <v>0</v>
      </c>
      <c r="AS17" s="19" t="s">
        <v>4</v>
      </c>
      <c r="AT17" s="331">
        <v>13333000</v>
      </c>
      <c r="AU17" s="34">
        <f t="shared" si="3"/>
        <v>27734000</v>
      </c>
      <c r="AV17" s="33">
        <f t="shared" si="4"/>
        <v>0.32466457252782038</v>
      </c>
      <c r="AW17" s="208" t="s">
        <v>4</v>
      </c>
      <c r="AX17" s="18" t="s">
        <v>3</v>
      </c>
      <c r="AY17" s="23" t="s">
        <v>5107</v>
      </c>
      <c r="AZ17" s="17" t="s">
        <v>1</v>
      </c>
      <c r="BA17" s="17" t="s">
        <v>1</v>
      </c>
    </row>
    <row r="18" spans="2:53" x14ac:dyDescent="0.25">
      <c r="B18" s="109">
        <v>2024</v>
      </c>
      <c r="C18" s="17">
        <v>891780111</v>
      </c>
      <c r="D18" s="30" t="s">
        <v>14</v>
      </c>
      <c r="E18" s="161" t="s">
        <v>5106</v>
      </c>
      <c r="F18" s="23" t="s">
        <v>5105</v>
      </c>
      <c r="G18" s="190">
        <v>0</v>
      </c>
      <c r="H18" s="18" t="s">
        <v>11</v>
      </c>
      <c r="I18" s="30" t="s">
        <v>108</v>
      </c>
      <c r="J18" s="23" t="s">
        <v>5104</v>
      </c>
      <c r="K18" s="23">
        <v>16940000</v>
      </c>
      <c r="L18" s="17" t="s">
        <v>8</v>
      </c>
      <c r="M18" s="23" t="s">
        <v>5103</v>
      </c>
      <c r="N18" s="23">
        <v>1143139441</v>
      </c>
      <c r="O18" s="29">
        <v>13</v>
      </c>
      <c r="P18" s="208">
        <v>45302</v>
      </c>
      <c r="Q18" s="23">
        <v>4518689382</v>
      </c>
      <c r="R18" s="334">
        <v>45306</v>
      </c>
      <c r="S18" s="23">
        <v>16940000</v>
      </c>
      <c r="T18" s="18" t="s">
        <v>5</v>
      </c>
      <c r="U18" s="23">
        <v>84452087</v>
      </c>
      <c r="V18" s="23" t="s">
        <v>2523</v>
      </c>
      <c r="W18" s="334">
        <v>45306</v>
      </c>
      <c r="X18" s="334">
        <v>45306</v>
      </c>
      <c r="Y18" s="113" t="s">
        <v>4</v>
      </c>
      <c r="Z18" s="334">
        <v>45457</v>
      </c>
      <c r="AA18" s="35">
        <f t="shared" si="0"/>
        <v>151</v>
      </c>
      <c r="AB18" s="23">
        <v>0</v>
      </c>
      <c r="AC18" s="23">
        <v>0</v>
      </c>
      <c r="AD18" s="23">
        <v>0</v>
      </c>
      <c r="AE18" s="208" t="s">
        <v>4</v>
      </c>
      <c r="AF18" s="35">
        <f t="shared" si="1"/>
        <v>0</v>
      </c>
      <c r="AG18" s="23">
        <v>0</v>
      </c>
      <c r="AH18" s="23">
        <v>0</v>
      </c>
      <c r="AI18" s="208" t="s">
        <v>4</v>
      </c>
      <c r="AJ18" s="18">
        <v>0</v>
      </c>
      <c r="AK18" s="27" t="s">
        <v>4</v>
      </c>
      <c r="AL18" s="27" t="s">
        <v>4</v>
      </c>
      <c r="AM18" s="35">
        <f t="shared" si="2"/>
        <v>0</v>
      </c>
      <c r="AN18" s="35">
        <f>+K18+AC18-AH18</f>
        <v>16940000</v>
      </c>
      <c r="AO18" s="18" t="s">
        <v>1</v>
      </c>
      <c r="AP18" s="23">
        <v>16940000</v>
      </c>
      <c r="AQ18" s="18" t="s">
        <v>16</v>
      </c>
      <c r="AR18" s="23">
        <v>0</v>
      </c>
      <c r="AS18" s="19" t="s">
        <v>4</v>
      </c>
      <c r="AT18" s="331">
        <v>5500000</v>
      </c>
      <c r="AU18" s="34">
        <f t="shared" si="3"/>
        <v>11440000</v>
      </c>
      <c r="AV18" s="33">
        <f t="shared" si="4"/>
        <v>0.32467532467532467</v>
      </c>
      <c r="AW18" s="208" t="s">
        <v>4</v>
      </c>
      <c r="AX18" s="18" t="s">
        <v>3</v>
      </c>
      <c r="AY18" s="23" t="s">
        <v>5102</v>
      </c>
      <c r="AZ18" s="17" t="s">
        <v>1</v>
      </c>
      <c r="BA18" s="17" t="s">
        <v>1</v>
      </c>
    </row>
    <row r="19" spans="2:53" x14ac:dyDescent="0.25">
      <c r="B19" s="109">
        <v>2024</v>
      </c>
      <c r="C19" s="17">
        <v>891780111</v>
      </c>
      <c r="D19" s="30" t="s">
        <v>14</v>
      </c>
      <c r="E19" s="161" t="s">
        <v>5101</v>
      </c>
      <c r="F19" s="23" t="s">
        <v>5100</v>
      </c>
      <c r="G19" s="190">
        <v>0</v>
      </c>
      <c r="H19" s="18" t="s">
        <v>11</v>
      </c>
      <c r="I19" s="30" t="s">
        <v>108</v>
      </c>
      <c r="J19" s="23" t="s">
        <v>5099</v>
      </c>
      <c r="K19" s="23">
        <v>22500000</v>
      </c>
      <c r="L19" s="17" t="s">
        <v>8</v>
      </c>
      <c r="M19" s="23" t="s">
        <v>5098</v>
      </c>
      <c r="N19" s="23">
        <v>1082924263</v>
      </c>
      <c r="O19" s="29">
        <v>13</v>
      </c>
      <c r="P19" s="208">
        <v>45302</v>
      </c>
      <c r="Q19" s="23">
        <v>4518689382</v>
      </c>
      <c r="R19" s="334">
        <v>45306</v>
      </c>
      <c r="S19" s="23">
        <v>22500000</v>
      </c>
      <c r="T19" s="18" t="s">
        <v>5</v>
      </c>
      <c r="U19" s="23">
        <v>12621405</v>
      </c>
      <c r="V19" s="23" t="s">
        <v>3279</v>
      </c>
      <c r="W19" s="334">
        <v>45306</v>
      </c>
      <c r="X19" s="334">
        <v>45306</v>
      </c>
      <c r="Y19" s="113" t="s">
        <v>4</v>
      </c>
      <c r="Z19" s="334">
        <v>45457</v>
      </c>
      <c r="AA19" s="35">
        <f t="shared" si="0"/>
        <v>151</v>
      </c>
      <c r="AB19" s="23">
        <v>0</v>
      </c>
      <c r="AC19" s="23">
        <v>0</v>
      </c>
      <c r="AD19" s="23">
        <v>0</v>
      </c>
      <c r="AE19" s="208" t="s">
        <v>4</v>
      </c>
      <c r="AF19" s="35">
        <f t="shared" si="1"/>
        <v>0</v>
      </c>
      <c r="AG19" s="23">
        <v>0</v>
      </c>
      <c r="AH19" s="23">
        <v>0</v>
      </c>
      <c r="AI19" s="208" t="s">
        <v>4</v>
      </c>
      <c r="AJ19" s="18">
        <v>0</v>
      </c>
      <c r="AK19" s="27" t="s">
        <v>4</v>
      </c>
      <c r="AL19" s="27" t="s">
        <v>4</v>
      </c>
      <c r="AM19" s="35">
        <f t="shared" si="2"/>
        <v>0</v>
      </c>
      <c r="AN19" s="35">
        <f>+K19+AC19-AH19</f>
        <v>22500000</v>
      </c>
      <c r="AO19" s="18" t="s">
        <v>1</v>
      </c>
      <c r="AP19" s="23">
        <v>22500000</v>
      </c>
      <c r="AQ19" s="18" t="s">
        <v>16</v>
      </c>
      <c r="AR19" s="23">
        <v>0</v>
      </c>
      <c r="AS19" s="19" t="s">
        <v>4</v>
      </c>
      <c r="AT19" s="331">
        <v>6900000</v>
      </c>
      <c r="AU19" s="34">
        <f t="shared" si="3"/>
        <v>15600000</v>
      </c>
      <c r="AV19" s="33">
        <f t="shared" si="4"/>
        <v>0.30666666666666664</v>
      </c>
      <c r="AW19" s="208" t="s">
        <v>4</v>
      </c>
      <c r="AX19" s="18" t="s">
        <v>3</v>
      </c>
      <c r="AY19" s="23" t="s">
        <v>5097</v>
      </c>
      <c r="AZ19" s="17" t="s">
        <v>1</v>
      </c>
      <c r="BA19" s="17" t="s">
        <v>1</v>
      </c>
    </row>
    <row r="20" spans="2:53" x14ac:dyDescent="0.25">
      <c r="B20" s="109">
        <v>2024</v>
      </c>
      <c r="C20" s="17">
        <v>891780111</v>
      </c>
      <c r="D20" s="30" t="s">
        <v>14</v>
      </c>
      <c r="E20" s="161" t="s">
        <v>5096</v>
      </c>
      <c r="F20" s="23" t="s">
        <v>5095</v>
      </c>
      <c r="G20" s="190">
        <v>0</v>
      </c>
      <c r="H20" s="18" t="s">
        <v>11</v>
      </c>
      <c r="I20" s="30" t="s">
        <v>108</v>
      </c>
      <c r="J20" s="23" t="s">
        <v>5094</v>
      </c>
      <c r="K20" s="23">
        <v>21560000</v>
      </c>
      <c r="L20" s="17" t="s">
        <v>8</v>
      </c>
      <c r="M20" s="23" t="s">
        <v>5093</v>
      </c>
      <c r="N20" s="23">
        <v>1082920567</v>
      </c>
      <c r="O20" s="29">
        <v>13</v>
      </c>
      <c r="P20" s="208">
        <v>45302</v>
      </c>
      <c r="Q20" s="23">
        <v>4518689382</v>
      </c>
      <c r="R20" s="334">
        <v>45306</v>
      </c>
      <c r="S20" s="23">
        <v>21560000</v>
      </c>
      <c r="T20" s="18" t="s">
        <v>5</v>
      </c>
      <c r="U20" s="23">
        <v>93400727</v>
      </c>
      <c r="V20" s="23" t="s">
        <v>2220</v>
      </c>
      <c r="W20" s="334">
        <v>45306</v>
      </c>
      <c r="X20" s="334">
        <v>45306</v>
      </c>
      <c r="Y20" s="113" t="s">
        <v>4</v>
      </c>
      <c r="Z20" s="334">
        <v>45457</v>
      </c>
      <c r="AA20" s="35">
        <f t="shared" si="0"/>
        <v>151</v>
      </c>
      <c r="AB20" s="23">
        <v>0</v>
      </c>
      <c r="AC20" s="23">
        <v>0</v>
      </c>
      <c r="AD20" s="23">
        <v>0</v>
      </c>
      <c r="AE20" s="208" t="s">
        <v>4</v>
      </c>
      <c r="AF20" s="35">
        <f t="shared" si="1"/>
        <v>0</v>
      </c>
      <c r="AG20" s="23">
        <v>0</v>
      </c>
      <c r="AH20" s="23">
        <v>0</v>
      </c>
      <c r="AI20" s="208" t="s">
        <v>4</v>
      </c>
      <c r="AJ20" s="18">
        <v>0</v>
      </c>
      <c r="AK20" s="27" t="s">
        <v>4</v>
      </c>
      <c r="AL20" s="27" t="s">
        <v>4</v>
      </c>
      <c r="AM20" s="35">
        <f t="shared" si="2"/>
        <v>0</v>
      </c>
      <c r="AN20" s="35">
        <f>+K20+AC20-AH20</f>
        <v>21560000</v>
      </c>
      <c r="AO20" s="18" t="s">
        <v>1</v>
      </c>
      <c r="AP20" s="23">
        <v>21560000</v>
      </c>
      <c r="AQ20" s="18" t="s">
        <v>16</v>
      </c>
      <c r="AR20" s="23">
        <v>0</v>
      </c>
      <c r="AS20" s="19" t="s">
        <v>4</v>
      </c>
      <c r="AT20" s="331">
        <v>7000000</v>
      </c>
      <c r="AU20" s="34">
        <f t="shared" si="3"/>
        <v>14560000</v>
      </c>
      <c r="AV20" s="33">
        <f t="shared" si="4"/>
        <v>0.32467532467532467</v>
      </c>
      <c r="AW20" s="208" t="s">
        <v>4</v>
      </c>
      <c r="AX20" s="18" t="s">
        <v>3</v>
      </c>
      <c r="AY20" s="23" t="s">
        <v>5092</v>
      </c>
      <c r="AZ20" s="17" t="s">
        <v>1</v>
      </c>
      <c r="BA20" s="17" t="s">
        <v>1</v>
      </c>
    </row>
    <row r="21" spans="2:53" x14ac:dyDescent="0.25">
      <c r="B21" s="109">
        <v>2024</v>
      </c>
      <c r="C21" s="17">
        <v>891780111</v>
      </c>
      <c r="D21" s="30" t="s">
        <v>14</v>
      </c>
      <c r="E21" s="161" t="s">
        <v>5091</v>
      </c>
      <c r="F21" s="23" t="s">
        <v>5090</v>
      </c>
      <c r="G21" s="190">
        <v>0</v>
      </c>
      <c r="H21" s="18" t="s">
        <v>11</v>
      </c>
      <c r="I21" s="30" t="s">
        <v>108</v>
      </c>
      <c r="J21" s="23" t="s">
        <v>5089</v>
      </c>
      <c r="K21" s="23">
        <v>18040000</v>
      </c>
      <c r="L21" s="17" t="s">
        <v>8</v>
      </c>
      <c r="M21" s="23" t="s">
        <v>5088</v>
      </c>
      <c r="N21" s="23">
        <v>1004369176</v>
      </c>
      <c r="O21" s="29">
        <v>13</v>
      </c>
      <c r="P21" s="208">
        <v>45302</v>
      </c>
      <c r="Q21" s="23">
        <v>4518689382</v>
      </c>
      <c r="R21" s="334">
        <v>45306</v>
      </c>
      <c r="S21" s="23">
        <v>18040000</v>
      </c>
      <c r="T21" s="18" t="s">
        <v>5</v>
      </c>
      <c r="U21" s="23">
        <v>85449357</v>
      </c>
      <c r="V21" s="23" t="s">
        <v>2923</v>
      </c>
      <c r="W21" s="334">
        <v>45306</v>
      </c>
      <c r="X21" s="334">
        <v>45306</v>
      </c>
      <c r="Y21" s="113" t="s">
        <v>4</v>
      </c>
      <c r="Z21" s="334">
        <v>45457</v>
      </c>
      <c r="AA21" s="35">
        <f t="shared" si="0"/>
        <v>151</v>
      </c>
      <c r="AB21" s="23">
        <v>0</v>
      </c>
      <c r="AC21" s="23">
        <v>0</v>
      </c>
      <c r="AD21" s="23">
        <v>0</v>
      </c>
      <c r="AE21" s="208" t="s">
        <v>4</v>
      </c>
      <c r="AF21" s="35">
        <f t="shared" si="1"/>
        <v>0</v>
      </c>
      <c r="AG21" s="23">
        <v>0</v>
      </c>
      <c r="AH21" s="23">
        <v>0</v>
      </c>
      <c r="AI21" s="208" t="s">
        <v>4</v>
      </c>
      <c r="AJ21" s="18">
        <v>0</v>
      </c>
      <c r="AK21" s="27" t="s">
        <v>4</v>
      </c>
      <c r="AL21" s="27" t="s">
        <v>4</v>
      </c>
      <c r="AM21" s="35">
        <f t="shared" si="2"/>
        <v>0</v>
      </c>
      <c r="AN21" s="35">
        <f>+K21+AC21-AH21</f>
        <v>18040000</v>
      </c>
      <c r="AO21" s="18" t="s">
        <v>1</v>
      </c>
      <c r="AP21" s="23">
        <v>18040000</v>
      </c>
      <c r="AQ21" s="18" t="s">
        <v>16</v>
      </c>
      <c r="AR21" s="23">
        <v>0</v>
      </c>
      <c r="AS21" s="19" t="s">
        <v>4</v>
      </c>
      <c r="AT21" s="331">
        <v>6600000</v>
      </c>
      <c r="AU21" s="34">
        <f t="shared" si="3"/>
        <v>11440000</v>
      </c>
      <c r="AV21" s="33">
        <f t="shared" si="4"/>
        <v>0.36585365853658536</v>
      </c>
      <c r="AW21" s="208" t="s">
        <v>4</v>
      </c>
      <c r="AX21" s="18" t="s">
        <v>3</v>
      </c>
      <c r="AY21" s="23" t="s">
        <v>5087</v>
      </c>
      <c r="AZ21" s="17" t="s">
        <v>1</v>
      </c>
      <c r="BA21" s="17" t="s">
        <v>1</v>
      </c>
    </row>
    <row r="22" spans="2:53" x14ac:dyDescent="0.25">
      <c r="B22" s="109">
        <v>2024</v>
      </c>
      <c r="C22" s="17">
        <v>891780111</v>
      </c>
      <c r="D22" s="30" t="s">
        <v>14</v>
      </c>
      <c r="E22" s="161" t="s">
        <v>5086</v>
      </c>
      <c r="F22" s="23" t="s">
        <v>5085</v>
      </c>
      <c r="G22" s="190">
        <v>0</v>
      </c>
      <c r="H22" s="18" t="s">
        <v>11</v>
      </c>
      <c r="I22" s="30" t="s">
        <v>108</v>
      </c>
      <c r="J22" s="23" t="s">
        <v>5028</v>
      </c>
      <c r="K22" s="23">
        <v>2900000</v>
      </c>
      <c r="L22" s="17" t="s">
        <v>8</v>
      </c>
      <c r="M22" s="23" t="s">
        <v>5084</v>
      </c>
      <c r="N22" s="23">
        <v>1082886955</v>
      </c>
      <c r="O22" s="29">
        <v>13</v>
      </c>
      <c r="P22" s="208">
        <v>45302</v>
      </c>
      <c r="Q22" s="23">
        <v>4518689382</v>
      </c>
      <c r="R22" s="334">
        <v>45306</v>
      </c>
      <c r="S22" s="23">
        <v>2900000</v>
      </c>
      <c r="T22" s="18" t="s">
        <v>5</v>
      </c>
      <c r="U22" s="23">
        <v>41947381</v>
      </c>
      <c r="V22" s="23" t="s">
        <v>2330</v>
      </c>
      <c r="W22" s="334">
        <v>45306</v>
      </c>
      <c r="X22" s="334">
        <v>45306</v>
      </c>
      <c r="Y22" s="113" t="s">
        <v>4</v>
      </c>
      <c r="Z22" s="334">
        <v>45318</v>
      </c>
      <c r="AA22" s="35">
        <f t="shared" si="0"/>
        <v>12</v>
      </c>
      <c r="AB22" s="23">
        <v>0</v>
      </c>
      <c r="AC22" s="23">
        <v>0</v>
      </c>
      <c r="AD22" s="23">
        <v>0</v>
      </c>
      <c r="AE22" s="208" t="s">
        <v>4</v>
      </c>
      <c r="AF22" s="35">
        <f t="shared" si="1"/>
        <v>0</v>
      </c>
      <c r="AG22" s="23">
        <v>0</v>
      </c>
      <c r="AH22" s="23">
        <v>0</v>
      </c>
      <c r="AI22" s="208" t="s">
        <v>4</v>
      </c>
      <c r="AJ22" s="18">
        <v>0</v>
      </c>
      <c r="AK22" s="27" t="s">
        <v>4</v>
      </c>
      <c r="AL22" s="27" t="s">
        <v>4</v>
      </c>
      <c r="AM22" s="35">
        <f t="shared" si="2"/>
        <v>0</v>
      </c>
      <c r="AN22" s="35">
        <f>+K22+AC22-AH22</f>
        <v>2900000</v>
      </c>
      <c r="AO22" s="18" t="s">
        <v>1</v>
      </c>
      <c r="AP22" s="23">
        <v>2900000</v>
      </c>
      <c r="AQ22" s="18" t="s">
        <v>16</v>
      </c>
      <c r="AR22" s="23">
        <v>0</v>
      </c>
      <c r="AS22" s="19" t="s">
        <v>4</v>
      </c>
      <c r="AT22" s="331">
        <v>2900000</v>
      </c>
      <c r="AU22" s="34">
        <f t="shared" si="3"/>
        <v>0</v>
      </c>
      <c r="AV22" s="33">
        <f t="shared" si="4"/>
        <v>1</v>
      </c>
      <c r="AW22" s="208" t="s">
        <v>4</v>
      </c>
      <c r="AX22" s="18" t="s">
        <v>359</v>
      </c>
      <c r="AY22" s="23" t="s">
        <v>5083</v>
      </c>
      <c r="AZ22" s="17" t="s">
        <v>1</v>
      </c>
      <c r="BA22" s="17" t="s">
        <v>1</v>
      </c>
    </row>
    <row r="23" spans="2:53" x14ac:dyDescent="0.25">
      <c r="B23" s="109">
        <v>2024</v>
      </c>
      <c r="C23" s="17">
        <v>891780111</v>
      </c>
      <c r="D23" s="30" t="s">
        <v>14</v>
      </c>
      <c r="E23" s="161" t="s">
        <v>5082</v>
      </c>
      <c r="F23" s="23" t="s">
        <v>5081</v>
      </c>
      <c r="G23" s="190">
        <v>0</v>
      </c>
      <c r="H23" s="18" t="s">
        <v>11</v>
      </c>
      <c r="I23" s="30" t="s">
        <v>108</v>
      </c>
      <c r="J23" s="23" t="s">
        <v>5064</v>
      </c>
      <c r="K23" s="23">
        <v>3900000</v>
      </c>
      <c r="L23" s="17" t="s">
        <v>8</v>
      </c>
      <c r="M23" s="23" t="s">
        <v>5080</v>
      </c>
      <c r="N23" s="23">
        <v>1082926063</v>
      </c>
      <c r="O23" s="29">
        <v>13</v>
      </c>
      <c r="P23" s="208">
        <v>45302</v>
      </c>
      <c r="Q23" s="23">
        <v>4518689382</v>
      </c>
      <c r="R23" s="334">
        <v>45306</v>
      </c>
      <c r="S23" s="23">
        <v>3900000</v>
      </c>
      <c r="T23" s="18" t="s">
        <v>5</v>
      </c>
      <c r="U23" s="23">
        <v>41947381</v>
      </c>
      <c r="V23" s="23" t="s">
        <v>2330</v>
      </c>
      <c r="W23" s="334">
        <v>45306</v>
      </c>
      <c r="X23" s="334">
        <v>45306</v>
      </c>
      <c r="Y23" s="113" t="s">
        <v>4</v>
      </c>
      <c r="Z23" s="334">
        <v>45324</v>
      </c>
      <c r="AA23" s="35">
        <f t="shared" si="0"/>
        <v>18</v>
      </c>
      <c r="AB23" s="23">
        <v>0</v>
      </c>
      <c r="AC23" s="23">
        <v>0</v>
      </c>
      <c r="AD23" s="23">
        <v>0</v>
      </c>
      <c r="AE23" s="208" t="s">
        <v>4</v>
      </c>
      <c r="AF23" s="35">
        <f t="shared" si="1"/>
        <v>0</v>
      </c>
      <c r="AG23" s="23">
        <v>0</v>
      </c>
      <c r="AH23" s="23">
        <v>0</v>
      </c>
      <c r="AI23" s="208" t="s">
        <v>4</v>
      </c>
      <c r="AJ23" s="18">
        <v>0</v>
      </c>
      <c r="AK23" s="27" t="s">
        <v>4</v>
      </c>
      <c r="AL23" s="27" t="s">
        <v>4</v>
      </c>
      <c r="AM23" s="35">
        <f t="shared" si="2"/>
        <v>0</v>
      </c>
      <c r="AN23" s="35">
        <f>+K23+AC23-AH23</f>
        <v>3900000</v>
      </c>
      <c r="AO23" s="18" t="s">
        <v>1</v>
      </c>
      <c r="AP23" s="23">
        <v>3900000</v>
      </c>
      <c r="AQ23" s="18" t="s">
        <v>16</v>
      </c>
      <c r="AR23" s="23">
        <v>0</v>
      </c>
      <c r="AS23" s="19" t="s">
        <v>4</v>
      </c>
      <c r="AT23" s="331">
        <v>3900000</v>
      </c>
      <c r="AU23" s="34">
        <f t="shared" si="3"/>
        <v>0</v>
      </c>
      <c r="AV23" s="33">
        <f t="shared" si="4"/>
        <v>1</v>
      </c>
      <c r="AW23" s="208" t="s">
        <v>4</v>
      </c>
      <c r="AX23" s="18" t="s">
        <v>359</v>
      </c>
      <c r="AY23" s="23" t="s">
        <v>5079</v>
      </c>
      <c r="AZ23" s="17" t="s">
        <v>1</v>
      </c>
      <c r="BA23" s="17" t="s">
        <v>1</v>
      </c>
    </row>
    <row r="24" spans="2:53" x14ac:dyDescent="0.25">
      <c r="B24" s="109">
        <v>2024</v>
      </c>
      <c r="C24" s="17">
        <v>891780111</v>
      </c>
      <c r="D24" s="30" t="s">
        <v>14</v>
      </c>
      <c r="E24" s="161" t="s">
        <v>5078</v>
      </c>
      <c r="F24" s="23" t="s">
        <v>5077</v>
      </c>
      <c r="G24" s="190">
        <v>0</v>
      </c>
      <c r="H24" s="18" t="s">
        <v>11</v>
      </c>
      <c r="I24" s="30" t="s">
        <v>108</v>
      </c>
      <c r="J24" s="23" t="s">
        <v>5028</v>
      </c>
      <c r="K24" s="23">
        <v>3900000</v>
      </c>
      <c r="L24" s="17" t="s">
        <v>8</v>
      </c>
      <c r="M24" s="23" t="s">
        <v>2602</v>
      </c>
      <c r="N24" s="23">
        <v>85155135</v>
      </c>
      <c r="O24" s="29">
        <v>13</v>
      </c>
      <c r="P24" s="208">
        <v>45302</v>
      </c>
      <c r="Q24" s="23">
        <v>4518689382</v>
      </c>
      <c r="R24" s="334">
        <v>45306</v>
      </c>
      <c r="S24" s="23">
        <v>3900000</v>
      </c>
      <c r="T24" s="18" t="s">
        <v>5</v>
      </c>
      <c r="U24" s="23">
        <v>41947381</v>
      </c>
      <c r="V24" s="23" t="s">
        <v>2330</v>
      </c>
      <c r="W24" s="334">
        <v>45306</v>
      </c>
      <c r="X24" s="334">
        <v>45306</v>
      </c>
      <c r="Y24" s="113" t="s">
        <v>4</v>
      </c>
      <c r="Z24" s="334">
        <v>45324</v>
      </c>
      <c r="AA24" s="35">
        <f t="shared" si="0"/>
        <v>18</v>
      </c>
      <c r="AB24" s="23">
        <v>0</v>
      </c>
      <c r="AC24" s="23">
        <v>0</v>
      </c>
      <c r="AD24" s="23">
        <v>0</v>
      </c>
      <c r="AE24" s="208" t="s">
        <v>4</v>
      </c>
      <c r="AF24" s="35">
        <f t="shared" si="1"/>
        <v>0</v>
      </c>
      <c r="AG24" s="23">
        <v>0</v>
      </c>
      <c r="AH24" s="23">
        <v>0</v>
      </c>
      <c r="AI24" s="208" t="s">
        <v>4</v>
      </c>
      <c r="AJ24" s="18">
        <v>0</v>
      </c>
      <c r="AK24" s="27" t="s">
        <v>4</v>
      </c>
      <c r="AL24" s="27" t="s">
        <v>4</v>
      </c>
      <c r="AM24" s="35">
        <f t="shared" si="2"/>
        <v>0</v>
      </c>
      <c r="AN24" s="35">
        <f>+K24+AC24-AH24</f>
        <v>3900000</v>
      </c>
      <c r="AO24" s="18" t="s">
        <v>1</v>
      </c>
      <c r="AP24" s="23">
        <v>3900000</v>
      </c>
      <c r="AQ24" s="18" t="s">
        <v>16</v>
      </c>
      <c r="AR24" s="23">
        <v>0</v>
      </c>
      <c r="AS24" s="19" t="s">
        <v>4</v>
      </c>
      <c r="AT24" s="331">
        <v>3900000</v>
      </c>
      <c r="AU24" s="34">
        <f t="shared" si="3"/>
        <v>0</v>
      </c>
      <c r="AV24" s="33">
        <f t="shared" si="4"/>
        <v>1</v>
      </c>
      <c r="AW24" s="208" t="s">
        <v>4</v>
      </c>
      <c r="AX24" s="18" t="s">
        <v>359</v>
      </c>
      <c r="AY24" s="23" t="s">
        <v>5076</v>
      </c>
      <c r="AZ24" s="17" t="s">
        <v>1</v>
      </c>
      <c r="BA24" s="17" t="s">
        <v>1</v>
      </c>
    </row>
    <row r="25" spans="2:53" x14ac:dyDescent="0.25">
      <c r="B25" s="109">
        <v>2024</v>
      </c>
      <c r="C25" s="17">
        <v>891780111</v>
      </c>
      <c r="D25" s="30" t="s">
        <v>14</v>
      </c>
      <c r="E25" s="161" t="s">
        <v>5075</v>
      </c>
      <c r="F25" s="23" t="s">
        <v>5074</v>
      </c>
      <c r="G25" s="190">
        <v>0</v>
      </c>
      <c r="H25" s="18" t="s">
        <v>11</v>
      </c>
      <c r="I25" s="30" t="s">
        <v>108</v>
      </c>
      <c r="J25" s="23" t="s">
        <v>5064</v>
      </c>
      <c r="K25" s="23">
        <v>3900000</v>
      </c>
      <c r="L25" s="17" t="s">
        <v>8</v>
      </c>
      <c r="M25" s="23" t="s">
        <v>5073</v>
      </c>
      <c r="N25" s="23">
        <v>1082984559</v>
      </c>
      <c r="O25" s="29">
        <v>13</v>
      </c>
      <c r="P25" s="208">
        <v>45302</v>
      </c>
      <c r="Q25" s="23">
        <v>4518689382</v>
      </c>
      <c r="R25" s="334">
        <v>45306</v>
      </c>
      <c r="S25" s="23">
        <v>3900000</v>
      </c>
      <c r="T25" s="18" t="s">
        <v>5</v>
      </c>
      <c r="U25" s="23">
        <v>41947381</v>
      </c>
      <c r="V25" s="23" t="s">
        <v>2330</v>
      </c>
      <c r="W25" s="334">
        <v>45306</v>
      </c>
      <c r="X25" s="334">
        <v>45306</v>
      </c>
      <c r="Y25" s="113" t="s">
        <v>4</v>
      </c>
      <c r="Z25" s="334">
        <v>45324</v>
      </c>
      <c r="AA25" s="35">
        <f t="shared" si="0"/>
        <v>18</v>
      </c>
      <c r="AB25" s="23">
        <v>1</v>
      </c>
      <c r="AC25" s="23">
        <v>1500000</v>
      </c>
      <c r="AD25" s="23">
        <v>1</v>
      </c>
      <c r="AE25" s="208">
        <v>45331</v>
      </c>
      <c r="AF25" s="35">
        <f t="shared" si="1"/>
        <v>7</v>
      </c>
      <c r="AG25" s="23">
        <v>0</v>
      </c>
      <c r="AH25" s="23">
        <v>0</v>
      </c>
      <c r="AI25" s="208" t="s">
        <v>4</v>
      </c>
      <c r="AJ25" s="18">
        <v>0</v>
      </c>
      <c r="AK25" s="27" t="s">
        <v>4</v>
      </c>
      <c r="AL25" s="27" t="s">
        <v>4</v>
      </c>
      <c r="AM25" s="35">
        <f t="shared" si="2"/>
        <v>0</v>
      </c>
      <c r="AN25" s="35">
        <f>+K25+AC25-AH25</f>
        <v>5400000</v>
      </c>
      <c r="AO25" s="18" t="s">
        <v>1</v>
      </c>
      <c r="AP25" s="23">
        <v>3900000</v>
      </c>
      <c r="AQ25" s="18" t="s">
        <v>16</v>
      </c>
      <c r="AR25" s="23">
        <v>0</v>
      </c>
      <c r="AS25" s="19" t="s">
        <v>4</v>
      </c>
      <c r="AT25" s="331">
        <v>5400000</v>
      </c>
      <c r="AU25" s="34">
        <f t="shared" si="3"/>
        <v>0</v>
      </c>
      <c r="AV25" s="33">
        <f t="shared" si="4"/>
        <v>1</v>
      </c>
      <c r="AW25" s="208" t="s">
        <v>4</v>
      </c>
      <c r="AX25" s="18" t="s">
        <v>359</v>
      </c>
      <c r="AY25" s="23" t="s">
        <v>5072</v>
      </c>
      <c r="AZ25" s="17" t="s">
        <v>1</v>
      </c>
      <c r="BA25" s="17" t="s">
        <v>1</v>
      </c>
    </row>
    <row r="26" spans="2:53" x14ac:dyDescent="0.25">
      <c r="B26" s="109">
        <v>2024</v>
      </c>
      <c r="C26" s="17">
        <v>891780111</v>
      </c>
      <c r="D26" s="30" t="s">
        <v>14</v>
      </c>
      <c r="E26" s="161" t="s">
        <v>5071</v>
      </c>
      <c r="F26" s="23" t="s">
        <v>5070</v>
      </c>
      <c r="G26" s="190">
        <v>0</v>
      </c>
      <c r="H26" s="18" t="s">
        <v>11</v>
      </c>
      <c r="I26" s="30" t="s">
        <v>108</v>
      </c>
      <c r="J26" s="23" t="s">
        <v>5069</v>
      </c>
      <c r="K26" s="23">
        <v>3900000</v>
      </c>
      <c r="L26" s="17" t="s">
        <v>8</v>
      </c>
      <c r="M26" s="23" t="s">
        <v>5068</v>
      </c>
      <c r="N26" s="23">
        <v>1103111491</v>
      </c>
      <c r="O26" s="29">
        <v>13</v>
      </c>
      <c r="P26" s="208">
        <v>45302</v>
      </c>
      <c r="Q26" s="23">
        <v>4518689382</v>
      </c>
      <c r="R26" s="334">
        <v>45306</v>
      </c>
      <c r="S26" s="23">
        <v>3900000</v>
      </c>
      <c r="T26" s="18" t="s">
        <v>5</v>
      </c>
      <c r="U26" s="23">
        <v>41947381</v>
      </c>
      <c r="V26" s="23" t="s">
        <v>2330</v>
      </c>
      <c r="W26" s="334">
        <v>45306</v>
      </c>
      <c r="X26" s="334">
        <v>45306</v>
      </c>
      <c r="Y26" s="113" t="s">
        <v>4</v>
      </c>
      <c r="Z26" s="334">
        <v>45324</v>
      </c>
      <c r="AA26" s="35">
        <f t="shared" si="0"/>
        <v>18</v>
      </c>
      <c r="AB26" s="23">
        <v>1</v>
      </c>
      <c r="AC26" s="23">
        <v>1500000</v>
      </c>
      <c r="AD26" s="23">
        <v>1</v>
      </c>
      <c r="AE26" s="208">
        <v>45331</v>
      </c>
      <c r="AF26" s="35">
        <f t="shared" si="1"/>
        <v>7</v>
      </c>
      <c r="AG26" s="23">
        <v>0</v>
      </c>
      <c r="AH26" s="23">
        <v>0</v>
      </c>
      <c r="AI26" s="208" t="s">
        <v>4</v>
      </c>
      <c r="AJ26" s="18">
        <v>0</v>
      </c>
      <c r="AK26" s="27" t="s">
        <v>4</v>
      </c>
      <c r="AL26" s="27" t="s">
        <v>4</v>
      </c>
      <c r="AM26" s="35">
        <f t="shared" si="2"/>
        <v>0</v>
      </c>
      <c r="AN26" s="35">
        <f>+K26+AC26-AH26</f>
        <v>5400000</v>
      </c>
      <c r="AO26" s="18" t="s">
        <v>1</v>
      </c>
      <c r="AP26" s="23">
        <v>3900000</v>
      </c>
      <c r="AQ26" s="18" t="s">
        <v>16</v>
      </c>
      <c r="AR26" s="23">
        <v>0</v>
      </c>
      <c r="AS26" s="19" t="s">
        <v>4</v>
      </c>
      <c r="AT26" s="331">
        <v>5400000</v>
      </c>
      <c r="AU26" s="34">
        <f t="shared" si="3"/>
        <v>0</v>
      </c>
      <c r="AV26" s="33">
        <f t="shared" si="4"/>
        <v>1</v>
      </c>
      <c r="AW26" s="208" t="s">
        <v>4</v>
      </c>
      <c r="AX26" s="18" t="s">
        <v>359</v>
      </c>
      <c r="AY26" s="23" t="s">
        <v>5067</v>
      </c>
      <c r="AZ26" s="17" t="s">
        <v>1</v>
      </c>
      <c r="BA26" s="17" t="s">
        <v>1</v>
      </c>
    </row>
    <row r="27" spans="2:53" x14ac:dyDescent="0.25">
      <c r="B27" s="109">
        <v>2024</v>
      </c>
      <c r="C27" s="17">
        <v>891780111</v>
      </c>
      <c r="D27" s="30" t="s">
        <v>14</v>
      </c>
      <c r="E27" s="161" t="s">
        <v>5066</v>
      </c>
      <c r="F27" s="23" t="s">
        <v>5065</v>
      </c>
      <c r="G27" s="190">
        <v>0</v>
      </c>
      <c r="H27" s="18" t="s">
        <v>11</v>
      </c>
      <c r="I27" s="30" t="s">
        <v>108</v>
      </c>
      <c r="J27" s="23" t="s">
        <v>5064</v>
      </c>
      <c r="K27" s="23">
        <v>3900000</v>
      </c>
      <c r="L27" s="17" t="s">
        <v>8</v>
      </c>
      <c r="M27" s="23" t="s">
        <v>2470</v>
      </c>
      <c r="N27" s="23">
        <v>1143379940</v>
      </c>
      <c r="O27" s="29">
        <v>13</v>
      </c>
      <c r="P27" s="208">
        <v>45302</v>
      </c>
      <c r="Q27" s="23">
        <v>4518689382</v>
      </c>
      <c r="R27" s="334">
        <v>45306</v>
      </c>
      <c r="S27" s="23">
        <v>3900000</v>
      </c>
      <c r="T27" s="18" t="s">
        <v>5</v>
      </c>
      <c r="U27" s="23">
        <v>41947381</v>
      </c>
      <c r="V27" s="23" t="s">
        <v>2330</v>
      </c>
      <c r="W27" s="334">
        <v>45306</v>
      </c>
      <c r="X27" s="334">
        <v>45306</v>
      </c>
      <c r="Y27" s="113" t="s">
        <v>4</v>
      </c>
      <c r="Z27" s="334">
        <v>45324</v>
      </c>
      <c r="AA27" s="35">
        <f t="shared" si="0"/>
        <v>18</v>
      </c>
      <c r="AB27" s="23">
        <v>1</v>
      </c>
      <c r="AC27" s="23">
        <v>1500000</v>
      </c>
      <c r="AD27" s="23">
        <v>1</v>
      </c>
      <c r="AE27" s="208">
        <v>45331</v>
      </c>
      <c r="AF27" s="35">
        <f t="shared" si="1"/>
        <v>7</v>
      </c>
      <c r="AG27" s="23">
        <v>0</v>
      </c>
      <c r="AH27" s="23">
        <v>0</v>
      </c>
      <c r="AI27" s="208" t="s">
        <v>4</v>
      </c>
      <c r="AJ27" s="18">
        <v>0</v>
      </c>
      <c r="AK27" s="27" t="s">
        <v>4</v>
      </c>
      <c r="AL27" s="27" t="s">
        <v>4</v>
      </c>
      <c r="AM27" s="35">
        <f t="shared" si="2"/>
        <v>0</v>
      </c>
      <c r="AN27" s="35">
        <f>+K27+AC27-AH27</f>
        <v>5400000</v>
      </c>
      <c r="AO27" s="18" t="s">
        <v>1</v>
      </c>
      <c r="AP27" s="23">
        <v>3900000</v>
      </c>
      <c r="AQ27" s="18" t="s">
        <v>16</v>
      </c>
      <c r="AR27" s="23">
        <v>0</v>
      </c>
      <c r="AS27" s="19" t="s">
        <v>4</v>
      </c>
      <c r="AT27" s="331">
        <v>5400000</v>
      </c>
      <c r="AU27" s="34">
        <f t="shared" si="3"/>
        <v>0</v>
      </c>
      <c r="AV27" s="33">
        <f t="shared" si="4"/>
        <v>1</v>
      </c>
      <c r="AW27" s="208" t="s">
        <v>4</v>
      </c>
      <c r="AX27" s="18" t="s">
        <v>359</v>
      </c>
      <c r="AY27" s="23" t="s">
        <v>5063</v>
      </c>
      <c r="AZ27" s="17" t="s">
        <v>1</v>
      </c>
      <c r="BA27" s="17" t="s">
        <v>1</v>
      </c>
    </row>
    <row r="28" spans="2:53" x14ac:dyDescent="0.25">
      <c r="B28" s="109">
        <v>2024</v>
      </c>
      <c r="C28" s="17">
        <v>891780111</v>
      </c>
      <c r="D28" s="30" t="s">
        <v>14</v>
      </c>
      <c r="E28" s="161" t="s">
        <v>5062</v>
      </c>
      <c r="F28" s="23" t="s">
        <v>5061</v>
      </c>
      <c r="G28" s="190">
        <v>0</v>
      </c>
      <c r="H28" s="18" t="s">
        <v>11</v>
      </c>
      <c r="I28" s="30" t="s">
        <v>108</v>
      </c>
      <c r="J28" s="23" t="s">
        <v>5028</v>
      </c>
      <c r="K28" s="23">
        <v>2900000</v>
      </c>
      <c r="L28" s="17" t="s">
        <v>8</v>
      </c>
      <c r="M28" s="23" t="s">
        <v>5060</v>
      </c>
      <c r="N28" s="23">
        <v>84457565</v>
      </c>
      <c r="O28" s="29">
        <v>13</v>
      </c>
      <c r="P28" s="208">
        <v>45302</v>
      </c>
      <c r="Q28" s="23">
        <v>4518689382</v>
      </c>
      <c r="R28" s="334">
        <v>45306</v>
      </c>
      <c r="S28" s="23">
        <v>2900000</v>
      </c>
      <c r="T28" s="18" t="s">
        <v>5</v>
      </c>
      <c r="U28" s="23">
        <v>41947381</v>
      </c>
      <c r="V28" s="23" t="s">
        <v>2330</v>
      </c>
      <c r="W28" s="334">
        <v>45306</v>
      </c>
      <c r="X28" s="334">
        <v>45306</v>
      </c>
      <c r="Y28" s="113" t="s">
        <v>4</v>
      </c>
      <c r="Z28" s="334">
        <v>45318</v>
      </c>
      <c r="AA28" s="35">
        <f t="shared" si="0"/>
        <v>12</v>
      </c>
      <c r="AB28" s="23">
        <v>0</v>
      </c>
      <c r="AC28" s="23">
        <v>0</v>
      </c>
      <c r="AD28" s="23">
        <v>0</v>
      </c>
      <c r="AE28" s="208" t="s">
        <v>4</v>
      </c>
      <c r="AF28" s="35">
        <f t="shared" si="1"/>
        <v>0</v>
      </c>
      <c r="AG28" s="23">
        <v>0</v>
      </c>
      <c r="AH28" s="23">
        <v>0</v>
      </c>
      <c r="AI28" s="208" t="s">
        <v>4</v>
      </c>
      <c r="AJ28" s="18">
        <v>0</v>
      </c>
      <c r="AK28" s="27" t="s">
        <v>4</v>
      </c>
      <c r="AL28" s="27" t="s">
        <v>4</v>
      </c>
      <c r="AM28" s="35">
        <f t="shared" si="2"/>
        <v>0</v>
      </c>
      <c r="AN28" s="35">
        <f>+K28+AC28-AH28</f>
        <v>2900000</v>
      </c>
      <c r="AO28" s="18" t="s">
        <v>1</v>
      </c>
      <c r="AP28" s="23">
        <v>2900000</v>
      </c>
      <c r="AQ28" s="18" t="s">
        <v>16</v>
      </c>
      <c r="AR28" s="23">
        <v>0</v>
      </c>
      <c r="AS28" s="19" t="s">
        <v>4</v>
      </c>
      <c r="AT28" s="331">
        <v>2900000</v>
      </c>
      <c r="AU28" s="34">
        <f t="shared" si="3"/>
        <v>0</v>
      </c>
      <c r="AV28" s="33">
        <f t="shared" si="4"/>
        <v>1</v>
      </c>
      <c r="AW28" s="208" t="s">
        <v>4</v>
      </c>
      <c r="AX28" s="18" t="s">
        <v>359</v>
      </c>
      <c r="AY28" s="23" t="s">
        <v>5059</v>
      </c>
      <c r="AZ28" s="17" t="s">
        <v>1</v>
      </c>
      <c r="BA28" s="17" t="s">
        <v>1</v>
      </c>
    </row>
    <row r="29" spans="2:53" x14ac:dyDescent="0.25">
      <c r="B29" s="109">
        <v>2024</v>
      </c>
      <c r="C29" s="17">
        <v>891780111</v>
      </c>
      <c r="D29" s="30" t="s">
        <v>14</v>
      </c>
      <c r="E29" s="161" t="s">
        <v>5058</v>
      </c>
      <c r="F29" s="23" t="s">
        <v>5057</v>
      </c>
      <c r="G29" s="190">
        <v>0</v>
      </c>
      <c r="H29" s="18" t="s">
        <v>11</v>
      </c>
      <c r="I29" s="30" t="s">
        <v>108</v>
      </c>
      <c r="J29" s="23" t="s">
        <v>5028</v>
      </c>
      <c r="K29" s="23">
        <v>2900000</v>
      </c>
      <c r="L29" s="17" t="s">
        <v>8</v>
      </c>
      <c r="M29" s="23" t="s">
        <v>5056</v>
      </c>
      <c r="N29" s="23">
        <v>79575432</v>
      </c>
      <c r="O29" s="29">
        <v>13</v>
      </c>
      <c r="P29" s="208">
        <v>45302</v>
      </c>
      <c r="Q29" s="23">
        <v>4518689382</v>
      </c>
      <c r="R29" s="334">
        <v>45306</v>
      </c>
      <c r="S29" s="23">
        <v>2900000</v>
      </c>
      <c r="T29" s="18" t="s">
        <v>5</v>
      </c>
      <c r="U29" s="23">
        <v>41947381</v>
      </c>
      <c r="V29" s="23" t="s">
        <v>2330</v>
      </c>
      <c r="W29" s="334">
        <v>45306</v>
      </c>
      <c r="X29" s="334">
        <v>45306</v>
      </c>
      <c r="Y29" s="113" t="s">
        <v>4</v>
      </c>
      <c r="Z29" s="334">
        <v>45318</v>
      </c>
      <c r="AA29" s="35">
        <f t="shared" si="0"/>
        <v>12</v>
      </c>
      <c r="AB29" s="23">
        <v>0</v>
      </c>
      <c r="AC29" s="23">
        <v>0</v>
      </c>
      <c r="AD29" s="23">
        <v>0</v>
      </c>
      <c r="AE29" s="208" t="s">
        <v>4</v>
      </c>
      <c r="AF29" s="35">
        <f t="shared" si="1"/>
        <v>0</v>
      </c>
      <c r="AG29" s="23">
        <v>0</v>
      </c>
      <c r="AH29" s="23">
        <v>0</v>
      </c>
      <c r="AI29" s="208" t="s">
        <v>4</v>
      </c>
      <c r="AJ29" s="18">
        <v>0</v>
      </c>
      <c r="AK29" s="27" t="s">
        <v>4</v>
      </c>
      <c r="AL29" s="27" t="s">
        <v>4</v>
      </c>
      <c r="AM29" s="35">
        <f t="shared" si="2"/>
        <v>0</v>
      </c>
      <c r="AN29" s="35">
        <f>+K29+AC29-AH29</f>
        <v>2900000</v>
      </c>
      <c r="AO29" s="18" t="s">
        <v>1</v>
      </c>
      <c r="AP29" s="23">
        <v>2900000</v>
      </c>
      <c r="AQ29" s="18" t="s">
        <v>16</v>
      </c>
      <c r="AR29" s="23">
        <v>0</v>
      </c>
      <c r="AS29" s="19" t="s">
        <v>4</v>
      </c>
      <c r="AT29" s="331">
        <v>2900000</v>
      </c>
      <c r="AU29" s="34">
        <f t="shared" si="3"/>
        <v>0</v>
      </c>
      <c r="AV29" s="33">
        <f t="shared" si="4"/>
        <v>1</v>
      </c>
      <c r="AW29" s="208" t="s">
        <v>4</v>
      </c>
      <c r="AX29" s="18" t="s">
        <v>359</v>
      </c>
      <c r="AY29" s="23" t="s">
        <v>5055</v>
      </c>
      <c r="AZ29" s="17" t="s">
        <v>1</v>
      </c>
      <c r="BA29" s="17" t="s">
        <v>1</v>
      </c>
    </row>
    <row r="30" spans="2:53" x14ac:dyDescent="0.25">
      <c r="B30" s="109">
        <v>2024</v>
      </c>
      <c r="C30" s="17">
        <v>891780111</v>
      </c>
      <c r="D30" s="30" t="s">
        <v>14</v>
      </c>
      <c r="E30" s="161" t="s">
        <v>5054</v>
      </c>
      <c r="F30" s="23" t="s">
        <v>5053</v>
      </c>
      <c r="G30" s="190">
        <v>0</v>
      </c>
      <c r="H30" s="18" t="s">
        <v>11</v>
      </c>
      <c r="I30" s="30" t="s">
        <v>108</v>
      </c>
      <c r="J30" s="23" t="s">
        <v>5028</v>
      </c>
      <c r="K30" s="23">
        <v>2900000</v>
      </c>
      <c r="L30" s="17" t="s">
        <v>8</v>
      </c>
      <c r="M30" s="23" t="s">
        <v>5052</v>
      </c>
      <c r="N30" s="23">
        <v>1082963429</v>
      </c>
      <c r="O30" s="29">
        <v>13</v>
      </c>
      <c r="P30" s="208">
        <v>45302</v>
      </c>
      <c r="Q30" s="23">
        <v>4518689382</v>
      </c>
      <c r="R30" s="334">
        <v>45306</v>
      </c>
      <c r="S30" s="23">
        <v>2900000</v>
      </c>
      <c r="T30" s="18" t="s">
        <v>5</v>
      </c>
      <c r="U30" s="23">
        <v>41947381</v>
      </c>
      <c r="V30" s="23" t="s">
        <v>2330</v>
      </c>
      <c r="W30" s="334">
        <v>45306</v>
      </c>
      <c r="X30" s="334">
        <v>45306</v>
      </c>
      <c r="Y30" s="113" t="s">
        <v>4</v>
      </c>
      <c r="Z30" s="334">
        <v>45318</v>
      </c>
      <c r="AA30" s="35">
        <f t="shared" si="0"/>
        <v>12</v>
      </c>
      <c r="AB30" s="23">
        <v>0</v>
      </c>
      <c r="AC30" s="23">
        <v>0</v>
      </c>
      <c r="AD30" s="23">
        <v>0</v>
      </c>
      <c r="AE30" s="208" t="s">
        <v>4</v>
      </c>
      <c r="AF30" s="35">
        <f t="shared" si="1"/>
        <v>0</v>
      </c>
      <c r="AG30" s="23">
        <v>0</v>
      </c>
      <c r="AH30" s="23">
        <v>0</v>
      </c>
      <c r="AI30" s="208" t="s">
        <v>4</v>
      </c>
      <c r="AJ30" s="18">
        <v>0</v>
      </c>
      <c r="AK30" s="27" t="s">
        <v>4</v>
      </c>
      <c r="AL30" s="27" t="s">
        <v>4</v>
      </c>
      <c r="AM30" s="35">
        <f t="shared" si="2"/>
        <v>0</v>
      </c>
      <c r="AN30" s="35">
        <f>+K30+AC30-AH30</f>
        <v>2900000</v>
      </c>
      <c r="AO30" s="18" t="s">
        <v>1</v>
      </c>
      <c r="AP30" s="23">
        <v>2900000</v>
      </c>
      <c r="AQ30" s="18" t="s">
        <v>16</v>
      </c>
      <c r="AR30" s="23">
        <v>0</v>
      </c>
      <c r="AS30" s="19" t="s">
        <v>4</v>
      </c>
      <c r="AT30" s="331">
        <v>2900000</v>
      </c>
      <c r="AU30" s="34">
        <f t="shared" si="3"/>
        <v>0</v>
      </c>
      <c r="AV30" s="33">
        <f t="shared" si="4"/>
        <v>1</v>
      </c>
      <c r="AW30" s="208" t="s">
        <v>4</v>
      </c>
      <c r="AX30" s="18" t="s">
        <v>359</v>
      </c>
      <c r="AY30" s="23" t="s">
        <v>5051</v>
      </c>
      <c r="AZ30" s="17" t="s">
        <v>1</v>
      </c>
      <c r="BA30" s="17" t="s">
        <v>1</v>
      </c>
    </row>
    <row r="31" spans="2:53" x14ac:dyDescent="0.25">
      <c r="B31" s="109">
        <v>2024</v>
      </c>
      <c r="C31" s="17">
        <v>891780111</v>
      </c>
      <c r="D31" s="30" t="s">
        <v>14</v>
      </c>
      <c r="E31" s="161" t="s">
        <v>5050</v>
      </c>
      <c r="F31" s="23" t="s">
        <v>5049</v>
      </c>
      <c r="G31" s="190">
        <v>0</v>
      </c>
      <c r="H31" s="18" t="s">
        <v>11</v>
      </c>
      <c r="I31" s="30" t="s">
        <v>108</v>
      </c>
      <c r="J31" s="23" t="s">
        <v>5015</v>
      </c>
      <c r="K31" s="23">
        <v>3900000</v>
      </c>
      <c r="L31" s="17" t="s">
        <v>8</v>
      </c>
      <c r="M31" s="23" t="s">
        <v>5048</v>
      </c>
      <c r="N31" s="23">
        <v>1083003580</v>
      </c>
      <c r="O31" s="29">
        <v>13</v>
      </c>
      <c r="P31" s="208">
        <v>45302</v>
      </c>
      <c r="Q31" s="23">
        <v>4518689382</v>
      </c>
      <c r="R31" s="334">
        <v>45306</v>
      </c>
      <c r="S31" s="23">
        <v>3900000</v>
      </c>
      <c r="T31" s="18" t="s">
        <v>5</v>
      </c>
      <c r="U31" s="23">
        <v>41947381</v>
      </c>
      <c r="V31" s="23" t="s">
        <v>2330</v>
      </c>
      <c r="W31" s="334">
        <v>45306</v>
      </c>
      <c r="X31" s="334">
        <v>45306</v>
      </c>
      <c r="Y31" s="113" t="s">
        <v>4</v>
      </c>
      <c r="Z31" s="334">
        <v>45322</v>
      </c>
      <c r="AA31" s="35">
        <f t="shared" si="0"/>
        <v>16</v>
      </c>
      <c r="AB31" s="23">
        <v>0</v>
      </c>
      <c r="AC31" s="23">
        <v>0</v>
      </c>
      <c r="AD31" s="23">
        <v>0</v>
      </c>
      <c r="AE31" s="208" t="s">
        <v>4</v>
      </c>
      <c r="AF31" s="35">
        <f t="shared" si="1"/>
        <v>0</v>
      </c>
      <c r="AG31" s="23">
        <v>0</v>
      </c>
      <c r="AH31" s="23">
        <v>0</v>
      </c>
      <c r="AI31" s="208" t="s">
        <v>4</v>
      </c>
      <c r="AJ31" s="18">
        <v>0</v>
      </c>
      <c r="AK31" s="27" t="s">
        <v>4</v>
      </c>
      <c r="AL31" s="27" t="s">
        <v>4</v>
      </c>
      <c r="AM31" s="35">
        <f t="shared" si="2"/>
        <v>0</v>
      </c>
      <c r="AN31" s="35">
        <f>+K31+AC31-AH31</f>
        <v>3900000</v>
      </c>
      <c r="AO31" s="18" t="s">
        <v>1</v>
      </c>
      <c r="AP31" s="23">
        <v>3900000</v>
      </c>
      <c r="AQ31" s="18" t="s">
        <v>16</v>
      </c>
      <c r="AR31" s="23">
        <v>0</v>
      </c>
      <c r="AS31" s="19" t="s">
        <v>4</v>
      </c>
      <c r="AT31" s="331">
        <v>3900000</v>
      </c>
      <c r="AU31" s="34">
        <f t="shared" si="3"/>
        <v>0</v>
      </c>
      <c r="AV31" s="33">
        <f t="shared" si="4"/>
        <v>1</v>
      </c>
      <c r="AW31" s="208" t="s">
        <v>4</v>
      </c>
      <c r="AX31" s="18" t="s">
        <v>359</v>
      </c>
      <c r="AY31" s="23" t="s">
        <v>5047</v>
      </c>
      <c r="AZ31" s="17" t="s">
        <v>1</v>
      </c>
      <c r="BA31" s="17" t="s">
        <v>1</v>
      </c>
    </row>
    <row r="32" spans="2:53" x14ac:dyDescent="0.25">
      <c r="B32" s="109">
        <v>2024</v>
      </c>
      <c r="C32" s="17">
        <v>891780111</v>
      </c>
      <c r="D32" s="30" t="s">
        <v>14</v>
      </c>
      <c r="E32" s="161" t="s">
        <v>5046</v>
      </c>
      <c r="F32" s="23" t="s">
        <v>5045</v>
      </c>
      <c r="G32" s="190">
        <v>0</v>
      </c>
      <c r="H32" s="18" t="s">
        <v>11</v>
      </c>
      <c r="I32" s="30" t="s">
        <v>108</v>
      </c>
      <c r="J32" s="23" t="s">
        <v>5028</v>
      </c>
      <c r="K32" s="23">
        <v>2900000</v>
      </c>
      <c r="L32" s="17" t="s">
        <v>8</v>
      </c>
      <c r="M32" s="23" t="s">
        <v>5044</v>
      </c>
      <c r="N32" s="23">
        <v>1083567101</v>
      </c>
      <c r="O32" s="29">
        <v>13</v>
      </c>
      <c r="P32" s="208">
        <v>45302</v>
      </c>
      <c r="Q32" s="23">
        <v>4518689382</v>
      </c>
      <c r="R32" s="334">
        <v>45306</v>
      </c>
      <c r="S32" s="23">
        <v>2900000</v>
      </c>
      <c r="T32" s="18" t="s">
        <v>5</v>
      </c>
      <c r="U32" s="23">
        <v>41947381</v>
      </c>
      <c r="V32" s="23" t="s">
        <v>2330</v>
      </c>
      <c r="W32" s="334">
        <v>45306</v>
      </c>
      <c r="X32" s="334">
        <v>45306</v>
      </c>
      <c r="Y32" s="113" t="s">
        <v>4</v>
      </c>
      <c r="Z32" s="334">
        <v>45318</v>
      </c>
      <c r="AA32" s="35">
        <f t="shared" si="0"/>
        <v>12</v>
      </c>
      <c r="AB32" s="23">
        <v>0</v>
      </c>
      <c r="AC32" s="23">
        <v>0</v>
      </c>
      <c r="AD32" s="23">
        <v>0</v>
      </c>
      <c r="AE32" s="208" t="s">
        <v>4</v>
      </c>
      <c r="AF32" s="35">
        <f t="shared" si="1"/>
        <v>0</v>
      </c>
      <c r="AG32" s="23">
        <v>0</v>
      </c>
      <c r="AH32" s="23">
        <v>0</v>
      </c>
      <c r="AI32" s="208" t="s">
        <v>4</v>
      </c>
      <c r="AJ32" s="18">
        <v>0</v>
      </c>
      <c r="AK32" s="27" t="s">
        <v>4</v>
      </c>
      <c r="AL32" s="27" t="s">
        <v>4</v>
      </c>
      <c r="AM32" s="35">
        <f t="shared" si="2"/>
        <v>0</v>
      </c>
      <c r="AN32" s="35">
        <f>+K32+AC32-AH32</f>
        <v>2900000</v>
      </c>
      <c r="AO32" s="18" t="s">
        <v>1</v>
      </c>
      <c r="AP32" s="23">
        <v>2900000</v>
      </c>
      <c r="AQ32" s="18" t="s">
        <v>16</v>
      </c>
      <c r="AR32" s="23">
        <v>0</v>
      </c>
      <c r="AS32" s="19" t="s">
        <v>4</v>
      </c>
      <c r="AT32" s="331">
        <v>2900000</v>
      </c>
      <c r="AU32" s="34">
        <f t="shared" si="3"/>
        <v>0</v>
      </c>
      <c r="AV32" s="33">
        <f t="shared" si="4"/>
        <v>1</v>
      </c>
      <c r="AW32" s="208" t="s">
        <v>4</v>
      </c>
      <c r="AX32" s="18" t="s">
        <v>359</v>
      </c>
      <c r="AY32" s="23" t="s">
        <v>5043</v>
      </c>
      <c r="AZ32" s="17" t="s">
        <v>1</v>
      </c>
      <c r="BA32" s="17" t="s">
        <v>1</v>
      </c>
    </row>
    <row r="33" spans="2:53" x14ac:dyDescent="0.25">
      <c r="B33" s="109">
        <v>2024</v>
      </c>
      <c r="C33" s="17">
        <v>891780111</v>
      </c>
      <c r="D33" s="30" t="s">
        <v>14</v>
      </c>
      <c r="E33" s="161" t="s">
        <v>5042</v>
      </c>
      <c r="F33" s="23" t="s">
        <v>5041</v>
      </c>
      <c r="G33" s="190">
        <v>0</v>
      </c>
      <c r="H33" s="18" t="s">
        <v>11</v>
      </c>
      <c r="I33" s="30" t="s">
        <v>108</v>
      </c>
      <c r="J33" s="23" t="s">
        <v>5028</v>
      </c>
      <c r="K33" s="23">
        <v>3900000</v>
      </c>
      <c r="L33" s="17" t="s">
        <v>8</v>
      </c>
      <c r="M33" s="23" t="s">
        <v>5040</v>
      </c>
      <c r="N33" s="23">
        <v>1082870484</v>
      </c>
      <c r="O33" s="29">
        <v>13</v>
      </c>
      <c r="P33" s="208">
        <v>45302</v>
      </c>
      <c r="Q33" s="23">
        <v>4518689382</v>
      </c>
      <c r="R33" s="334">
        <v>45306</v>
      </c>
      <c r="S33" s="23">
        <v>3900000</v>
      </c>
      <c r="T33" s="18" t="s">
        <v>5</v>
      </c>
      <c r="U33" s="23">
        <v>41947381</v>
      </c>
      <c r="V33" s="23" t="s">
        <v>2330</v>
      </c>
      <c r="W33" s="334">
        <v>45306</v>
      </c>
      <c r="X33" s="334">
        <v>45306</v>
      </c>
      <c r="Y33" s="113" t="s">
        <v>4</v>
      </c>
      <c r="Z33" s="334">
        <v>45322</v>
      </c>
      <c r="AA33" s="35">
        <f t="shared" si="0"/>
        <v>16</v>
      </c>
      <c r="AB33" s="23">
        <v>0</v>
      </c>
      <c r="AC33" s="23">
        <v>0</v>
      </c>
      <c r="AD33" s="23">
        <v>0</v>
      </c>
      <c r="AE33" s="208" t="s">
        <v>4</v>
      </c>
      <c r="AF33" s="35">
        <f t="shared" si="1"/>
        <v>0</v>
      </c>
      <c r="AG33" s="23">
        <v>0</v>
      </c>
      <c r="AH33" s="23">
        <v>0</v>
      </c>
      <c r="AI33" s="208" t="s">
        <v>4</v>
      </c>
      <c r="AJ33" s="18">
        <v>0</v>
      </c>
      <c r="AK33" s="27" t="s">
        <v>4</v>
      </c>
      <c r="AL33" s="27" t="s">
        <v>4</v>
      </c>
      <c r="AM33" s="35">
        <f t="shared" si="2"/>
        <v>0</v>
      </c>
      <c r="AN33" s="35">
        <f>+K33+AC33-AH33</f>
        <v>3900000</v>
      </c>
      <c r="AO33" s="18" t="s">
        <v>1</v>
      </c>
      <c r="AP33" s="23">
        <v>3900000</v>
      </c>
      <c r="AQ33" s="18" t="s">
        <v>16</v>
      </c>
      <c r="AR33" s="23">
        <v>0</v>
      </c>
      <c r="AS33" s="19" t="s">
        <v>4</v>
      </c>
      <c r="AT33" s="331">
        <v>3900000</v>
      </c>
      <c r="AU33" s="34">
        <f t="shared" si="3"/>
        <v>0</v>
      </c>
      <c r="AV33" s="33">
        <f t="shared" si="4"/>
        <v>1</v>
      </c>
      <c r="AW33" s="208" t="s">
        <v>4</v>
      </c>
      <c r="AX33" s="18" t="s">
        <v>359</v>
      </c>
      <c r="AY33" s="23" t="s">
        <v>5039</v>
      </c>
      <c r="AZ33" s="17" t="s">
        <v>1</v>
      </c>
      <c r="BA33" s="17" t="s">
        <v>1</v>
      </c>
    </row>
    <row r="34" spans="2:53" x14ac:dyDescent="0.25">
      <c r="B34" s="109">
        <v>2024</v>
      </c>
      <c r="C34" s="17">
        <v>891780111</v>
      </c>
      <c r="D34" s="30" t="s">
        <v>14</v>
      </c>
      <c r="E34" s="161" t="s">
        <v>5038</v>
      </c>
      <c r="F34" s="23" t="s">
        <v>5037</v>
      </c>
      <c r="G34" s="190">
        <v>0</v>
      </c>
      <c r="H34" s="18" t="s">
        <v>11</v>
      </c>
      <c r="I34" s="30" t="s">
        <v>108</v>
      </c>
      <c r="J34" s="23" t="s">
        <v>5028</v>
      </c>
      <c r="K34" s="23">
        <v>2900000</v>
      </c>
      <c r="L34" s="17" t="s">
        <v>8</v>
      </c>
      <c r="M34" s="23" t="s">
        <v>5036</v>
      </c>
      <c r="N34" s="23">
        <v>1065654840</v>
      </c>
      <c r="O34" s="29">
        <v>13</v>
      </c>
      <c r="P34" s="208">
        <v>45302</v>
      </c>
      <c r="Q34" s="23">
        <v>4518689382</v>
      </c>
      <c r="R34" s="334">
        <v>45306</v>
      </c>
      <c r="S34" s="23">
        <v>2900000</v>
      </c>
      <c r="T34" s="18" t="s">
        <v>5</v>
      </c>
      <c r="U34" s="23">
        <v>41947381</v>
      </c>
      <c r="V34" s="23" t="s">
        <v>2330</v>
      </c>
      <c r="W34" s="334">
        <v>45306</v>
      </c>
      <c r="X34" s="334">
        <v>45306</v>
      </c>
      <c r="Y34" s="113" t="s">
        <v>4</v>
      </c>
      <c r="Z34" s="334">
        <v>45318</v>
      </c>
      <c r="AA34" s="35">
        <f t="shared" si="0"/>
        <v>12</v>
      </c>
      <c r="AB34" s="23">
        <v>0</v>
      </c>
      <c r="AC34" s="23">
        <v>0</v>
      </c>
      <c r="AD34" s="23">
        <v>0</v>
      </c>
      <c r="AE34" s="208" t="s">
        <v>4</v>
      </c>
      <c r="AF34" s="35">
        <f t="shared" si="1"/>
        <v>0</v>
      </c>
      <c r="AG34" s="23">
        <v>0</v>
      </c>
      <c r="AH34" s="23">
        <v>0</v>
      </c>
      <c r="AI34" s="208" t="s">
        <v>4</v>
      </c>
      <c r="AJ34" s="18">
        <v>0</v>
      </c>
      <c r="AK34" s="27" t="s">
        <v>4</v>
      </c>
      <c r="AL34" s="27" t="s">
        <v>4</v>
      </c>
      <c r="AM34" s="35">
        <f t="shared" si="2"/>
        <v>0</v>
      </c>
      <c r="AN34" s="35">
        <f>+K34+AC34-AH34</f>
        <v>2900000</v>
      </c>
      <c r="AO34" s="18" t="s">
        <v>1</v>
      </c>
      <c r="AP34" s="23">
        <v>2900000</v>
      </c>
      <c r="AQ34" s="18" t="s">
        <v>16</v>
      </c>
      <c r="AR34" s="23">
        <v>0</v>
      </c>
      <c r="AS34" s="19" t="s">
        <v>4</v>
      </c>
      <c r="AT34" s="331">
        <v>2900000</v>
      </c>
      <c r="AU34" s="34">
        <f t="shared" si="3"/>
        <v>0</v>
      </c>
      <c r="AV34" s="33">
        <f t="shared" si="4"/>
        <v>1</v>
      </c>
      <c r="AW34" s="208" t="s">
        <v>4</v>
      </c>
      <c r="AX34" s="18" t="s">
        <v>359</v>
      </c>
      <c r="AY34" s="23" t="s">
        <v>5035</v>
      </c>
      <c r="AZ34" s="17" t="s">
        <v>1</v>
      </c>
      <c r="BA34" s="17" t="s">
        <v>1</v>
      </c>
    </row>
    <row r="35" spans="2:53" x14ac:dyDescent="0.25">
      <c r="B35" s="109">
        <v>2024</v>
      </c>
      <c r="C35" s="17">
        <v>891780111</v>
      </c>
      <c r="D35" s="30" t="s">
        <v>14</v>
      </c>
      <c r="E35" s="161" t="s">
        <v>5034</v>
      </c>
      <c r="F35" s="23" t="s">
        <v>5033</v>
      </c>
      <c r="G35" s="190">
        <v>0</v>
      </c>
      <c r="H35" s="18" t="s">
        <v>11</v>
      </c>
      <c r="I35" s="30" t="s">
        <v>108</v>
      </c>
      <c r="J35" s="23" t="s">
        <v>5028</v>
      </c>
      <c r="K35" s="23">
        <v>2900000</v>
      </c>
      <c r="L35" s="17" t="s">
        <v>8</v>
      </c>
      <c r="M35" s="23" t="s">
        <v>5032</v>
      </c>
      <c r="N35" s="23">
        <v>7601477</v>
      </c>
      <c r="O35" s="29">
        <v>13</v>
      </c>
      <c r="P35" s="208">
        <v>45302</v>
      </c>
      <c r="Q35" s="23">
        <v>4518689382</v>
      </c>
      <c r="R35" s="334">
        <v>45306</v>
      </c>
      <c r="S35" s="23">
        <v>2900000</v>
      </c>
      <c r="T35" s="18" t="s">
        <v>5</v>
      </c>
      <c r="U35" s="23">
        <v>41947381</v>
      </c>
      <c r="V35" s="23" t="s">
        <v>2330</v>
      </c>
      <c r="W35" s="334">
        <v>45306</v>
      </c>
      <c r="X35" s="334">
        <v>45306</v>
      </c>
      <c r="Y35" s="113" t="s">
        <v>4</v>
      </c>
      <c r="Z35" s="334">
        <v>45318</v>
      </c>
      <c r="AA35" s="35">
        <f t="shared" si="0"/>
        <v>12</v>
      </c>
      <c r="AB35" s="23">
        <v>0</v>
      </c>
      <c r="AC35" s="23">
        <v>0</v>
      </c>
      <c r="AD35" s="23">
        <v>0</v>
      </c>
      <c r="AE35" s="208" t="s">
        <v>4</v>
      </c>
      <c r="AF35" s="35">
        <f t="shared" si="1"/>
        <v>0</v>
      </c>
      <c r="AG35" s="23">
        <v>0</v>
      </c>
      <c r="AH35" s="23">
        <v>0</v>
      </c>
      <c r="AI35" s="208" t="s">
        <v>4</v>
      </c>
      <c r="AJ35" s="18">
        <v>0</v>
      </c>
      <c r="AK35" s="27" t="s">
        <v>4</v>
      </c>
      <c r="AL35" s="27" t="s">
        <v>4</v>
      </c>
      <c r="AM35" s="35">
        <f t="shared" si="2"/>
        <v>0</v>
      </c>
      <c r="AN35" s="35">
        <f>+K35+AC35-AH35</f>
        <v>2900000</v>
      </c>
      <c r="AO35" s="18" t="s">
        <v>1</v>
      </c>
      <c r="AP35" s="23">
        <v>2900000</v>
      </c>
      <c r="AQ35" s="18" t="s">
        <v>16</v>
      </c>
      <c r="AR35" s="23">
        <v>0</v>
      </c>
      <c r="AS35" s="19" t="s">
        <v>4</v>
      </c>
      <c r="AT35" s="331">
        <v>2900000</v>
      </c>
      <c r="AU35" s="34">
        <f t="shared" si="3"/>
        <v>0</v>
      </c>
      <c r="AV35" s="33">
        <f t="shared" si="4"/>
        <v>1</v>
      </c>
      <c r="AW35" s="208" t="s">
        <v>4</v>
      </c>
      <c r="AX35" s="18" t="s">
        <v>359</v>
      </c>
      <c r="AY35" s="23" t="s">
        <v>5031</v>
      </c>
      <c r="AZ35" s="17" t="s">
        <v>1</v>
      </c>
      <c r="BA35" s="17" t="s">
        <v>1</v>
      </c>
    </row>
    <row r="36" spans="2:53" x14ac:dyDescent="0.25">
      <c r="B36" s="109">
        <v>2024</v>
      </c>
      <c r="C36" s="17">
        <v>891780111</v>
      </c>
      <c r="D36" s="30" t="s">
        <v>14</v>
      </c>
      <c r="E36" s="161" t="s">
        <v>5030</v>
      </c>
      <c r="F36" s="23" t="s">
        <v>5029</v>
      </c>
      <c r="G36" s="190">
        <v>0</v>
      </c>
      <c r="H36" s="18" t="s">
        <v>11</v>
      </c>
      <c r="I36" s="30" t="s">
        <v>108</v>
      </c>
      <c r="J36" s="23" t="s">
        <v>5028</v>
      </c>
      <c r="K36" s="23">
        <v>2900000</v>
      </c>
      <c r="L36" s="17" t="s">
        <v>8</v>
      </c>
      <c r="M36" s="23" t="s">
        <v>5027</v>
      </c>
      <c r="N36" s="23">
        <v>1082947495</v>
      </c>
      <c r="O36" s="29">
        <v>13</v>
      </c>
      <c r="P36" s="208">
        <v>45302</v>
      </c>
      <c r="Q36" s="23">
        <v>4518689382</v>
      </c>
      <c r="R36" s="334">
        <v>45306</v>
      </c>
      <c r="S36" s="23">
        <v>2900000</v>
      </c>
      <c r="T36" s="18" t="s">
        <v>5</v>
      </c>
      <c r="U36" s="23">
        <v>41947381</v>
      </c>
      <c r="V36" s="23" t="s">
        <v>2330</v>
      </c>
      <c r="W36" s="334">
        <v>45306</v>
      </c>
      <c r="X36" s="334">
        <v>45306</v>
      </c>
      <c r="Y36" s="113" t="s">
        <v>4</v>
      </c>
      <c r="Z36" s="334">
        <v>45318</v>
      </c>
      <c r="AA36" s="35">
        <f t="shared" si="0"/>
        <v>12</v>
      </c>
      <c r="AB36" s="23">
        <v>0</v>
      </c>
      <c r="AC36" s="23">
        <v>0</v>
      </c>
      <c r="AD36" s="23">
        <v>0</v>
      </c>
      <c r="AE36" s="208" t="s">
        <v>4</v>
      </c>
      <c r="AF36" s="35">
        <f t="shared" si="1"/>
        <v>0</v>
      </c>
      <c r="AG36" s="23">
        <v>0</v>
      </c>
      <c r="AH36" s="23">
        <v>0</v>
      </c>
      <c r="AI36" s="208" t="s">
        <v>4</v>
      </c>
      <c r="AJ36" s="18">
        <v>0</v>
      </c>
      <c r="AK36" s="27" t="s">
        <v>4</v>
      </c>
      <c r="AL36" s="27" t="s">
        <v>4</v>
      </c>
      <c r="AM36" s="35">
        <f t="shared" si="2"/>
        <v>0</v>
      </c>
      <c r="AN36" s="35">
        <f>+K36+AC36-AH36</f>
        <v>2900000</v>
      </c>
      <c r="AO36" s="18" t="s">
        <v>1</v>
      </c>
      <c r="AP36" s="23">
        <v>2900000</v>
      </c>
      <c r="AQ36" s="18" t="s">
        <v>16</v>
      </c>
      <c r="AR36" s="23">
        <v>0</v>
      </c>
      <c r="AS36" s="19" t="s">
        <v>4</v>
      </c>
      <c r="AT36" s="331">
        <v>2900000</v>
      </c>
      <c r="AU36" s="34">
        <f t="shared" si="3"/>
        <v>0</v>
      </c>
      <c r="AV36" s="33">
        <f t="shared" si="4"/>
        <v>1</v>
      </c>
      <c r="AW36" s="208" t="s">
        <v>4</v>
      </c>
      <c r="AX36" s="18" t="s">
        <v>359</v>
      </c>
      <c r="AY36" s="23" t="s">
        <v>5026</v>
      </c>
      <c r="AZ36" s="17" t="s">
        <v>1</v>
      </c>
      <c r="BA36" s="17" t="s">
        <v>1</v>
      </c>
    </row>
    <row r="37" spans="2:53" x14ac:dyDescent="0.25">
      <c r="B37" s="109">
        <v>2024</v>
      </c>
      <c r="C37" s="17">
        <v>891780111</v>
      </c>
      <c r="D37" s="30" t="s">
        <v>14</v>
      </c>
      <c r="E37" s="161" t="s">
        <v>5025</v>
      </c>
      <c r="F37" s="23" t="s">
        <v>5024</v>
      </c>
      <c r="G37" s="190">
        <v>0</v>
      </c>
      <c r="H37" s="18" t="s">
        <v>11</v>
      </c>
      <c r="I37" s="30" t="s">
        <v>108</v>
      </c>
      <c r="J37" s="23" t="s">
        <v>5015</v>
      </c>
      <c r="K37" s="23">
        <v>3900000</v>
      </c>
      <c r="L37" s="17" t="s">
        <v>8</v>
      </c>
      <c r="M37" s="23" t="s">
        <v>5023</v>
      </c>
      <c r="N37" s="23">
        <v>1128127123</v>
      </c>
      <c r="O37" s="29">
        <v>13</v>
      </c>
      <c r="P37" s="208">
        <v>45302</v>
      </c>
      <c r="Q37" s="23">
        <v>4518689382</v>
      </c>
      <c r="R37" s="334">
        <v>45306</v>
      </c>
      <c r="S37" s="23">
        <v>3900000</v>
      </c>
      <c r="T37" s="18" t="s">
        <v>5</v>
      </c>
      <c r="U37" s="23">
        <v>41947381</v>
      </c>
      <c r="V37" s="23" t="s">
        <v>2330</v>
      </c>
      <c r="W37" s="334">
        <v>45306</v>
      </c>
      <c r="X37" s="334">
        <v>45306</v>
      </c>
      <c r="Y37" s="113" t="s">
        <v>4</v>
      </c>
      <c r="Z37" s="334">
        <v>45324</v>
      </c>
      <c r="AA37" s="35">
        <f t="shared" si="0"/>
        <v>18</v>
      </c>
      <c r="AB37" s="23">
        <v>1</v>
      </c>
      <c r="AC37" s="23">
        <v>1100000</v>
      </c>
      <c r="AD37" s="23">
        <v>1</v>
      </c>
      <c r="AE37" s="208">
        <v>45331</v>
      </c>
      <c r="AF37" s="35">
        <f t="shared" si="1"/>
        <v>7</v>
      </c>
      <c r="AG37" s="23">
        <v>0</v>
      </c>
      <c r="AH37" s="23">
        <v>0</v>
      </c>
      <c r="AI37" s="208" t="s">
        <v>4</v>
      </c>
      <c r="AJ37" s="18">
        <v>0</v>
      </c>
      <c r="AK37" s="27" t="s">
        <v>4</v>
      </c>
      <c r="AL37" s="27" t="s">
        <v>4</v>
      </c>
      <c r="AM37" s="35">
        <f t="shared" si="2"/>
        <v>0</v>
      </c>
      <c r="AN37" s="35">
        <f>+K37+AC37-AH37</f>
        <v>5000000</v>
      </c>
      <c r="AO37" s="18" t="s">
        <v>1</v>
      </c>
      <c r="AP37" s="23">
        <v>3900000</v>
      </c>
      <c r="AQ37" s="18" t="s">
        <v>16</v>
      </c>
      <c r="AR37" s="23">
        <v>0</v>
      </c>
      <c r="AS37" s="19" t="s">
        <v>4</v>
      </c>
      <c r="AT37" s="331">
        <v>3900000</v>
      </c>
      <c r="AU37" s="34">
        <f t="shared" si="3"/>
        <v>1100000</v>
      </c>
      <c r="AV37" s="33">
        <f t="shared" si="4"/>
        <v>0.78</v>
      </c>
      <c r="AW37" s="208" t="s">
        <v>4</v>
      </c>
      <c r="AX37" s="18" t="s">
        <v>3</v>
      </c>
      <c r="AY37" s="23" t="s">
        <v>5022</v>
      </c>
      <c r="AZ37" s="17" t="s">
        <v>1</v>
      </c>
      <c r="BA37" s="17" t="s">
        <v>1</v>
      </c>
    </row>
    <row r="38" spans="2:53" x14ac:dyDescent="0.25">
      <c r="B38" s="109">
        <v>2024</v>
      </c>
      <c r="C38" s="17">
        <v>891780111</v>
      </c>
      <c r="D38" s="30" t="s">
        <v>14</v>
      </c>
      <c r="E38" s="161" t="s">
        <v>5021</v>
      </c>
      <c r="F38" s="23" t="s">
        <v>5020</v>
      </c>
      <c r="G38" s="190">
        <v>0</v>
      </c>
      <c r="H38" s="18" t="s">
        <v>11</v>
      </c>
      <c r="I38" s="30" t="s">
        <v>108</v>
      </c>
      <c r="J38" s="23" t="s">
        <v>5015</v>
      </c>
      <c r="K38" s="23">
        <v>3900000</v>
      </c>
      <c r="L38" s="17" t="s">
        <v>8</v>
      </c>
      <c r="M38" s="23" t="s">
        <v>5019</v>
      </c>
      <c r="N38" s="23">
        <v>36669052</v>
      </c>
      <c r="O38" s="29">
        <v>13</v>
      </c>
      <c r="P38" s="208">
        <v>45302</v>
      </c>
      <c r="Q38" s="23">
        <v>4518689382</v>
      </c>
      <c r="R38" s="334">
        <v>45306</v>
      </c>
      <c r="S38" s="23">
        <v>3900000</v>
      </c>
      <c r="T38" s="18" t="s">
        <v>5</v>
      </c>
      <c r="U38" s="23">
        <v>41947381</v>
      </c>
      <c r="V38" s="23" t="s">
        <v>2330</v>
      </c>
      <c r="W38" s="334">
        <v>45306</v>
      </c>
      <c r="X38" s="334">
        <v>45306</v>
      </c>
      <c r="Y38" s="113" t="s">
        <v>4</v>
      </c>
      <c r="Z38" s="334">
        <v>45324</v>
      </c>
      <c r="AA38" s="35">
        <f t="shared" si="0"/>
        <v>18</v>
      </c>
      <c r="AB38" s="23">
        <v>0</v>
      </c>
      <c r="AC38" s="23">
        <v>0</v>
      </c>
      <c r="AD38" s="23">
        <v>0</v>
      </c>
      <c r="AE38" s="208" t="s">
        <v>4</v>
      </c>
      <c r="AF38" s="35">
        <f t="shared" si="1"/>
        <v>0</v>
      </c>
      <c r="AG38" s="23">
        <v>0</v>
      </c>
      <c r="AH38" s="23">
        <v>0</v>
      </c>
      <c r="AI38" s="208" t="s">
        <v>4</v>
      </c>
      <c r="AJ38" s="18">
        <v>0</v>
      </c>
      <c r="AK38" s="27" t="s">
        <v>4</v>
      </c>
      <c r="AL38" s="27" t="s">
        <v>4</v>
      </c>
      <c r="AM38" s="35">
        <f t="shared" si="2"/>
        <v>0</v>
      </c>
      <c r="AN38" s="35">
        <f>+K38+AC38-AH38</f>
        <v>3900000</v>
      </c>
      <c r="AO38" s="18" t="s">
        <v>1</v>
      </c>
      <c r="AP38" s="23">
        <v>3900000</v>
      </c>
      <c r="AQ38" s="18" t="s">
        <v>16</v>
      </c>
      <c r="AR38" s="23">
        <v>0</v>
      </c>
      <c r="AS38" s="19" t="s">
        <v>4</v>
      </c>
      <c r="AT38" s="331">
        <v>3900000</v>
      </c>
      <c r="AU38" s="34">
        <f t="shared" si="3"/>
        <v>0</v>
      </c>
      <c r="AV38" s="33">
        <f t="shared" si="4"/>
        <v>1</v>
      </c>
      <c r="AW38" s="208" t="s">
        <v>4</v>
      </c>
      <c r="AX38" s="18" t="s">
        <v>359</v>
      </c>
      <c r="AY38" s="23" t="s">
        <v>5018</v>
      </c>
      <c r="AZ38" s="17" t="s">
        <v>1</v>
      </c>
      <c r="BA38" s="17" t="s">
        <v>1</v>
      </c>
    </row>
    <row r="39" spans="2:53" x14ac:dyDescent="0.25">
      <c r="B39" s="109">
        <v>2024</v>
      </c>
      <c r="C39" s="17">
        <v>891780111</v>
      </c>
      <c r="D39" s="30" t="s">
        <v>14</v>
      </c>
      <c r="E39" s="161" t="s">
        <v>5017</v>
      </c>
      <c r="F39" s="23" t="s">
        <v>5016</v>
      </c>
      <c r="G39" s="190">
        <v>0</v>
      </c>
      <c r="H39" s="18" t="s">
        <v>11</v>
      </c>
      <c r="I39" s="30" t="s">
        <v>108</v>
      </c>
      <c r="J39" s="23" t="s">
        <v>5015</v>
      </c>
      <c r="K39" s="23">
        <v>3900000</v>
      </c>
      <c r="L39" s="17" t="s">
        <v>8</v>
      </c>
      <c r="M39" s="23" t="s">
        <v>5014</v>
      </c>
      <c r="N39" s="23">
        <v>1221974278</v>
      </c>
      <c r="O39" s="29">
        <v>13</v>
      </c>
      <c r="P39" s="208">
        <v>45302</v>
      </c>
      <c r="Q39" s="23">
        <v>4518689382</v>
      </c>
      <c r="R39" s="334">
        <v>45306</v>
      </c>
      <c r="S39" s="23">
        <v>3900000</v>
      </c>
      <c r="T39" s="18" t="s">
        <v>5</v>
      </c>
      <c r="U39" s="23">
        <v>41947381</v>
      </c>
      <c r="V39" s="23" t="s">
        <v>2330</v>
      </c>
      <c r="W39" s="334">
        <v>45306</v>
      </c>
      <c r="X39" s="334">
        <v>45306</v>
      </c>
      <c r="Y39" s="113" t="s">
        <v>4</v>
      </c>
      <c r="Z39" s="334">
        <v>45324</v>
      </c>
      <c r="AA39" s="35">
        <f t="shared" si="0"/>
        <v>18</v>
      </c>
      <c r="AB39" s="23">
        <v>1</v>
      </c>
      <c r="AC39" s="23">
        <v>1100000</v>
      </c>
      <c r="AD39" s="23">
        <v>1</v>
      </c>
      <c r="AE39" s="208">
        <v>45331</v>
      </c>
      <c r="AF39" s="35">
        <f t="shared" si="1"/>
        <v>7</v>
      </c>
      <c r="AG39" s="23">
        <v>0</v>
      </c>
      <c r="AH39" s="23">
        <v>0</v>
      </c>
      <c r="AI39" s="208" t="s">
        <v>4</v>
      </c>
      <c r="AJ39" s="18">
        <v>0</v>
      </c>
      <c r="AK39" s="27" t="s">
        <v>4</v>
      </c>
      <c r="AL39" s="27" t="s">
        <v>4</v>
      </c>
      <c r="AM39" s="35">
        <f t="shared" si="2"/>
        <v>0</v>
      </c>
      <c r="AN39" s="35">
        <f>+K39+AC39-AH39</f>
        <v>5000000</v>
      </c>
      <c r="AO39" s="18" t="s">
        <v>1</v>
      </c>
      <c r="AP39" s="23">
        <v>3900000</v>
      </c>
      <c r="AQ39" s="18" t="s">
        <v>16</v>
      </c>
      <c r="AR39" s="23">
        <v>0</v>
      </c>
      <c r="AS39" s="19" t="s">
        <v>4</v>
      </c>
      <c r="AT39" s="331">
        <v>5000000</v>
      </c>
      <c r="AU39" s="34">
        <f t="shared" si="3"/>
        <v>0</v>
      </c>
      <c r="AV39" s="33">
        <f t="shared" si="4"/>
        <v>1</v>
      </c>
      <c r="AW39" s="208" t="s">
        <v>4</v>
      </c>
      <c r="AX39" s="18" t="s">
        <v>359</v>
      </c>
      <c r="AY39" s="23" t="s">
        <v>5013</v>
      </c>
      <c r="AZ39" s="17" t="s">
        <v>1</v>
      </c>
      <c r="BA39" s="17" t="s">
        <v>1</v>
      </c>
    </row>
    <row r="40" spans="2:53" x14ac:dyDescent="0.25">
      <c r="B40" s="109">
        <v>2024</v>
      </c>
      <c r="C40" s="17">
        <v>891780111</v>
      </c>
      <c r="D40" s="30" t="s">
        <v>14</v>
      </c>
      <c r="E40" s="161" t="s">
        <v>5012</v>
      </c>
      <c r="F40" s="23" t="s">
        <v>5011</v>
      </c>
      <c r="G40" s="190">
        <v>0</v>
      </c>
      <c r="H40" s="18" t="s">
        <v>11</v>
      </c>
      <c r="I40" s="30" t="s">
        <v>108</v>
      </c>
      <c r="J40" s="23" t="s">
        <v>5010</v>
      </c>
      <c r="K40" s="23">
        <v>13667000</v>
      </c>
      <c r="L40" s="17" t="s">
        <v>8</v>
      </c>
      <c r="M40" s="23" t="s">
        <v>5009</v>
      </c>
      <c r="N40" s="23">
        <v>1082941024</v>
      </c>
      <c r="O40" s="29">
        <v>14</v>
      </c>
      <c r="P40" s="334">
        <v>45302</v>
      </c>
      <c r="Q40" s="23">
        <v>2126349000</v>
      </c>
      <c r="R40" s="334">
        <v>45306</v>
      </c>
      <c r="S40" s="23">
        <v>13667000</v>
      </c>
      <c r="T40" s="18" t="s">
        <v>5</v>
      </c>
      <c r="U40" s="23">
        <v>12621405</v>
      </c>
      <c r="V40" s="23" t="s">
        <v>3279</v>
      </c>
      <c r="W40" s="334">
        <v>45306</v>
      </c>
      <c r="X40" s="334">
        <v>45306</v>
      </c>
      <c r="Y40" s="113" t="s">
        <v>4</v>
      </c>
      <c r="Z40" s="334">
        <v>45457</v>
      </c>
      <c r="AA40" s="35">
        <f t="shared" si="0"/>
        <v>151</v>
      </c>
      <c r="AB40" s="23">
        <v>0</v>
      </c>
      <c r="AC40" s="23">
        <v>0</v>
      </c>
      <c r="AD40" s="23">
        <v>0</v>
      </c>
      <c r="AE40" s="208" t="s">
        <v>4</v>
      </c>
      <c r="AF40" s="35">
        <f t="shared" si="1"/>
        <v>0</v>
      </c>
      <c r="AG40" s="23">
        <v>0</v>
      </c>
      <c r="AH40" s="23">
        <v>0</v>
      </c>
      <c r="AI40" s="208" t="s">
        <v>4</v>
      </c>
      <c r="AJ40" s="18">
        <v>0</v>
      </c>
      <c r="AK40" s="27" t="s">
        <v>4</v>
      </c>
      <c r="AL40" s="27" t="s">
        <v>4</v>
      </c>
      <c r="AM40" s="35">
        <f t="shared" si="2"/>
        <v>0</v>
      </c>
      <c r="AN40" s="35">
        <f>+K40+AC40-AH40</f>
        <v>13667000</v>
      </c>
      <c r="AO40" s="18" t="s">
        <v>1</v>
      </c>
      <c r="AP40" s="23">
        <v>13667000</v>
      </c>
      <c r="AQ40" s="18" t="s">
        <v>16</v>
      </c>
      <c r="AR40" s="23">
        <v>0</v>
      </c>
      <c r="AS40" s="19" t="s">
        <v>4</v>
      </c>
      <c r="AT40" s="331">
        <v>5000000</v>
      </c>
      <c r="AU40" s="34">
        <f t="shared" si="3"/>
        <v>8667000</v>
      </c>
      <c r="AV40" s="33">
        <f t="shared" si="4"/>
        <v>0.36584473549425622</v>
      </c>
      <c r="AW40" s="208" t="s">
        <v>4</v>
      </c>
      <c r="AX40" s="18" t="s">
        <v>3</v>
      </c>
      <c r="AY40" s="23" t="s">
        <v>5008</v>
      </c>
      <c r="AZ40" s="17" t="s">
        <v>1</v>
      </c>
      <c r="BA40" s="17" t="s">
        <v>1</v>
      </c>
    </row>
    <row r="41" spans="2:53" x14ac:dyDescent="0.25">
      <c r="B41" s="109">
        <v>2024</v>
      </c>
      <c r="C41" s="17">
        <v>891780111</v>
      </c>
      <c r="D41" s="30" t="s">
        <v>14</v>
      </c>
      <c r="E41" s="161" t="s">
        <v>5007</v>
      </c>
      <c r="F41" s="23" t="s">
        <v>5006</v>
      </c>
      <c r="G41" s="190">
        <v>0</v>
      </c>
      <c r="H41" s="18" t="s">
        <v>11</v>
      </c>
      <c r="I41" s="30" t="s">
        <v>108</v>
      </c>
      <c r="J41" s="23" t="s">
        <v>5005</v>
      </c>
      <c r="K41" s="23">
        <v>28233000</v>
      </c>
      <c r="L41" s="17" t="s">
        <v>8</v>
      </c>
      <c r="M41" s="23" t="s">
        <v>5004</v>
      </c>
      <c r="N41" s="23">
        <v>84457585</v>
      </c>
      <c r="O41" s="29">
        <v>13</v>
      </c>
      <c r="P41" s="208">
        <v>45302</v>
      </c>
      <c r="Q41" s="23">
        <v>4518689382</v>
      </c>
      <c r="R41" s="334">
        <v>45306</v>
      </c>
      <c r="S41" s="23">
        <v>28233000</v>
      </c>
      <c r="T41" s="18" t="s">
        <v>5</v>
      </c>
      <c r="U41" s="23">
        <v>85455983</v>
      </c>
      <c r="V41" s="23" t="s">
        <v>3939</v>
      </c>
      <c r="W41" s="334">
        <v>45306</v>
      </c>
      <c r="X41" s="334">
        <v>45306</v>
      </c>
      <c r="Y41" s="113" t="s">
        <v>4</v>
      </c>
      <c r="Z41" s="334">
        <v>45457</v>
      </c>
      <c r="AA41" s="35">
        <f t="shared" si="0"/>
        <v>151</v>
      </c>
      <c r="AB41" s="23">
        <v>0</v>
      </c>
      <c r="AC41" s="23">
        <v>0</v>
      </c>
      <c r="AD41" s="23">
        <v>0</v>
      </c>
      <c r="AE41" s="208" t="s">
        <v>4</v>
      </c>
      <c r="AF41" s="35">
        <f t="shared" si="1"/>
        <v>0</v>
      </c>
      <c r="AG41" s="23">
        <v>0</v>
      </c>
      <c r="AH41" s="23">
        <v>0</v>
      </c>
      <c r="AI41" s="208" t="s">
        <v>4</v>
      </c>
      <c r="AJ41" s="18">
        <v>0</v>
      </c>
      <c r="AK41" s="27" t="s">
        <v>4</v>
      </c>
      <c r="AL41" s="27" t="s">
        <v>4</v>
      </c>
      <c r="AM41" s="35">
        <f t="shared" si="2"/>
        <v>0</v>
      </c>
      <c r="AN41" s="35">
        <f>+K41+AC41-AH41</f>
        <v>28233000</v>
      </c>
      <c r="AO41" s="18" t="s">
        <v>1</v>
      </c>
      <c r="AP41" s="23">
        <v>28233000</v>
      </c>
      <c r="AQ41" s="18" t="s">
        <v>16</v>
      </c>
      <c r="AR41" s="23">
        <v>0</v>
      </c>
      <c r="AS41" s="19" t="s">
        <v>4</v>
      </c>
      <c r="AT41" s="331">
        <v>9167000</v>
      </c>
      <c r="AU41" s="34">
        <f t="shared" si="3"/>
        <v>19066000</v>
      </c>
      <c r="AV41" s="33">
        <f t="shared" si="4"/>
        <v>0.32469096447419687</v>
      </c>
      <c r="AW41" s="208" t="s">
        <v>4</v>
      </c>
      <c r="AX41" s="18" t="s">
        <v>3</v>
      </c>
      <c r="AY41" s="23" t="s">
        <v>5003</v>
      </c>
      <c r="AZ41" s="17" t="s">
        <v>1</v>
      </c>
      <c r="BA41" s="17" t="s">
        <v>1</v>
      </c>
    </row>
    <row r="42" spans="2:53" x14ac:dyDescent="0.25">
      <c r="B42" s="109">
        <v>2024</v>
      </c>
      <c r="C42" s="17">
        <v>891780111</v>
      </c>
      <c r="D42" s="30" t="s">
        <v>14</v>
      </c>
      <c r="E42" s="161" t="s">
        <v>5002</v>
      </c>
      <c r="F42" s="23" t="s">
        <v>5001</v>
      </c>
      <c r="G42" s="190">
        <v>0</v>
      </c>
      <c r="H42" s="18" t="s">
        <v>11</v>
      </c>
      <c r="I42" s="30" t="s">
        <v>108</v>
      </c>
      <c r="J42" s="23" t="s">
        <v>4996</v>
      </c>
      <c r="K42" s="23">
        <v>2900000</v>
      </c>
      <c r="L42" s="17" t="s">
        <v>8</v>
      </c>
      <c r="M42" s="23" t="s">
        <v>5000</v>
      </c>
      <c r="N42" s="23">
        <v>1082912086</v>
      </c>
      <c r="O42" s="29">
        <v>13</v>
      </c>
      <c r="P42" s="208">
        <v>45302</v>
      </c>
      <c r="Q42" s="23">
        <v>4518689382</v>
      </c>
      <c r="R42" s="334">
        <v>45307</v>
      </c>
      <c r="S42" s="23">
        <v>2900000</v>
      </c>
      <c r="T42" s="18" t="s">
        <v>5</v>
      </c>
      <c r="U42" s="23">
        <v>41947381</v>
      </c>
      <c r="V42" s="23" t="s">
        <v>2330</v>
      </c>
      <c r="W42" s="334">
        <v>45307</v>
      </c>
      <c r="X42" s="334">
        <v>45307</v>
      </c>
      <c r="Y42" s="113" t="s">
        <v>4</v>
      </c>
      <c r="Z42" s="334">
        <v>45318</v>
      </c>
      <c r="AA42" s="35">
        <f t="shared" si="0"/>
        <v>11</v>
      </c>
      <c r="AB42" s="23">
        <v>0</v>
      </c>
      <c r="AC42" s="23">
        <v>0</v>
      </c>
      <c r="AD42" s="23">
        <v>0</v>
      </c>
      <c r="AE42" s="208" t="s">
        <v>4</v>
      </c>
      <c r="AF42" s="35">
        <f t="shared" si="1"/>
        <v>0</v>
      </c>
      <c r="AG42" s="23">
        <v>0</v>
      </c>
      <c r="AH42" s="23">
        <v>0</v>
      </c>
      <c r="AI42" s="208" t="s">
        <v>4</v>
      </c>
      <c r="AJ42" s="18">
        <v>0</v>
      </c>
      <c r="AK42" s="27" t="s">
        <v>4</v>
      </c>
      <c r="AL42" s="27" t="s">
        <v>4</v>
      </c>
      <c r="AM42" s="35">
        <f t="shared" si="2"/>
        <v>0</v>
      </c>
      <c r="AN42" s="35">
        <f>+K42+AC42-AH42</f>
        <v>2900000</v>
      </c>
      <c r="AO42" s="18" t="s">
        <v>1</v>
      </c>
      <c r="AP42" s="23">
        <v>2900000</v>
      </c>
      <c r="AQ42" s="18" t="s">
        <v>16</v>
      </c>
      <c r="AR42" s="23">
        <v>0</v>
      </c>
      <c r="AS42" s="19" t="s">
        <v>4</v>
      </c>
      <c r="AT42" s="331">
        <v>2900000</v>
      </c>
      <c r="AU42" s="34">
        <f t="shared" si="3"/>
        <v>0</v>
      </c>
      <c r="AV42" s="33">
        <f t="shared" si="4"/>
        <v>1</v>
      </c>
      <c r="AW42" s="208" t="s">
        <v>4</v>
      </c>
      <c r="AX42" s="18" t="s">
        <v>359</v>
      </c>
      <c r="AY42" s="23" t="s">
        <v>4999</v>
      </c>
      <c r="AZ42" s="17" t="s">
        <v>1</v>
      </c>
      <c r="BA42" s="17" t="s">
        <v>1</v>
      </c>
    </row>
    <row r="43" spans="2:53" x14ac:dyDescent="0.25">
      <c r="B43" s="109">
        <v>2024</v>
      </c>
      <c r="C43" s="17">
        <v>891780111</v>
      </c>
      <c r="D43" s="30" t="s">
        <v>14</v>
      </c>
      <c r="E43" s="161" t="s">
        <v>4998</v>
      </c>
      <c r="F43" s="23" t="s">
        <v>4997</v>
      </c>
      <c r="G43" s="190">
        <v>0</v>
      </c>
      <c r="H43" s="18" t="s">
        <v>11</v>
      </c>
      <c r="I43" s="30" t="s">
        <v>108</v>
      </c>
      <c r="J43" s="23" t="s">
        <v>4996</v>
      </c>
      <c r="K43" s="23">
        <v>2900000</v>
      </c>
      <c r="L43" s="17" t="s">
        <v>8</v>
      </c>
      <c r="M43" s="23" t="s">
        <v>4995</v>
      </c>
      <c r="N43" s="23">
        <v>57466769</v>
      </c>
      <c r="O43" s="29">
        <v>13</v>
      </c>
      <c r="P43" s="208">
        <v>45302</v>
      </c>
      <c r="Q43" s="23">
        <v>4518689382</v>
      </c>
      <c r="R43" s="334">
        <v>45307</v>
      </c>
      <c r="S43" s="23">
        <v>2900000</v>
      </c>
      <c r="T43" s="18" t="s">
        <v>5</v>
      </c>
      <c r="U43" s="23">
        <v>41947381</v>
      </c>
      <c r="V43" s="23" t="s">
        <v>2330</v>
      </c>
      <c r="W43" s="334">
        <v>45307</v>
      </c>
      <c r="X43" s="334">
        <v>45307</v>
      </c>
      <c r="Y43" s="113" t="s">
        <v>4</v>
      </c>
      <c r="Z43" s="334">
        <v>45318</v>
      </c>
      <c r="AA43" s="35">
        <f t="shared" si="0"/>
        <v>11</v>
      </c>
      <c r="AB43" s="23">
        <v>0</v>
      </c>
      <c r="AC43" s="23">
        <v>0</v>
      </c>
      <c r="AD43" s="23">
        <v>0</v>
      </c>
      <c r="AE43" s="208" t="s">
        <v>4</v>
      </c>
      <c r="AF43" s="35">
        <f t="shared" si="1"/>
        <v>0</v>
      </c>
      <c r="AG43" s="23">
        <v>0</v>
      </c>
      <c r="AH43" s="23">
        <v>0</v>
      </c>
      <c r="AI43" s="208" t="s">
        <v>4</v>
      </c>
      <c r="AJ43" s="18">
        <v>0</v>
      </c>
      <c r="AK43" s="27" t="s">
        <v>4</v>
      </c>
      <c r="AL43" s="27" t="s">
        <v>4</v>
      </c>
      <c r="AM43" s="35">
        <f t="shared" si="2"/>
        <v>0</v>
      </c>
      <c r="AN43" s="35">
        <f>+K43+AC43-AH43</f>
        <v>2900000</v>
      </c>
      <c r="AO43" s="18" t="s">
        <v>1</v>
      </c>
      <c r="AP43" s="23">
        <v>2900000</v>
      </c>
      <c r="AQ43" s="18" t="s">
        <v>16</v>
      </c>
      <c r="AR43" s="23">
        <v>0</v>
      </c>
      <c r="AS43" s="19" t="s">
        <v>4</v>
      </c>
      <c r="AT43" s="331">
        <v>2900000</v>
      </c>
      <c r="AU43" s="34">
        <f t="shared" si="3"/>
        <v>0</v>
      </c>
      <c r="AV43" s="33">
        <f t="shared" si="4"/>
        <v>1</v>
      </c>
      <c r="AW43" s="208" t="s">
        <v>4</v>
      </c>
      <c r="AX43" s="18" t="s">
        <v>359</v>
      </c>
      <c r="AY43" s="23" t="s">
        <v>4994</v>
      </c>
      <c r="AZ43" s="17" t="s">
        <v>1</v>
      </c>
      <c r="BA43" s="17" t="s">
        <v>1</v>
      </c>
    </row>
    <row r="44" spans="2:53" x14ac:dyDescent="0.25">
      <c r="B44" s="109">
        <v>2024</v>
      </c>
      <c r="C44" s="17">
        <v>891780111</v>
      </c>
      <c r="D44" s="30" t="s">
        <v>14</v>
      </c>
      <c r="E44" s="161" t="s">
        <v>4993</v>
      </c>
      <c r="F44" s="23" t="s">
        <v>4992</v>
      </c>
      <c r="G44" s="190">
        <v>0</v>
      </c>
      <c r="H44" s="18" t="s">
        <v>11</v>
      </c>
      <c r="I44" s="30" t="s">
        <v>108</v>
      </c>
      <c r="J44" s="23" t="s">
        <v>4991</v>
      </c>
      <c r="K44" s="23">
        <v>15000000</v>
      </c>
      <c r="L44" s="17" t="s">
        <v>8</v>
      </c>
      <c r="M44" s="23" t="s">
        <v>4990</v>
      </c>
      <c r="N44" s="23">
        <v>57414091</v>
      </c>
      <c r="O44" s="29">
        <v>13</v>
      </c>
      <c r="P44" s="208">
        <v>45302</v>
      </c>
      <c r="Q44" s="23">
        <v>4518689382</v>
      </c>
      <c r="R44" s="334">
        <v>45307</v>
      </c>
      <c r="S44" s="23">
        <v>15000000</v>
      </c>
      <c r="T44" s="18" t="s">
        <v>5</v>
      </c>
      <c r="U44" s="23">
        <v>36557666</v>
      </c>
      <c r="V44" s="23" t="s">
        <v>1510</v>
      </c>
      <c r="W44" s="334">
        <v>45307</v>
      </c>
      <c r="X44" s="334">
        <v>45307</v>
      </c>
      <c r="Y44" s="113" t="s">
        <v>4</v>
      </c>
      <c r="Z44" s="334">
        <v>45457</v>
      </c>
      <c r="AA44" s="35">
        <f t="shared" si="0"/>
        <v>150</v>
      </c>
      <c r="AB44" s="23">
        <v>0</v>
      </c>
      <c r="AC44" s="23">
        <v>0</v>
      </c>
      <c r="AD44" s="23">
        <v>0</v>
      </c>
      <c r="AE44" s="208" t="s">
        <v>4</v>
      </c>
      <c r="AF44" s="35">
        <f t="shared" si="1"/>
        <v>0</v>
      </c>
      <c r="AG44" s="23">
        <v>0</v>
      </c>
      <c r="AH44" s="23">
        <v>0</v>
      </c>
      <c r="AI44" s="208" t="s">
        <v>4</v>
      </c>
      <c r="AJ44" s="18">
        <v>0</v>
      </c>
      <c r="AK44" s="27" t="s">
        <v>4</v>
      </c>
      <c r="AL44" s="27" t="s">
        <v>4</v>
      </c>
      <c r="AM44" s="35">
        <f t="shared" si="2"/>
        <v>0</v>
      </c>
      <c r="AN44" s="35">
        <f>+K44+AC44-AH44</f>
        <v>15000000</v>
      </c>
      <c r="AO44" s="18" t="s">
        <v>1</v>
      </c>
      <c r="AP44" s="23">
        <v>15000000</v>
      </c>
      <c r="AQ44" s="18" t="s">
        <v>16</v>
      </c>
      <c r="AR44" s="23">
        <v>0</v>
      </c>
      <c r="AS44" s="19" t="s">
        <v>4</v>
      </c>
      <c r="AT44" s="331">
        <v>4600000</v>
      </c>
      <c r="AU44" s="34">
        <f t="shared" si="3"/>
        <v>10400000</v>
      </c>
      <c r="AV44" s="33">
        <f t="shared" si="4"/>
        <v>0.30666666666666664</v>
      </c>
      <c r="AW44" s="208" t="s">
        <v>4</v>
      </c>
      <c r="AX44" s="18" t="s">
        <v>3</v>
      </c>
      <c r="AY44" s="23" t="s">
        <v>4989</v>
      </c>
      <c r="AZ44" s="17" t="s">
        <v>1</v>
      </c>
      <c r="BA44" s="17" t="s">
        <v>1</v>
      </c>
    </row>
    <row r="45" spans="2:53" x14ac:dyDescent="0.25">
      <c r="B45" s="109">
        <v>2024</v>
      </c>
      <c r="C45" s="17">
        <v>891780111</v>
      </c>
      <c r="D45" s="30" t="s">
        <v>14</v>
      </c>
      <c r="E45" s="161" t="s">
        <v>4988</v>
      </c>
      <c r="F45" s="23" t="s">
        <v>4987</v>
      </c>
      <c r="G45" s="190">
        <v>0</v>
      </c>
      <c r="H45" s="18" t="s">
        <v>11</v>
      </c>
      <c r="I45" s="30" t="s">
        <v>108</v>
      </c>
      <c r="J45" s="23" t="s">
        <v>4986</v>
      </c>
      <c r="K45" s="23">
        <v>18000000</v>
      </c>
      <c r="L45" s="17" t="s">
        <v>8</v>
      </c>
      <c r="M45" s="23" t="s">
        <v>4985</v>
      </c>
      <c r="N45" s="23">
        <v>39049050</v>
      </c>
      <c r="O45" s="29">
        <v>13</v>
      </c>
      <c r="P45" s="208">
        <v>45302</v>
      </c>
      <c r="Q45" s="23">
        <v>4518689382</v>
      </c>
      <c r="R45" s="334">
        <v>45307</v>
      </c>
      <c r="S45" s="23">
        <v>18000000</v>
      </c>
      <c r="T45" s="18" t="s">
        <v>5</v>
      </c>
      <c r="U45" s="23">
        <v>36557666</v>
      </c>
      <c r="V45" s="23" t="s">
        <v>1510</v>
      </c>
      <c r="W45" s="334">
        <v>45307</v>
      </c>
      <c r="X45" s="334">
        <v>45307</v>
      </c>
      <c r="Y45" s="113" t="s">
        <v>4</v>
      </c>
      <c r="Z45" s="334">
        <v>45457</v>
      </c>
      <c r="AA45" s="35">
        <f t="shared" si="0"/>
        <v>150</v>
      </c>
      <c r="AB45" s="23">
        <v>0</v>
      </c>
      <c r="AC45" s="23">
        <v>0</v>
      </c>
      <c r="AD45" s="23">
        <v>0</v>
      </c>
      <c r="AE45" s="208" t="s">
        <v>4</v>
      </c>
      <c r="AF45" s="35">
        <f t="shared" si="1"/>
        <v>0</v>
      </c>
      <c r="AG45" s="23">
        <v>0</v>
      </c>
      <c r="AH45" s="23">
        <v>0</v>
      </c>
      <c r="AI45" s="208" t="s">
        <v>4</v>
      </c>
      <c r="AJ45" s="18">
        <v>0</v>
      </c>
      <c r="AK45" s="27" t="s">
        <v>4</v>
      </c>
      <c r="AL45" s="27" t="s">
        <v>4</v>
      </c>
      <c r="AM45" s="35">
        <f t="shared" si="2"/>
        <v>0</v>
      </c>
      <c r="AN45" s="35">
        <f>+K45+AC45-AH45</f>
        <v>18000000</v>
      </c>
      <c r="AO45" s="18" t="s">
        <v>1</v>
      </c>
      <c r="AP45" s="23">
        <v>18000000</v>
      </c>
      <c r="AQ45" s="18" t="s">
        <v>16</v>
      </c>
      <c r="AR45" s="23">
        <v>0</v>
      </c>
      <c r="AS45" s="19" t="s">
        <v>4</v>
      </c>
      <c r="AT45" s="331">
        <v>5520000</v>
      </c>
      <c r="AU45" s="34">
        <f t="shared" si="3"/>
        <v>12480000</v>
      </c>
      <c r="AV45" s="33">
        <f t="shared" si="4"/>
        <v>0.30666666666666664</v>
      </c>
      <c r="AW45" s="208" t="s">
        <v>4</v>
      </c>
      <c r="AX45" s="18" t="s">
        <v>3</v>
      </c>
      <c r="AY45" s="23" t="s">
        <v>4984</v>
      </c>
      <c r="AZ45" s="17" t="s">
        <v>1</v>
      </c>
      <c r="BA45" s="17" t="s">
        <v>1</v>
      </c>
    </row>
    <row r="46" spans="2:53" x14ac:dyDescent="0.25">
      <c r="B46" s="109">
        <v>2024</v>
      </c>
      <c r="C46" s="17">
        <v>891780111</v>
      </c>
      <c r="D46" s="30" t="s">
        <v>14</v>
      </c>
      <c r="E46" s="161" t="s">
        <v>4983</v>
      </c>
      <c r="F46" s="23" t="s">
        <v>4982</v>
      </c>
      <c r="G46" s="190">
        <v>0</v>
      </c>
      <c r="H46" s="18" t="s">
        <v>11</v>
      </c>
      <c r="I46" s="30" t="s">
        <v>108</v>
      </c>
      <c r="J46" s="23" t="s">
        <v>4981</v>
      </c>
      <c r="K46" s="23">
        <v>12833000</v>
      </c>
      <c r="L46" s="17" t="s">
        <v>8</v>
      </c>
      <c r="M46" s="23" t="s">
        <v>4980</v>
      </c>
      <c r="N46" s="23">
        <v>1082880869</v>
      </c>
      <c r="O46" s="29">
        <v>14</v>
      </c>
      <c r="P46" s="334">
        <v>45302</v>
      </c>
      <c r="Q46" s="23">
        <v>2126349000</v>
      </c>
      <c r="R46" s="334">
        <v>45307</v>
      </c>
      <c r="S46" s="23">
        <v>12833000</v>
      </c>
      <c r="T46" s="18" t="s">
        <v>5</v>
      </c>
      <c r="U46" s="23">
        <v>57444673</v>
      </c>
      <c r="V46" s="23" t="s">
        <v>1543</v>
      </c>
      <c r="W46" s="334">
        <v>45307</v>
      </c>
      <c r="X46" s="334">
        <v>45307</v>
      </c>
      <c r="Y46" s="113" t="s">
        <v>4</v>
      </c>
      <c r="Z46" s="334">
        <v>45457</v>
      </c>
      <c r="AA46" s="35">
        <f t="shared" si="0"/>
        <v>150</v>
      </c>
      <c r="AB46" s="23">
        <v>0</v>
      </c>
      <c r="AC46" s="23">
        <v>0</v>
      </c>
      <c r="AD46" s="23">
        <v>0</v>
      </c>
      <c r="AE46" s="208" t="s">
        <v>4</v>
      </c>
      <c r="AF46" s="35">
        <f t="shared" si="1"/>
        <v>0</v>
      </c>
      <c r="AG46" s="23">
        <v>0</v>
      </c>
      <c r="AH46" s="23">
        <v>0</v>
      </c>
      <c r="AI46" s="208" t="s">
        <v>4</v>
      </c>
      <c r="AJ46" s="18">
        <v>0</v>
      </c>
      <c r="AK46" s="27" t="s">
        <v>4</v>
      </c>
      <c r="AL46" s="27" t="s">
        <v>4</v>
      </c>
      <c r="AM46" s="35">
        <f t="shared" si="2"/>
        <v>0</v>
      </c>
      <c r="AN46" s="35">
        <f>+K46+AC46-AH46</f>
        <v>12833000</v>
      </c>
      <c r="AO46" s="18" t="s">
        <v>1</v>
      </c>
      <c r="AP46" s="23">
        <v>12833000</v>
      </c>
      <c r="AQ46" s="18" t="s">
        <v>16</v>
      </c>
      <c r="AR46" s="23">
        <v>0</v>
      </c>
      <c r="AS46" s="19" t="s">
        <v>4</v>
      </c>
      <c r="AT46" s="331">
        <v>4167000</v>
      </c>
      <c r="AU46" s="34">
        <f t="shared" si="3"/>
        <v>8666000</v>
      </c>
      <c r="AV46" s="33">
        <f t="shared" si="4"/>
        <v>0.32470973272033038</v>
      </c>
      <c r="AW46" s="208" t="s">
        <v>4</v>
      </c>
      <c r="AX46" s="18" t="s">
        <v>3</v>
      </c>
      <c r="AY46" s="23" t="s">
        <v>4979</v>
      </c>
      <c r="AZ46" s="17" t="s">
        <v>1</v>
      </c>
      <c r="BA46" s="17" t="s">
        <v>1</v>
      </c>
    </row>
    <row r="47" spans="2:53" x14ac:dyDescent="0.25">
      <c r="B47" s="109">
        <v>2024</v>
      </c>
      <c r="C47" s="17">
        <v>891780111</v>
      </c>
      <c r="D47" s="30" t="s">
        <v>14</v>
      </c>
      <c r="E47" s="161" t="s">
        <v>4978</v>
      </c>
      <c r="F47" s="23" t="s">
        <v>4977</v>
      </c>
      <c r="G47" s="190">
        <v>0</v>
      </c>
      <c r="H47" s="18" t="s">
        <v>11</v>
      </c>
      <c r="I47" s="30" t="s">
        <v>108</v>
      </c>
      <c r="J47" s="23" t="s">
        <v>4976</v>
      </c>
      <c r="K47" s="23">
        <v>10780000</v>
      </c>
      <c r="L47" s="17" t="s">
        <v>8</v>
      </c>
      <c r="M47" s="23" t="s">
        <v>4975</v>
      </c>
      <c r="N47" s="23">
        <v>1082915041</v>
      </c>
      <c r="O47" s="29">
        <v>14</v>
      </c>
      <c r="P47" s="334">
        <v>45302</v>
      </c>
      <c r="Q47" s="23">
        <v>2126349000</v>
      </c>
      <c r="R47" s="334">
        <v>45307</v>
      </c>
      <c r="S47" s="23">
        <v>10780000</v>
      </c>
      <c r="T47" s="18" t="s">
        <v>5</v>
      </c>
      <c r="U47" s="23">
        <v>57444673</v>
      </c>
      <c r="V47" s="23" t="s">
        <v>1543</v>
      </c>
      <c r="W47" s="334">
        <v>45307</v>
      </c>
      <c r="X47" s="334">
        <v>45307</v>
      </c>
      <c r="Y47" s="113" t="s">
        <v>4</v>
      </c>
      <c r="Z47" s="334">
        <v>45457</v>
      </c>
      <c r="AA47" s="35">
        <f t="shared" si="0"/>
        <v>150</v>
      </c>
      <c r="AB47" s="23">
        <v>0</v>
      </c>
      <c r="AC47" s="23">
        <v>0</v>
      </c>
      <c r="AD47" s="23">
        <v>0</v>
      </c>
      <c r="AE47" s="208" t="s">
        <v>4</v>
      </c>
      <c r="AF47" s="35">
        <f t="shared" si="1"/>
        <v>0</v>
      </c>
      <c r="AG47" s="23">
        <v>0</v>
      </c>
      <c r="AH47" s="23">
        <v>0</v>
      </c>
      <c r="AI47" s="208" t="s">
        <v>4</v>
      </c>
      <c r="AJ47" s="18">
        <v>0</v>
      </c>
      <c r="AK47" s="27" t="s">
        <v>4</v>
      </c>
      <c r="AL47" s="27" t="s">
        <v>4</v>
      </c>
      <c r="AM47" s="35">
        <f t="shared" si="2"/>
        <v>0</v>
      </c>
      <c r="AN47" s="35">
        <f>+K47+AC47-AH47</f>
        <v>10780000</v>
      </c>
      <c r="AO47" s="18" t="s">
        <v>1</v>
      </c>
      <c r="AP47" s="23">
        <v>10780000</v>
      </c>
      <c r="AQ47" s="18" t="s">
        <v>16</v>
      </c>
      <c r="AR47" s="23">
        <v>0</v>
      </c>
      <c r="AS47" s="19" t="s">
        <v>4</v>
      </c>
      <c r="AT47" s="331">
        <v>3500000</v>
      </c>
      <c r="AU47" s="34">
        <f t="shared" si="3"/>
        <v>7280000</v>
      </c>
      <c r="AV47" s="33">
        <f t="shared" si="4"/>
        <v>0.32467532467532467</v>
      </c>
      <c r="AW47" s="208" t="s">
        <v>4</v>
      </c>
      <c r="AX47" s="18" t="s">
        <v>3</v>
      </c>
      <c r="AY47" s="23" t="s">
        <v>4974</v>
      </c>
      <c r="AZ47" s="17" t="s">
        <v>1</v>
      </c>
      <c r="BA47" s="17" t="s">
        <v>1</v>
      </c>
    </row>
    <row r="48" spans="2:53" x14ac:dyDescent="0.25">
      <c r="B48" s="109">
        <v>2024</v>
      </c>
      <c r="C48" s="17">
        <v>891780111</v>
      </c>
      <c r="D48" s="30" t="s">
        <v>14</v>
      </c>
      <c r="E48" s="161" t="s">
        <v>4973</v>
      </c>
      <c r="F48" s="23" t="s">
        <v>4972</v>
      </c>
      <c r="G48" s="190">
        <v>0</v>
      </c>
      <c r="H48" s="18" t="s">
        <v>11</v>
      </c>
      <c r="I48" s="30" t="s">
        <v>108</v>
      </c>
      <c r="J48" s="23" t="s">
        <v>4971</v>
      </c>
      <c r="K48" s="23">
        <v>16500000</v>
      </c>
      <c r="L48" s="17" t="s">
        <v>8</v>
      </c>
      <c r="M48" s="23" t="s">
        <v>4970</v>
      </c>
      <c r="N48" s="23">
        <v>26671855</v>
      </c>
      <c r="O48" s="29">
        <v>13</v>
      </c>
      <c r="P48" s="208">
        <v>45302</v>
      </c>
      <c r="Q48" s="23">
        <v>4518689382</v>
      </c>
      <c r="R48" s="334">
        <v>45307</v>
      </c>
      <c r="S48" s="23">
        <v>16500000</v>
      </c>
      <c r="T48" s="18" t="s">
        <v>5</v>
      </c>
      <c r="U48" s="23">
        <v>39058006</v>
      </c>
      <c r="V48" s="23" t="s">
        <v>2864</v>
      </c>
      <c r="W48" s="334">
        <v>45307</v>
      </c>
      <c r="X48" s="334">
        <v>45307</v>
      </c>
      <c r="Y48" s="113" t="s">
        <v>4</v>
      </c>
      <c r="Z48" s="334">
        <v>45457</v>
      </c>
      <c r="AA48" s="35">
        <f t="shared" si="0"/>
        <v>150</v>
      </c>
      <c r="AB48" s="23">
        <v>0</v>
      </c>
      <c r="AC48" s="23">
        <v>0</v>
      </c>
      <c r="AD48" s="23">
        <v>0</v>
      </c>
      <c r="AE48" s="208" t="s">
        <v>4</v>
      </c>
      <c r="AF48" s="35">
        <f t="shared" si="1"/>
        <v>0</v>
      </c>
      <c r="AG48" s="23">
        <v>0</v>
      </c>
      <c r="AH48" s="23">
        <v>0</v>
      </c>
      <c r="AI48" s="208" t="s">
        <v>4</v>
      </c>
      <c r="AJ48" s="18">
        <v>0</v>
      </c>
      <c r="AK48" s="27" t="s">
        <v>4</v>
      </c>
      <c r="AL48" s="27" t="s">
        <v>4</v>
      </c>
      <c r="AM48" s="35">
        <f t="shared" si="2"/>
        <v>0</v>
      </c>
      <c r="AN48" s="35">
        <f>+K48+AC48-AH48</f>
        <v>16500000</v>
      </c>
      <c r="AO48" s="18" t="s">
        <v>1</v>
      </c>
      <c r="AP48" s="23">
        <v>16500000</v>
      </c>
      <c r="AQ48" s="18" t="s">
        <v>16</v>
      </c>
      <c r="AR48" s="23">
        <v>0</v>
      </c>
      <c r="AS48" s="19" t="s">
        <v>4</v>
      </c>
      <c r="AT48" s="331">
        <v>5060000</v>
      </c>
      <c r="AU48" s="34">
        <f t="shared" si="3"/>
        <v>11440000</v>
      </c>
      <c r="AV48" s="33">
        <f t="shared" si="4"/>
        <v>0.30666666666666664</v>
      </c>
      <c r="AW48" s="208" t="s">
        <v>4</v>
      </c>
      <c r="AX48" s="18" t="s">
        <v>3</v>
      </c>
      <c r="AY48" s="23" t="s">
        <v>4969</v>
      </c>
      <c r="AZ48" s="17" t="s">
        <v>1</v>
      </c>
      <c r="BA48" s="17" t="s">
        <v>1</v>
      </c>
    </row>
    <row r="49" spans="2:53" x14ac:dyDescent="0.25">
      <c r="B49" s="109">
        <v>2024</v>
      </c>
      <c r="C49" s="17">
        <v>891780111</v>
      </c>
      <c r="D49" s="30" t="s">
        <v>14</v>
      </c>
      <c r="E49" s="161" t="s">
        <v>4968</v>
      </c>
      <c r="F49" s="23" t="s">
        <v>4967</v>
      </c>
      <c r="G49" s="190">
        <v>0</v>
      </c>
      <c r="H49" s="18" t="s">
        <v>11</v>
      </c>
      <c r="I49" s="30" t="s">
        <v>108</v>
      </c>
      <c r="J49" s="23" t="s">
        <v>4966</v>
      </c>
      <c r="K49" s="23">
        <v>16400000</v>
      </c>
      <c r="L49" s="17" t="s">
        <v>8</v>
      </c>
      <c r="M49" s="23" t="s">
        <v>4965</v>
      </c>
      <c r="N49" s="23">
        <v>1082999140</v>
      </c>
      <c r="O49" s="29">
        <v>13</v>
      </c>
      <c r="P49" s="208">
        <v>45302</v>
      </c>
      <c r="Q49" s="23">
        <v>4518689382</v>
      </c>
      <c r="R49" s="334">
        <v>45307</v>
      </c>
      <c r="S49" s="23">
        <v>16400000</v>
      </c>
      <c r="T49" s="18" t="s">
        <v>5</v>
      </c>
      <c r="U49" s="23">
        <v>15443332</v>
      </c>
      <c r="V49" s="23" t="s">
        <v>1536</v>
      </c>
      <c r="W49" s="334">
        <v>45307</v>
      </c>
      <c r="X49" s="334">
        <v>45307</v>
      </c>
      <c r="Y49" s="113" t="s">
        <v>4</v>
      </c>
      <c r="Z49" s="334">
        <v>45457</v>
      </c>
      <c r="AA49" s="35">
        <f t="shared" si="0"/>
        <v>150</v>
      </c>
      <c r="AB49" s="23">
        <v>0</v>
      </c>
      <c r="AC49" s="23">
        <v>0</v>
      </c>
      <c r="AD49" s="23">
        <v>0</v>
      </c>
      <c r="AE49" s="208" t="s">
        <v>4</v>
      </c>
      <c r="AF49" s="35">
        <f t="shared" si="1"/>
        <v>0</v>
      </c>
      <c r="AG49" s="23">
        <v>0</v>
      </c>
      <c r="AH49" s="23">
        <v>0</v>
      </c>
      <c r="AI49" s="208" t="s">
        <v>4</v>
      </c>
      <c r="AJ49" s="18">
        <v>0</v>
      </c>
      <c r="AK49" s="27" t="s">
        <v>4</v>
      </c>
      <c r="AL49" s="27" t="s">
        <v>4</v>
      </c>
      <c r="AM49" s="35">
        <f t="shared" si="2"/>
        <v>0</v>
      </c>
      <c r="AN49" s="35">
        <f>+K49+AC49-AH49</f>
        <v>16400000</v>
      </c>
      <c r="AO49" s="18" t="s">
        <v>1</v>
      </c>
      <c r="AP49" s="23">
        <v>16400000</v>
      </c>
      <c r="AQ49" s="18" t="s">
        <v>16</v>
      </c>
      <c r="AR49" s="23">
        <v>0</v>
      </c>
      <c r="AS49" s="19" t="s">
        <v>4</v>
      </c>
      <c r="AT49" s="331">
        <v>6000000</v>
      </c>
      <c r="AU49" s="34">
        <f t="shared" si="3"/>
        <v>10400000</v>
      </c>
      <c r="AV49" s="33">
        <f t="shared" si="4"/>
        <v>0.36585365853658536</v>
      </c>
      <c r="AW49" s="208" t="s">
        <v>4</v>
      </c>
      <c r="AX49" s="18" t="s">
        <v>3</v>
      </c>
      <c r="AY49" s="23" t="s">
        <v>4964</v>
      </c>
      <c r="AZ49" s="17" t="s">
        <v>1</v>
      </c>
      <c r="BA49" s="17" t="s">
        <v>1</v>
      </c>
    </row>
    <row r="50" spans="2:53" x14ac:dyDescent="0.25">
      <c r="B50" s="109">
        <v>2024</v>
      </c>
      <c r="C50" s="17">
        <v>891780111</v>
      </c>
      <c r="D50" s="30" t="s">
        <v>14</v>
      </c>
      <c r="E50" s="161" t="s">
        <v>4963</v>
      </c>
      <c r="F50" s="23" t="s">
        <v>4962</v>
      </c>
      <c r="G50" s="190">
        <v>0</v>
      </c>
      <c r="H50" s="18" t="s">
        <v>11</v>
      </c>
      <c r="I50" s="30" t="s">
        <v>108</v>
      </c>
      <c r="J50" s="23" t="s">
        <v>4961</v>
      </c>
      <c r="K50" s="23">
        <v>10500000</v>
      </c>
      <c r="L50" s="17" t="s">
        <v>8</v>
      </c>
      <c r="M50" s="23" t="s">
        <v>4960</v>
      </c>
      <c r="N50" s="23">
        <v>1081925361</v>
      </c>
      <c r="O50" s="29">
        <v>14</v>
      </c>
      <c r="P50" s="334">
        <v>45302</v>
      </c>
      <c r="Q50" s="23">
        <v>2126349000</v>
      </c>
      <c r="R50" s="334">
        <v>45307</v>
      </c>
      <c r="S50" s="23">
        <v>10500000</v>
      </c>
      <c r="T50" s="18" t="s">
        <v>5</v>
      </c>
      <c r="U50" s="23">
        <v>57444673</v>
      </c>
      <c r="V50" s="23" t="s">
        <v>1543</v>
      </c>
      <c r="W50" s="334">
        <v>45307</v>
      </c>
      <c r="X50" s="334">
        <v>45307</v>
      </c>
      <c r="Y50" s="113" t="s">
        <v>4</v>
      </c>
      <c r="Z50" s="334">
        <v>45457</v>
      </c>
      <c r="AA50" s="35">
        <f t="shared" si="0"/>
        <v>150</v>
      </c>
      <c r="AB50" s="23">
        <v>0</v>
      </c>
      <c r="AC50" s="23">
        <v>0</v>
      </c>
      <c r="AD50" s="23">
        <v>0</v>
      </c>
      <c r="AE50" s="208" t="s">
        <v>4</v>
      </c>
      <c r="AF50" s="35">
        <f t="shared" si="1"/>
        <v>0</v>
      </c>
      <c r="AG50" s="23">
        <v>0</v>
      </c>
      <c r="AH50" s="23">
        <v>0</v>
      </c>
      <c r="AI50" s="208" t="s">
        <v>4</v>
      </c>
      <c r="AJ50" s="18">
        <v>0</v>
      </c>
      <c r="AK50" s="27" t="s">
        <v>4</v>
      </c>
      <c r="AL50" s="27" t="s">
        <v>4</v>
      </c>
      <c r="AM50" s="35">
        <f t="shared" si="2"/>
        <v>0</v>
      </c>
      <c r="AN50" s="35">
        <f>+K50+AC50-AH50</f>
        <v>10500000</v>
      </c>
      <c r="AO50" s="18" t="s">
        <v>1</v>
      </c>
      <c r="AP50" s="23">
        <v>10500000</v>
      </c>
      <c r="AQ50" s="18" t="s">
        <v>16</v>
      </c>
      <c r="AR50" s="23">
        <v>0</v>
      </c>
      <c r="AS50" s="19" t="s">
        <v>4</v>
      </c>
      <c r="AT50" s="331">
        <v>3220000</v>
      </c>
      <c r="AU50" s="34">
        <f t="shared" si="3"/>
        <v>7280000</v>
      </c>
      <c r="AV50" s="33">
        <f t="shared" si="4"/>
        <v>0.30666666666666664</v>
      </c>
      <c r="AW50" s="208" t="s">
        <v>4</v>
      </c>
      <c r="AX50" s="18" t="s">
        <v>3</v>
      </c>
      <c r="AY50" s="23" t="s">
        <v>4959</v>
      </c>
      <c r="AZ50" s="17" t="s">
        <v>1</v>
      </c>
      <c r="BA50" s="17" t="s">
        <v>1</v>
      </c>
    </row>
    <row r="51" spans="2:53" x14ac:dyDescent="0.25">
      <c r="B51" s="109">
        <v>2024</v>
      </c>
      <c r="C51" s="17">
        <v>891780111</v>
      </c>
      <c r="D51" s="30" t="s">
        <v>14</v>
      </c>
      <c r="E51" s="161" t="s">
        <v>4958</v>
      </c>
      <c r="F51" s="23" t="s">
        <v>4957</v>
      </c>
      <c r="G51" s="190">
        <v>0</v>
      </c>
      <c r="H51" s="18" t="s">
        <v>11</v>
      </c>
      <c r="I51" s="30" t="s">
        <v>108</v>
      </c>
      <c r="J51" s="23" t="s">
        <v>4956</v>
      </c>
      <c r="K51" s="23">
        <v>30500000</v>
      </c>
      <c r="L51" s="17" t="s">
        <v>8</v>
      </c>
      <c r="M51" s="23" t="s">
        <v>4955</v>
      </c>
      <c r="N51" s="23">
        <v>36724902</v>
      </c>
      <c r="O51" s="29">
        <v>13</v>
      </c>
      <c r="P51" s="208">
        <v>45302</v>
      </c>
      <c r="Q51" s="23">
        <v>4518689382</v>
      </c>
      <c r="R51" s="334">
        <v>45307</v>
      </c>
      <c r="S51" s="23">
        <v>30500000</v>
      </c>
      <c r="T51" s="18" t="s">
        <v>5</v>
      </c>
      <c r="U51" s="23">
        <v>12621405</v>
      </c>
      <c r="V51" s="23" t="s">
        <v>3279</v>
      </c>
      <c r="W51" s="334">
        <v>45307</v>
      </c>
      <c r="X51" s="334">
        <v>45307</v>
      </c>
      <c r="Y51" s="113" t="s">
        <v>4</v>
      </c>
      <c r="Z51" s="334">
        <v>45457</v>
      </c>
      <c r="AA51" s="35">
        <f t="shared" si="0"/>
        <v>150</v>
      </c>
      <c r="AB51" s="23">
        <v>0</v>
      </c>
      <c r="AC51" s="23">
        <v>0</v>
      </c>
      <c r="AD51" s="23">
        <v>0</v>
      </c>
      <c r="AE51" s="208" t="s">
        <v>4</v>
      </c>
      <c r="AF51" s="35">
        <f t="shared" si="1"/>
        <v>0</v>
      </c>
      <c r="AG51" s="23">
        <v>0</v>
      </c>
      <c r="AH51" s="23">
        <v>0</v>
      </c>
      <c r="AI51" s="208" t="s">
        <v>4</v>
      </c>
      <c r="AJ51" s="18">
        <v>0</v>
      </c>
      <c r="AK51" s="27" t="s">
        <v>4</v>
      </c>
      <c r="AL51" s="27" t="s">
        <v>4</v>
      </c>
      <c r="AM51" s="35">
        <f t="shared" si="2"/>
        <v>0</v>
      </c>
      <c r="AN51" s="35">
        <f>+K51+AC51-AH51</f>
        <v>30500000</v>
      </c>
      <c r="AO51" s="18" t="s">
        <v>1</v>
      </c>
      <c r="AP51" s="23">
        <v>30500000</v>
      </c>
      <c r="AQ51" s="18" t="s">
        <v>16</v>
      </c>
      <c r="AR51" s="23">
        <v>0</v>
      </c>
      <c r="AS51" s="19" t="s">
        <v>4</v>
      </c>
      <c r="AT51" s="331">
        <v>9150000</v>
      </c>
      <c r="AU51" s="34">
        <f t="shared" si="3"/>
        <v>21350000</v>
      </c>
      <c r="AV51" s="33">
        <f t="shared" si="4"/>
        <v>0.3</v>
      </c>
      <c r="AW51" s="208" t="s">
        <v>4</v>
      </c>
      <c r="AX51" s="18" t="s">
        <v>3</v>
      </c>
      <c r="AY51" s="23" t="s">
        <v>4954</v>
      </c>
      <c r="AZ51" s="17" t="s">
        <v>1</v>
      </c>
      <c r="BA51" s="17" t="s">
        <v>1</v>
      </c>
    </row>
    <row r="52" spans="2:53" x14ac:dyDescent="0.25">
      <c r="B52" s="109">
        <v>2024</v>
      </c>
      <c r="C52" s="17">
        <v>891780111</v>
      </c>
      <c r="D52" s="30" t="s">
        <v>14</v>
      </c>
      <c r="E52" s="161" t="s">
        <v>4953</v>
      </c>
      <c r="F52" s="23" t="s">
        <v>4952</v>
      </c>
      <c r="G52" s="190">
        <v>0</v>
      </c>
      <c r="H52" s="18" t="s">
        <v>11</v>
      </c>
      <c r="I52" s="30" t="s">
        <v>108</v>
      </c>
      <c r="J52" s="23" t="s">
        <v>4951</v>
      </c>
      <c r="K52" s="23">
        <v>15000000</v>
      </c>
      <c r="L52" s="17" t="s">
        <v>8</v>
      </c>
      <c r="M52" s="23" t="s">
        <v>4950</v>
      </c>
      <c r="N52" s="23">
        <v>57461973</v>
      </c>
      <c r="O52" s="29">
        <v>13</v>
      </c>
      <c r="P52" s="208">
        <v>45302</v>
      </c>
      <c r="Q52" s="23">
        <v>4518689382</v>
      </c>
      <c r="R52" s="334">
        <v>45307</v>
      </c>
      <c r="S52" s="23">
        <v>15000000</v>
      </c>
      <c r="T52" s="18" t="s">
        <v>5</v>
      </c>
      <c r="U52" s="23">
        <v>85460625</v>
      </c>
      <c r="V52" s="23" t="s">
        <v>3652</v>
      </c>
      <c r="W52" s="334">
        <v>45307</v>
      </c>
      <c r="X52" s="334">
        <v>45307</v>
      </c>
      <c r="Y52" s="113" t="s">
        <v>4</v>
      </c>
      <c r="Z52" s="334">
        <v>45457</v>
      </c>
      <c r="AA52" s="35">
        <f t="shared" si="0"/>
        <v>150</v>
      </c>
      <c r="AB52" s="23">
        <v>0</v>
      </c>
      <c r="AC52" s="23">
        <v>0</v>
      </c>
      <c r="AD52" s="23">
        <v>0</v>
      </c>
      <c r="AE52" s="208" t="s">
        <v>4</v>
      </c>
      <c r="AF52" s="35">
        <f t="shared" si="1"/>
        <v>0</v>
      </c>
      <c r="AG52" s="23">
        <v>0</v>
      </c>
      <c r="AH52" s="23">
        <v>0</v>
      </c>
      <c r="AI52" s="208" t="s">
        <v>4</v>
      </c>
      <c r="AJ52" s="18">
        <v>0</v>
      </c>
      <c r="AK52" s="27" t="s">
        <v>4</v>
      </c>
      <c r="AL52" s="27" t="s">
        <v>4</v>
      </c>
      <c r="AM52" s="35">
        <f t="shared" si="2"/>
        <v>0</v>
      </c>
      <c r="AN52" s="35">
        <f>+K52+AC52-AH52</f>
        <v>15000000</v>
      </c>
      <c r="AO52" s="18" t="s">
        <v>1</v>
      </c>
      <c r="AP52" s="23">
        <v>15000000</v>
      </c>
      <c r="AQ52" s="18" t="s">
        <v>16</v>
      </c>
      <c r="AR52" s="23">
        <v>0</v>
      </c>
      <c r="AS52" s="19" t="s">
        <v>4</v>
      </c>
      <c r="AT52" s="331">
        <v>4600000</v>
      </c>
      <c r="AU52" s="34">
        <f t="shared" si="3"/>
        <v>10400000</v>
      </c>
      <c r="AV52" s="33">
        <f t="shared" si="4"/>
        <v>0.30666666666666664</v>
      </c>
      <c r="AW52" s="208" t="s">
        <v>4</v>
      </c>
      <c r="AX52" s="18" t="s">
        <v>3</v>
      </c>
      <c r="AY52" s="23" t="s">
        <v>4949</v>
      </c>
      <c r="AZ52" s="17" t="s">
        <v>1</v>
      </c>
      <c r="BA52" s="17" t="s">
        <v>1</v>
      </c>
    </row>
    <row r="53" spans="2:53" x14ac:dyDescent="0.25">
      <c r="B53" s="109">
        <v>2024</v>
      </c>
      <c r="C53" s="17">
        <v>891780111</v>
      </c>
      <c r="D53" s="30" t="s">
        <v>14</v>
      </c>
      <c r="E53" s="161" t="s">
        <v>4948</v>
      </c>
      <c r="F53" s="23" t="s">
        <v>4947</v>
      </c>
      <c r="G53" s="190">
        <v>0</v>
      </c>
      <c r="H53" s="18" t="s">
        <v>11</v>
      </c>
      <c r="I53" s="30" t="s">
        <v>108</v>
      </c>
      <c r="J53" s="23" t="s">
        <v>4946</v>
      </c>
      <c r="K53" s="23">
        <v>16500000</v>
      </c>
      <c r="L53" s="17" t="s">
        <v>8</v>
      </c>
      <c r="M53" s="23" t="s">
        <v>4945</v>
      </c>
      <c r="N53" s="23">
        <v>1084739561</v>
      </c>
      <c r="O53" s="29">
        <v>13</v>
      </c>
      <c r="P53" s="208">
        <v>45302</v>
      </c>
      <c r="Q53" s="23">
        <v>4518689382</v>
      </c>
      <c r="R53" s="334">
        <v>45307</v>
      </c>
      <c r="S53" s="23">
        <v>16500000</v>
      </c>
      <c r="T53" s="18" t="s">
        <v>5</v>
      </c>
      <c r="U53" s="23">
        <v>1192791759</v>
      </c>
      <c r="V53" s="23" t="s">
        <v>884</v>
      </c>
      <c r="W53" s="334">
        <v>45307</v>
      </c>
      <c r="X53" s="334">
        <v>45307</v>
      </c>
      <c r="Y53" s="113" t="s">
        <v>4</v>
      </c>
      <c r="Z53" s="334">
        <v>45457</v>
      </c>
      <c r="AA53" s="35">
        <f t="shared" si="0"/>
        <v>150</v>
      </c>
      <c r="AB53" s="23">
        <v>0</v>
      </c>
      <c r="AC53" s="23">
        <v>0</v>
      </c>
      <c r="AD53" s="23">
        <v>0</v>
      </c>
      <c r="AE53" s="208" t="s">
        <v>4</v>
      </c>
      <c r="AF53" s="35">
        <f t="shared" si="1"/>
        <v>0</v>
      </c>
      <c r="AG53" s="23">
        <v>0</v>
      </c>
      <c r="AH53" s="23">
        <v>0</v>
      </c>
      <c r="AI53" s="208" t="s">
        <v>4</v>
      </c>
      <c r="AJ53" s="18">
        <v>0</v>
      </c>
      <c r="AK53" s="27" t="s">
        <v>4</v>
      </c>
      <c r="AL53" s="27" t="s">
        <v>4</v>
      </c>
      <c r="AM53" s="35">
        <f t="shared" si="2"/>
        <v>0</v>
      </c>
      <c r="AN53" s="35">
        <f>+K53+AC53-AH53</f>
        <v>16500000</v>
      </c>
      <c r="AO53" s="18" t="s">
        <v>1</v>
      </c>
      <c r="AP53" s="23">
        <v>16500000</v>
      </c>
      <c r="AQ53" s="18" t="s">
        <v>16</v>
      </c>
      <c r="AR53" s="23">
        <v>0</v>
      </c>
      <c r="AS53" s="19" t="s">
        <v>4</v>
      </c>
      <c r="AT53" s="331">
        <v>5060000</v>
      </c>
      <c r="AU53" s="34">
        <f t="shared" si="3"/>
        <v>11440000</v>
      </c>
      <c r="AV53" s="33">
        <f t="shared" si="4"/>
        <v>0.30666666666666664</v>
      </c>
      <c r="AW53" s="208" t="s">
        <v>4</v>
      </c>
      <c r="AX53" s="18" t="s">
        <v>3</v>
      </c>
      <c r="AY53" s="23" t="s">
        <v>4944</v>
      </c>
      <c r="AZ53" s="17" t="s">
        <v>1</v>
      </c>
      <c r="BA53" s="17" t="s">
        <v>1</v>
      </c>
    </row>
    <row r="54" spans="2:53" x14ac:dyDescent="0.25">
      <c r="B54" s="109">
        <v>2024</v>
      </c>
      <c r="C54" s="17">
        <v>891780111</v>
      </c>
      <c r="D54" s="30" t="s">
        <v>14</v>
      </c>
      <c r="E54" s="161" t="s">
        <v>4943</v>
      </c>
      <c r="F54" s="23" t="s">
        <v>4942</v>
      </c>
      <c r="G54" s="190">
        <v>0</v>
      </c>
      <c r="H54" s="18" t="s">
        <v>11</v>
      </c>
      <c r="I54" s="30" t="s">
        <v>108</v>
      </c>
      <c r="J54" s="23" t="s">
        <v>4941</v>
      </c>
      <c r="K54" s="23">
        <v>15000000</v>
      </c>
      <c r="L54" s="17" t="s">
        <v>8</v>
      </c>
      <c r="M54" s="23" t="s">
        <v>4940</v>
      </c>
      <c r="N54" s="23">
        <v>1082881245</v>
      </c>
      <c r="O54" s="29">
        <v>13</v>
      </c>
      <c r="P54" s="208">
        <v>45302</v>
      </c>
      <c r="Q54" s="23">
        <v>4518689382</v>
      </c>
      <c r="R54" s="334">
        <v>45307</v>
      </c>
      <c r="S54" s="23">
        <v>15000000</v>
      </c>
      <c r="T54" s="18" t="s">
        <v>5</v>
      </c>
      <c r="U54" s="23">
        <v>36557666</v>
      </c>
      <c r="V54" s="23" t="s">
        <v>1510</v>
      </c>
      <c r="W54" s="334">
        <v>45307</v>
      </c>
      <c r="X54" s="334">
        <v>45307</v>
      </c>
      <c r="Y54" s="113" t="s">
        <v>4</v>
      </c>
      <c r="Z54" s="334">
        <v>45457</v>
      </c>
      <c r="AA54" s="35">
        <f t="shared" si="0"/>
        <v>150</v>
      </c>
      <c r="AB54" s="23">
        <v>0</v>
      </c>
      <c r="AC54" s="23">
        <v>0</v>
      </c>
      <c r="AD54" s="23">
        <v>0</v>
      </c>
      <c r="AE54" s="208" t="s">
        <v>4</v>
      </c>
      <c r="AF54" s="35">
        <f t="shared" si="1"/>
        <v>0</v>
      </c>
      <c r="AG54" s="23">
        <v>0</v>
      </c>
      <c r="AH54" s="23">
        <v>0</v>
      </c>
      <c r="AI54" s="208" t="s">
        <v>4</v>
      </c>
      <c r="AJ54" s="18">
        <v>0</v>
      </c>
      <c r="AK54" s="27" t="s">
        <v>4</v>
      </c>
      <c r="AL54" s="27" t="s">
        <v>4</v>
      </c>
      <c r="AM54" s="35">
        <f t="shared" si="2"/>
        <v>0</v>
      </c>
      <c r="AN54" s="35">
        <f>+K54+AC54-AH54</f>
        <v>15000000</v>
      </c>
      <c r="AO54" s="18" t="s">
        <v>1</v>
      </c>
      <c r="AP54" s="23">
        <v>15000000</v>
      </c>
      <c r="AQ54" s="18" t="s">
        <v>16</v>
      </c>
      <c r="AR54" s="23">
        <v>0</v>
      </c>
      <c r="AS54" s="19" t="s">
        <v>4</v>
      </c>
      <c r="AT54" s="331">
        <v>4600000</v>
      </c>
      <c r="AU54" s="34">
        <f t="shared" si="3"/>
        <v>10400000</v>
      </c>
      <c r="AV54" s="33">
        <f t="shared" si="4"/>
        <v>0.30666666666666664</v>
      </c>
      <c r="AW54" s="208" t="s">
        <v>4</v>
      </c>
      <c r="AX54" s="18" t="s">
        <v>3</v>
      </c>
      <c r="AY54" s="23" t="s">
        <v>4939</v>
      </c>
      <c r="AZ54" s="17" t="s">
        <v>1</v>
      </c>
      <c r="BA54" s="17" t="s">
        <v>1</v>
      </c>
    </row>
    <row r="55" spans="2:53" x14ac:dyDescent="0.25">
      <c r="B55" s="109">
        <v>2024</v>
      </c>
      <c r="C55" s="17">
        <v>891780111</v>
      </c>
      <c r="D55" s="30" t="s">
        <v>14</v>
      </c>
      <c r="E55" s="161" t="s">
        <v>4938</v>
      </c>
      <c r="F55" s="23" t="s">
        <v>4937</v>
      </c>
      <c r="G55" s="190">
        <v>0</v>
      </c>
      <c r="H55" s="18" t="s">
        <v>11</v>
      </c>
      <c r="I55" s="30" t="s">
        <v>108</v>
      </c>
      <c r="J55" s="23" t="s">
        <v>4936</v>
      </c>
      <c r="K55" s="23">
        <v>15000000</v>
      </c>
      <c r="L55" s="17" t="s">
        <v>8</v>
      </c>
      <c r="M55" s="23" t="s">
        <v>4935</v>
      </c>
      <c r="N55" s="23">
        <v>57466453</v>
      </c>
      <c r="O55" s="29">
        <v>13</v>
      </c>
      <c r="P55" s="208">
        <v>45302</v>
      </c>
      <c r="Q55" s="23">
        <v>4518689382</v>
      </c>
      <c r="R55" s="334">
        <v>45307</v>
      </c>
      <c r="S55" s="23">
        <v>15000000</v>
      </c>
      <c r="T55" s="18" t="s">
        <v>5</v>
      </c>
      <c r="U55" s="23">
        <v>36557666</v>
      </c>
      <c r="V55" s="23" t="s">
        <v>1510</v>
      </c>
      <c r="W55" s="334">
        <v>45307</v>
      </c>
      <c r="X55" s="334">
        <v>45307</v>
      </c>
      <c r="Y55" s="113" t="s">
        <v>4</v>
      </c>
      <c r="Z55" s="334">
        <v>45457</v>
      </c>
      <c r="AA55" s="35">
        <f t="shared" si="0"/>
        <v>150</v>
      </c>
      <c r="AB55" s="23">
        <v>0</v>
      </c>
      <c r="AC55" s="23">
        <v>0</v>
      </c>
      <c r="AD55" s="23">
        <v>0</v>
      </c>
      <c r="AE55" s="208" t="s">
        <v>4</v>
      </c>
      <c r="AF55" s="35">
        <f t="shared" si="1"/>
        <v>0</v>
      </c>
      <c r="AG55" s="23">
        <v>0</v>
      </c>
      <c r="AH55" s="23">
        <v>0</v>
      </c>
      <c r="AI55" s="208" t="s">
        <v>4</v>
      </c>
      <c r="AJ55" s="18">
        <v>0</v>
      </c>
      <c r="AK55" s="27" t="s">
        <v>4</v>
      </c>
      <c r="AL55" s="27" t="s">
        <v>4</v>
      </c>
      <c r="AM55" s="35">
        <f t="shared" si="2"/>
        <v>0</v>
      </c>
      <c r="AN55" s="35">
        <f>+K55+AC55-AH55</f>
        <v>15000000</v>
      </c>
      <c r="AO55" s="18" t="s">
        <v>1</v>
      </c>
      <c r="AP55" s="23">
        <v>15000000</v>
      </c>
      <c r="AQ55" s="18" t="s">
        <v>16</v>
      </c>
      <c r="AR55" s="23">
        <v>0</v>
      </c>
      <c r="AS55" s="19" t="s">
        <v>4</v>
      </c>
      <c r="AT55" s="331">
        <v>4600000</v>
      </c>
      <c r="AU55" s="34">
        <f t="shared" si="3"/>
        <v>10400000</v>
      </c>
      <c r="AV55" s="33">
        <f t="shared" si="4"/>
        <v>0.30666666666666664</v>
      </c>
      <c r="AW55" s="208" t="s">
        <v>4</v>
      </c>
      <c r="AX55" s="18" t="s">
        <v>3</v>
      </c>
      <c r="AY55" s="23" t="s">
        <v>4934</v>
      </c>
      <c r="AZ55" s="17" t="s">
        <v>1</v>
      </c>
      <c r="BA55" s="17" t="s">
        <v>1</v>
      </c>
    </row>
    <row r="56" spans="2:53" x14ac:dyDescent="0.25">
      <c r="B56" s="109">
        <v>2024</v>
      </c>
      <c r="C56" s="17">
        <v>891780111</v>
      </c>
      <c r="D56" s="30" t="s">
        <v>14</v>
      </c>
      <c r="E56" s="161" t="s">
        <v>4933</v>
      </c>
      <c r="F56" s="23" t="s">
        <v>4932</v>
      </c>
      <c r="G56" s="190">
        <v>0</v>
      </c>
      <c r="H56" s="18" t="s">
        <v>11</v>
      </c>
      <c r="I56" s="30" t="s">
        <v>108</v>
      </c>
      <c r="J56" s="23" t="s">
        <v>4931</v>
      </c>
      <c r="K56" s="23">
        <v>16500000</v>
      </c>
      <c r="L56" s="17" t="s">
        <v>8</v>
      </c>
      <c r="M56" s="23" t="s">
        <v>4930</v>
      </c>
      <c r="N56" s="23">
        <v>36563913</v>
      </c>
      <c r="O56" s="29">
        <v>13</v>
      </c>
      <c r="P56" s="208">
        <v>45302</v>
      </c>
      <c r="Q56" s="23">
        <v>4518689382</v>
      </c>
      <c r="R56" s="334">
        <v>45308</v>
      </c>
      <c r="S56" s="23">
        <v>16500000</v>
      </c>
      <c r="T56" s="18" t="s">
        <v>5</v>
      </c>
      <c r="U56" s="23">
        <v>57461216</v>
      </c>
      <c r="V56" s="23" t="s">
        <v>2288</v>
      </c>
      <c r="W56" s="334">
        <v>45308</v>
      </c>
      <c r="X56" s="334">
        <v>45308</v>
      </c>
      <c r="Y56" s="113" t="s">
        <v>4</v>
      </c>
      <c r="Z56" s="334">
        <v>45457</v>
      </c>
      <c r="AA56" s="35">
        <f t="shared" si="0"/>
        <v>149</v>
      </c>
      <c r="AB56" s="23">
        <v>0</v>
      </c>
      <c r="AC56" s="23">
        <v>0</v>
      </c>
      <c r="AD56" s="23">
        <v>0</v>
      </c>
      <c r="AE56" s="208" t="s">
        <v>4</v>
      </c>
      <c r="AF56" s="35">
        <f t="shared" si="1"/>
        <v>0</v>
      </c>
      <c r="AG56" s="23">
        <v>0</v>
      </c>
      <c r="AH56" s="23">
        <v>0</v>
      </c>
      <c r="AI56" s="208" t="s">
        <v>4</v>
      </c>
      <c r="AJ56" s="18">
        <v>0</v>
      </c>
      <c r="AK56" s="27" t="s">
        <v>4</v>
      </c>
      <c r="AL56" s="27" t="s">
        <v>4</v>
      </c>
      <c r="AM56" s="35">
        <f t="shared" si="2"/>
        <v>0</v>
      </c>
      <c r="AN56" s="35">
        <f>+K56+AC56-AH56</f>
        <v>16500000</v>
      </c>
      <c r="AO56" s="18" t="s">
        <v>1</v>
      </c>
      <c r="AP56" s="23">
        <v>16500000</v>
      </c>
      <c r="AQ56" s="18" t="s">
        <v>16</v>
      </c>
      <c r="AR56" s="23">
        <v>0</v>
      </c>
      <c r="AS56" s="19" t="s">
        <v>4</v>
      </c>
      <c r="AT56" s="331">
        <v>5060000</v>
      </c>
      <c r="AU56" s="34">
        <f t="shared" si="3"/>
        <v>11440000</v>
      </c>
      <c r="AV56" s="33">
        <f t="shared" si="4"/>
        <v>0.30666666666666664</v>
      </c>
      <c r="AW56" s="208" t="s">
        <v>4</v>
      </c>
      <c r="AX56" s="18" t="s">
        <v>3</v>
      </c>
      <c r="AY56" s="23" t="s">
        <v>4929</v>
      </c>
      <c r="AZ56" s="17" t="s">
        <v>1</v>
      </c>
      <c r="BA56" s="17" t="s">
        <v>1</v>
      </c>
    </row>
    <row r="57" spans="2:53" x14ac:dyDescent="0.25">
      <c r="B57" s="109">
        <v>2024</v>
      </c>
      <c r="C57" s="17">
        <v>891780111</v>
      </c>
      <c r="D57" s="30" t="s">
        <v>14</v>
      </c>
      <c r="E57" s="161" t="s">
        <v>4928</v>
      </c>
      <c r="F57" s="23" t="s">
        <v>4927</v>
      </c>
      <c r="G57" s="190">
        <v>0</v>
      </c>
      <c r="H57" s="18" t="s">
        <v>11</v>
      </c>
      <c r="I57" s="30" t="s">
        <v>108</v>
      </c>
      <c r="J57" s="23" t="s">
        <v>4926</v>
      </c>
      <c r="K57" s="23">
        <v>15000000</v>
      </c>
      <c r="L57" s="17" t="s">
        <v>8</v>
      </c>
      <c r="M57" s="23" t="s">
        <v>4925</v>
      </c>
      <c r="N57" s="23">
        <v>1235538780</v>
      </c>
      <c r="O57" s="29">
        <v>13</v>
      </c>
      <c r="P57" s="208">
        <v>45302</v>
      </c>
      <c r="Q57" s="23">
        <v>4518689382</v>
      </c>
      <c r="R57" s="334">
        <v>45308</v>
      </c>
      <c r="S57" s="23">
        <v>15000000</v>
      </c>
      <c r="T57" s="18" t="s">
        <v>5</v>
      </c>
      <c r="U57" s="23">
        <v>57461216</v>
      </c>
      <c r="V57" s="23" t="s">
        <v>2288</v>
      </c>
      <c r="W57" s="334">
        <v>45308</v>
      </c>
      <c r="X57" s="334">
        <v>45308</v>
      </c>
      <c r="Y57" s="113" t="s">
        <v>4</v>
      </c>
      <c r="Z57" s="334">
        <v>45457</v>
      </c>
      <c r="AA57" s="35">
        <f t="shared" si="0"/>
        <v>149</v>
      </c>
      <c r="AB57" s="23">
        <v>0</v>
      </c>
      <c r="AC57" s="23">
        <v>0</v>
      </c>
      <c r="AD57" s="23">
        <v>0</v>
      </c>
      <c r="AE57" s="208" t="s">
        <v>4</v>
      </c>
      <c r="AF57" s="35">
        <f t="shared" si="1"/>
        <v>0</v>
      </c>
      <c r="AG57" s="23">
        <v>0</v>
      </c>
      <c r="AH57" s="23">
        <v>0</v>
      </c>
      <c r="AI57" s="208" t="s">
        <v>4</v>
      </c>
      <c r="AJ57" s="18">
        <v>0</v>
      </c>
      <c r="AK57" s="27" t="s">
        <v>4</v>
      </c>
      <c r="AL57" s="27" t="s">
        <v>4</v>
      </c>
      <c r="AM57" s="35">
        <f t="shared" si="2"/>
        <v>0</v>
      </c>
      <c r="AN57" s="35">
        <f>+K57+AC57-AH57</f>
        <v>15000000</v>
      </c>
      <c r="AO57" s="18" t="s">
        <v>1</v>
      </c>
      <c r="AP57" s="23">
        <v>15000000</v>
      </c>
      <c r="AQ57" s="18" t="s">
        <v>16</v>
      </c>
      <c r="AR57" s="23">
        <v>0</v>
      </c>
      <c r="AS57" s="19" t="s">
        <v>4</v>
      </c>
      <c r="AT57" s="331">
        <v>4600000</v>
      </c>
      <c r="AU57" s="34">
        <f t="shared" si="3"/>
        <v>10400000</v>
      </c>
      <c r="AV57" s="33">
        <f t="shared" si="4"/>
        <v>0.30666666666666664</v>
      </c>
      <c r="AW57" s="208" t="s">
        <v>4</v>
      </c>
      <c r="AX57" s="18" t="s">
        <v>3</v>
      </c>
      <c r="AY57" s="23" t="s">
        <v>4924</v>
      </c>
      <c r="AZ57" s="17" t="s">
        <v>1</v>
      </c>
      <c r="BA57" s="17" t="s">
        <v>1</v>
      </c>
    </row>
    <row r="58" spans="2:53" x14ac:dyDescent="0.25">
      <c r="B58" s="109">
        <v>2024</v>
      </c>
      <c r="C58" s="17">
        <v>891780111</v>
      </c>
      <c r="D58" s="30" t="s">
        <v>14</v>
      </c>
      <c r="E58" s="161" t="s">
        <v>4923</v>
      </c>
      <c r="F58" s="23" t="s">
        <v>4922</v>
      </c>
      <c r="G58" s="190">
        <v>0</v>
      </c>
      <c r="H58" s="18" t="s">
        <v>11</v>
      </c>
      <c r="I58" s="30" t="s">
        <v>108</v>
      </c>
      <c r="J58" s="23" t="s">
        <v>4921</v>
      </c>
      <c r="K58" s="23">
        <v>10780000</v>
      </c>
      <c r="L58" s="17" t="s">
        <v>8</v>
      </c>
      <c r="M58" s="23" t="s">
        <v>4920</v>
      </c>
      <c r="N58" s="23">
        <v>1082963378</v>
      </c>
      <c r="O58" s="29">
        <v>14</v>
      </c>
      <c r="P58" s="334">
        <v>45302</v>
      </c>
      <c r="Q58" s="23">
        <v>2126349000</v>
      </c>
      <c r="R58" s="334">
        <v>45308</v>
      </c>
      <c r="S58" s="23">
        <v>10780000</v>
      </c>
      <c r="T58" s="18" t="s">
        <v>5</v>
      </c>
      <c r="U58" s="23">
        <v>7631392</v>
      </c>
      <c r="V58" s="23" t="s">
        <v>4424</v>
      </c>
      <c r="W58" s="334">
        <v>45308</v>
      </c>
      <c r="X58" s="334">
        <v>45308</v>
      </c>
      <c r="Y58" s="113" t="s">
        <v>4</v>
      </c>
      <c r="Z58" s="334">
        <v>45457</v>
      </c>
      <c r="AA58" s="35">
        <f t="shared" si="0"/>
        <v>149</v>
      </c>
      <c r="AB58" s="23">
        <v>0</v>
      </c>
      <c r="AC58" s="23">
        <v>0</v>
      </c>
      <c r="AD58" s="23">
        <v>0</v>
      </c>
      <c r="AE58" s="208" t="s">
        <v>4</v>
      </c>
      <c r="AF58" s="35">
        <f t="shared" si="1"/>
        <v>0</v>
      </c>
      <c r="AG58" s="23">
        <v>0</v>
      </c>
      <c r="AH58" s="23">
        <v>0</v>
      </c>
      <c r="AI58" s="208" t="s">
        <v>4</v>
      </c>
      <c r="AJ58" s="18">
        <v>0</v>
      </c>
      <c r="AK58" s="27" t="s">
        <v>4</v>
      </c>
      <c r="AL58" s="27" t="s">
        <v>4</v>
      </c>
      <c r="AM58" s="35">
        <f t="shared" si="2"/>
        <v>0</v>
      </c>
      <c r="AN58" s="35">
        <f>+K58+AC58-AH58</f>
        <v>10780000</v>
      </c>
      <c r="AO58" s="18" t="s">
        <v>1</v>
      </c>
      <c r="AP58" s="23">
        <v>10780000</v>
      </c>
      <c r="AQ58" s="18" t="s">
        <v>16</v>
      </c>
      <c r="AR58" s="23">
        <v>0</v>
      </c>
      <c r="AS58" s="19" t="s">
        <v>4</v>
      </c>
      <c r="AT58" s="331">
        <v>3500000</v>
      </c>
      <c r="AU58" s="34">
        <f t="shared" si="3"/>
        <v>7280000</v>
      </c>
      <c r="AV58" s="33">
        <f t="shared" si="4"/>
        <v>0.32467532467532467</v>
      </c>
      <c r="AW58" s="208" t="s">
        <v>4</v>
      </c>
      <c r="AX58" s="18" t="s">
        <v>3</v>
      </c>
      <c r="AY58" s="23" t="s">
        <v>4919</v>
      </c>
      <c r="AZ58" s="17" t="s">
        <v>1</v>
      </c>
      <c r="BA58" s="17" t="s">
        <v>1</v>
      </c>
    </row>
    <row r="59" spans="2:53" x14ac:dyDescent="0.25">
      <c r="B59" s="109">
        <v>2024</v>
      </c>
      <c r="C59" s="17">
        <v>891780111</v>
      </c>
      <c r="D59" s="30" t="s">
        <v>14</v>
      </c>
      <c r="E59" s="161" t="s">
        <v>4918</v>
      </c>
      <c r="F59" s="23" t="s">
        <v>4917</v>
      </c>
      <c r="G59" s="190">
        <v>0</v>
      </c>
      <c r="H59" s="18" t="s">
        <v>11</v>
      </c>
      <c r="I59" s="30" t="s">
        <v>108</v>
      </c>
      <c r="J59" s="23" t="s">
        <v>4916</v>
      </c>
      <c r="K59" s="23">
        <v>12833000</v>
      </c>
      <c r="L59" s="17" t="s">
        <v>8</v>
      </c>
      <c r="M59" s="23" t="s">
        <v>4915</v>
      </c>
      <c r="N59" s="23">
        <v>1004346785</v>
      </c>
      <c r="O59" s="29">
        <v>14</v>
      </c>
      <c r="P59" s="334">
        <v>45302</v>
      </c>
      <c r="Q59" s="23">
        <v>2126349000</v>
      </c>
      <c r="R59" s="334">
        <v>45308</v>
      </c>
      <c r="S59" s="23">
        <v>12833000</v>
      </c>
      <c r="T59" s="18" t="s">
        <v>5</v>
      </c>
      <c r="U59" s="23">
        <v>7631392</v>
      </c>
      <c r="V59" s="23" t="s">
        <v>4424</v>
      </c>
      <c r="W59" s="334">
        <v>45308</v>
      </c>
      <c r="X59" s="334">
        <v>45308</v>
      </c>
      <c r="Y59" s="113" t="s">
        <v>4</v>
      </c>
      <c r="Z59" s="334">
        <v>45457</v>
      </c>
      <c r="AA59" s="35">
        <f t="shared" si="0"/>
        <v>149</v>
      </c>
      <c r="AB59" s="23">
        <v>0</v>
      </c>
      <c r="AC59" s="23">
        <v>0</v>
      </c>
      <c r="AD59" s="23">
        <v>0</v>
      </c>
      <c r="AE59" s="208" t="s">
        <v>4</v>
      </c>
      <c r="AF59" s="35">
        <f t="shared" si="1"/>
        <v>0</v>
      </c>
      <c r="AG59" s="23">
        <v>0</v>
      </c>
      <c r="AH59" s="23">
        <v>0</v>
      </c>
      <c r="AI59" s="208" t="s">
        <v>4</v>
      </c>
      <c r="AJ59" s="18">
        <v>0</v>
      </c>
      <c r="AK59" s="27" t="s">
        <v>4</v>
      </c>
      <c r="AL59" s="27" t="s">
        <v>4</v>
      </c>
      <c r="AM59" s="35">
        <f t="shared" si="2"/>
        <v>0</v>
      </c>
      <c r="AN59" s="35">
        <f>+K59+AC59-AH59</f>
        <v>12833000</v>
      </c>
      <c r="AO59" s="18" t="s">
        <v>1</v>
      </c>
      <c r="AP59" s="23">
        <v>12833000</v>
      </c>
      <c r="AQ59" s="18" t="s">
        <v>16</v>
      </c>
      <c r="AR59" s="23">
        <v>0</v>
      </c>
      <c r="AS59" s="19" t="s">
        <v>4</v>
      </c>
      <c r="AT59" s="331">
        <v>4167000</v>
      </c>
      <c r="AU59" s="34">
        <f t="shared" si="3"/>
        <v>8666000</v>
      </c>
      <c r="AV59" s="33">
        <f t="shared" si="4"/>
        <v>0.32470973272033038</v>
      </c>
      <c r="AW59" s="208" t="s">
        <v>4</v>
      </c>
      <c r="AX59" s="18" t="s">
        <v>3</v>
      </c>
      <c r="AY59" s="23" t="s">
        <v>4914</v>
      </c>
      <c r="AZ59" s="17" t="s">
        <v>1</v>
      </c>
      <c r="BA59" s="17" t="s">
        <v>1</v>
      </c>
    </row>
    <row r="60" spans="2:53" x14ac:dyDescent="0.25">
      <c r="B60" s="109">
        <v>2024</v>
      </c>
      <c r="C60" s="17">
        <v>891780111</v>
      </c>
      <c r="D60" s="30" t="s">
        <v>14</v>
      </c>
      <c r="E60" s="161" t="s">
        <v>4913</v>
      </c>
      <c r="F60" s="23" t="s">
        <v>4912</v>
      </c>
      <c r="G60" s="190">
        <v>0</v>
      </c>
      <c r="H60" s="18" t="s">
        <v>11</v>
      </c>
      <c r="I60" s="30" t="s">
        <v>108</v>
      </c>
      <c r="J60" s="23" t="s">
        <v>4455</v>
      </c>
      <c r="K60" s="23">
        <v>10780000</v>
      </c>
      <c r="L60" s="17" t="s">
        <v>8</v>
      </c>
      <c r="M60" s="23" t="s">
        <v>4911</v>
      </c>
      <c r="N60" s="23">
        <v>39049110</v>
      </c>
      <c r="O60" s="29">
        <v>14</v>
      </c>
      <c r="P60" s="334">
        <v>45302</v>
      </c>
      <c r="Q60" s="23">
        <v>2126349000</v>
      </c>
      <c r="R60" s="334">
        <v>45308</v>
      </c>
      <c r="S60" s="23">
        <v>10780000</v>
      </c>
      <c r="T60" s="18" t="s">
        <v>5</v>
      </c>
      <c r="U60" s="23">
        <v>7631392</v>
      </c>
      <c r="V60" s="23" t="s">
        <v>4424</v>
      </c>
      <c r="W60" s="334">
        <v>45308</v>
      </c>
      <c r="X60" s="334">
        <v>45308</v>
      </c>
      <c r="Y60" s="113" t="s">
        <v>4</v>
      </c>
      <c r="Z60" s="334">
        <v>45457</v>
      </c>
      <c r="AA60" s="35">
        <f t="shared" si="0"/>
        <v>149</v>
      </c>
      <c r="AB60" s="23">
        <v>0</v>
      </c>
      <c r="AC60" s="23">
        <v>0</v>
      </c>
      <c r="AD60" s="23">
        <v>0</v>
      </c>
      <c r="AE60" s="208" t="s">
        <v>4</v>
      </c>
      <c r="AF60" s="35">
        <f t="shared" si="1"/>
        <v>0</v>
      </c>
      <c r="AG60" s="23">
        <v>0</v>
      </c>
      <c r="AH60" s="23">
        <v>0</v>
      </c>
      <c r="AI60" s="208" t="s">
        <v>4</v>
      </c>
      <c r="AJ60" s="18">
        <v>0</v>
      </c>
      <c r="AK60" s="27" t="s">
        <v>4</v>
      </c>
      <c r="AL60" s="27" t="s">
        <v>4</v>
      </c>
      <c r="AM60" s="35">
        <f t="shared" si="2"/>
        <v>0</v>
      </c>
      <c r="AN60" s="35">
        <f>+K60+AC60-AH60</f>
        <v>10780000</v>
      </c>
      <c r="AO60" s="18" t="s">
        <v>1</v>
      </c>
      <c r="AP60" s="23">
        <v>10780000</v>
      </c>
      <c r="AQ60" s="18" t="s">
        <v>16</v>
      </c>
      <c r="AR60" s="23">
        <v>0</v>
      </c>
      <c r="AS60" s="19" t="s">
        <v>4</v>
      </c>
      <c r="AT60" s="331">
        <v>3500000</v>
      </c>
      <c r="AU60" s="34">
        <f t="shared" si="3"/>
        <v>7280000</v>
      </c>
      <c r="AV60" s="33">
        <f t="shared" si="4"/>
        <v>0.32467532467532467</v>
      </c>
      <c r="AW60" s="208" t="s">
        <v>4</v>
      </c>
      <c r="AX60" s="18" t="s">
        <v>3</v>
      </c>
      <c r="AY60" s="23" t="s">
        <v>4910</v>
      </c>
      <c r="AZ60" s="17" t="s">
        <v>1</v>
      </c>
      <c r="BA60" s="17" t="s">
        <v>1</v>
      </c>
    </row>
    <row r="61" spans="2:53" x14ac:dyDescent="0.25">
      <c r="B61" s="109">
        <v>2024</v>
      </c>
      <c r="C61" s="17">
        <v>891780111</v>
      </c>
      <c r="D61" s="30" t="s">
        <v>14</v>
      </c>
      <c r="E61" s="161" t="s">
        <v>4909</v>
      </c>
      <c r="F61" s="23" t="s">
        <v>4908</v>
      </c>
      <c r="G61" s="190">
        <v>0</v>
      </c>
      <c r="H61" s="18" t="s">
        <v>11</v>
      </c>
      <c r="I61" s="30" t="s">
        <v>108</v>
      </c>
      <c r="J61" s="23" t="s">
        <v>4907</v>
      </c>
      <c r="K61" s="23">
        <v>16500000</v>
      </c>
      <c r="L61" s="17" t="s">
        <v>8</v>
      </c>
      <c r="M61" s="23" t="s">
        <v>4906</v>
      </c>
      <c r="N61" s="23">
        <v>7143181</v>
      </c>
      <c r="O61" s="29">
        <v>13</v>
      </c>
      <c r="P61" s="208">
        <v>45302</v>
      </c>
      <c r="Q61" s="23">
        <v>4518689382</v>
      </c>
      <c r="R61" s="334">
        <v>45308</v>
      </c>
      <c r="S61" s="23">
        <v>16500000</v>
      </c>
      <c r="T61" s="18" t="s">
        <v>5</v>
      </c>
      <c r="U61" s="23">
        <v>57461216</v>
      </c>
      <c r="V61" s="23" t="s">
        <v>2288</v>
      </c>
      <c r="W61" s="334">
        <v>45308</v>
      </c>
      <c r="X61" s="334">
        <v>45308</v>
      </c>
      <c r="Y61" s="113" t="s">
        <v>4</v>
      </c>
      <c r="Z61" s="334">
        <v>45457</v>
      </c>
      <c r="AA61" s="35">
        <f t="shared" si="0"/>
        <v>149</v>
      </c>
      <c r="AB61" s="23">
        <v>0</v>
      </c>
      <c r="AC61" s="23">
        <v>0</v>
      </c>
      <c r="AD61" s="23">
        <v>0</v>
      </c>
      <c r="AE61" s="208" t="s">
        <v>4</v>
      </c>
      <c r="AF61" s="35">
        <f t="shared" si="1"/>
        <v>0</v>
      </c>
      <c r="AG61" s="23">
        <v>0</v>
      </c>
      <c r="AH61" s="23">
        <v>0</v>
      </c>
      <c r="AI61" s="208" t="s">
        <v>4</v>
      </c>
      <c r="AJ61" s="18">
        <v>0</v>
      </c>
      <c r="AK61" s="27" t="s">
        <v>4</v>
      </c>
      <c r="AL61" s="27" t="s">
        <v>4</v>
      </c>
      <c r="AM61" s="35">
        <f t="shared" si="2"/>
        <v>0</v>
      </c>
      <c r="AN61" s="35">
        <f>+K61+AC61-AH61</f>
        <v>16500000</v>
      </c>
      <c r="AO61" s="18" t="s">
        <v>1</v>
      </c>
      <c r="AP61" s="23">
        <v>16500000</v>
      </c>
      <c r="AQ61" s="18" t="s">
        <v>16</v>
      </c>
      <c r="AR61" s="23">
        <v>0</v>
      </c>
      <c r="AS61" s="19" t="s">
        <v>4</v>
      </c>
      <c r="AT61" s="331">
        <v>5060000</v>
      </c>
      <c r="AU61" s="34">
        <f t="shared" si="3"/>
        <v>11440000</v>
      </c>
      <c r="AV61" s="33">
        <f t="shared" si="4"/>
        <v>0.30666666666666664</v>
      </c>
      <c r="AW61" s="208" t="s">
        <v>4</v>
      </c>
      <c r="AX61" s="18" t="s">
        <v>3</v>
      </c>
      <c r="AY61" s="23" t="s">
        <v>4905</v>
      </c>
      <c r="AZ61" s="17" t="s">
        <v>1</v>
      </c>
      <c r="BA61" s="17" t="s">
        <v>1</v>
      </c>
    </row>
    <row r="62" spans="2:53" x14ac:dyDescent="0.25">
      <c r="B62" s="109">
        <v>2024</v>
      </c>
      <c r="C62" s="17">
        <v>891780111</v>
      </c>
      <c r="D62" s="30" t="s">
        <v>14</v>
      </c>
      <c r="E62" s="161" t="s">
        <v>4904</v>
      </c>
      <c r="F62" s="23" t="s">
        <v>4903</v>
      </c>
      <c r="G62" s="190">
        <v>0</v>
      </c>
      <c r="H62" s="18" t="s">
        <v>11</v>
      </c>
      <c r="I62" s="30" t="s">
        <v>108</v>
      </c>
      <c r="J62" s="23" t="s">
        <v>4902</v>
      </c>
      <c r="K62" s="23">
        <v>10500000</v>
      </c>
      <c r="L62" s="17" t="s">
        <v>8</v>
      </c>
      <c r="M62" s="23" t="s">
        <v>4901</v>
      </c>
      <c r="N62" s="23">
        <v>36729283</v>
      </c>
      <c r="O62" s="29">
        <v>14</v>
      </c>
      <c r="P62" s="334">
        <v>45302</v>
      </c>
      <c r="Q62" s="23">
        <v>2126349000</v>
      </c>
      <c r="R62" s="334">
        <v>45308</v>
      </c>
      <c r="S62" s="23">
        <v>10500000</v>
      </c>
      <c r="T62" s="18" t="s">
        <v>5</v>
      </c>
      <c r="U62" s="23">
        <v>36718996</v>
      </c>
      <c r="V62" s="23" t="s">
        <v>3299</v>
      </c>
      <c r="W62" s="334">
        <v>45308</v>
      </c>
      <c r="X62" s="334">
        <v>45308</v>
      </c>
      <c r="Y62" s="113" t="s">
        <v>4</v>
      </c>
      <c r="Z62" s="334">
        <v>45457</v>
      </c>
      <c r="AA62" s="35">
        <f t="shared" si="0"/>
        <v>149</v>
      </c>
      <c r="AB62" s="23">
        <v>0</v>
      </c>
      <c r="AC62" s="23">
        <v>0</v>
      </c>
      <c r="AD62" s="23">
        <v>0</v>
      </c>
      <c r="AE62" s="208" t="s">
        <v>4</v>
      </c>
      <c r="AF62" s="35">
        <f t="shared" si="1"/>
        <v>0</v>
      </c>
      <c r="AG62" s="23">
        <v>0</v>
      </c>
      <c r="AH62" s="23">
        <v>0</v>
      </c>
      <c r="AI62" s="208" t="s">
        <v>4</v>
      </c>
      <c r="AJ62" s="18">
        <v>0</v>
      </c>
      <c r="AK62" s="27" t="s">
        <v>4</v>
      </c>
      <c r="AL62" s="27" t="s">
        <v>4</v>
      </c>
      <c r="AM62" s="35">
        <f t="shared" si="2"/>
        <v>0</v>
      </c>
      <c r="AN62" s="35">
        <f>+K62+AC62-AH62</f>
        <v>10500000</v>
      </c>
      <c r="AO62" s="18" t="s">
        <v>1</v>
      </c>
      <c r="AP62" s="23">
        <v>10500000</v>
      </c>
      <c r="AQ62" s="18" t="s">
        <v>16</v>
      </c>
      <c r="AR62" s="23">
        <v>0</v>
      </c>
      <c r="AS62" s="19" t="s">
        <v>4</v>
      </c>
      <c r="AT62" s="331">
        <v>3220000</v>
      </c>
      <c r="AU62" s="34">
        <f t="shared" si="3"/>
        <v>7280000</v>
      </c>
      <c r="AV62" s="33">
        <f t="shared" si="4"/>
        <v>0.30666666666666664</v>
      </c>
      <c r="AW62" s="208" t="s">
        <v>4</v>
      </c>
      <c r="AX62" s="18" t="s">
        <v>3</v>
      </c>
      <c r="AY62" s="23" t="s">
        <v>4900</v>
      </c>
      <c r="AZ62" s="17" t="s">
        <v>1</v>
      </c>
      <c r="BA62" s="17" t="s">
        <v>1</v>
      </c>
    </row>
    <row r="63" spans="2:53" x14ac:dyDescent="0.25">
      <c r="B63" s="109">
        <v>2024</v>
      </c>
      <c r="C63" s="17">
        <v>891780111</v>
      </c>
      <c r="D63" s="30" t="s">
        <v>14</v>
      </c>
      <c r="E63" s="161" t="s">
        <v>4899</v>
      </c>
      <c r="F63" s="23" t="s">
        <v>4898</v>
      </c>
      <c r="G63" s="190">
        <v>0</v>
      </c>
      <c r="H63" s="18" t="s">
        <v>11</v>
      </c>
      <c r="I63" s="30" t="s">
        <v>108</v>
      </c>
      <c r="J63" s="23" t="s">
        <v>4893</v>
      </c>
      <c r="K63" s="23">
        <v>3900000</v>
      </c>
      <c r="L63" s="17" t="s">
        <v>8</v>
      </c>
      <c r="M63" s="23" t="s">
        <v>4897</v>
      </c>
      <c r="N63" s="23">
        <v>63549864</v>
      </c>
      <c r="O63" s="29">
        <v>13</v>
      </c>
      <c r="P63" s="208">
        <v>45302</v>
      </c>
      <c r="Q63" s="23">
        <v>4518689382</v>
      </c>
      <c r="R63" s="334">
        <v>45308</v>
      </c>
      <c r="S63" s="23">
        <v>3900000</v>
      </c>
      <c r="T63" s="18" t="s">
        <v>5</v>
      </c>
      <c r="U63" s="23">
        <v>41947381</v>
      </c>
      <c r="V63" s="23" t="s">
        <v>2330</v>
      </c>
      <c r="W63" s="334">
        <v>45308</v>
      </c>
      <c r="X63" s="334">
        <v>45308</v>
      </c>
      <c r="Y63" s="113" t="s">
        <v>4</v>
      </c>
      <c r="Z63" s="334">
        <v>45324</v>
      </c>
      <c r="AA63" s="35">
        <f t="shared" si="0"/>
        <v>16</v>
      </c>
      <c r="AB63" s="23">
        <v>1</v>
      </c>
      <c r="AC63" s="23">
        <v>1100000</v>
      </c>
      <c r="AD63" s="23">
        <v>1</v>
      </c>
      <c r="AE63" s="208">
        <v>45331</v>
      </c>
      <c r="AF63" s="35">
        <f t="shared" si="1"/>
        <v>7</v>
      </c>
      <c r="AG63" s="23">
        <v>0</v>
      </c>
      <c r="AH63" s="23">
        <v>0</v>
      </c>
      <c r="AI63" s="208" t="s">
        <v>4</v>
      </c>
      <c r="AJ63" s="18">
        <v>0</v>
      </c>
      <c r="AK63" s="27" t="s">
        <v>4</v>
      </c>
      <c r="AL63" s="27" t="s">
        <v>4</v>
      </c>
      <c r="AM63" s="35">
        <f t="shared" si="2"/>
        <v>0</v>
      </c>
      <c r="AN63" s="35">
        <f>+K63+AC63-AH63</f>
        <v>5000000</v>
      </c>
      <c r="AO63" s="18" t="s">
        <v>1</v>
      </c>
      <c r="AP63" s="23">
        <v>3900000</v>
      </c>
      <c r="AQ63" s="18" t="s">
        <v>16</v>
      </c>
      <c r="AR63" s="23">
        <v>0</v>
      </c>
      <c r="AS63" s="19" t="s">
        <v>4</v>
      </c>
      <c r="AT63" s="331">
        <v>5000000</v>
      </c>
      <c r="AU63" s="34">
        <f t="shared" si="3"/>
        <v>0</v>
      </c>
      <c r="AV63" s="33">
        <f t="shared" si="4"/>
        <v>1</v>
      </c>
      <c r="AW63" s="208" t="s">
        <v>4</v>
      </c>
      <c r="AX63" s="18" t="s">
        <v>359</v>
      </c>
      <c r="AY63" s="23" t="s">
        <v>4896</v>
      </c>
      <c r="AZ63" s="17" t="s">
        <v>1</v>
      </c>
      <c r="BA63" s="17" t="s">
        <v>1</v>
      </c>
    </row>
    <row r="64" spans="2:53" x14ac:dyDescent="0.25">
      <c r="B64" s="109">
        <v>2024</v>
      </c>
      <c r="C64" s="17">
        <v>891780111</v>
      </c>
      <c r="D64" s="30" t="s">
        <v>14</v>
      </c>
      <c r="E64" s="161" t="s">
        <v>4895</v>
      </c>
      <c r="F64" s="23" t="s">
        <v>4894</v>
      </c>
      <c r="G64" s="190">
        <v>0</v>
      </c>
      <c r="H64" s="18" t="s">
        <v>11</v>
      </c>
      <c r="I64" s="30" t="s">
        <v>108</v>
      </c>
      <c r="J64" s="23" t="s">
        <v>4893</v>
      </c>
      <c r="K64" s="23">
        <v>3900000</v>
      </c>
      <c r="L64" s="17" t="s">
        <v>8</v>
      </c>
      <c r="M64" s="23" t="s">
        <v>4892</v>
      </c>
      <c r="N64" s="23">
        <v>57293236</v>
      </c>
      <c r="O64" s="29">
        <v>13</v>
      </c>
      <c r="P64" s="208">
        <v>45302</v>
      </c>
      <c r="Q64" s="23">
        <v>4518689382</v>
      </c>
      <c r="R64" s="334">
        <v>45308</v>
      </c>
      <c r="S64" s="23">
        <v>3900000</v>
      </c>
      <c r="T64" s="18" t="s">
        <v>5</v>
      </c>
      <c r="U64" s="23">
        <v>41947381</v>
      </c>
      <c r="V64" s="23" t="s">
        <v>2330</v>
      </c>
      <c r="W64" s="334">
        <v>45308</v>
      </c>
      <c r="X64" s="334">
        <v>45308</v>
      </c>
      <c r="Y64" s="113" t="s">
        <v>4</v>
      </c>
      <c r="Z64" s="334">
        <v>45324</v>
      </c>
      <c r="AA64" s="35">
        <f t="shared" si="0"/>
        <v>16</v>
      </c>
      <c r="AB64" s="23">
        <v>1</v>
      </c>
      <c r="AC64" s="23">
        <v>1100000</v>
      </c>
      <c r="AD64" s="23">
        <v>1</v>
      </c>
      <c r="AE64" s="208">
        <v>45331</v>
      </c>
      <c r="AF64" s="35">
        <f t="shared" si="1"/>
        <v>7</v>
      </c>
      <c r="AG64" s="23">
        <v>0</v>
      </c>
      <c r="AH64" s="23">
        <v>0</v>
      </c>
      <c r="AI64" s="208" t="s">
        <v>4</v>
      </c>
      <c r="AJ64" s="18">
        <v>0</v>
      </c>
      <c r="AK64" s="27" t="s">
        <v>4</v>
      </c>
      <c r="AL64" s="27" t="s">
        <v>4</v>
      </c>
      <c r="AM64" s="35">
        <f t="shared" si="2"/>
        <v>0</v>
      </c>
      <c r="AN64" s="35">
        <f>+K64+AC64-AH64</f>
        <v>5000000</v>
      </c>
      <c r="AO64" s="18" t="s">
        <v>1</v>
      </c>
      <c r="AP64" s="23">
        <v>3900000</v>
      </c>
      <c r="AQ64" s="18" t="s">
        <v>16</v>
      </c>
      <c r="AR64" s="23">
        <v>0</v>
      </c>
      <c r="AS64" s="19" t="s">
        <v>4</v>
      </c>
      <c r="AT64" s="331">
        <v>3900000</v>
      </c>
      <c r="AU64" s="34">
        <f t="shared" si="3"/>
        <v>1100000</v>
      </c>
      <c r="AV64" s="33">
        <f t="shared" si="4"/>
        <v>0.78</v>
      </c>
      <c r="AW64" s="208" t="s">
        <v>4</v>
      </c>
      <c r="AX64" s="18" t="s">
        <v>3</v>
      </c>
      <c r="AY64" s="23" t="s">
        <v>4891</v>
      </c>
      <c r="AZ64" s="17" t="s">
        <v>1</v>
      </c>
      <c r="BA64" s="17" t="s">
        <v>1</v>
      </c>
    </row>
    <row r="65" spans="2:53" x14ac:dyDescent="0.25">
      <c r="B65" s="109">
        <v>2024</v>
      </c>
      <c r="C65" s="17">
        <v>891780111</v>
      </c>
      <c r="D65" s="30" t="s">
        <v>14</v>
      </c>
      <c r="E65" s="161" t="s">
        <v>4890</v>
      </c>
      <c r="F65" s="23" t="s">
        <v>4889</v>
      </c>
      <c r="G65" s="190">
        <v>0</v>
      </c>
      <c r="H65" s="18" t="s">
        <v>11</v>
      </c>
      <c r="I65" s="30" t="s">
        <v>108</v>
      </c>
      <c r="J65" s="23" t="s">
        <v>4888</v>
      </c>
      <c r="K65" s="23">
        <v>2900000</v>
      </c>
      <c r="L65" s="17" t="s">
        <v>8</v>
      </c>
      <c r="M65" s="23" t="s">
        <v>4887</v>
      </c>
      <c r="N65" s="23">
        <v>1082983719</v>
      </c>
      <c r="O65" s="29">
        <v>13</v>
      </c>
      <c r="P65" s="208">
        <v>45302</v>
      </c>
      <c r="Q65" s="23">
        <v>4518689382</v>
      </c>
      <c r="R65" s="334">
        <v>45308</v>
      </c>
      <c r="S65" s="23">
        <v>2900000</v>
      </c>
      <c r="T65" s="18" t="s">
        <v>5</v>
      </c>
      <c r="U65" s="23">
        <v>41947381</v>
      </c>
      <c r="V65" s="23" t="s">
        <v>2330</v>
      </c>
      <c r="W65" s="334">
        <v>45308</v>
      </c>
      <c r="X65" s="334">
        <v>45308</v>
      </c>
      <c r="Y65" s="113" t="s">
        <v>4</v>
      </c>
      <c r="Z65" s="334">
        <v>45318</v>
      </c>
      <c r="AA65" s="35">
        <f t="shared" si="0"/>
        <v>10</v>
      </c>
      <c r="AB65" s="23">
        <v>0</v>
      </c>
      <c r="AC65" s="23">
        <v>0</v>
      </c>
      <c r="AD65" s="23">
        <v>0</v>
      </c>
      <c r="AE65" s="208" t="s">
        <v>4</v>
      </c>
      <c r="AF65" s="35">
        <f t="shared" si="1"/>
        <v>0</v>
      </c>
      <c r="AG65" s="23">
        <v>0</v>
      </c>
      <c r="AH65" s="23">
        <v>0</v>
      </c>
      <c r="AI65" s="208" t="s">
        <v>4</v>
      </c>
      <c r="AJ65" s="18">
        <v>0</v>
      </c>
      <c r="AK65" s="27" t="s">
        <v>4</v>
      </c>
      <c r="AL65" s="27" t="s">
        <v>4</v>
      </c>
      <c r="AM65" s="35">
        <f t="shared" si="2"/>
        <v>0</v>
      </c>
      <c r="AN65" s="35">
        <f>+K65+AC65-AH65</f>
        <v>2900000</v>
      </c>
      <c r="AO65" s="18" t="s">
        <v>1</v>
      </c>
      <c r="AP65" s="23">
        <v>2900000</v>
      </c>
      <c r="AQ65" s="18" t="s">
        <v>16</v>
      </c>
      <c r="AR65" s="23">
        <v>0</v>
      </c>
      <c r="AS65" s="19" t="s">
        <v>4</v>
      </c>
      <c r="AT65" s="331">
        <v>2900000</v>
      </c>
      <c r="AU65" s="34">
        <f t="shared" si="3"/>
        <v>0</v>
      </c>
      <c r="AV65" s="33">
        <f t="shared" si="4"/>
        <v>1</v>
      </c>
      <c r="AW65" s="208" t="s">
        <v>4</v>
      </c>
      <c r="AX65" s="18" t="s">
        <v>359</v>
      </c>
      <c r="AY65" s="23" t="s">
        <v>4886</v>
      </c>
      <c r="AZ65" s="17" t="s">
        <v>1</v>
      </c>
      <c r="BA65" s="17" t="s">
        <v>1</v>
      </c>
    </row>
    <row r="66" spans="2:53" x14ac:dyDescent="0.25">
      <c r="B66" s="109">
        <v>2024</v>
      </c>
      <c r="C66" s="17">
        <v>891780111</v>
      </c>
      <c r="D66" s="30" t="s">
        <v>14</v>
      </c>
      <c r="E66" s="161" t="s">
        <v>4885</v>
      </c>
      <c r="F66" s="23" t="s">
        <v>4884</v>
      </c>
      <c r="G66" s="190">
        <v>0</v>
      </c>
      <c r="H66" s="18" t="s">
        <v>11</v>
      </c>
      <c r="I66" s="30" t="s">
        <v>108</v>
      </c>
      <c r="J66" s="23" t="s">
        <v>4883</v>
      </c>
      <c r="K66" s="23">
        <v>10500000</v>
      </c>
      <c r="L66" s="17" t="s">
        <v>8</v>
      </c>
      <c r="M66" s="23" t="s">
        <v>4882</v>
      </c>
      <c r="N66" s="23">
        <v>1148701328</v>
      </c>
      <c r="O66" s="29">
        <v>14</v>
      </c>
      <c r="P66" s="334">
        <v>45302</v>
      </c>
      <c r="Q66" s="23">
        <v>2126349000</v>
      </c>
      <c r="R66" s="334">
        <v>45308</v>
      </c>
      <c r="S66" s="23">
        <v>10500000</v>
      </c>
      <c r="T66" s="18" t="s">
        <v>5</v>
      </c>
      <c r="U66" s="23">
        <v>57297693</v>
      </c>
      <c r="V66" s="23" t="s">
        <v>3950</v>
      </c>
      <c r="W66" s="334">
        <v>45308</v>
      </c>
      <c r="X66" s="334">
        <v>45308</v>
      </c>
      <c r="Y66" s="113" t="s">
        <v>4</v>
      </c>
      <c r="Z66" s="334">
        <v>45457</v>
      </c>
      <c r="AA66" s="35">
        <f t="shared" si="0"/>
        <v>149</v>
      </c>
      <c r="AB66" s="23">
        <v>0</v>
      </c>
      <c r="AC66" s="23">
        <v>0</v>
      </c>
      <c r="AD66" s="23">
        <v>0</v>
      </c>
      <c r="AE66" s="208" t="s">
        <v>4</v>
      </c>
      <c r="AF66" s="35">
        <f t="shared" si="1"/>
        <v>0</v>
      </c>
      <c r="AG66" s="23">
        <v>0</v>
      </c>
      <c r="AH66" s="23">
        <v>0</v>
      </c>
      <c r="AI66" s="208" t="s">
        <v>4</v>
      </c>
      <c r="AJ66" s="18">
        <v>0</v>
      </c>
      <c r="AK66" s="27" t="s">
        <v>4</v>
      </c>
      <c r="AL66" s="27" t="s">
        <v>4</v>
      </c>
      <c r="AM66" s="35">
        <f t="shared" si="2"/>
        <v>0</v>
      </c>
      <c r="AN66" s="35">
        <f>+K66+AC66-AH66</f>
        <v>10500000</v>
      </c>
      <c r="AO66" s="18" t="s">
        <v>1</v>
      </c>
      <c r="AP66" s="23">
        <v>10500000</v>
      </c>
      <c r="AQ66" s="18" t="s">
        <v>16</v>
      </c>
      <c r="AR66" s="23">
        <v>0</v>
      </c>
      <c r="AS66" s="19" t="s">
        <v>4</v>
      </c>
      <c r="AT66" s="331">
        <v>3150000</v>
      </c>
      <c r="AU66" s="34">
        <f t="shared" si="3"/>
        <v>7350000</v>
      </c>
      <c r="AV66" s="33">
        <f t="shared" si="4"/>
        <v>0.3</v>
      </c>
      <c r="AW66" s="208" t="s">
        <v>4</v>
      </c>
      <c r="AX66" s="18" t="s">
        <v>3</v>
      </c>
      <c r="AY66" s="23" t="s">
        <v>4881</v>
      </c>
      <c r="AZ66" s="17" t="s">
        <v>1</v>
      </c>
      <c r="BA66" s="17" t="s">
        <v>1</v>
      </c>
    </row>
    <row r="67" spans="2:53" x14ac:dyDescent="0.25">
      <c r="B67" s="109">
        <v>2024</v>
      </c>
      <c r="C67" s="17">
        <v>891780111</v>
      </c>
      <c r="D67" s="30" t="s">
        <v>14</v>
      </c>
      <c r="E67" s="161" t="s">
        <v>4880</v>
      </c>
      <c r="F67" s="23" t="s">
        <v>4879</v>
      </c>
      <c r="G67" s="190">
        <v>0</v>
      </c>
      <c r="H67" s="18" t="s">
        <v>11</v>
      </c>
      <c r="I67" s="30" t="s">
        <v>108</v>
      </c>
      <c r="J67" s="23" t="s">
        <v>4878</v>
      </c>
      <c r="K67" s="23">
        <v>12500000</v>
      </c>
      <c r="L67" s="17" t="s">
        <v>8</v>
      </c>
      <c r="M67" s="23" t="s">
        <v>4877</v>
      </c>
      <c r="N67" s="23">
        <v>9091645</v>
      </c>
      <c r="O67" s="29">
        <v>13</v>
      </c>
      <c r="P67" s="208">
        <v>45302</v>
      </c>
      <c r="Q67" s="23">
        <v>4518689382</v>
      </c>
      <c r="R67" s="334">
        <v>45308</v>
      </c>
      <c r="S67" s="23">
        <v>12500000</v>
      </c>
      <c r="T67" s="18" t="s">
        <v>5</v>
      </c>
      <c r="U67" s="23">
        <v>36557666</v>
      </c>
      <c r="V67" s="23" t="s">
        <v>1510</v>
      </c>
      <c r="W67" s="334">
        <v>45308</v>
      </c>
      <c r="X67" s="334">
        <v>45308</v>
      </c>
      <c r="Y67" s="113" t="s">
        <v>4</v>
      </c>
      <c r="Z67" s="334">
        <v>45457</v>
      </c>
      <c r="AA67" s="35">
        <f t="shared" si="0"/>
        <v>149</v>
      </c>
      <c r="AB67" s="23">
        <v>0</v>
      </c>
      <c r="AC67" s="23">
        <v>0</v>
      </c>
      <c r="AD67" s="23">
        <v>0</v>
      </c>
      <c r="AE67" s="208" t="s">
        <v>4</v>
      </c>
      <c r="AF67" s="35">
        <f t="shared" si="1"/>
        <v>0</v>
      </c>
      <c r="AG67" s="23">
        <v>0</v>
      </c>
      <c r="AH67" s="23">
        <v>0</v>
      </c>
      <c r="AI67" s="208" t="s">
        <v>4</v>
      </c>
      <c r="AJ67" s="18">
        <v>0</v>
      </c>
      <c r="AK67" s="27" t="s">
        <v>4</v>
      </c>
      <c r="AL67" s="27" t="s">
        <v>4</v>
      </c>
      <c r="AM67" s="35">
        <f t="shared" si="2"/>
        <v>0</v>
      </c>
      <c r="AN67" s="35">
        <f>+K67+AC67-AH67</f>
        <v>12500000</v>
      </c>
      <c r="AO67" s="18" t="s">
        <v>1</v>
      </c>
      <c r="AP67" s="23">
        <v>12500000</v>
      </c>
      <c r="AQ67" s="18" t="s">
        <v>16</v>
      </c>
      <c r="AR67" s="23">
        <v>0</v>
      </c>
      <c r="AS67" s="19" t="s">
        <v>4</v>
      </c>
      <c r="AT67" s="331">
        <v>3833000</v>
      </c>
      <c r="AU67" s="34">
        <f t="shared" si="3"/>
        <v>8667000</v>
      </c>
      <c r="AV67" s="33">
        <f t="shared" si="4"/>
        <v>0.30664000000000002</v>
      </c>
      <c r="AW67" s="208" t="s">
        <v>4</v>
      </c>
      <c r="AX67" s="18" t="s">
        <v>3</v>
      </c>
      <c r="AY67" s="23" t="s">
        <v>4876</v>
      </c>
      <c r="AZ67" s="17" t="s">
        <v>1</v>
      </c>
      <c r="BA67" s="17" t="s">
        <v>1</v>
      </c>
    </row>
    <row r="68" spans="2:53" x14ac:dyDescent="0.25">
      <c r="B68" s="109">
        <v>2024</v>
      </c>
      <c r="C68" s="17">
        <v>891780111</v>
      </c>
      <c r="D68" s="30" t="s">
        <v>14</v>
      </c>
      <c r="E68" s="161" t="s">
        <v>4875</v>
      </c>
      <c r="F68" s="23" t="s">
        <v>4874</v>
      </c>
      <c r="G68" s="190">
        <v>0</v>
      </c>
      <c r="H68" s="18" t="s">
        <v>11</v>
      </c>
      <c r="I68" s="30" t="s">
        <v>108</v>
      </c>
      <c r="J68" s="23" t="s">
        <v>4873</v>
      </c>
      <c r="K68" s="23">
        <v>20500000</v>
      </c>
      <c r="L68" s="17" t="s">
        <v>8</v>
      </c>
      <c r="M68" s="23" t="s">
        <v>4872</v>
      </c>
      <c r="N68" s="23">
        <v>1082968283</v>
      </c>
      <c r="O68" s="29">
        <v>13</v>
      </c>
      <c r="P68" s="208">
        <v>45302</v>
      </c>
      <c r="Q68" s="23">
        <v>4518689382</v>
      </c>
      <c r="R68" s="334">
        <v>45308</v>
      </c>
      <c r="S68" s="23">
        <v>20500000</v>
      </c>
      <c r="T68" s="18" t="s">
        <v>5</v>
      </c>
      <c r="U68" s="23">
        <v>12621405</v>
      </c>
      <c r="V68" s="23" t="s">
        <v>3279</v>
      </c>
      <c r="W68" s="334">
        <v>45308</v>
      </c>
      <c r="X68" s="334">
        <v>45308</v>
      </c>
      <c r="Y68" s="113" t="s">
        <v>4</v>
      </c>
      <c r="Z68" s="334">
        <v>45457</v>
      </c>
      <c r="AA68" s="35">
        <f t="shared" si="0"/>
        <v>149</v>
      </c>
      <c r="AB68" s="23">
        <v>0</v>
      </c>
      <c r="AC68" s="23">
        <v>0</v>
      </c>
      <c r="AD68" s="23">
        <v>0</v>
      </c>
      <c r="AE68" s="208" t="s">
        <v>4</v>
      </c>
      <c r="AF68" s="35">
        <f t="shared" si="1"/>
        <v>0</v>
      </c>
      <c r="AG68" s="23">
        <v>0</v>
      </c>
      <c r="AH68" s="23">
        <v>0</v>
      </c>
      <c r="AI68" s="208" t="s">
        <v>4</v>
      </c>
      <c r="AJ68" s="18">
        <v>0</v>
      </c>
      <c r="AK68" s="27" t="s">
        <v>4</v>
      </c>
      <c r="AL68" s="27" t="s">
        <v>4</v>
      </c>
      <c r="AM68" s="35">
        <f t="shared" si="2"/>
        <v>0</v>
      </c>
      <c r="AN68" s="35">
        <f>+K68+AC68-AH68</f>
        <v>20500000</v>
      </c>
      <c r="AO68" s="18" t="s">
        <v>1</v>
      </c>
      <c r="AP68" s="23">
        <v>20500000</v>
      </c>
      <c r="AQ68" s="18" t="s">
        <v>16</v>
      </c>
      <c r="AR68" s="23">
        <v>0</v>
      </c>
      <c r="AS68" s="19" t="s">
        <v>4</v>
      </c>
      <c r="AT68" s="331">
        <v>6287000</v>
      </c>
      <c r="AU68" s="34">
        <f t="shared" si="3"/>
        <v>14213000</v>
      </c>
      <c r="AV68" s="33">
        <f t="shared" si="4"/>
        <v>0.30668292682926829</v>
      </c>
      <c r="AW68" s="208" t="s">
        <v>4</v>
      </c>
      <c r="AX68" s="18" t="s">
        <v>3</v>
      </c>
      <c r="AY68" s="23" t="s">
        <v>4871</v>
      </c>
      <c r="AZ68" s="17" t="s">
        <v>1</v>
      </c>
      <c r="BA68" s="17" t="s">
        <v>1</v>
      </c>
    </row>
    <row r="69" spans="2:53" x14ac:dyDescent="0.25">
      <c r="B69" s="109">
        <v>2024</v>
      </c>
      <c r="C69" s="17">
        <v>891780111</v>
      </c>
      <c r="D69" s="30" t="s">
        <v>14</v>
      </c>
      <c r="E69" s="161" t="s">
        <v>4870</v>
      </c>
      <c r="F69" s="23" t="s">
        <v>4869</v>
      </c>
      <c r="G69" s="190">
        <v>0</v>
      </c>
      <c r="H69" s="18" t="s">
        <v>11</v>
      </c>
      <c r="I69" s="30" t="s">
        <v>108</v>
      </c>
      <c r="J69" s="23" t="s">
        <v>4868</v>
      </c>
      <c r="K69" s="23">
        <v>12500000</v>
      </c>
      <c r="L69" s="17" t="s">
        <v>8</v>
      </c>
      <c r="M69" s="23" t="s">
        <v>4867</v>
      </c>
      <c r="N69" s="23">
        <v>39047351</v>
      </c>
      <c r="O69" s="29">
        <v>14</v>
      </c>
      <c r="P69" s="334">
        <v>45302</v>
      </c>
      <c r="Q69" s="23">
        <v>2126349000</v>
      </c>
      <c r="R69" s="334">
        <v>45308</v>
      </c>
      <c r="S69" s="23">
        <v>12500000</v>
      </c>
      <c r="T69" s="18" t="s">
        <v>5</v>
      </c>
      <c r="U69" s="23">
        <v>57441846</v>
      </c>
      <c r="V69" s="23" t="s">
        <v>2517</v>
      </c>
      <c r="W69" s="334">
        <v>45308</v>
      </c>
      <c r="X69" s="334">
        <v>45308</v>
      </c>
      <c r="Y69" s="113" t="s">
        <v>4</v>
      </c>
      <c r="Z69" s="334">
        <v>45457</v>
      </c>
      <c r="AA69" s="35">
        <f t="shared" si="0"/>
        <v>149</v>
      </c>
      <c r="AB69" s="23">
        <v>0</v>
      </c>
      <c r="AC69" s="23">
        <v>0</v>
      </c>
      <c r="AD69" s="23">
        <v>0</v>
      </c>
      <c r="AE69" s="208" t="s">
        <v>4</v>
      </c>
      <c r="AF69" s="35">
        <f t="shared" si="1"/>
        <v>0</v>
      </c>
      <c r="AG69" s="23">
        <v>0</v>
      </c>
      <c r="AH69" s="23">
        <v>0</v>
      </c>
      <c r="AI69" s="208" t="s">
        <v>4</v>
      </c>
      <c r="AJ69" s="18">
        <v>0</v>
      </c>
      <c r="AK69" s="27" t="s">
        <v>4</v>
      </c>
      <c r="AL69" s="27" t="s">
        <v>4</v>
      </c>
      <c r="AM69" s="35">
        <f t="shared" si="2"/>
        <v>0</v>
      </c>
      <c r="AN69" s="35">
        <f>+K69+AC69-AH69</f>
        <v>12500000</v>
      </c>
      <c r="AO69" s="18" t="s">
        <v>1</v>
      </c>
      <c r="AP69" s="23">
        <v>12500000</v>
      </c>
      <c r="AQ69" s="18" t="s">
        <v>16</v>
      </c>
      <c r="AR69" s="23">
        <v>0</v>
      </c>
      <c r="AS69" s="19" t="s">
        <v>4</v>
      </c>
      <c r="AT69" s="331">
        <v>3833000</v>
      </c>
      <c r="AU69" s="34">
        <f t="shared" si="3"/>
        <v>8667000</v>
      </c>
      <c r="AV69" s="33">
        <f t="shared" si="4"/>
        <v>0.30664000000000002</v>
      </c>
      <c r="AW69" s="208" t="s">
        <v>4</v>
      </c>
      <c r="AX69" s="18" t="s">
        <v>3</v>
      </c>
      <c r="AY69" s="23" t="s">
        <v>4866</v>
      </c>
      <c r="AZ69" s="17" t="s">
        <v>1</v>
      </c>
      <c r="BA69" s="17" t="s">
        <v>1</v>
      </c>
    </row>
    <row r="70" spans="2:53" x14ac:dyDescent="0.25">
      <c r="B70" s="109">
        <v>2024</v>
      </c>
      <c r="C70" s="17">
        <v>891780111</v>
      </c>
      <c r="D70" s="30" t="s">
        <v>14</v>
      </c>
      <c r="E70" s="161" t="s">
        <v>4865</v>
      </c>
      <c r="F70" s="23" t="s">
        <v>4864</v>
      </c>
      <c r="G70" s="190">
        <v>0</v>
      </c>
      <c r="H70" s="18" t="s">
        <v>11</v>
      </c>
      <c r="I70" s="30" t="s">
        <v>108</v>
      </c>
      <c r="J70" s="23" t="s">
        <v>4863</v>
      </c>
      <c r="K70" s="23">
        <v>12500000</v>
      </c>
      <c r="L70" s="17" t="s">
        <v>8</v>
      </c>
      <c r="M70" s="23" t="s">
        <v>4862</v>
      </c>
      <c r="N70" s="23">
        <v>36729451</v>
      </c>
      <c r="O70" s="29">
        <v>14</v>
      </c>
      <c r="P70" s="334">
        <v>45302</v>
      </c>
      <c r="Q70" s="23">
        <v>2126349000</v>
      </c>
      <c r="R70" s="334">
        <v>45308</v>
      </c>
      <c r="S70" s="23">
        <v>12500000</v>
      </c>
      <c r="T70" s="18" t="s">
        <v>5</v>
      </c>
      <c r="U70" s="23">
        <v>57441846</v>
      </c>
      <c r="V70" s="23" t="s">
        <v>2517</v>
      </c>
      <c r="W70" s="334">
        <v>45308</v>
      </c>
      <c r="X70" s="334">
        <v>45308</v>
      </c>
      <c r="Y70" s="113" t="s">
        <v>4</v>
      </c>
      <c r="Z70" s="334">
        <v>45457</v>
      </c>
      <c r="AA70" s="35">
        <f t="shared" si="0"/>
        <v>149</v>
      </c>
      <c r="AB70" s="23">
        <v>0</v>
      </c>
      <c r="AC70" s="23">
        <v>0</v>
      </c>
      <c r="AD70" s="23">
        <v>0</v>
      </c>
      <c r="AE70" s="208" t="s">
        <v>4</v>
      </c>
      <c r="AF70" s="35">
        <f t="shared" si="1"/>
        <v>0</v>
      </c>
      <c r="AG70" s="23">
        <v>0</v>
      </c>
      <c r="AH70" s="23">
        <v>0</v>
      </c>
      <c r="AI70" s="208" t="s">
        <v>4</v>
      </c>
      <c r="AJ70" s="18">
        <v>0</v>
      </c>
      <c r="AK70" s="27" t="s">
        <v>4</v>
      </c>
      <c r="AL70" s="27" t="s">
        <v>4</v>
      </c>
      <c r="AM70" s="35">
        <f t="shared" si="2"/>
        <v>0</v>
      </c>
      <c r="AN70" s="35">
        <f>+K70+AC70-AH70</f>
        <v>12500000</v>
      </c>
      <c r="AO70" s="18" t="s">
        <v>1</v>
      </c>
      <c r="AP70" s="23">
        <v>12500000</v>
      </c>
      <c r="AQ70" s="18" t="s">
        <v>16</v>
      </c>
      <c r="AR70" s="23">
        <v>0</v>
      </c>
      <c r="AS70" s="19" t="s">
        <v>4</v>
      </c>
      <c r="AT70" s="331">
        <v>3833000</v>
      </c>
      <c r="AU70" s="34">
        <f t="shared" si="3"/>
        <v>8667000</v>
      </c>
      <c r="AV70" s="33">
        <f t="shared" si="4"/>
        <v>0.30664000000000002</v>
      </c>
      <c r="AW70" s="208" t="s">
        <v>4</v>
      </c>
      <c r="AX70" s="18" t="s">
        <v>3</v>
      </c>
      <c r="AY70" s="23" t="s">
        <v>4861</v>
      </c>
      <c r="AZ70" s="17" t="s">
        <v>1</v>
      </c>
      <c r="BA70" s="17" t="s">
        <v>1</v>
      </c>
    </row>
    <row r="71" spans="2:53" x14ac:dyDescent="0.25">
      <c r="B71" s="109">
        <v>2024</v>
      </c>
      <c r="C71" s="17">
        <v>891780111</v>
      </c>
      <c r="D71" s="30" t="s">
        <v>14</v>
      </c>
      <c r="E71" s="161" t="s">
        <v>4860</v>
      </c>
      <c r="F71" s="23" t="s">
        <v>4859</v>
      </c>
      <c r="G71" s="190">
        <v>0</v>
      </c>
      <c r="H71" s="18" t="s">
        <v>11</v>
      </c>
      <c r="I71" s="30" t="s">
        <v>108</v>
      </c>
      <c r="J71" s="23" t="s">
        <v>4858</v>
      </c>
      <c r="K71" s="23">
        <v>17710000</v>
      </c>
      <c r="L71" s="17" t="s">
        <v>8</v>
      </c>
      <c r="M71" s="23" t="s">
        <v>4857</v>
      </c>
      <c r="N71" s="23">
        <v>7601915</v>
      </c>
      <c r="O71" s="29">
        <v>13</v>
      </c>
      <c r="P71" s="208">
        <v>45302</v>
      </c>
      <c r="Q71" s="23">
        <v>4518689382</v>
      </c>
      <c r="R71" s="334">
        <v>45308</v>
      </c>
      <c r="S71" s="23">
        <v>17710000</v>
      </c>
      <c r="T71" s="18" t="s">
        <v>5</v>
      </c>
      <c r="U71" s="23">
        <v>39058006</v>
      </c>
      <c r="V71" s="23" t="s">
        <v>2864</v>
      </c>
      <c r="W71" s="334">
        <v>45308</v>
      </c>
      <c r="X71" s="334">
        <v>45308</v>
      </c>
      <c r="Y71" s="113" t="s">
        <v>4</v>
      </c>
      <c r="Z71" s="334">
        <v>45457</v>
      </c>
      <c r="AA71" s="35">
        <f t="shared" si="0"/>
        <v>149</v>
      </c>
      <c r="AB71" s="23">
        <v>0</v>
      </c>
      <c r="AC71" s="23">
        <v>0</v>
      </c>
      <c r="AD71" s="23">
        <v>0</v>
      </c>
      <c r="AE71" s="208" t="s">
        <v>4</v>
      </c>
      <c r="AF71" s="35">
        <f t="shared" si="1"/>
        <v>0</v>
      </c>
      <c r="AG71" s="23">
        <v>0</v>
      </c>
      <c r="AH71" s="23">
        <v>0</v>
      </c>
      <c r="AI71" s="208" t="s">
        <v>4</v>
      </c>
      <c r="AJ71" s="18">
        <v>0</v>
      </c>
      <c r="AK71" s="27" t="s">
        <v>4</v>
      </c>
      <c r="AL71" s="27" t="s">
        <v>4</v>
      </c>
      <c r="AM71" s="35">
        <f t="shared" si="2"/>
        <v>0</v>
      </c>
      <c r="AN71" s="35">
        <f>+K71+AC71-AH71</f>
        <v>17710000</v>
      </c>
      <c r="AO71" s="18" t="s">
        <v>1</v>
      </c>
      <c r="AP71" s="23">
        <v>17710000</v>
      </c>
      <c r="AQ71" s="18" t="s">
        <v>16</v>
      </c>
      <c r="AR71" s="23">
        <v>0</v>
      </c>
      <c r="AS71" s="19" t="s">
        <v>4</v>
      </c>
      <c r="AT71" s="331">
        <v>6270000</v>
      </c>
      <c r="AU71" s="34">
        <f t="shared" si="3"/>
        <v>11440000</v>
      </c>
      <c r="AV71" s="33">
        <f t="shared" si="4"/>
        <v>0.35403726708074534</v>
      </c>
      <c r="AW71" s="208" t="s">
        <v>4</v>
      </c>
      <c r="AX71" s="18" t="s">
        <v>3</v>
      </c>
      <c r="AY71" s="23" t="s">
        <v>4856</v>
      </c>
      <c r="AZ71" s="17" t="s">
        <v>1</v>
      </c>
      <c r="BA71" s="17" t="s">
        <v>1</v>
      </c>
    </row>
    <row r="72" spans="2:53" x14ac:dyDescent="0.25">
      <c r="B72" s="109">
        <v>2024</v>
      </c>
      <c r="C72" s="17">
        <v>891780111</v>
      </c>
      <c r="D72" s="30" t="s">
        <v>14</v>
      </c>
      <c r="E72" s="161" t="s">
        <v>4855</v>
      </c>
      <c r="F72" s="23" t="s">
        <v>4854</v>
      </c>
      <c r="G72" s="190">
        <v>0</v>
      </c>
      <c r="H72" s="18" t="s">
        <v>11</v>
      </c>
      <c r="I72" s="30" t="s">
        <v>108</v>
      </c>
      <c r="J72" s="23" t="s">
        <v>4853</v>
      </c>
      <c r="K72" s="23">
        <v>16500000</v>
      </c>
      <c r="L72" s="17" t="s">
        <v>8</v>
      </c>
      <c r="M72" s="23" t="s">
        <v>2524</v>
      </c>
      <c r="N72" s="23">
        <v>1082911157</v>
      </c>
      <c r="O72" s="29">
        <v>13</v>
      </c>
      <c r="P72" s="208">
        <v>45302</v>
      </c>
      <c r="Q72" s="23">
        <v>4518689382</v>
      </c>
      <c r="R72" s="334">
        <v>45308</v>
      </c>
      <c r="S72" s="23">
        <v>16500000</v>
      </c>
      <c r="T72" s="18" t="s">
        <v>5</v>
      </c>
      <c r="U72" s="23">
        <v>12621405</v>
      </c>
      <c r="V72" s="23" t="s">
        <v>3279</v>
      </c>
      <c r="W72" s="334">
        <v>45308</v>
      </c>
      <c r="X72" s="334">
        <v>45308</v>
      </c>
      <c r="Y72" s="113" t="s">
        <v>4</v>
      </c>
      <c r="Z72" s="334">
        <v>45457</v>
      </c>
      <c r="AA72" s="35">
        <f t="shared" ref="AA72:AA135" si="5">+IF(Y72="1800-01-01",Z72-X72,Z72-Y72)</f>
        <v>149</v>
      </c>
      <c r="AB72" s="23">
        <v>0</v>
      </c>
      <c r="AC72" s="23">
        <v>0</v>
      </c>
      <c r="AD72" s="23">
        <v>0</v>
      </c>
      <c r="AE72" s="208" t="s">
        <v>4</v>
      </c>
      <c r="AF72" s="35">
        <f t="shared" ref="AF72:AF135" si="6">+IF(AE72="1800-01-01",0,AE72-Z72)</f>
        <v>0</v>
      </c>
      <c r="AG72" s="23">
        <v>1</v>
      </c>
      <c r="AH72" s="23">
        <v>13090000</v>
      </c>
      <c r="AI72" s="208">
        <v>45336</v>
      </c>
      <c r="AJ72" s="18">
        <v>0</v>
      </c>
      <c r="AK72" s="27" t="s">
        <v>4</v>
      </c>
      <c r="AL72" s="27" t="s">
        <v>4</v>
      </c>
      <c r="AM72" s="35">
        <f t="shared" ref="AM72:AM135" si="7">+IF(AK72="1800-01-01",0,AL72-AK72)</f>
        <v>0</v>
      </c>
      <c r="AN72" s="35">
        <f>+K72+AC72-AH72</f>
        <v>3410000</v>
      </c>
      <c r="AO72" s="18" t="s">
        <v>1</v>
      </c>
      <c r="AP72" s="23">
        <v>16500000</v>
      </c>
      <c r="AQ72" s="18" t="s">
        <v>16</v>
      </c>
      <c r="AR72" s="23">
        <v>0</v>
      </c>
      <c r="AS72" s="19" t="s">
        <v>4</v>
      </c>
      <c r="AT72" s="331">
        <v>3410000</v>
      </c>
      <c r="AU72" s="34">
        <f t="shared" ref="AU72:AU135" si="8">AN72-AT72</f>
        <v>0</v>
      </c>
      <c r="AV72" s="33">
        <f t="shared" ref="AV72:AV135" si="9">+IFERROR(AT72/AN72,"_")</f>
        <v>1</v>
      </c>
      <c r="AW72" s="208" t="s">
        <v>4</v>
      </c>
      <c r="AX72" s="18" t="s">
        <v>359</v>
      </c>
      <c r="AY72" s="23" t="s">
        <v>4852</v>
      </c>
      <c r="AZ72" s="17" t="s">
        <v>1</v>
      </c>
      <c r="BA72" s="17" t="s">
        <v>1</v>
      </c>
    </row>
    <row r="73" spans="2:53" x14ac:dyDescent="0.25">
      <c r="B73" s="109">
        <v>2024</v>
      </c>
      <c r="C73" s="17">
        <v>891780111</v>
      </c>
      <c r="D73" s="30" t="s">
        <v>14</v>
      </c>
      <c r="E73" s="161" t="s">
        <v>4851</v>
      </c>
      <c r="F73" s="23" t="s">
        <v>4850</v>
      </c>
      <c r="G73" s="190">
        <v>0</v>
      </c>
      <c r="H73" s="18" t="s">
        <v>11</v>
      </c>
      <c r="I73" s="30" t="s">
        <v>108</v>
      </c>
      <c r="J73" s="23" t="s">
        <v>4849</v>
      </c>
      <c r="K73" s="23">
        <v>15400000</v>
      </c>
      <c r="L73" s="17" t="s">
        <v>8</v>
      </c>
      <c r="M73" s="23" t="s">
        <v>4848</v>
      </c>
      <c r="N73" s="23">
        <v>1082927274</v>
      </c>
      <c r="O73" s="29">
        <v>13</v>
      </c>
      <c r="P73" s="208">
        <v>45302</v>
      </c>
      <c r="Q73" s="23">
        <v>4518689382</v>
      </c>
      <c r="R73" s="334">
        <v>45308</v>
      </c>
      <c r="S73" s="23">
        <v>15400000</v>
      </c>
      <c r="T73" s="18" t="s">
        <v>5</v>
      </c>
      <c r="U73" s="23">
        <v>57297693</v>
      </c>
      <c r="V73" s="23" t="s">
        <v>3950</v>
      </c>
      <c r="W73" s="334">
        <v>45308</v>
      </c>
      <c r="X73" s="334">
        <v>45308</v>
      </c>
      <c r="Y73" s="113" t="s">
        <v>4</v>
      </c>
      <c r="Z73" s="334">
        <v>45457</v>
      </c>
      <c r="AA73" s="35">
        <f t="shared" si="5"/>
        <v>149</v>
      </c>
      <c r="AB73" s="23">
        <v>0</v>
      </c>
      <c r="AC73" s="23">
        <v>0</v>
      </c>
      <c r="AD73" s="23">
        <v>0</v>
      </c>
      <c r="AE73" s="208" t="s">
        <v>4</v>
      </c>
      <c r="AF73" s="35">
        <f t="shared" si="6"/>
        <v>0</v>
      </c>
      <c r="AG73" s="23">
        <v>0</v>
      </c>
      <c r="AH73" s="23">
        <v>0</v>
      </c>
      <c r="AI73" s="208" t="s">
        <v>4</v>
      </c>
      <c r="AJ73" s="18">
        <v>0</v>
      </c>
      <c r="AK73" s="27" t="s">
        <v>4</v>
      </c>
      <c r="AL73" s="27" t="s">
        <v>4</v>
      </c>
      <c r="AM73" s="35">
        <f t="shared" si="7"/>
        <v>0</v>
      </c>
      <c r="AN73" s="35">
        <f>+K73+AC73-AH73</f>
        <v>15400000</v>
      </c>
      <c r="AO73" s="18" t="s">
        <v>1</v>
      </c>
      <c r="AP73" s="23">
        <v>15400000</v>
      </c>
      <c r="AQ73" s="18" t="s">
        <v>16</v>
      </c>
      <c r="AR73" s="23">
        <v>0</v>
      </c>
      <c r="AS73" s="19" t="s">
        <v>4</v>
      </c>
      <c r="AT73" s="331">
        <v>5000000</v>
      </c>
      <c r="AU73" s="34">
        <f t="shared" si="8"/>
        <v>10400000</v>
      </c>
      <c r="AV73" s="33">
        <f t="shared" si="9"/>
        <v>0.32467532467532467</v>
      </c>
      <c r="AW73" s="208" t="s">
        <v>4</v>
      </c>
      <c r="AX73" s="18" t="s">
        <v>3</v>
      </c>
      <c r="AY73" s="23" t="s">
        <v>4847</v>
      </c>
      <c r="AZ73" s="17" t="s">
        <v>1</v>
      </c>
      <c r="BA73" s="17" t="s">
        <v>1</v>
      </c>
    </row>
    <row r="74" spans="2:53" x14ac:dyDescent="0.25">
      <c r="B74" s="109">
        <v>2024</v>
      </c>
      <c r="C74" s="17">
        <v>891780111</v>
      </c>
      <c r="D74" s="30" t="s">
        <v>14</v>
      </c>
      <c r="E74" s="161" t="s">
        <v>4846</v>
      </c>
      <c r="F74" s="23" t="s">
        <v>4845</v>
      </c>
      <c r="G74" s="190">
        <v>0</v>
      </c>
      <c r="H74" s="18" t="s">
        <v>11</v>
      </c>
      <c r="I74" s="30" t="s">
        <v>108</v>
      </c>
      <c r="J74" s="23" t="s">
        <v>4844</v>
      </c>
      <c r="K74" s="23">
        <v>10780000</v>
      </c>
      <c r="L74" s="17" t="s">
        <v>8</v>
      </c>
      <c r="M74" s="23" t="s">
        <v>4843</v>
      </c>
      <c r="N74" s="23">
        <v>5492235</v>
      </c>
      <c r="O74" s="29">
        <v>14</v>
      </c>
      <c r="P74" s="334">
        <v>45302</v>
      </c>
      <c r="Q74" s="23">
        <v>2126349000</v>
      </c>
      <c r="R74" s="334">
        <v>45308</v>
      </c>
      <c r="S74" s="23">
        <v>10780000</v>
      </c>
      <c r="T74" s="18" t="s">
        <v>5</v>
      </c>
      <c r="U74" s="23">
        <v>57444673</v>
      </c>
      <c r="V74" s="23" t="s">
        <v>1543</v>
      </c>
      <c r="W74" s="334">
        <v>45308</v>
      </c>
      <c r="X74" s="334">
        <v>45308</v>
      </c>
      <c r="Y74" s="113" t="s">
        <v>4</v>
      </c>
      <c r="Z74" s="334">
        <v>45457</v>
      </c>
      <c r="AA74" s="35">
        <f t="shared" si="5"/>
        <v>149</v>
      </c>
      <c r="AB74" s="23">
        <v>0</v>
      </c>
      <c r="AC74" s="23">
        <v>0</v>
      </c>
      <c r="AD74" s="23">
        <v>0</v>
      </c>
      <c r="AE74" s="208" t="s">
        <v>4</v>
      </c>
      <c r="AF74" s="35">
        <f t="shared" si="6"/>
        <v>0</v>
      </c>
      <c r="AG74" s="23">
        <v>0</v>
      </c>
      <c r="AH74" s="23">
        <v>0</v>
      </c>
      <c r="AI74" s="208" t="s">
        <v>4</v>
      </c>
      <c r="AJ74" s="18">
        <v>0</v>
      </c>
      <c r="AK74" s="27" t="s">
        <v>4</v>
      </c>
      <c r="AL74" s="27" t="s">
        <v>4</v>
      </c>
      <c r="AM74" s="35">
        <f t="shared" si="7"/>
        <v>0</v>
      </c>
      <c r="AN74" s="35">
        <f>+K74+AC74-AH74</f>
        <v>10780000</v>
      </c>
      <c r="AO74" s="18" t="s">
        <v>1</v>
      </c>
      <c r="AP74" s="23">
        <v>10780000</v>
      </c>
      <c r="AQ74" s="18" t="s">
        <v>16</v>
      </c>
      <c r="AR74" s="23">
        <v>0</v>
      </c>
      <c r="AS74" s="19" t="s">
        <v>4</v>
      </c>
      <c r="AT74" s="331">
        <v>3500000</v>
      </c>
      <c r="AU74" s="34">
        <f t="shared" si="8"/>
        <v>7280000</v>
      </c>
      <c r="AV74" s="33">
        <f t="shared" si="9"/>
        <v>0.32467532467532467</v>
      </c>
      <c r="AW74" s="208" t="s">
        <v>4</v>
      </c>
      <c r="AX74" s="18" t="s">
        <v>3</v>
      </c>
      <c r="AY74" s="23" t="s">
        <v>4842</v>
      </c>
      <c r="AZ74" s="17" t="s">
        <v>1</v>
      </c>
      <c r="BA74" s="17" t="s">
        <v>1</v>
      </c>
    </row>
    <row r="75" spans="2:53" x14ac:dyDescent="0.25">
      <c r="B75" s="109">
        <v>2024</v>
      </c>
      <c r="C75" s="17">
        <v>891780111</v>
      </c>
      <c r="D75" s="30" t="s">
        <v>14</v>
      </c>
      <c r="E75" s="161" t="s">
        <v>4841</v>
      </c>
      <c r="F75" s="23" t="s">
        <v>4840</v>
      </c>
      <c r="G75" s="190">
        <v>0</v>
      </c>
      <c r="H75" s="18" t="s">
        <v>11</v>
      </c>
      <c r="I75" s="30" t="s">
        <v>108</v>
      </c>
      <c r="J75" s="23" t="s">
        <v>4839</v>
      </c>
      <c r="K75" s="23">
        <v>18000000</v>
      </c>
      <c r="L75" s="17" t="s">
        <v>8</v>
      </c>
      <c r="M75" s="23" t="s">
        <v>4838</v>
      </c>
      <c r="N75" s="23">
        <v>22854984</v>
      </c>
      <c r="O75" s="29">
        <v>13</v>
      </c>
      <c r="P75" s="208">
        <v>45302</v>
      </c>
      <c r="Q75" s="23">
        <v>4518689382</v>
      </c>
      <c r="R75" s="334">
        <v>45308</v>
      </c>
      <c r="S75" s="23">
        <v>18000000</v>
      </c>
      <c r="T75" s="18" t="s">
        <v>5</v>
      </c>
      <c r="U75" s="23">
        <v>12621405</v>
      </c>
      <c r="V75" s="23" t="s">
        <v>3279</v>
      </c>
      <c r="W75" s="334">
        <v>45308</v>
      </c>
      <c r="X75" s="334">
        <v>45308</v>
      </c>
      <c r="Y75" s="113" t="s">
        <v>4</v>
      </c>
      <c r="Z75" s="334">
        <v>45457</v>
      </c>
      <c r="AA75" s="35">
        <f t="shared" si="5"/>
        <v>149</v>
      </c>
      <c r="AB75" s="23">
        <v>0</v>
      </c>
      <c r="AC75" s="23">
        <v>0</v>
      </c>
      <c r="AD75" s="23">
        <v>0</v>
      </c>
      <c r="AE75" s="208" t="s">
        <v>4</v>
      </c>
      <c r="AF75" s="35">
        <f t="shared" si="6"/>
        <v>0</v>
      </c>
      <c r="AG75" s="23">
        <v>0</v>
      </c>
      <c r="AH75" s="23">
        <v>0</v>
      </c>
      <c r="AI75" s="208" t="s">
        <v>4</v>
      </c>
      <c r="AJ75" s="18">
        <v>0</v>
      </c>
      <c r="AK75" s="27" t="s">
        <v>4</v>
      </c>
      <c r="AL75" s="27" t="s">
        <v>4</v>
      </c>
      <c r="AM75" s="35">
        <f t="shared" si="7"/>
        <v>0</v>
      </c>
      <c r="AN75" s="35">
        <f>+K75+AC75-AH75</f>
        <v>18000000</v>
      </c>
      <c r="AO75" s="18" t="s">
        <v>1</v>
      </c>
      <c r="AP75" s="23">
        <v>18000000</v>
      </c>
      <c r="AQ75" s="18" t="s">
        <v>16</v>
      </c>
      <c r="AR75" s="23">
        <v>0</v>
      </c>
      <c r="AS75" s="19" t="s">
        <v>4</v>
      </c>
      <c r="AT75" s="331">
        <v>5520000</v>
      </c>
      <c r="AU75" s="34">
        <f t="shared" si="8"/>
        <v>12480000</v>
      </c>
      <c r="AV75" s="33">
        <f t="shared" si="9"/>
        <v>0.30666666666666664</v>
      </c>
      <c r="AW75" s="208" t="s">
        <v>4</v>
      </c>
      <c r="AX75" s="18" t="s">
        <v>3</v>
      </c>
      <c r="AY75" s="23" t="s">
        <v>4837</v>
      </c>
      <c r="AZ75" s="17" t="s">
        <v>1</v>
      </c>
      <c r="BA75" s="17" t="s">
        <v>1</v>
      </c>
    </row>
    <row r="76" spans="2:53" x14ac:dyDescent="0.25">
      <c r="B76" s="109">
        <v>2024</v>
      </c>
      <c r="C76" s="17">
        <v>891780111</v>
      </c>
      <c r="D76" s="30" t="s">
        <v>14</v>
      </c>
      <c r="E76" s="161" t="s">
        <v>4836</v>
      </c>
      <c r="F76" s="23" t="s">
        <v>4835</v>
      </c>
      <c r="G76" s="190">
        <v>0</v>
      </c>
      <c r="H76" s="18" t="s">
        <v>11</v>
      </c>
      <c r="I76" s="30" t="s">
        <v>108</v>
      </c>
      <c r="J76" s="23" t="s">
        <v>4834</v>
      </c>
      <c r="K76" s="23">
        <v>10290000</v>
      </c>
      <c r="L76" s="17" t="s">
        <v>8</v>
      </c>
      <c r="M76" s="23" t="s">
        <v>4833</v>
      </c>
      <c r="N76" s="23">
        <v>1082410646</v>
      </c>
      <c r="O76" s="29">
        <v>14</v>
      </c>
      <c r="P76" s="334">
        <v>45302</v>
      </c>
      <c r="Q76" s="23">
        <v>2126349000</v>
      </c>
      <c r="R76" s="334">
        <v>45309</v>
      </c>
      <c r="S76" s="23">
        <v>10290000</v>
      </c>
      <c r="T76" s="18" t="s">
        <v>5</v>
      </c>
      <c r="U76" s="23">
        <v>57297693</v>
      </c>
      <c r="V76" s="23" t="s">
        <v>3950</v>
      </c>
      <c r="W76" s="334">
        <v>45308</v>
      </c>
      <c r="X76" s="334">
        <v>45309</v>
      </c>
      <c r="Y76" s="113" t="s">
        <v>4</v>
      </c>
      <c r="Z76" s="334">
        <v>45457</v>
      </c>
      <c r="AA76" s="35">
        <f t="shared" si="5"/>
        <v>148</v>
      </c>
      <c r="AB76" s="23">
        <v>0</v>
      </c>
      <c r="AC76" s="23">
        <v>0</v>
      </c>
      <c r="AD76" s="23">
        <v>0</v>
      </c>
      <c r="AE76" s="208" t="s">
        <v>4</v>
      </c>
      <c r="AF76" s="35">
        <f t="shared" si="6"/>
        <v>0</v>
      </c>
      <c r="AG76" s="23">
        <v>0</v>
      </c>
      <c r="AH76" s="23">
        <v>0</v>
      </c>
      <c r="AI76" s="208" t="s">
        <v>4</v>
      </c>
      <c r="AJ76" s="18">
        <v>0</v>
      </c>
      <c r="AK76" s="27" t="s">
        <v>4</v>
      </c>
      <c r="AL76" s="27" t="s">
        <v>4</v>
      </c>
      <c r="AM76" s="35">
        <f t="shared" si="7"/>
        <v>0</v>
      </c>
      <c r="AN76" s="35">
        <f>+K76+AC76-AH76</f>
        <v>10290000</v>
      </c>
      <c r="AO76" s="18" t="s">
        <v>1</v>
      </c>
      <c r="AP76" s="23">
        <v>10290000</v>
      </c>
      <c r="AQ76" s="18" t="s">
        <v>16</v>
      </c>
      <c r="AR76" s="23">
        <v>0</v>
      </c>
      <c r="AS76" s="19" t="s">
        <v>4</v>
      </c>
      <c r="AT76" s="331">
        <v>3010000</v>
      </c>
      <c r="AU76" s="34">
        <f t="shared" si="8"/>
        <v>7280000</v>
      </c>
      <c r="AV76" s="33">
        <f t="shared" si="9"/>
        <v>0.29251700680272108</v>
      </c>
      <c r="AW76" s="208" t="s">
        <v>4</v>
      </c>
      <c r="AX76" s="18" t="s">
        <v>3</v>
      </c>
      <c r="AY76" s="23" t="s">
        <v>4832</v>
      </c>
      <c r="AZ76" s="17" t="s">
        <v>1</v>
      </c>
      <c r="BA76" s="17" t="s">
        <v>1</v>
      </c>
    </row>
    <row r="77" spans="2:53" x14ac:dyDescent="0.25">
      <c r="B77" s="109">
        <v>2024</v>
      </c>
      <c r="C77" s="17">
        <v>891780111</v>
      </c>
      <c r="D77" s="30" t="s">
        <v>14</v>
      </c>
      <c r="E77" s="161" t="s">
        <v>4831</v>
      </c>
      <c r="F77" s="23" t="s">
        <v>4830</v>
      </c>
      <c r="G77" s="190">
        <v>0</v>
      </c>
      <c r="H77" s="18" t="s">
        <v>11</v>
      </c>
      <c r="I77" s="30" t="s">
        <v>108</v>
      </c>
      <c r="J77" s="23" t="s">
        <v>4829</v>
      </c>
      <c r="K77" s="23">
        <v>15000000</v>
      </c>
      <c r="L77" s="17" t="s">
        <v>8</v>
      </c>
      <c r="M77" s="23" t="s">
        <v>4828</v>
      </c>
      <c r="N77" s="23">
        <v>1083465166</v>
      </c>
      <c r="O77" s="29">
        <v>13</v>
      </c>
      <c r="P77" s="208">
        <v>45302</v>
      </c>
      <c r="Q77" s="23">
        <v>4518689382</v>
      </c>
      <c r="R77" s="334">
        <v>45308</v>
      </c>
      <c r="S77" s="23">
        <v>15000000</v>
      </c>
      <c r="T77" s="18" t="s">
        <v>5</v>
      </c>
      <c r="U77" s="23">
        <v>57441846</v>
      </c>
      <c r="V77" s="23" t="s">
        <v>2517</v>
      </c>
      <c r="W77" s="334">
        <v>45308</v>
      </c>
      <c r="X77" s="334">
        <v>45308</v>
      </c>
      <c r="Y77" s="113" t="s">
        <v>4</v>
      </c>
      <c r="Z77" s="334">
        <v>45457</v>
      </c>
      <c r="AA77" s="35">
        <f t="shared" si="5"/>
        <v>149</v>
      </c>
      <c r="AB77" s="23">
        <v>0</v>
      </c>
      <c r="AC77" s="23">
        <v>0</v>
      </c>
      <c r="AD77" s="23">
        <v>0</v>
      </c>
      <c r="AE77" s="208" t="s">
        <v>4</v>
      </c>
      <c r="AF77" s="35">
        <f t="shared" si="6"/>
        <v>0</v>
      </c>
      <c r="AG77" s="23">
        <v>1</v>
      </c>
      <c r="AH77" s="23">
        <v>12900000</v>
      </c>
      <c r="AI77" s="208">
        <v>45327</v>
      </c>
      <c r="AJ77" s="18">
        <v>0</v>
      </c>
      <c r="AK77" s="27" t="s">
        <v>4</v>
      </c>
      <c r="AL77" s="27" t="s">
        <v>4</v>
      </c>
      <c r="AM77" s="35">
        <f t="shared" si="7"/>
        <v>0</v>
      </c>
      <c r="AN77" s="35">
        <f>+K77+AC77-AH77</f>
        <v>2100000</v>
      </c>
      <c r="AO77" s="18" t="s">
        <v>1</v>
      </c>
      <c r="AP77" s="23">
        <v>15000000</v>
      </c>
      <c r="AQ77" s="18" t="s">
        <v>16</v>
      </c>
      <c r="AR77" s="23">
        <v>0</v>
      </c>
      <c r="AS77" s="19" t="s">
        <v>4</v>
      </c>
      <c r="AT77" s="331">
        <v>2100000</v>
      </c>
      <c r="AU77" s="34">
        <f t="shared" si="8"/>
        <v>0</v>
      </c>
      <c r="AV77" s="33">
        <f t="shared" si="9"/>
        <v>1</v>
      </c>
      <c r="AW77" s="208" t="s">
        <v>4</v>
      </c>
      <c r="AX77" s="18" t="s">
        <v>3904</v>
      </c>
      <c r="AY77" s="23" t="s">
        <v>4827</v>
      </c>
      <c r="AZ77" s="17" t="s">
        <v>1</v>
      </c>
      <c r="BA77" s="17" t="s">
        <v>1</v>
      </c>
    </row>
    <row r="78" spans="2:53" x14ac:dyDescent="0.25">
      <c r="B78" s="109">
        <v>2024</v>
      </c>
      <c r="C78" s="17">
        <v>891780111</v>
      </c>
      <c r="D78" s="30" t="s">
        <v>14</v>
      </c>
      <c r="E78" s="161" t="s">
        <v>4826</v>
      </c>
      <c r="F78" s="23" t="s">
        <v>4825</v>
      </c>
      <c r="G78" s="190">
        <v>0</v>
      </c>
      <c r="H78" s="18" t="s">
        <v>11</v>
      </c>
      <c r="I78" s="30" t="s">
        <v>108</v>
      </c>
      <c r="J78" s="23" t="s">
        <v>4824</v>
      </c>
      <c r="K78" s="23">
        <v>19500000</v>
      </c>
      <c r="L78" s="17" t="s">
        <v>8</v>
      </c>
      <c r="M78" s="23" t="s">
        <v>4823</v>
      </c>
      <c r="N78" s="23">
        <v>1082889745</v>
      </c>
      <c r="O78" s="29">
        <v>13</v>
      </c>
      <c r="P78" s="208">
        <v>45302</v>
      </c>
      <c r="Q78" s="23">
        <v>4518689382</v>
      </c>
      <c r="R78" s="334">
        <v>45308</v>
      </c>
      <c r="S78" s="23">
        <v>19500000</v>
      </c>
      <c r="T78" s="18" t="s">
        <v>5</v>
      </c>
      <c r="U78" s="23">
        <v>36718996</v>
      </c>
      <c r="V78" s="23" t="s">
        <v>3299</v>
      </c>
      <c r="W78" s="334">
        <v>45308</v>
      </c>
      <c r="X78" s="334">
        <v>45308</v>
      </c>
      <c r="Y78" s="113" t="s">
        <v>4</v>
      </c>
      <c r="Z78" s="334">
        <v>45457</v>
      </c>
      <c r="AA78" s="35">
        <f t="shared" si="5"/>
        <v>149</v>
      </c>
      <c r="AB78" s="23">
        <v>0</v>
      </c>
      <c r="AC78" s="23">
        <v>0</v>
      </c>
      <c r="AD78" s="23">
        <v>0</v>
      </c>
      <c r="AE78" s="208" t="s">
        <v>4</v>
      </c>
      <c r="AF78" s="35">
        <f t="shared" si="6"/>
        <v>0</v>
      </c>
      <c r="AG78" s="23">
        <v>0</v>
      </c>
      <c r="AH78" s="23">
        <v>0</v>
      </c>
      <c r="AI78" s="208" t="s">
        <v>4</v>
      </c>
      <c r="AJ78" s="18">
        <v>0</v>
      </c>
      <c r="AK78" s="27" t="s">
        <v>4</v>
      </c>
      <c r="AL78" s="27" t="s">
        <v>4</v>
      </c>
      <c r="AM78" s="35">
        <f t="shared" si="7"/>
        <v>0</v>
      </c>
      <c r="AN78" s="35">
        <f>+K78+AC78-AH78</f>
        <v>19500000</v>
      </c>
      <c r="AO78" s="18" t="s">
        <v>1</v>
      </c>
      <c r="AP78" s="23">
        <v>19500000</v>
      </c>
      <c r="AQ78" s="18" t="s">
        <v>16</v>
      </c>
      <c r="AR78" s="23">
        <v>0</v>
      </c>
      <c r="AS78" s="19" t="s">
        <v>4</v>
      </c>
      <c r="AT78" s="331">
        <v>5980000</v>
      </c>
      <c r="AU78" s="34">
        <f t="shared" si="8"/>
        <v>13520000</v>
      </c>
      <c r="AV78" s="33">
        <f t="shared" si="9"/>
        <v>0.30666666666666664</v>
      </c>
      <c r="AW78" s="208" t="s">
        <v>4</v>
      </c>
      <c r="AX78" s="18" t="s">
        <v>3</v>
      </c>
      <c r="AY78" s="23" t="s">
        <v>4822</v>
      </c>
      <c r="AZ78" s="17" t="s">
        <v>1</v>
      </c>
      <c r="BA78" s="17" t="s">
        <v>1</v>
      </c>
    </row>
    <row r="79" spans="2:53" x14ac:dyDescent="0.25">
      <c r="B79" s="109">
        <v>2024</v>
      </c>
      <c r="C79" s="17">
        <v>891780111</v>
      </c>
      <c r="D79" s="30" t="s">
        <v>14</v>
      </c>
      <c r="E79" s="161" t="s">
        <v>4821</v>
      </c>
      <c r="F79" s="23" t="s">
        <v>4820</v>
      </c>
      <c r="G79" s="190">
        <v>0</v>
      </c>
      <c r="H79" s="18" t="s">
        <v>11</v>
      </c>
      <c r="I79" s="30" t="s">
        <v>108</v>
      </c>
      <c r="J79" s="23" t="s">
        <v>4765</v>
      </c>
      <c r="K79" s="23">
        <v>10500000</v>
      </c>
      <c r="L79" s="17" t="s">
        <v>8</v>
      </c>
      <c r="M79" s="23" t="s">
        <v>4819</v>
      </c>
      <c r="N79" s="23">
        <v>1082889469</v>
      </c>
      <c r="O79" s="29">
        <v>14</v>
      </c>
      <c r="P79" s="334">
        <v>45302</v>
      </c>
      <c r="Q79" s="23">
        <v>2126349000</v>
      </c>
      <c r="R79" s="334">
        <v>45308</v>
      </c>
      <c r="S79" s="23">
        <v>10500000</v>
      </c>
      <c r="T79" s="18" t="s">
        <v>5</v>
      </c>
      <c r="U79" s="23">
        <v>7633817</v>
      </c>
      <c r="V79" s="23" t="s">
        <v>1556</v>
      </c>
      <c r="W79" s="334">
        <v>45308</v>
      </c>
      <c r="X79" s="334">
        <v>45308</v>
      </c>
      <c r="Y79" s="113" t="s">
        <v>4</v>
      </c>
      <c r="Z79" s="334">
        <v>45457</v>
      </c>
      <c r="AA79" s="35">
        <f t="shared" si="5"/>
        <v>149</v>
      </c>
      <c r="AB79" s="23">
        <v>0</v>
      </c>
      <c r="AC79" s="23">
        <v>0</v>
      </c>
      <c r="AD79" s="23">
        <v>0</v>
      </c>
      <c r="AE79" s="208" t="s">
        <v>4</v>
      </c>
      <c r="AF79" s="35">
        <f t="shared" si="6"/>
        <v>0</v>
      </c>
      <c r="AG79" s="23">
        <v>0</v>
      </c>
      <c r="AH79" s="23">
        <v>0</v>
      </c>
      <c r="AI79" s="208" t="s">
        <v>4</v>
      </c>
      <c r="AJ79" s="18">
        <v>0</v>
      </c>
      <c r="AK79" s="27" t="s">
        <v>4</v>
      </c>
      <c r="AL79" s="27" t="s">
        <v>4</v>
      </c>
      <c r="AM79" s="35">
        <f t="shared" si="7"/>
        <v>0</v>
      </c>
      <c r="AN79" s="35">
        <f>+K79+AC79-AH79</f>
        <v>10500000</v>
      </c>
      <c r="AO79" s="18" t="s">
        <v>1</v>
      </c>
      <c r="AP79" s="23">
        <v>10500000</v>
      </c>
      <c r="AQ79" s="18" t="s">
        <v>16</v>
      </c>
      <c r="AR79" s="23">
        <v>0</v>
      </c>
      <c r="AS79" s="19" t="s">
        <v>4</v>
      </c>
      <c r="AT79" s="331">
        <v>3220000</v>
      </c>
      <c r="AU79" s="34">
        <f t="shared" si="8"/>
        <v>7280000</v>
      </c>
      <c r="AV79" s="33">
        <f t="shared" si="9"/>
        <v>0.30666666666666664</v>
      </c>
      <c r="AW79" s="208" t="s">
        <v>4</v>
      </c>
      <c r="AX79" s="18" t="s">
        <v>3</v>
      </c>
      <c r="AY79" s="23" t="s">
        <v>4818</v>
      </c>
      <c r="AZ79" s="17" t="s">
        <v>1</v>
      </c>
      <c r="BA79" s="17" t="s">
        <v>1</v>
      </c>
    </row>
    <row r="80" spans="2:53" x14ac:dyDescent="0.25">
      <c r="B80" s="109">
        <v>2024</v>
      </c>
      <c r="C80" s="17">
        <v>891780111</v>
      </c>
      <c r="D80" s="30" t="s">
        <v>14</v>
      </c>
      <c r="E80" s="161" t="s">
        <v>4817</v>
      </c>
      <c r="F80" s="23" t="s">
        <v>4816</v>
      </c>
      <c r="G80" s="190">
        <v>0</v>
      </c>
      <c r="H80" s="18" t="s">
        <v>11</v>
      </c>
      <c r="I80" s="30" t="s">
        <v>108</v>
      </c>
      <c r="J80" s="23" t="s">
        <v>4815</v>
      </c>
      <c r="K80" s="23">
        <v>16500000</v>
      </c>
      <c r="L80" s="17" t="s">
        <v>8</v>
      </c>
      <c r="M80" s="23" t="s">
        <v>4814</v>
      </c>
      <c r="N80" s="23">
        <v>1216968632</v>
      </c>
      <c r="O80" s="29">
        <v>13</v>
      </c>
      <c r="P80" s="208">
        <v>45302</v>
      </c>
      <c r="Q80" s="23">
        <v>4518689382</v>
      </c>
      <c r="R80" s="334">
        <v>45308</v>
      </c>
      <c r="S80" s="23">
        <v>16500000</v>
      </c>
      <c r="T80" s="18" t="s">
        <v>5</v>
      </c>
      <c r="U80" s="23">
        <v>7633817</v>
      </c>
      <c r="V80" s="23" t="s">
        <v>1556</v>
      </c>
      <c r="W80" s="334">
        <v>45308</v>
      </c>
      <c r="X80" s="334">
        <v>45308</v>
      </c>
      <c r="Y80" s="113" t="s">
        <v>4</v>
      </c>
      <c r="Z80" s="334">
        <v>45457</v>
      </c>
      <c r="AA80" s="35">
        <f t="shared" si="5"/>
        <v>149</v>
      </c>
      <c r="AB80" s="23">
        <v>0</v>
      </c>
      <c r="AC80" s="23">
        <v>0</v>
      </c>
      <c r="AD80" s="23">
        <v>0</v>
      </c>
      <c r="AE80" s="208" t="s">
        <v>4</v>
      </c>
      <c r="AF80" s="35">
        <f t="shared" si="6"/>
        <v>0</v>
      </c>
      <c r="AG80" s="23">
        <v>0</v>
      </c>
      <c r="AH80" s="23">
        <v>0</v>
      </c>
      <c r="AI80" s="208" t="s">
        <v>4</v>
      </c>
      <c r="AJ80" s="18">
        <v>0</v>
      </c>
      <c r="AK80" s="27" t="s">
        <v>4</v>
      </c>
      <c r="AL80" s="27" t="s">
        <v>4</v>
      </c>
      <c r="AM80" s="35">
        <f t="shared" si="7"/>
        <v>0</v>
      </c>
      <c r="AN80" s="35">
        <f>+K80+AC80-AH80</f>
        <v>16500000</v>
      </c>
      <c r="AO80" s="18" t="s">
        <v>1</v>
      </c>
      <c r="AP80" s="23">
        <v>16500000</v>
      </c>
      <c r="AQ80" s="18" t="s">
        <v>16</v>
      </c>
      <c r="AR80" s="23">
        <v>0</v>
      </c>
      <c r="AS80" s="19" t="s">
        <v>4</v>
      </c>
      <c r="AT80" s="331">
        <v>5060000</v>
      </c>
      <c r="AU80" s="34">
        <f t="shared" si="8"/>
        <v>11440000</v>
      </c>
      <c r="AV80" s="33">
        <f t="shared" si="9"/>
        <v>0.30666666666666664</v>
      </c>
      <c r="AW80" s="208" t="s">
        <v>4</v>
      </c>
      <c r="AX80" s="18" t="s">
        <v>3</v>
      </c>
      <c r="AY80" s="23" t="s">
        <v>4813</v>
      </c>
      <c r="AZ80" s="17" t="s">
        <v>1</v>
      </c>
      <c r="BA80" s="17" t="s">
        <v>1</v>
      </c>
    </row>
    <row r="81" spans="2:53" x14ac:dyDescent="0.25">
      <c r="B81" s="109">
        <v>2024</v>
      </c>
      <c r="C81" s="17">
        <v>891780111</v>
      </c>
      <c r="D81" s="30" t="s">
        <v>14</v>
      </c>
      <c r="E81" s="161" t="s">
        <v>4812</v>
      </c>
      <c r="F81" s="23" t="s">
        <v>4811</v>
      </c>
      <c r="G81" s="190">
        <v>0</v>
      </c>
      <c r="H81" s="18" t="s">
        <v>11</v>
      </c>
      <c r="I81" s="30" t="s">
        <v>108</v>
      </c>
      <c r="J81" s="23" t="s">
        <v>4765</v>
      </c>
      <c r="K81" s="23">
        <v>10500000</v>
      </c>
      <c r="L81" s="17" t="s">
        <v>8</v>
      </c>
      <c r="M81" s="23" t="s">
        <v>4810</v>
      </c>
      <c r="N81" s="23">
        <v>36727735</v>
      </c>
      <c r="O81" s="29">
        <v>14</v>
      </c>
      <c r="P81" s="334">
        <v>45302</v>
      </c>
      <c r="Q81" s="23">
        <v>2126349000</v>
      </c>
      <c r="R81" s="334">
        <v>45308</v>
      </c>
      <c r="S81" s="23">
        <v>10500000</v>
      </c>
      <c r="T81" s="18" t="s">
        <v>5</v>
      </c>
      <c r="U81" s="23">
        <v>7633817</v>
      </c>
      <c r="V81" s="23" t="s">
        <v>1556</v>
      </c>
      <c r="W81" s="334">
        <v>45308</v>
      </c>
      <c r="X81" s="334">
        <v>45308</v>
      </c>
      <c r="Y81" s="113" t="s">
        <v>4</v>
      </c>
      <c r="Z81" s="334">
        <v>45457</v>
      </c>
      <c r="AA81" s="35">
        <f t="shared" si="5"/>
        <v>149</v>
      </c>
      <c r="AB81" s="23">
        <v>0</v>
      </c>
      <c r="AC81" s="23">
        <v>0</v>
      </c>
      <c r="AD81" s="23">
        <v>0</v>
      </c>
      <c r="AE81" s="208" t="s">
        <v>4</v>
      </c>
      <c r="AF81" s="35">
        <f t="shared" si="6"/>
        <v>0</v>
      </c>
      <c r="AG81" s="23">
        <v>0</v>
      </c>
      <c r="AH81" s="23">
        <v>0</v>
      </c>
      <c r="AI81" s="208" t="s">
        <v>4</v>
      </c>
      <c r="AJ81" s="18">
        <v>0</v>
      </c>
      <c r="AK81" s="27" t="s">
        <v>4</v>
      </c>
      <c r="AL81" s="27" t="s">
        <v>4</v>
      </c>
      <c r="AM81" s="35">
        <f t="shared" si="7"/>
        <v>0</v>
      </c>
      <c r="AN81" s="35">
        <f>+K81+AC81-AH81</f>
        <v>10500000</v>
      </c>
      <c r="AO81" s="18" t="s">
        <v>1</v>
      </c>
      <c r="AP81" s="23">
        <v>10500000</v>
      </c>
      <c r="AQ81" s="18" t="s">
        <v>16</v>
      </c>
      <c r="AR81" s="23">
        <v>0</v>
      </c>
      <c r="AS81" s="19" t="s">
        <v>4</v>
      </c>
      <c r="AT81" s="331">
        <v>3220000</v>
      </c>
      <c r="AU81" s="34">
        <f t="shared" si="8"/>
        <v>7280000</v>
      </c>
      <c r="AV81" s="33">
        <f t="shared" si="9"/>
        <v>0.30666666666666664</v>
      </c>
      <c r="AW81" s="208" t="s">
        <v>4</v>
      </c>
      <c r="AX81" s="18" t="s">
        <v>3</v>
      </c>
      <c r="AY81" s="23" t="s">
        <v>4809</v>
      </c>
      <c r="AZ81" s="17" t="s">
        <v>1</v>
      </c>
      <c r="BA81" s="17" t="s">
        <v>1</v>
      </c>
    </row>
    <row r="82" spans="2:53" x14ac:dyDescent="0.25">
      <c r="B82" s="109">
        <v>2024</v>
      </c>
      <c r="C82" s="17">
        <v>891780111</v>
      </c>
      <c r="D82" s="30" t="s">
        <v>14</v>
      </c>
      <c r="E82" s="161" t="s">
        <v>4808</v>
      </c>
      <c r="F82" s="23" t="s">
        <v>4807</v>
      </c>
      <c r="G82" s="190">
        <v>0</v>
      </c>
      <c r="H82" s="18" t="s">
        <v>11</v>
      </c>
      <c r="I82" s="30" t="s">
        <v>108</v>
      </c>
      <c r="J82" s="23" t="s">
        <v>4806</v>
      </c>
      <c r="K82" s="23">
        <v>12500000</v>
      </c>
      <c r="L82" s="17" t="s">
        <v>8</v>
      </c>
      <c r="M82" s="23" t="s">
        <v>4805</v>
      </c>
      <c r="N82" s="23">
        <v>84455851</v>
      </c>
      <c r="O82" s="29">
        <v>14</v>
      </c>
      <c r="P82" s="334">
        <v>45302</v>
      </c>
      <c r="Q82" s="23">
        <v>2126349000</v>
      </c>
      <c r="R82" s="334">
        <v>45308</v>
      </c>
      <c r="S82" s="23">
        <v>12500000</v>
      </c>
      <c r="T82" s="18" t="s">
        <v>5</v>
      </c>
      <c r="U82" s="23">
        <v>57441846</v>
      </c>
      <c r="V82" s="23" t="s">
        <v>2517</v>
      </c>
      <c r="W82" s="334">
        <v>45308</v>
      </c>
      <c r="X82" s="334">
        <v>45308</v>
      </c>
      <c r="Y82" s="113" t="s">
        <v>4</v>
      </c>
      <c r="Z82" s="334">
        <v>45457</v>
      </c>
      <c r="AA82" s="35">
        <f t="shared" si="5"/>
        <v>149</v>
      </c>
      <c r="AB82" s="23">
        <v>0</v>
      </c>
      <c r="AC82" s="23">
        <v>0</v>
      </c>
      <c r="AD82" s="23">
        <v>0</v>
      </c>
      <c r="AE82" s="208" t="s">
        <v>4</v>
      </c>
      <c r="AF82" s="35">
        <f t="shared" si="6"/>
        <v>0</v>
      </c>
      <c r="AG82" s="23">
        <v>0</v>
      </c>
      <c r="AH82" s="23">
        <v>0</v>
      </c>
      <c r="AI82" s="208" t="s">
        <v>4</v>
      </c>
      <c r="AJ82" s="18">
        <v>0</v>
      </c>
      <c r="AK82" s="27" t="s">
        <v>4</v>
      </c>
      <c r="AL82" s="27" t="s">
        <v>4</v>
      </c>
      <c r="AM82" s="35">
        <f t="shared" si="7"/>
        <v>0</v>
      </c>
      <c r="AN82" s="35">
        <f>+K82+AC82-AH82</f>
        <v>12500000</v>
      </c>
      <c r="AO82" s="18" t="s">
        <v>1</v>
      </c>
      <c r="AP82" s="23">
        <v>12500000</v>
      </c>
      <c r="AQ82" s="18" t="s">
        <v>16</v>
      </c>
      <c r="AR82" s="23">
        <v>0</v>
      </c>
      <c r="AS82" s="19" t="s">
        <v>4</v>
      </c>
      <c r="AT82" s="331">
        <v>3833000</v>
      </c>
      <c r="AU82" s="34">
        <f t="shared" si="8"/>
        <v>8667000</v>
      </c>
      <c r="AV82" s="33">
        <f t="shared" si="9"/>
        <v>0.30664000000000002</v>
      </c>
      <c r="AW82" s="208" t="s">
        <v>4</v>
      </c>
      <c r="AX82" s="18" t="s">
        <v>3</v>
      </c>
      <c r="AY82" s="23" t="s">
        <v>4804</v>
      </c>
      <c r="AZ82" s="17" t="s">
        <v>1</v>
      </c>
      <c r="BA82" s="17" t="s">
        <v>1</v>
      </c>
    </row>
    <row r="83" spans="2:53" x14ac:dyDescent="0.25">
      <c r="B83" s="109">
        <v>2024</v>
      </c>
      <c r="C83" s="17">
        <v>891780111</v>
      </c>
      <c r="D83" s="30" t="s">
        <v>14</v>
      </c>
      <c r="E83" s="161" t="s">
        <v>4803</v>
      </c>
      <c r="F83" s="23" t="s">
        <v>4802</v>
      </c>
      <c r="G83" s="190">
        <v>0</v>
      </c>
      <c r="H83" s="18" t="s">
        <v>11</v>
      </c>
      <c r="I83" s="30" t="s">
        <v>108</v>
      </c>
      <c r="J83" s="23" t="s">
        <v>4765</v>
      </c>
      <c r="K83" s="23">
        <v>10500000</v>
      </c>
      <c r="L83" s="17" t="s">
        <v>8</v>
      </c>
      <c r="M83" s="23" t="s">
        <v>4801</v>
      </c>
      <c r="N83" s="23">
        <v>85155288</v>
      </c>
      <c r="O83" s="29">
        <v>14</v>
      </c>
      <c r="P83" s="334">
        <v>45302</v>
      </c>
      <c r="Q83" s="23">
        <v>2126349000</v>
      </c>
      <c r="R83" s="334">
        <v>45308</v>
      </c>
      <c r="S83" s="23">
        <v>10500000</v>
      </c>
      <c r="T83" s="18" t="s">
        <v>5</v>
      </c>
      <c r="U83" s="23">
        <v>7633817</v>
      </c>
      <c r="V83" s="23" t="s">
        <v>1556</v>
      </c>
      <c r="W83" s="334">
        <v>45308</v>
      </c>
      <c r="X83" s="334">
        <v>45308</v>
      </c>
      <c r="Y83" s="113" t="s">
        <v>4</v>
      </c>
      <c r="Z83" s="334">
        <v>45457</v>
      </c>
      <c r="AA83" s="35">
        <f t="shared" si="5"/>
        <v>149</v>
      </c>
      <c r="AB83" s="23">
        <v>0</v>
      </c>
      <c r="AC83" s="23">
        <v>0</v>
      </c>
      <c r="AD83" s="23">
        <v>0</v>
      </c>
      <c r="AE83" s="208" t="s">
        <v>4</v>
      </c>
      <c r="AF83" s="35">
        <f t="shared" si="6"/>
        <v>0</v>
      </c>
      <c r="AG83" s="23">
        <v>0</v>
      </c>
      <c r="AH83" s="23">
        <v>0</v>
      </c>
      <c r="AI83" s="208" t="s">
        <v>4</v>
      </c>
      <c r="AJ83" s="18">
        <v>0</v>
      </c>
      <c r="AK83" s="27" t="s">
        <v>4</v>
      </c>
      <c r="AL83" s="27" t="s">
        <v>4</v>
      </c>
      <c r="AM83" s="35">
        <f t="shared" si="7"/>
        <v>0</v>
      </c>
      <c r="AN83" s="35">
        <f>+K83+AC83-AH83</f>
        <v>10500000</v>
      </c>
      <c r="AO83" s="18" t="s">
        <v>1</v>
      </c>
      <c r="AP83" s="23">
        <v>10500000</v>
      </c>
      <c r="AQ83" s="18" t="s">
        <v>16</v>
      </c>
      <c r="AR83" s="23">
        <v>0</v>
      </c>
      <c r="AS83" s="19" t="s">
        <v>4</v>
      </c>
      <c r="AT83" s="331">
        <v>3220000</v>
      </c>
      <c r="AU83" s="34">
        <f t="shared" si="8"/>
        <v>7280000</v>
      </c>
      <c r="AV83" s="33">
        <f t="shared" si="9"/>
        <v>0.30666666666666664</v>
      </c>
      <c r="AW83" s="208" t="s">
        <v>4</v>
      </c>
      <c r="AX83" s="18" t="s">
        <v>3</v>
      </c>
      <c r="AY83" s="23" t="s">
        <v>4800</v>
      </c>
      <c r="AZ83" s="17" t="s">
        <v>1</v>
      </c>
      <c r="BA83" s="17" t="s">
        <v>1</v>
      </c>
    </row>
    <row r="84" spans="2:53" x14ac:dyDescent="0.25">
      <c r="B84" s="109">
        <v>2024</v>
      </c>
      <c r="C84" s="17">
        <v>891780111</v>
      </c>
      <c r="D84" s="30" t="s">
        <v>14</v>
      </c>
      <c r="E84" s="161" t="s">
        <v>4799</v>
      </c>
      <c r="F84" s="23" t="s">
        <v>4798</v>
      </c>
      <c r="G84" s="190">
        <v>0</v>
      </c>
      <c r="H84" s="18" t="s">
        <v>11</v>
      </c>
      <c r="I84" s="30" t="s">
        <v>108</v>
      </c>
      <c r="J84" s="23" t="s">
        <v>4797</v>
      </c>
      <c r="K84" s="23">
        <v>21000000</v>
      </c>
      <c r="L84" s="17" t="s">
        <v>8</v>
      </c>
      <c r="M84" s="23" t="s">
        <v>4796</v>
      </c>
      <c r="N84" s="23">
        <v>1024505118</v>
      </c>
      <c r="O84" s="29">
        <v>13</v>
      </c>
      <c r="P84" s="208">
        <v>45302</v>
      </c>
      <c r="Q84" s="23">
        <v>4518689382</v>
      </c>
      <c r="R84" s="334">
        <v>45308</v>
      </c>
      <c r="S84" s="23">
        <v>21000000</v>
      </c>
      <c r="T84" s="18" t="s">
        <v>5</v>
      </c>
      <c r="U84" s="23">
        <v>7633817</v>
      </c>
      <c r="V84" s="23" t="s">
        <v>1556</v>
      </c>
      <c r="W84" s="334">
        <v>45308</v>
      </c>
      <c r="X84" s="334">
        <v>45308</v>
      </c>
      <c r="Y84" s="113" t="s">
        <v>4</v>
      </c>
      <c r="Z84" s="334">
        <v>45457</v>
      </c>
      <c r="AA84" s="35">
        <f t="shared" si="5"/>
        <v>149</v>
      </c>
      <c r="AB84" s="23">
        <v>0</v>
      </c>
      <c r="AC84" s="23">
        <v>0</v>
      </c>
      <c r="AD84" s="23">
        <v>0</v>
      </c>
      <c r="AE84" s="208" t="s">
        <v>4</v>
      </c>
      <c r="AF84" s="35">
        <f t="shared" si="6"/>
        <v>0</v>
      </c>
      <c r="AG84" s="23">
        <v>1</v>
      </c>
      <c r="AH84" s="23">
        <v>15120000</v>
      </c>
      <c r="AI84" s="208">
        <v>45348</v>
      </c>
      <c r="AJ84" s="18">
        <v>0</v>
      </c>
      <c r="AK84" s="27" t="s">
        <v>4</v>
      </c>
      <c r="AL84" s="27" t="s">
        <v>4</v>
      </c>
      <c r="AM84" s="35">
        <f t="shared" si="7"/>
        <v>0</v>
      </c>
      <c r="AN84" s="35">
        <f>+K84+AC84-AH84</f>
        <v>5880000</v>
      </c>
      <c r="AO84" s="18" t="s">
        <v>1</v>
      </c>
      <c r="AP84" s="23">
        <v>21000000</v>
      </c>
      <c r="AQ84" s="18" t="s">
        <v>16</v>
      </c>
      <c r="AR84" s="23">
        <v>0</v>
      </c>
      <c r="AS84" s="19" t="s">
        <v>4</v>
      </c>
      <c r="AT84" s="331">
        <v>5880000</v>
      </c>
      <c r="AU84" s="34">
        <f t="shared" si="8"/>
        <v>0</v>
      </c>
      <c r="AV84" s="33">
        <f t="shared" si="9"/>
        <v>1</v>
      </c>
      <c r="AW84" s="208" t="s">
        <v>4</v>
      </c>
      <c r="AX84" s="18" t="s">
        <v>359</v>
      </c>
      <c r="AY84" s="23" t="s">
        <v>4795</v>
      </c>
      <c r="AZ84" s="17" t="s">
        <v>1</v>
      </c>
      <c r="BA84" s="17" t="s">
        <v>1</v>
      </c>
    </row>
    <row r="85" spans="2:53" x14ac:dyDescent="0.25">
      <c r="B85" s="109">
        <v>2024</v>
      </c>
      <c r="C85" s="17">
        <v>891780111</v>
      </c>
      <c r="D85" s="30" t="s">
        <v>14</v>
      </c>
      <c r="E85" s="161" t="s">
        <v>4794</v>
      </c>
      <c r="F85" s="23" t="s">
        <v>4793</v>
      </c>
      <c r="G85" s="190">
        <v>0</v>
      </c>
      <c r="H85" s="18" t="s">
        <v>11</v>
      </c>
      <c r="I85" s="30" t="s">
        <v>108</v>
      </c>
      <c r="J85" s="23" t="s">
        <v>4765</v>
      </c>
      <c r="K85" s="23">
        <v>10500000</v>
      </c>
      <c r="L85" s="17" t="s">
        <v>8</v>
      </c>
      <c r="M85" s="23" t="s">
        <v>4792</v>
      </c>
      <c r="N85" s="23">
        <v>1082478213</v>
      </c>
      <c r="O85" s="29">
        <v>14</v>
      </c>
      <c r="P85" s="334">
        <v>45302</v>
      </c>
      <c r="Q85" s="23">
        <v>2126349000</v>
      </c>
      <c r="R85" s="334">
        <v>45308</v>
      </c>
      <c r="S85" s="23">
        <v>10500000</v>
      </c>
      <c r="T85" s="18" t="s">
        <v>5</v>
      </c>
      <c r="U85" s="23">
        <v>7633817</v>
      </c>
      <c r="V85" s="23" t="s">
        <v>1556</v>
      </c>
      <c r="W85" s="334">
        <v>45308</v>
      </c>
      <c r="X85" s="334">
        <v>45308</v>
      </c>
      <c r="Y85" s="113" t="s">
        <v>4</v>
      </c>
      <c r="Z85" s="334">
        <v>45457</v>
      </c>
      <c r="AA85" s="35">
        <f t="shared" si="5"/>
        <v>149</v>
      </c>
      <c r="AB85" s="23">
        <v>0</v>
      </c>
      <c r="AC85" s="23">
        <v>0</v>
      </c>
      <c r="AD85" s="23">
        <v>0</v>
      </c>
      <c r="AE85" s="208" t="s">
        <v>4</v>
      </c>
      <c r="AF85" s="35">
        <f t="shared" si="6"/>
        <v>0</v>
      </c>
      <c r="AG85" s="23">
        <v>0</v>
      </c>
      <c r="AH85" s="23">
        <v>0</v>
      </c>
      <c r="AI85" s="208" t="s">
        <v>4</v>
      </c>
      <c r="AJ85" s="18">
        <v>0</v>
      </c>
      <c r="AK85" s="27" t="s">
        <v>4</v>
      </c>
      <c r="AL85" s="27" t="s">
        <v>4</v>
      </c>
      <c r="AM85" s="35">
        <f t="shared" si="7"/>
        <v>0</v>
      </c>
      <c r="AN85" s="35">
        <f>+K85+AC85-AH85</f>
        <v>10500000</v>
      </c>
      <c r="AO85" s="18" t="s">
        <v>1</v>
      </c>
      <c r="AP85" s="23">
        <v>10500000</v>
      </c>
      <c r="AQ85" s="18" t="s">
        <v>16</v>
      </c>
      <c r="AR85" s="23">
        <v>0</v>
      </c>
      <c r="AS85" s="19" t="s">
        <v>4</v>
      </c>
      <c r="AT85" s="331">
        <v>3220000</v>
      </c>
      <c r="AU85" s="34">
        <f t="shared" si="8"/>
        <v>7280000</v>
      </c>
      <c r="AV85" s="33">
        <f t="shared" si="9"/>
        <v>0.30666666666666664</v>
      </c>
      <c r="AW85" s="208" t="s">
        <v>4</v>
      </c>
      <c r="AX85" s="18" t="s">
        <v>3</v>
      </c>
      <c r="AY85" s="23" t="s">
        <v>4791</v>
      </c>
      <c r="AZ85" s="17" t="s">
        <v>1</v>
      </c>
      <c r="BA85" s="17" t="s">
        <v>1</v>
      </c>
    </row>
    <row r="86" spans="2:53" x14ac:dyDescent="0.25">
      <c r="B86" s="109">
        <v>2024</v>
      </c>
      <c r="C86" s="17">
        <v>891780111</v>
      </c>
      <c r="D86" s="30" t="s">
        <v>14</v>
      </c>
      <c r="E86" s="161" t="s">
        <v>4790</v>
      </c>
      <c r="F86" s="23" t="s">
        <v>4789</v>
      </c>
      <c r="G86" s="190">
        <v>0</v>
      </c>
      <c r="H86" s="18" t="s">
        <v>11</v>
      </c>
      <c r="I86" s="30" t="s">
        <v>108</v>
      </c>
      <c r="J86" s="23" t="s">
        <v>4575</v>
      </c>
      <c r="K86" s="23">
        <v>10780000</v>
      </c>
      <c r="L86" s="17" t="s">
        <v>8</v>
      </c>
      <c r="M86" s="23" t="s">
        <v>4788</v>
      </c>
      <c r="N86" s="23">
        <v>7631755</v>
      </c>
      <c r="O86" s="29">
        <v>14</v>
      </c>
      <c r="P86" s="334">
        <v>45302</v>
      </c>
      <c r="Q86" s="23">
        <v>2126349000</v>
      </c>
      <c r="R86" s="334">
        <v>45308</v>
      </c>
      <c r="S86" s="23">
        <v>10780000</v>
      </c>
      <c r="T86" s="18" t="s">
        <v>5</v>
      </c>
      <c r="U86" s="23">
        <v>85459497</v>
      </c>
      <c r="V86" s="23" t="s">
        <v>1296</v>
      </c>
      <c r="W86" s="334">
        <v>45308</v>
      </c>
      <c r="X86" s="334">
        <v>45308</v>
      </c>
      <c r="Y86" s="113" t="s">
        <v>4</v>
      </c>
      <c r="Z86" s="334">
        <v>45457</v>
      </c>
      <c r="AA86" s="35">
        <f t="shared" si="5"/>
        <v>149</v>
      </c>
      <c r="AB86" s="23">
        <v>0</v>
      </c>
      <c r="AC86" s="23">
        <v>0</v>
      </c>
      <c r="AD86" s="23">
        <v>0</v>
      </c>
      <c r="AE86" s="208" t="s">
        <v>4</v>
      </c>
      <c r="AF86" s="35">
        <f t="shared" si="6"/>
        <v>0</v>
      </c>
      <c r="AG86" s="23">
        <v>0</v>
      </c>
      <c r="AH86" s="23">
        <v>0</v>
      </c>
      <c r="AI86" s="208" t="s">
        <v>4</v>
      </c>
      <c r="AJ86" s="18">
        <v>0</v>
      </c>
      <c r="AK86" s="27" t="s">
        <v>4</v>
      </c>
      <c r="AL86" s="27" t="s">
        <v>4</v>
      </c>
      <c r="AM86" s="35">
        <f t="shared" si="7"/>
        <v>0</v>
      </c>
      <c r="AN86" s="35">
        <f>+K86+AC86-AH86</f>
        <v>10780000</v>
      </c>
      <c r="AO86" s="18" t="s">
        <v>1</v>
      </c>
      <c r="AP86" s="23">
        <v>10780000</v>
      </c>
      <c r="AQ86" s="18" t="s">
        <v>16</v>
      </c>
      <c r="AR86" s="23">
        <v>0</v>
      </c>
      <c r="AS86" s="19" t="s">
        <v>4</v>
      </c>
      <c r="AT86" s="331">
        <v>3500000</v>
      </c>
      <c r="AU86" s="34">
        <f t="shared" si="8"/>
        <v>7280000</v>
      </c>
      <c r="AV86" s="33">
        <f t="shared" si="9"/>
        <v>0.32467532467532467</v>
      </c>
      <c r="AW86" s="208" t="s">
        <v>4</v>
      </c>
      <c r="AX86" s="18" t="s">
        <v>3</v>
      </c>
      <c r="AY86" s="23" t="s">
        <v>4787</v>
      </c>
      <c r="AZ86" s="17" t="s">
        <v>1</v>
      </c>
      <c r="BA86" s="17" t="s">
        <v>1</v>
      </c>
    </row>
    <row r="87" spans="2:53" x14ac:dyDescent="0.25">
      <c r="B87" s="109">
        <v>2024</v>
      </c>
      <c r="C87" s="17">
        <v>891780111</v>
      </c>
      <c r="D87" s="30" t="s">
        <v>14</v>
      </c>
      <c r="E87" s="161" t="s">
        <v>4786</v>
      </c>
      <c r="F87" s="23" t="s">
        <v>4785</v>
      </c>
      <c r="G87" s="190">
        <v>0</v>
      </c>
      <c r="H87" s="18" t="s">
        <v>11</v>
      </c>
      <c r="I87" s="30" t="s">
        <v>108</v>
      </c>
      <c r="J87" s="23" t="s">
        <v>4784</v>
      </c>
      <c r="K87" s="23">
        <v>10500000</v>
      </c>
      <c r="L87" s="17" t="s">
        <v>8</v>
      </c>
      <c r="M87" s="23" t="s">
        <v>4783</v>
      </c>
      <c r="N87" s="23">
        <v>1082983512</v>
      </c>
      <c r="O87" s="29">
        <v>14</v>
      </c>
      <c r="P87" s="334">
        <v>45302</v>
      </c>
      <c r="Q87" s="23">
        <v>2126349000</v>
      </c>
      <c r="R87" s="334">
        <v>45308</v>
      </c>
      <c r="S87" s="23">
        <v>10500000</v>
      </c>
      <c r="T87" s="18" t="s">
        <v>5</v>
      </c>
      <c r="U87" s="23">
        <v>7633817</v>
      </c>
      <c r="V87" s="23" t="s">
        <v>1556</v>
      </c>
      <c r="W87" s="334">
        <v>45308</v>
      </c>
      <c r="X87" s="334">
        <v>45308</v>
      </c>
      <c r="Y87" s="113" t="s">
        <v>4</v>
      </c>
      <c r="Z87" s="334">
        <v>45457</v>
      </c>
      <c r="AA87" s="35">
        <f t="shared" si="5"/>
        <v>149</v>
      </c>
      <c r="AB87" s="23">
        <v>0</v>
      </c>
      <c r="AC87" s="23">
        <v>0</v>
      </c>
      <c r="AD87" s="23">
        <v>0</v>
      </c>
      <c r="AE87" s="208" t="s">
        <v>4</v>
      </c>
      <c r="AF87" s="35">
        <f t="shared" si="6"/>
        <v>0</v>
      </c>
      <c r="AG87" s="23">
        <v>0</v>
      </c>
      <c r="AH87" s="23">
        <v>0</v>
      </c>
      <c r="AI87" s="208" t="s">
        <v>4</v>
      </c>
      <c r="AJ87" s="18">
        <v>0</v>
      </c>
      <c r="AK87" s="27" t="s">
        <v>4</v>
      </c>
      <c r="AL87" s="27" t="s">
        <v>4</v>
      </c>
      <c r="AM87" s="35">
        <f t="shared" si="7"/>
        <v>0</v>
      </c>
      <c r="AN87" s="35">
        <f>+K87+AC87-AH87</f>
        <v>10500000</v>
      </c>
      <c r="AO87" s="18" t="s">
        <v>1</v>
      </c>
      <c r="AP87" s="23">
        <v>10500000</v>
      </c>
      <c r="AQ87" s="18" t="s">
        <v>16</v>
      </c>
      <c r="AR87" s="23">
        <v>0</v>
      </c>
      <c r="AS87" s="19" t="s">
        <v>4</v>
      </c>
      <c r="AT87" s="331">
        <v>3220000</v>
      </c>
      <c r="AU87" s="34">
        <f t="shared" si="8"/>
        <v>7280000</v>
      </c>
      <c r="AV87" s="33">
        <f t="shared" si="9"/>
        <v>0.30666666666666664</v>
      </c>
      <c r="AW87" s="208" t="s">
        <v>4</v>
      </c>
      <c r="AX87" s="18" t="s">
        <v>3</v>
      </c>
      <c r="AY87" s="23" t="s">
        <v>4782</v>
      </c>
      <c r="AZ87" s="17" t="s">
        <v>1</v>
      </c>
      <c r="BA87" s="17" t="s">
        <v>1</v>
      </c>
    </row>
    <row r="88" spans="2:53" x14ac:dyDescent="0.25">
      <c r="B88" s="109">
        <v>2024</v>
      </c>
      <c r="C88" s="17">
        <v>891780111</v>
      </c>
      <c r="D88" s="30" t="s">
        <v>14</v>
      </c>
      <c r="E88" s="161" t="s">
        <v>4781</v>
      </c>
      <c r="F88" s="23" t="s">
        <v>4780</v>
      </c>
      <c r="G88" s="190">
        <v>0</v>
      </c>
      <c r="H88" s="18" t="s">
        <v>11</v>
      </c>
      <c r="I88" s="30" t="s">
        <v>108</v>
      </c>
      <c r="J88" s="23" t="s">
        <v>4779</v>
      </c>
      <c r="K88" s="23">
        <v>10500000</v>
      </c>
      <c r="L88" s="17" t="s">
        <v>8</v>
      </c>
      <c r="M88" s="23" t="s">
        <v>4778</v>
      </c>
      <c r="N88" s="23">
        <v>57298171</v>
      </c>
      <c r="O88" s="29">
        <v>14</v>
      </c>
      <c r="P88" s="334">
        <v>45302</v>
      </c>
      <c r="Q88" s="23">
        <v>2126349000</v>
      </c>
      <c r="R88" s="334">
        <v>45308</v>
      </c>
      <c r="S88" s="23">
        <v>10500000</v>
      </c>
      <c r="T88" s="18" t="s">
        <v>5</v>
      </c>
      <c r="U88" s="23">
        <v>7633817</v>
      </c>
      <c r="V88" s="23" t="s">
        <v>1556</v>
      </c>
      <c r="W88" s="334">
        <v>45308</v>
      </c>
      <c r="X88" s="334">
        <v>45308</v>
      </c>
      <c r="Y88" s="113" t="s">
        <v>4</v>
      </c>
      <c r="Z88" s="334">
        <v>45457</v>
      </c>
      <c r="AA88" s="35">
        <f t="shared" si="5"/>
        <v>149</v>
      </c>
      <c r="AB88" s="23">
        <v>0</v>
      </c>
      <c r="AC88" s="23">
        <v>0</v>
      </c>
      <c r="AD88" s="23">
        <v>0</v>
      </c>
      <c r="AE88" s="208" t="s">
        <v>4</v>
      </c>
      <c r="AF88" s="35">
        <f t="shared" si="6"/>
        <v>0</v>
      </c>
      <c r="AG88" s="23">
        <v>0</v>
      </c>
      <c r="AH88" s="23">
        <v>0</v>
      </c>
      <c r="AI88" s="208" t="s">
        <v>4</v>
      </c>
      <c r="AJ88" s="18">
        <v>0</v>
      </c>
      <c r="AK88" s="27" t="s">
        <v>4</v>
      </c>
      <c r="AL88" s="27" t="s">
        <v>4</v>
      </c>
      <c r="AM88" s="35">
        <f t="shared" si="7"/>
        <v>0</v>
      </c>
      <c r="AN88" s="35">
        <f>+K88+AC88-AH88</f>
        <v>10500000</v>
      </c>
      <c r="AO88" s="18" t="s">
        <v>1</v>
      </c>
      <c r="AP88" s="23">
        <v>10500000</v>
      </c>
      <c r="AQ88" s="18" t="s">
        <v>16</v>
      </c>
      <c r="AR88" s="23">
        <v>0</v>
      </c>
      <c r="AS88" s="19" t="s">
        <v>4</v>
      </c>
      <c r="AT88" s="331">
        <v>3220000</v>
      </c>
      <c r="AU88" s="34">
        <f t="shared" si="8"/>
        <v>7280000</v>
      </c>
      <c r="AV88" s="33">
        <f t="shared" si="9"/>
        <v>0.30666666666666664</v>
      </c>
      <c r="AW88" s="208" t="s">
        <v>4</v>
      </c>
      <c r="AX88" s="18" t="s">
        <v>3</v>
      </c>
      <c r="AY88" s="23" t="s">
        <v>4777</v>
      </c>
      <c r="AZ88" s="17" t="s">
        <v>1</v>
      </c>
      <c r="BA88" s="17" t="s">
        <v>1</v>
      </c>
    </row>
    <row r="89" spans="2:53" x14ac:dyDescent="0.25">
      <c r="B89" s="109">
        <v>2024</v>
      </c>
      <c r="C89" s="17">
        <v>891780111</v>
      </c>
      <c r="D89" s="30" t="s">
        <v>14</v>
      </c>
      <c r="E89" s="161" t="s">
        <v>4776</v>
      </c>
      <c r="F89" s="23" t="s">
        <v>4775</v>
      </c>
      <c r="G89" s="190">
        <v>0</v>
      </c>
      <c r="H89" s="18" t="s">
        <v>11</v>
      </c>
      <c r="I89" s="30" t="s">
        <v>108</v>
      </c>
      <c r="J89" s="23" t="s">
        <v>4774</v>
      </c>
      <c r="K89" s="23">
        <v>10500000</v>
      </c>
      <c r="L89" s="17" t="s">
        <v>8</v>
      </c>
      <c r="M89" s="23" t="s">
        <v>4773</v>
      </c>
      <c r="N89" s="23">
        <v>1007558518</v>
      </c>
      <c r="O89" s="29">
        <v>14</v>
      </c>
      <c r="P89" s="334">
        <v>45302</v>
      </c>
      <c r="Q89" s="23">
        <v>2126349000</v>
      </c>
      <c r="R89" s="334">
        <v>45308</v>
      </c>
      <c r="S89" s="23">
        <v>10500000</v>
      </c>
      <c r="T89" s="18" t="s">
        <v>5</v>
      </c>
      <c r="U89" s="23">
        <v>57297693</v>
      </c>
      <c r="V89" s="23" t="s">
        <v>3950</v>
      </c>
      <c r="W89" s="334">
        <v>45308</v>
      </c>
      <c r="X89" s="334">
        <v>45308</v>
      </c>
      <c r="Y89" s="113" t="s">
        <v>4</v>
      </c>
      <c r="Z89" s="334">
        <v>45457</v>
      </c>
      <c r="AA89" s="35">
        <f t="shared" si="5"/>
        <v>149</v>
      </c>
      <c r="AB89" s="23">
        <v>0</v>
      </c>
      <c r="AC89" s="23">
        <v>0</v>
      </c>
      <c r="AD89" s="23">
        <v>0</v>
      </c>
      <c r="AE89" s="208" t="s">
        <v>4</v>
      </c>
      <c r="AF89" s="35">
        <f t="shared" si="6"/>
        <v>0</v>
      </c>
      <c r="AG89" s="23">
        <v>0</v>
      </c>
      <c r="AH89" s="23">
        <v>0</v>
      </c>
      <c r="AI89" s="208" t="s">
        <v>4</v>
      </c>
      <c r="AJ89" s="18">
        <v>0</v>
      </c>
      <c r="AK89" s="27" t="s">
        <v>4</v>
      </c>
      <c r="AL89" s="27" t="s">
        <v>4</v>
      </c>
      <c r="AM89" s="35">
        <f t="shared" si="7"/>
        <v>0</v>
      </c>
      <c r="AN89" s="35">
        <f>+K89+AC89-AH89</f>
        <v>10500000</v>
      </c>
      <c r="AO89" s="18" t="s">
        <v>1</v>
      </c>
      <c r="AP89" s="23">
        <v>10500000</v>
      </c>
      <c r="AQ89" s="18" t="s">
        <v>16</v>
      </c>
      <c r="AR89" s="23">
        <v>0</v>
      </c>
      <c r="AS89" s="19" t="s">
        <v>4</v>
      </c>
      <c r="AT89" s="331">
        <v>3150000</v>
      </c>
      <c r="AU89" s="34">
        <f t="shared" si="8"/>
        <v>7350000</v>
      </c>
      <c r="AV89" s="33">
        <f t="shared" si="9"/>
        <v>0.3</v>
      </c>
      <c r="AW89" s="208" t="s">
        <v>4</v>
      </c>
      <c r="AX89" s="18" t="s">
        <v>3</v>
      </c>
      <c r="AY89" s="23" t="s">
        <v>4772</v>
      </c>
      <c r="AZ89" s="17" t="s">
        <v>1</v>
      </c>
      <c r="BA89" s="17" t="s">
        <v>1</v>
      </c>
    </row>
    <row r="90" spans="2:53" x14ac:dyDescent="0.25">
      <c r="B90" s="109">
        <v>2024</v>
      </c>
      <c r="C90" s="17">
        <v>891780111</v>
      </c>
      <c r="D90" s="30" t="s">
        <v>14</v>
      </c>
      <c r="E90" s="161" t="s">
        <v>4771</v>
      </c>
      <c r="F90" s="23" t="s">
        <v>4770</v>
      </c>
      <c r="G90" s="190">
        <v>0</v>
      </c>
      <c r="H90" s="18" t="s">
        <v>11</v>
      </c>
      <c r="I90" s="30" t="s">
        <v>108</v>
      </c>
      <c r="J90" s="23" t="s">
        <v>4765</v>
      </c>
      <c r="K90" s="23">
        <v>10500000</v>
      </c>
      <c r="L90" s="17" t="s">
        <v>8</v>
      </c>
      <c r="M90" s="23" t="s">
        <v>4769</v>
      </c>
      <c r="N90" s="23">
        <v>7634703</v>
      </c>
      <c r="O90" s="29">
        <v>14</v>
      </c>
      <c r="P90" s="334">
        <v>45302</v>
      </c>
      <c r="Q90" s="23">
        <v>2126349000</v>
      </c>
      <c r="R90" s="334">
        <v>45308</v>
      </c>
      <c r="S90" s="23">
        <v>10500000</v>
      </c>
      <c r="T90" s="18" t="s">
        <v>5</v>
      </c>
      <c r="U90" s="23">
        <v>7633817</v>
      </c>
      <c r="V90" s="23" t="s">
        <v>1556</v>
      </c>
      <c r="W90" s="334">
        <v>45308</v>
      </c>
      <c r="X90" s="334">
        <v>45308</v>
      </c>
      <c r="Y90" s="113" t="s">
        <v>4</v>
      </c>
      <c r="Z90" s="334">
        <v>45457</v>
      </c>
      <c r="AA90" s="35">
        <f t="shared" si="5"/>
        <v>149</v>
      </c>
      <c r="AB90" s="23">
        <v>0</v>
      </c>
      <c r="AC90" s="23">
        <v>0</v>
      </c>
      <c r="AD90" s="23">
        <v>0</v>
      </c>
      <c r="AE90" s="208" t="s">
        <v>4</v>
      </c>
      <c r="AF90" s="35">
        <f t="shared" si="6"/>
        <v>0</v>
      </c>
      <c r="AG90" s="23">
        <v>0</v>
      </c>
      <c r="AH90" s="23">
        <v>0</v>
      </c>
      <c r="AI90" s="208" t="s">
        <v>4</v>
      </c>
      <c r="AJ90" s="18">
        <v>0</v>
      </c>
      <c r="AK90" s="27" t="s">
        <v>4</v>
      </c>
      <c r="AL90" s="27" t="s">
        <v>4</v>
      </c>
      <c r="AM90" s="35">
        <f t="shared" si="7"/>
        <v>0</v>
      </c>
      <c r="AN90" s="35">
        <f>+K90+AC90-AH90</f>
        <v>10500000</v>
      </c>
      <c r="AO90" s="18" t="s">
        <v>1</v>
      </c>
      <c r="AP90" s="23">
        <v>10500000</v>
      </c>
      <c r="AQ90" s="18" t="s">
        <v>16</v>
      </c>
      <c r="AR90" s="23">
        <v>0</v>
      </c>
      <c r="AS90" s="19" t="s">
        <v>4</v>
      </c>
      <c r="AT90" s="331">
        <v>3220000</v>
      </c>
      <c r="AU90" s="34">
        <f t="shared" si="8"/>
        <v>7280000</v>
      </c>
      <c r="AV90" s="33">
        <f t="shared" si="9"/>
        <v>0.30666666666666664</v>
      </c>
      <c r="AW90" s="208" t="s">
        <v>4</v>
      </c>
      <c r="AX90" s="18" t="s">
        <v>3</v>
      </c>
      <c r="AY90" s="23" t="s">
        <v>4768</v>
      </c>
      <c r="AZ90" s="17" t="s">
        <v>1</v>
      </c>
      <c r="BA90" s="17" t="s">
        <v>1</v>
      </c>
    </row>
    <row r="91" spans="2:53" x14ac:dyDescent="0.25">
      <c r="B91" s="109">
        <v>2024</v>
      </c>
      <c r="C91" s="17">
        <v>891780111</v>
      </c>
      <c r="D91" s="30" t="s">
        <v>14</v>
      </c>
      <c r="E91" s="161" t="s">
        <v>4767</v>
      </c>
      <c r="F91" s="23" t="s">
        <v>4766</v>
      </c>
      <c r="G91" s="190">
        <v>0</v>
      </c>
      <c r="H91" s="18" t="s">
        <v>11</v>
      </c>
      <c r="I91" s="30" t="s">
        <v>108</v>
      </c>
      <c r="J91" s="23" t="s">
        <v>4765</v>
      </c>
      <c r="K91" s="23">
        <v>10500000</v>
      </c>
      <c r="L91" s="17" t="s">
        <v>8</v>
      </c>
      <c r="M91" s="23" t="s">
        <v>4764</v>
      </c>
      <c r="N91" s="23">
        <v>84456714</v>
      </c>
      <c r="O91" s="29">
        <v>14</v>
      </c>
      <c r="P91" s="334">
        <v>45302</v>
      </c>
      <c r="Q91" s="23">
        <v>2126349000</v>
      </c>
      <c r="R91" s="334">
        <v>45308</v>
      </c>
      <c r="S91" s="23">
        <v>10500000</v>
      </c>
      <c r="T91" s="18" t="s">
        <v>5</v>
      </c>
      <c r="U91" s="23">
        <v>7633817</v>
      </c>
      <c r="V91" s="23" t="s">
        <v>1556</v>
      </c>
      <c r="W91" s="334">
        <v>45308</v>
      </c>
      <c r="X91" s="334">
        <v>45308</v>
      </c>
      <c r="Y91" s="113" t="s">
        <v>4</v>
      </c>
      <c r="Z91" s="334">
        <v>45457</v>
      </c>
      <c r="AA91" s="35">
        <f t="shared" si="5"/>
        <v>149</v>
      </c>
      <c r="AB91" s="23">
        <v>0</v>
      </c>
      <c r="AC91" s="23">
        <v>0</v>
      </c>
      <c r="AD91" s="23">
        <v>0</v>
      </c>
      <c r="AE91" s="208" t="s">
        <v>4</v>
      </c>
      <c r="AF91" s="35">
        <f t="shared" si="6"/>
        <v>0</v>
      </c>
      <c r="AG91" s="23">
        <v>0</v>
      </c>
      <c r="AH91" s="23">
        <v>0</v>
      </c>
      <c r="AI91" s="208" t="s">
        <v>4</v>
      </c>
      <c r="AJ91" s="18">
        <v>0</v>
      </c>
      <c r="AK91" s="27" t="s">
        <v>4</v>
      </c>
      <c r="AL91" s="27" t="s">
        <v>4</v>
      </c>
      <c r="AM91" s="35">
        <f t="shared" si="7"/>
        <v>0</v>
      </c>
      <c r="AN91" s="35">
        <f>+K91+AC91-AH91</f>
        <v>10500000</v>
      </c>
      <c r="AO91" s="18" t="s">
        <v>1</v>
      </c>
      <c r="AP91" s="23">
        <v>10500000</v>
      </c>
      <c r="AQ91" s="18" t="s">
        <v>16</v>
      </c>
      <c r="AR91" s="23">
        <v>0</v>
      </c>
      <c r="AS91" s="19" t="s">
        <v>4</v>
      </c>
      <c r="AT91" s="331">
        <v>3220000</v>
      </c>
      <c r="AU91" s="34">
        <f t="shared" si="8"/>
        <v>7280000</v>
      </c>
      <c r="AV91" s="33">
        <f t="shared" si="9"/>
        <v>0.30666666666666664</v>
      </c>
      <c r="AW91" s="208" t="s">
        <v>4</v>
      </c>
      <c r="AX91" s="18" t="s">
        <v>3</v>
      </c>
      <c r="AY91" s="23" t="s">
        <v>4763</v>
      </c>
      <c r="AZ91" s="17" t="s">
        <v>1</v>
      </c>
      <c r="BA91" s="17" t="s">
        <v>1</v>
      </c>
    </row>
    <row r="92" spans="2:53" x14ac:dyDescent="0.25">
      <c r="B92" s="109">
        <v>2024</v>
      </c>
      <c r="C92" s="17">
        <v>891780111</v>
      </c>
      <c r="D92" s="30" t="s">
        <v>14</v>
      </c>
      <c r="E92" s="161" t="s">
        <v>4762</v>
      </c>
      <c r="F92" s="23" t="s">
        <v>4761</v>
      </c>
      <c r="G92" s="190">
        <v>0</v>
      </c>
      <c r="H92" s="18" t="s">
        <v>11</v>
      </c>
      <c r="I92" s="30" t="s">
        <v>108</v>
      </c>
      <c r="J92" s="23" t="s">
        <v>4760</v>
      </c>
      <c r="K92" s="23">
        <v>10780000</v>
      </c>
      <c r="L92" s="17" t="s">
        <v>8</v>
      </c>
      <c r="M92" s="23" t="s">
        <v>4759</v>
      </c>
      <c r="N92" s="23">
        <v>85476117</v>
      </c>
      <c r="O92" s="29">
        <v>14</v>
      </c>
      <c r="P92" s="334">
        <v>45302</v>
      </c>
      <c r="Q92" s="23">
        <v>2126349000</v>
      </c>
      <c r="R92" s="334">
        <v>45308</v>
      </c>
      <c r="S92" s="23">
        <v>10780000</v>
      </c>
      <c r="T92" s="18" t="s">
        <v>5</v>
      </c>
      <c r="U92" s="23">
        <v>85459497</v>
      </c>
      <c r="V92" s="23" t="s">
        <v>1296</v>
      </c>
      <c r="W92" s="334">
        <v>45308</v>
      </c>
      <c r="X92" s="334">
        <v>45308</v>
      </c>
      <c r="Y92" s="113" t="s">
        <v>4</v>
      </c>
      <c r="Z92" s="334">
        <v>45457</v>
      </c>
      <c r="AA92" s="35">
        <f t="shared" si="5"/>
        <v>149</v>
      </c>
      <c r="AB92" s="23">
        <v>0</v>
      </c>
      <c r="AC92" s="23">
        <v>0</v>
      </c>
      <c r="AD92" s="23">
        <v>0</v>
      </c>
      <c r="AE92" s="208" t="s">
        <v>4</v>
      </c>
      <c r="AF92" s="35">
        <f t="shared" si="6"/>
        <v>0</v>
      </c>
      <c r="AG92" s="23">
        <v>0</v>
      </c>
      <c r="AH92" s="23">
        <v>0</v>
      </c>
      <c r="AI92" s="208" t="s">
        <v>4</v>
      </c>
      <c r="AJ92" s="18">
        <v>0</v>
      </c>
      <c r="AK92" s="27" t="s">
        <v>4</v>
      </c>
      <c r="AL92" s="27" t="s">
        <v>4</v>
      </c>
      <c r="AM92" s="35">
        <f t="shared" si="7"/>
        <v>0</v>
      </c>
      <c r="AN92" s="35">
        <f>+K92+AC92-AH92</f>
        <v>10780000</v>
      </c>
      <c r="AO92" s="18" t="s">
        <v>1</v>
      </c>
      <c r="AP92" s="23">
        <v>10780000</v>
      </c>
      <c r="AQ92" s="18" t="s">
        <v>16</v>
      </c>
      <c r="AR92" s="23">
        <v>0</v>
      </c>
      <c r="AS92" s="19" t="s">
        <v>4</v>
      </c>
      <c r="AT92" s="331">
        <v>3500000</v>
      </c>
      <c r="AU92" s="34">
        <f t="shared" si="8"/>
        <v>7280000</v>
      </c>
      <c r="AV92" s="33">
        <f t="shared" si="9"/>
        <v>0.32467532467532467</v>
      </c>
      <c r="AW92" s="208" t="s">
        <v>4</v>
      </c>
      <c r="AX92" s="18" t="s">
        <v>3</v>
      </c>
      <c r="AY92" s="23" t="s">
        <v>4758</v>
      </c>
      <c r="AZ92" s="17" t="s">
        <v>1</v>
      </c>
      <c r="BA92" s="17" t="s">
        <v>1</v>
      </c>
    </row>
    <row r="93" spans="2:53" x14ac:dyDescent="0.25">
      <c r="B93" s="109">
        <v>2024</v>
      </c>
      <c r="C93" s="17">
        <v>891780111</v>
      </c>
      <c r="D93" s="30" t="s">
        <v>14</v>
      </c>
      <c r="E93" s="161" t="s">
        <v>4757</v>
      </c>
      <c r="F93" s="23" t="s">
        <v>4756</v>
      </c>
      <c r="G93" s="190">
        <v>0</v>
      </c>
      <c r="H93" s="18" t="s">
        <v>11</v>
      </c>
      <c r="I93" s="30" t="s">
        <v>108</v>
      </c>
      <c r="J93" s="23" t="s">
        <v>4580</v>
      </c>
      <c r="K93" s="23">
        <v>10780000</v>
      </c>
      <c r="L93" s="17" t="s">
        <v>8</v>
      </c>
      <c r="M93" s="23" t="s">
        <v>4755</v>
      </c>
      <c r="N93" s="23">
        <v>85455874</v>
      </c>
      <c r="O93" s="29">
        <v>14</v>
      </c>
      <c r="P93" s="334">
        <v>45302</v>
      </c>
      <c r="Q93" s="23">
        <v>2126349000</v>
      </c>
      <c r="R93" s="334">
        <v>45308</v>
      </c>
      <c r="S93" s="23">
        <v>10780000</v>
      </c>
      <c r="T93" s="18" t="s">
        <v>5</v>
      </c>
      <c r="U93" s="23">
        <v>85459497</v>
      </c>
      <c r="V93" s="23" t="s">
        <v>1296</v>
      </c>
      <c r="W93" s="334">
        <v>45308</v>
      </c>
      <c r="X93" s="334">
        <v>45308</v>
      </c>
      <c r="Y93" s="113" t="s">
        <v>4</v>
      </c>
      <c r="Z93" s="334">
        <v>45457</v>
      </c>
      <c r="AA93" s="35">
        <f t="shared" si="5"/>
        <v>149</v>
      </c>
      <c r="AB93" s="23">
        <v>0</v>
      </c>
      <c r="AC93" s="23">
        <v>0</v>
      </c>
      <c r="AD93" s="23">
        <v>0</v>
      </c>
      <c r="AE93" s="208" t="s">
        <v>4</v>
      </c>
      <c r="AF93" s="35">
        <f t="shared" si="6"/>
        <v>0</v>
      </c>
      <c r="AG93" s="23">
        <v>0</v>
      </c>
      <c r="AH93" s="23">
        <v>0</v>
      </c>
      <c r="AI93" s="208" t="s">
        <v>4</v>
      </c>
      <c r="AJ93" s="18">
        <v>0</v>
      </c>
      <c r="AK93" s="27" t="s">
        <v>4</v>
      </c>
      <c r="AL93" s="27" t="s">
        <v>4</v>
      </c>
      <c r="AM93" s="35">
        <f t="shared" si="7"/>
        <v>0</v>
      </c>
      <c r="AN93" s="35">
        <f>+K93+AC93-AH93</f>
        <v>10780000</v>
      </c>
      <c r="AO93" s="18" t="s">
        <v>1</v>
      </c>
      <c r="AP93" s="23">
        <v>10780000</v>
      </c>
      <c r="AQ93" s="18" t="s">
        <v>16</v>
      </c>
      <c r="AR93" s="23">
        <v>0</v>
      </c>
      <c r="AS93" s="19" t="s">
        <v>4</v>
      </c>
      <c r="AT93" s="331">
        <v>3500000</v>
      </c>
      <c r="AU93" s="34">
        <f t="shared" si="8"/>
        <v>7280000</v>
      </c>
      <c r="AV93" s="33">
        <f t="shared" si="9"/>
        <v>0.32467532467532467</v>
      </c>
      <c r="AW93" s="208" t="s">
        <v>4</v>
      </c>
      <c r="AX93" s="18" t="s">
        <v>3</v>
      </c>
      <c r="AY93" s="23" t="s">
        <v>4754</v>
      </c>
      <c r="AZ93" s="17" t="s">
        <v>1</v>
      </c>
      <c r="BA93" s="17" t="s">
        <v>1</v>
      </c>
    </row>
    <row r="94" spans="2:53" x14ac:dyDescent="0.25">
      <c r="B94" s="109">
        <v>2024</v>
      </c>
      <c r="C94" s="17">
        <v>891780111</v>
      </c>
      <c r="D94" s="30" t="s">
        <v>14</v>
      </c>
      <c r="E94" s="161" t="s">
        <v>4753</v>
      </c>
      <c r="F94" s="23" t="s">
        <v>4752</v>
      </c>
      <c r="G94" s="190">
        <v>0</v>
      </c>
      <c r="H94" s="18" t="s">
        <v>11</v>
      </c>
      <c r="I94" s="30" t="s">
        <v>108</v>
      </c>
      <c r="J94" s="23" t="s">
        <v>4751</v>
      </c>
      <c r="K94" s="23">
        <v>12833000</v>
      </c>
      <c r="L94" s="17" t="s">
        <v>8</v>
      </c>
      <c r="M94" s="23" t="s">
        <v>4750</v>
      </c>
      <c r="N94" s="23">
        <v>57466567</v>
      </c>
      <c r="O94" s="29">
        <v>14</v>
      </c>
      <c r="P94" s="334">
        <v>45302</v>
      </c>
      <c r="Q94" s="23">
        <v>2126349000</v>
      </c>
      <c r="R94" s="334">
        <v>45308</v>
      </c>
      <c r="S94" s="23">
        <v>12833000</v>
      </c>
      <c r="T94" s="18" t="s">
        <v>5</v>
      </c>
      <c r="U94" s="23">
        <v>57444673</v>
      </c>
      <c r="V94" s="23" t="s">
        <v>1543</v>
      </c>
      <c r="W94" s="334">
        <v>45308</v>
      </c>
      <c r="X94" s="334">
        <v>45308</v>
      </c>
      <c r="Y94" s="113" t="s">
        <v>4</v>
      </c>
      <c r="Z94" s="334">
        <v>45457</v>
      </c>
      <c r="AA94" s="35">
        <f t="shared" si="5"/>
        <v>149</v>
      </c>
      <c r="AB94" s="23">
        <v>0</v>
      </c>
      <c r="AC94" s="23">
        <v>0</v>
      </c>
      <c r="AD94" s="23">
        <v>0</v>
      </c>
      <c r="AE94" s="208" t="s">
        <v>4</v>
      </c>
      <c r="AF94" s="35">
        <f t="shared" si="6"/>
        <v>0</v>
      </c>
      <c r="AG94" s="23">
        <v>0</v>
      </c>
      <c r="AH94" s="23">
        <v>0</v>
      </c>
      <c r="AI94" s="208" t="s">
        <v>4</v>
      </c>
      <c r="AJ94" s="18">
        <v>0</v>
      </c>
      <c r="AK94" s="27" t="s">
        <v>4</v>
      </c>
      <c r="AL94" s="27" t="s">
        <v>4</v>
      </c>
      <c r="AM94" s="35">
        <f t="shared" si="7"/>
        <v>0</v>
      </c>
      <c r="AN94" s="35">
        <f>+K94+AC94-AH94</f>
        <v>12833000</v>
      </c>
      <c r="AO94" s="18" t="s">
        <v>1</v>
      </c>
      <c r="AP94" s="23">
        <v>12833000</v>
      </c>
      <c r="AQ94" s="18" t="s">
        <v>16</v>
      </c>
      <c r="AR94" s="23">
        <v>0</v>
      </c>
      <c r="AS94" s="19" t="s">
        <v>4</v>
      </c>
      <c r="AT94" s="331">
        <v>4167000</v>
      </c>
      <c r="AU94" s="34">
        <f t="shared" si="8"/>
        <v>8666000</v>
      </c>
      <c r="AV94" s="33">
        <f t="shared" si="9"/>
        <v>0.32470973272033038</v>
      </c>
      <c r="AW94" s="208" t="s">
        <v>4</v>
      </c>
      <c r="AX94" s="18" t="s">
        <v>3</v>
      </c>
      <c r="AY94" s="23" t="s">
        <v>4749</v>
      </c>
      <c r="AZ94" s="17" t="s">
        <v>1</v>
      </c>
      <c r="BA94" s="17" t="s">
        <v>1</v>
      </c>
    </row>
    <row r="95" spans="2:53" x14ac:dyDescent="0.25">
      <c r="B95" s="109">
        <v>2024</v>
      </c>
      <c r="C95" s="17">
        <v>891780111</v>
      </c>
      <c r="D95" s="30" t="s">
        <v>14</v>
      </c>
      <c r="E95" s="161" t="s">
        <v>4748</v>
      </c>
      <c r="F95" s="23" t="s">
        <v>4747</v>
      </c>
      <c r="G95" s="190">
        <v>0</v>
      </c>
      <c r="H95" s="18" t="s">
        <v>11</v>
      </c>
      <c r="I95" s="30" t="s">
        <v>108</v>
      </c>
      <c r="J95" s="23" t="s">
        <v>4746</v>
      </c>
      <c r="K95" s="23">
        <v>12500000</v>
      </c>
      <c r="L95" s="17" t="s">
        <v>8</v>
      </c>
      <c r="M95" s="23" t="s">
        <v>4745</v>
      </c>
      <c r="N95" s="23">
        <v>7144425</v>
      </c>
      <c r="O95" s="29">
        <v>14</v>
      </c>
      <c r="P95" s="334">
        <v>45302</v>
      </c>
      <c r="Q95" s="23">
        <v>2126349000</v>
      </c>
      <c r="R95" s="334">
        <v>45308</v>
      </c>
      <c r="S95" s="23">
        <v>12500000</v>
      </c>
      <c r="T95" s="18" t="s">
        <v>5</v>
      </c>
      <c r="U95" s="23">
        <v>57297693</v>
      </c>
      <c r="V95" s="23" t="s">
        <v>3950</v>
      </c>
      <c r="W95" s="334">
        <v>45308</v>
      </c>
      <c r="X95" s="334">
        <v>45308</v>
      </c>
      <c r="Y95" s="113" t="s">
        <v>4</v>
      </c>
      <c r="Z95" s="334">
        <v>45457</v>
      </c>
      <c r="AA95" s="35">
        <f t="shared" si="5"/>
        <v>149</v>
      </c>
      <c r="AB95" s="23">
        <v>1</v>
      </c>
      <c r="AC95" s="23">
        <v>900000</v>
      </c>
      <c r="AD95" s="23">
        <v>0</v>
      </c>
      <c r="AE95" s="208" t="s">
        <v>4</v>
      </c>
      <c r="AF95" s="35">
        <f t="shared" si="6"/>
        <v>0</v>
      </c>
      <c r="AG95" s="23">
        <v>0</v>
      </c>
      <c r="AH95" s="23">
        <v>0</v>
      </c>
      <c r="AI95" s="208" t="s">
        <v>4</v>
      </c>
      <c r="AJ95" s="18">
        <v>0</v>
      </c>
      <c r="AK95" s="27" t="s">
        <v>4</v>
      </c>
      <c r="AL95" s="27" t="s">
        <v>4</v>
      </c>
      <c r="AM95" s="35">
        <f t="shared" si="7"/>
        <v>0</v>
      </c>
      <c r="AN95" s="35">
        <f>+K95+AC95-AH95</f>
        <v>13400000</v>
      </c>
      <c r="AO95" s="18" t="s">
        <v>1</v>
      </c>
      <c r="AP95" s="23">
        <v>12500000</v>
      </c>
      <c r="AQ95" s="18" t="s">
        <v>16</v>
      </c>
      <c r="AR95" s="23">
        <v>0</v>
      </c>
      <c r="AS95" s="19" t="s">
        <v>4</v>
      </c>
      <c r="AT95" s="331">
        <v>3950000</v>
      </c>
      <c r="AU95" s="34">
        <f t="shared" si="8"/>
        <v>9450000</v>
      </c>
      <c r="AV95" s="33">
        <f t="shared" si="9"/>
        <v>0.29477611940298509</v>
      </c>
      <c r="AW95" s="208" t="s">
        <v>4</v>
      </c>
      <c r="AX95" s="18" t="s">
        <v>3</v>
      </c>
      <c r="AY95" s="23" t="s">
        <v>4744</v>
      </c>
      <c r="AZ95" s="17" t="s">
        <v>1</v>
      </c>
      <c r="BA95" s="17" t="s">
        <v>1</v>
      </c>
    </row>
    <row r="96" spans="2:53" x14ac:dyDescent="0.25">
      <c r="B96" s="109">
        <v>2024</v>
      </c>
      <c r="C96" s="17">
        <v>891780111</v>
      </c>
      <c r="D96" s="30" t="s">
        <v>14</v>
      </c>
      <c r="E96" s="161" t="s">
        <v>4743</v>
      </c>
      <c r="F96" s="23" t="s">
        <v>4742</v>
      </c>
      <c r="G96" s="190">
        <v>0</v>
      </c>
      <c r="H96" s="18" t="s">
        <v>11</v>
      </c>
      <c r="I96" s="30" t="s">
        <v>108</v>
      </c>
      <c r="J96" s="23" t="s">
        <v>4741</v>
      </c>
      <c r="K96" s="23">
        <v>10780000</v>
      </c>
      <c r="L96" s="17" t="s">
        <v>8</v>
      </c>
      <c r="M96" s="23" t="s">
        <v>4740</v>
      </c>
      <c r="N96" s="23">
        <v>1119816783</v>
      </c>
      <c r="O96" s="29">
        <v>14</v>
      </c>
      <c r="P96" s="334">
        <v>45302</v>
      </c>
      <c r="Q96" s="23">
        <v>2126349000</v>
      </c>
      <c r="R96" s="334">
        <v>45308</v>
      </c>
      <c r="S96" s="23">
        <v>10780000</v>
      </c>
      <c r="T96" s="18" t="s">
        <v>5</v>
      </c>
      <c r="U96" s="23">
        <v>7631392</v>
      </c>
      <c r="V96" s="23" t="s">
        <v>4424</v>
      </c>
      <c r="W96" s="334">
        <v>45308</v>
      </c>
      <c r="X96" s="334">
        <v>45308</v>
      </c>
      <c r="Y96" s="113" t="s">
        <v>4</v>
      </c>
      <c r="Z96" s="334">
        <v>45457</v>
      </c>
      <c r="AA96" s="35">
        <f t="shared" si="5"/>
        <v>149</v>
      </c>
      <c r="AB96" s="23">
        <v>0</v>
      </c>
      <c r="AC96" s="23">
        <v>0</v>
      </c>
      <c r="AD96" s="23">
        <v>0</v>
      </c>
      <c r="AE96" s="208" t="s">
        <v>4</v>
      </c>
      <c r="AF96" s="35">
        <f t="shared" si="6"/>
        <v>0</v>
      </c>
      <c r="AG96" s="23">
        <v>0</v>
      </c>
      <c r="AH96" s="23">
        <v>0</v>
      </c>
      <c r="AI96" s="208" t="s">
        <v>4</v>
      </c>
      <c r="AJ96" s="18">
        <v>0</v>
      </c>
      <c r="AK96" s="27" t="s">
        <v>4</v>
      </c>
      <c r="AL96" s="27" t="s">
        <v>4</v>
      </c>
      <c r="AM96" s="35">
        <f t="shared" si="7"/>
        <v>0</v>
      </c>
      <c r="AN96" s="35">
        <f>+K96+AC96-AH96</f>
        <v>10780000</v>
      </c>
      <c r="AO96" s="18" t="s">
        <v>1</v>
      </c>
      <c r="AP96" s="23">
        <v>10780000</v>
      </c>
      <c r="AQ96" s="18" t="s">
        <v>16</v>
      </c>
      <c r="AR96" s="23">
        <v>0</v>
      </c>
      <c r="AS96" s="19" t="s">
        <v>4</v>
      </c>
      <c r="AT96" s="331">
        <v>3500000</v>
      </c>
      <c r="AU96" s="34">
        <f t="shared" si="8"/>
        <v>7280000</v>
      </c>
      <c r="AV96" s="33">
        <f t="shared" si="9"/>
        <v>0.32467532467532467</v>
      </c>
      <c r="AW96" s="208" t="s">
        <v>4</v>
      </c>
      <c r="AX96" s="18" t="s">
        <v>3</v>
      </c>
      <c r="AY96" s="23" t="s">
        <v>4739</v>
      </c>
      <c r="AZ96" s="17" t="s">
        <v>1</v>
      </c>
      <c r="BA96" s="17" t="s">
        <v>1</v>
      </c>
    </row>
    <row r="97" spans="2:53" x14ac:dyDescent="0.25">
      <c r="B97" s="109">
        <v>2024</v>
      </c>
      <c r="C97" s="17">
        <v>891780111</v>
      </c>
      <c r="D97" s="30" t="s">
        <v>14</v>
      </c>
      <c r="E97" s="161" t="s">
        <v>4738</v>
      </c>
      <c r="F97" s="23" t="s">
        <v>4737</v>
      </c>
      <c r="G97" s="190">
        <v>0</v>
      </c>
      <c r="H97" s="18" t="s">
        <v>11</v>
      </c>
      <c r="I97" s="30" t="s">
        <v>108</v>
      </c>
      <c r="J97" s="23" t="s">
        <v>4736</v>
      </c>
      <c r="K97" s="23">
        <v>18480000</v>
      </c>
      <c r="L97" s="17" t="s">
        <v>8</v>
      </c>
      <c r="M97" s="23" t="s">
        <v>4735</v>
      </c>
      <c r="N97" s="23">
        <v>43760150</v>
      </c>
      <c r="O97" s="29">
        <v>13</v>
      </c>
      <c r="P97" s="208">
        <v>45302</v>
      </c>
      <c r="Q97" s="23">
        <v>4518689382</v>
      </c>
      <c r="R97" s="334">
        <v>45308</v>
      </c>
      <c r="S97" s="23">
        <v>18480000</v>
      </c>
      <c r="T97" s="18" t="s">
        <v>5</v>
      </c>
      <c r="U97" s="23">
        <v>93400727</v>
      </c>
      <c r="V97" s="23" t="s">
        <v>2220</v>
      </c>
      <c r="W97" s="334">
        <v>45308</v>
      </c>
      <c r="X97" s="334">
        <v>45308</v>
      </c>
      <c r="Y97" s="113" t="s">
        <v>4</v>
      </c>
      <c r="Z97" s="334">
        <v>45457</v>
      </c>
      <c r="AA97" s="35">
        <f t="shared" si="5"/>
        <v>149</v>
      </c>
      <c r="AB97" s="23">
        <v>0</v>
      </c>
      <c r="AC97" s="23">
        <v>0</v>
      </c>
      <c r="AD97" s="23">
        <v>0</v>
      </c>
      <c r="AE97" s="208" t="s">
        <v>4</v>
      </c>
      <c r="AF97" s="35">
        <f t="shared" si="6"/>
        <v>0</v>
      </c>
      <c r="AG97" s="23">
        <v>0</v>
      </c>
      <c r="AH97" s="23">
        <v>0</v>
      </c>
      <c r="AI97" s="208" t="s">
        <v>4</v>
      </c>
      <c r="AJ97" s="18">
        <v>0</v>
      </c>
      <c r="AK97" s="27" t="s">
        <v>4</v>
      </c>
      <c r="AL97" s="27" t="s">
        <v>4</v>
      </c>
      <c r="AM97" s="35">
        <f t="shared" si="7"/>
        <v>0</v>
      </c>
      <c r="AN97" s="35">
        <f>+K97+AC97-AH97</f>
        <v>18480000</v>
      </c>
      <c r="AO97" s="18" t="s">
        <v>1</v>
      </c>
      <c r="AP97" s="23">
        <v>18480000</v>
      </c>
      <c r="AQ97" s="18" t="s">
        <v>16</v>
      </c>
      <c r="AR97" s="23">
        <v>0</v>
      </c>
      <c r="AS97" s="19" t="s">
        <v>4</v>
      </c>
      <c r="AT97" s="331">
        <v>6000000</v>
      </c>
      <c r="AU97" s="34">
        <f t="shared" si="8"/>
        <v>12480000</v>
      </c>
      <c r="AV97" s="33">
        <f t="shared" si="9"/>
        <v>0.32467532467532467</v>
      </c>
      <c r="AW97" s="208" t="s">
        <v>4</v>
      </c>
      <c r="AX97" s="18" t="s">
        <v>3</v>
      </c>
      <c r="AY97" s="23" t="s">
        <v>4734</v>
      </c>
      <c r="AZ97" s="17" t="s">
        <v>1</v>
      </c>
      <c r="BA97" s="17" t="s">
        <v>1</v>
      </c>
    </row>
    <row r="98" spans="2:53" x14ac:dyDescent="0.25">
      <c r="B98" s="109">
        <v>2024</v>
      </c>
      <c r="C98" s="17">
        <v>891780111</v>
      </c>
      <c r="D98" s="30" t="s">
        <v>14</v>
      </c>
      <c r="E98" s="161" t="s">
        <v>4733</v>
      </c>
      <c r="F98" s="23" t="s">
        <v>4732</v>
      </c>
      <c r="G98" s="190">
        <v>0</v>
      </c>
      <c r="H98" s="18" t="s">
        <v>11</v>
      </c>
      <c r="I98" s="30" t="s">
        <v>108</v>
      </c>
      <c r="J98" s="23" t="s">
        <v>4731</v>
      </c>
      <c r="K98" s="23">
        <v>20000000</v>
      </c>
      <c r="L98" s="17" t="s">
        <v>8</v>
      </c>
      <c r="M98" s="23" t="s">
        <v>4730</v>
      </c>
      <c r="N98" s="23">
        <v>85151294</v>
      </c>
      <c r="O98" s="29">
        <v>13</v>
      </c>
      <c r="P98" s="208">
        <v>45302</v>
      </c>
      <c r="Q98" s="23">
        <v>4518689382</v>
      </c>
      <c r="R98" s="334">
        <v>45308</v>
      </c>
      <c r="S98" s="23">
        <v>20000000</v>
      </c>
      <c r="T98" s="18" t="s">
        <v>5</v>
      </c>
      <c r="U98" s="23">
        <v>84452087</v>
      </c>
      <c r="V98" s="23" t="s">
        <v>2523</v>
      </c>
      <c r="W98" s="334">
        <v>45308</v>
      </c>
      <c r="X98" s="334">
        <v>45308</v>
      </c>
      <c r="Y98" s="113" t="s">
        <v>4</v>
      </c>
      <c r="Z98" s="334">
        <v>45457</v>
      </c>
      <c r="AA98" s="35">
        <f t="shared" si="5"/>
        <v>149</v>
      </c>
      <c r="AB98" s="23">
        <v>0</v>
      </c>
      <c r="AC98" s="23">
        <v>0</v>
      </c>
      <c r="AD98" s="23">
        <v>0</v>
      </c>
      <c r="AE98" s="208" t="s">
        <v>4</v>
      </c>
      <c r="AF98" s="35">
        <f t="shared" si="6"/>
        <v>0</v>
      </c>
      <c r="AG98" s="23">
        <v>0</v>
      </c>
      <c r="AH98" s="23">
        <v>0</v>
      </c>
      <c r="AI98" s="208" t="s">
        <v>4</v>
      </c>
      <c r="AJ98" s="18">
        <v>0</v>
      </c>
      <c r="AK98" s="27" t="s">
        <v>4</v>
      </c>
      <c r="AL98" s="27" t="s">
        <v>4</v>
      </c>
      <c r="AM98" s="35">
        <f t="shared" si="7"/>
        <v>0</v>
      </c>
      <c r="AN98" s="35">
        <f>+K98+AC98-AH98</f>
        <v>20000000</v>
      </c>
      <c r="AO98" s="18" t="s">
        <v>1</v>
      </c>
      <c r="AP98" s="23">
        <v>20000000</v>
      </c>
      <c r="AQ98" s="18" t="s">
        <v>16</v>
      </c>
      <c r="AR98" s="23">
        <v>0</v>
      </c>
      <c r="AS98" s="19" t="s">
        <v>4</v>
      </c>
      <c r="AT98" s="331">
        <v>6133000</v>
      </c>
      <c r="AU98" s="34">
        <f t="shared" si="8"/>
        <v>13867000</v>
      </c>
      <c r="AV98" s="33">
        <f t="shared" si="9"/>
        <v>0.30664999999999998</v>
      </c>
      <c r="AW98" s="208" t="s">
        <v>4</v>
      </c>
      <c r="AX98" s="18" t="s">
        <v>3</v>
      </c>
      <c r="AY98" s="23" t="s">
        <v>4729</v>
      </c>
      <c r="AZ98" s="17" t="s">
        <v>1</v>
      </c>
      <c r="BA98" s="17" t="s">
        <v>1</v>
      </c>
    </row>
    <row r="99" spans="2:53" x14ac:dyDescent="0.25">
      <c r="B99" s="109">
        <v>2024</v>
      </c>
      <c r="C99" s="17">
        <v>891780111</v>
      </c>
      <c r="D99" s="30" t="s">
        <v>14</v>
      </c>
      <c r="E99" s="161" t="s">
        <v>4728</v>
      </c>
      <c r="F99" s="23" t="s">
        <v>4727</v>
      </c>
      <c r="G99" s="190">
        <v>0</v>
      </c>
      <c r="H99" s="18" t="s">
        <v>11</v>
      </c>
      <c r="I99" s="30" t="s">
        <v>108</v>
      </c>
      <c r="J99" s="23" t="s">
        <v>4726</v>
      </c>
      <c r="K99" s="23">
        <v>15000000</v>
      </c>
      <c r="L99" s="17" t="s">
        <v>8</v>
      </c>
      <c r="M99" s="23" t="s">
        <v>4725</v>
      </c>
      <c r="N99" s="23">
        <v>36720698</v>
      </c>
      <c r="O99" s="29">
        <v>13</v>
      </c>
      <c r="P99" s="208">
        <v>45302</v>
      </c>
      <c r="Q99" s="23">
        <v>4518689382</v>
      </c>
      <c r="R99" s="334">
        <v>45308</v>
      </c>
      <c r="S99" s="23">
        <v>15000000</v>
      </c>
      <c r="T99" s="18" t="s">
        <v>5</v>
      </c>
      <c r="U99" s="23">
        <v>84452087</v>
      </c>
      <c r="V99" s="23" t="s">
        <v>2523</v>
      </c>
      <c r="W99" s="334">
        <v>45308</v>
      </c>
      <c r="X99" s="334">
        <v>45308</v>
      </c>
      <c r="Y99" s="113" t="s">
        <v>4</v>
      </c>
      <c r="Z99" s="334">
        <v>45457</v>
      </c>
      <c r="AA99" s="35">
        <f t="shared" si="5"/>
        <v>149</v>
      </c>
      <c r="AB99" s="23">
        <v>0</v>
      </c>
      <c r="AC99" s="23">
        <v>0</v>
      </c>
      <c r="AD99" s="23">
        <v>0</v>
      </c>
      <c r="AE99" s="208" t="s">
        <v>4</v>
      </c>
      <c r="AF99" s="35">
        <f t="shared" si="6"/>
        <v>0</v>
      </c>
      <c r="AG99" s="23">
        <v>0</v>
      </c>
      <c r="AH99" s="23">
        <v>0</v>
      </c>
      <c r="AI99" s="208" t="s">
        <v>4</v>
      </c>
      <c r="AJ99" s="18">
        <v>0</v>
      </c>
      <c r="AK99" s="27" t="s">
        <v>4</v>
      </c>
      <c r="AL99" s="27" t="s">
        <v>4</v>
      </c>
      <c r="AM99" s="35">
        <f t="shared" si="7"/>
        <v>0</v>
      </c>
      <c r="AN99" s="35">
        <f>+K99+AC99-AH99</f>
        <v>15000000</v>
      </c>
      <c r="AO99" s="18" t="s">
        <v>1</v>
      </c>
      <c r="AP99" s="23">
        <v>15000000</v>
      </c>
      <c r="AQ99" s="18" t="s">
        <v>16</v>
      </c>
      <c r="AR99" s="23">
        <v>0</v>
      </c>
      <c r="AS99" s="19" t="s">
        <v>4</v>
      </c>
      <c r="AT99" s="331">
        <v>4600000</v>
      </c>
      <c r="AU99" s="34">
        <f t="shared" si="8"/>
        <v>10400000</v>
      </c>
      <c r="AV99" s="33">
        <f t="shared" si="9"/>
        <v>0.30666666666666664</v>
      </c>
      <c r="AW99" s="208" t="s">
        <v>4</v>
      </c>
      <c r="AX99" s="18" t="s">
        <v>3</v>
      </c>
      <c r="AY99" s="23" t="s">
        <v>4724</v>
      </c>
      <c r="AZ99" s="17" t="s">
        <v>1</v>
      </c>
      <c r="BA99" s="17" t="s">
        <v>1</v>
      </c>
    </row>
    <row r="100" spans="2:53" x14ac:dyDescent="0.25">
      <c r="B100" s="109">
        <v>2024</v>
      </c>
      <c r="C100" s="17">
        <v>891780111</v>
      </c>
      <c r="D100" s="30" t="s">
        <v>14</v>
      </c>
      <c r="E100" s="161" t="s">
        <v>4723</v>
      </c>
      <c r="F100" s="23" t="s">
        <v>4722</v>
      </c>
      <c r="G100" s="190">
        <v>0</v>
      </c>
      <c r="H100" s="18" t="s">
        <v>11</v>
      </c>
      <c r="I100" s="30" t="s">
        <v>108</v>
      </c>
      <c r="J100" s="23" t="s">
        <v>4721</v>
      </c>
      <c r="K100" s="23">
        <v>13417000</v>
      </c>
      <c r="L100" s="17" t="s">
        <v>8</v>
      </c>
      <c r="M100" s="23" t="s">
        <v>4720</v>
      </c>
      <c r="N100" s="23">
        <v>1043020726</v>
      </c>
      <c r="O100" s="29">
        <v>14</v>
      </c>
      <c r="P100" s="334">
        <v>45302</v>
      </c>
      <c r="Q100" s="23">
        <v>2126349000</v>
      </c>
      <c r="R100" s="334">
        <v>45308</v>
      </c>
      <c r="S100" s="23">
        <v>13417000</v>
      </c>
      <c r="T100" s="18" t="s">
        <v>5</v>
      </c>
      <c r="U100" s="23">
        <v>84452087</v>
      </c>
      <c r="V100" s="23" t="s">
        <v>2523</v>
      </c>
      <c r="W100" s="334">
        <v>45308</v>
      </c>
      <c r="X100" s="334">
        <v>45308</v>
      </c>
      <c r="Y100" s="113" t="s">
        <v>4</v>
      </c>
      <c r="Z100" s="334">
        <v>45457</v>
      </c>
      <c r="AA100" s="35">
        <f t="shared" si="5"/>
        <v>149</v>
      </c>
      <c r="AB100" s="23">
        <v>0</v>
      </c>
      <c r="AC100" s="23">
        <v>0</v>
      </c>
      <c r="AD100" s="23">
        <v>0</v>
      </c>
      <c r="AE100" s="208" t="s">
        <v>4</v>
      </c>
      <c r="AF100" s="35">
        <f t="shared" si="6"/>
        <v>0</v>
      </c>
      <c r="AG100" s="23">
        <v>0</v>
      </c>
      <c r="AH100" s="23">
        <v>0</v>
      </c>
      <c r="AI100" s="208" t="s">
        <v>4</v>
      </c>
      <c r="AJ100" s="18">
        <v>0</v>
      </c>
      <c r="AK100" s="27" t="s">
        <v>4</v>
      </c>
      <c r="AL100" s="27" t="s">
        <v>4</v>
      </c>
      <c r="AM100" s="35">
        <f t="shared" si="7"/>
        <v>0</v>
      </c>
      <c r="AN100" s="35">
        <f>+K100+AC100-AH100</f>
        <v>13417000</v>
      </c>
      <c r="AO100" s="18" t="s">
        <v>1</v>
      </c>
      <c r="AP100" s="23">
        <v>13417000</v>
      </c>
      <c r="AQ100" s="18" t="s">
        <v>16</v>
      </c>
      <c r="AR100" s="23">
        <v>0</v>
      </c>
      <c r="AS100" s="19" t="s">
        <v>4</v>
      </c>
      <c r="AT100" s="331">
        <v>4750000</v>
      </c>
      <c r="AU100" s="34">
        <f t="shared" si="8"/>
        <v>8667000</v>
      </c>
      <c r="AV100" s="33">
        <f t="shared" si="9"/>
        <v>0.3540284713423269</v>
      </c>
      <c r="AW100" s="208" t="s">
        <v>4</v>
      </c>
      <c r="AX100" s="18" t="s">
        <v>3</v>
      </c>
      <c r="AY100" s="23" t="s">
        <v>4719</v>
      </c>
      <c r="AZ100" s="17" t="s">
        <v>1</v>
      </c>
      <c r="BA100" s="17" t="s">
        <v>1</v>
      </c>
    </row>
    <row r="101" spans="2:53" x14ac:dyDescent="0.25">
      <c r="B101" s="109">
        <v>2024</v>
      </c>
      <c r="C101" s="17">
        <v>891780111</v>
      </c>
      <c r="D101" s="30" t="s">
        <v>14</v>
      </c>
      <c r="E101" s="161" t="s">
        <v>4718</v>
      </c>
      <c r="F101" s="23" t="s">
        <v>4717</v>
      </c>
      <c r="G101" s="190">
        <v>0</v>
      </c>
      <c r="H101" s="18" t="s">
        <v>11</v>
      </c>
      <c r="I101" s="30" t="s">
        <v>108</v>
      </c>
      <c r="J101" s="23" t="s">
        <v>4716</v>
      </c>
      <c r="K101" s="23">
        <v>14490000</v>
      </c>
      <c r="L101" s="17" t="s">
        <v>8</v>
      </c>
      <c r="M101" s="23" t="s">
        <v>4715</v>
      </c>
      <c r="N101" s="23">
        <v>1083042613</v>
      </c>
      <c r="O101" s="29">
        <v>13</v>
      </c>
      <c r="P101" s="208">
        <v>45302</v>
      </c>
      <c r="Q101" s="23">
        <v>4518689382</v>
      </c>
      <c r="R101" s="334">
        <v>45308</v>
      </c>
      <c r="S101" s="23">
        <v>14490000</v>
      </c>
      <c r="T101" s="18" t="s">
        <v>5</v>
      </c>
      <c r="U101" s="23">
        <v>84452087</v>
      </c>
      <c r="V101" s="23" t="s">
        <v>2523</v>
      </c>
      <c r="W101" s="334">
        <v>45308</v>
      </c>
      <c r="X101" s="334">
        <v>45308</v>
      </c>
      <c r="Y101" s="113" t="s">
        <v>4</v>
      </c>
      <c r="Z101" s="334">
        <v>45457</v>
      </c>
      <c r="AA101" s="35">
        <f t="shared" si="5"/>
        <v>149</v>
      </c>
      <c r="AB101" s="23">
        <v>0</v>
      </c>
      <c r="AC101" s="23">
        <v>0</v>
      </c>
      <c r="AD101" s="23">
        <v>0</v>
      </c>
      <c r="AE101" s="208" t="s">
        <v>4</v>
      </c>
      <c r="AF101" s="35">
        <f t="shared" si="6"/>
        <v>0</v>
      </c>
      <c r="AG101" s="23">
        <v>0</v>
      </c>
      <c r="AH101" s="23">
        <v>0</v>
      </c>
      <c r="AI101" s="208" t="s">
        <v>4</v>
      </c>
      <c r="AJ101" s="18">
        <v>0</v>
      </c>
      <c r="AK101" s="27" t="s">
        <v>4</v>
      </c>
      <c r="AL101" s="27" t="s">
        <v>4</v>
      </c>
      <c r="AM101" s="35">
        <f t="shared" si="7"/>
        <v>0</v>
      </c>
      <c r="AN101" s="35">
        <f>+K101+AC101-AH101</f>
        <v>14490000</v>
      </c>
      <c r="AO101" s="18" t="s">
        <v>1</v>
      </c>
      <c r="AP101" s="23">
        <v>14490000</v>
      </c>
      <c r="AQ101" s="18" t="s">
        <v>16</v>
      </c>
      <c r="AR101" s="23">
        <v>0</v>
      </c>
      <c r="AS101" s="19" t="s">
        <v>4</v>
      </c>
      <c r="AT101" s="331">
        <v>5130000</v>
      </c>
      <c r="AU101" s="34">
        <f t="shared" si="8"/>
        <v>9360000</v>
      </c>
      <c r="AV101" s="33">
        <f t="shared" si="9"/>
        <v>0.35403726708074534</v>
      </c>
      <c r="AW101" s="208" t="s">
        <v>4</v>
      </c>
      <c r="AX101" s="18" t="s">
        <v>3</v>
      </c>
      <c r="AY101" s="23" t="s">
        <v>4714</v>
      </c>
      <c r="AZ101" s="17" t="s">
        <v>1</v>
      </c>
      <c r="BA101" s="17" t="s">
        <v>1</v>
      </c>
    </row>
    <row r="102" spans="2:53" x14ac:dyDescent="0.25">
      <c r="B102" s="109">
        <v>2024</v>
      </c>
      <c r="C102" s="17">
        <v>891780111</v>
      </c>
      <c r="D102" s="30" t="s">
        <v>14</v>
      </c>
      <c r="E102" s="161" t="s">
        <v>4713</v>
      </c>
      <c r="F102" s="23" t="s">
        <v>4712</v>
      </c>
      <c r="G102" s="190">
        <v>0</v>
      </c>
      <c r="H102" s="18" t="s">
        <v>11</v>
      </c>
      <c r="I102" s="30" t="s">
        <v>108</v>
      </c>
      <c r="J102" s="23" t="s">
        <v>4711</v>
      </c>
      <c r="K102" s="23">
        <v>41067000</v>
      </c>
      <c r="L102" s="17" t="s">
        <v>8</v>
      </c>
      <c r="M102" s="23" t="s">
        <v>4710</v>
      </c>
      <c r="N102" s="23">
        <v>13542773</v>
      </c>
      <c r="O102" s="29">
        <v>13</v>
      </c>
      <c r="P102" s="208">
        <v>45302</v>
      </c>
      <c r="Q102" s="23">
        <v>4518689382</v>
      </c>
      <c r="R102" s="334">
        <v>45308</v>
      </c>
      <c r="S102" s="23">
        <v>41067000</v>
      </c>
      <c r="T102" s="18" t="s">
        <v>5</v>
      </c>
      <c r="U102" s="23">
        <v>85455983</v>
      </c>
      <c r="V102" s="23" t="s">
        <v>3939</v>
      </c>
      <c r="W102" s="334">
        <v>45308</v>
      </c>
      <c r="X102" s="334">
        <v>45308</v>
      </c>
      <c r="Y102" s="113" t="s">
        <v>4</v>
      </c>
      <c r="Z102" s="334">
        <v>45457</v>
      </c>
      <c r="AA102" s="35">
        <f t="shared" si="5"/>
        <v>149</v>
      </c>
      <c r="AB102" s="23">
        <v>0</v>
      </c>
      <c r="AC102" s="23">
        <v>0</v>
      </c>
      <c r="AD102" s="23">
        <v>0</v>
      </c>
      <c r="AE102" s="208" t="s">
        <v>4</v>
      </c>
      <c r="AF102" s="35">
        <f t="shared" si="6"/>
        <v>0</v>
      </c>
      <c r="AG102" s="23">
        <v>0</v>
      </c>
      <c r="AH102" s="23">
        <v>0</v>
      </c>
      <c r="AI102" s="208" t="s">
        <v>4</v>
      </c>
      <c r="AJ102" s="18">
        <v>0</v>
      </c>
      <c r="AK102" s="27" t="s">
        <v>4</v>
      </c>
      <c r="AL102" s="27" t="s">
        <v>4</v>
      </c>
      <c r="AM102" s="35">
        <f t="shared" si="7"/>
        <v>0</v>
      </c>
      <c r="AN102" s="35">
        <f>+K102+AC102-AH102</f>
        <v>41067000</v>
      </c>
      <c r="AO102" s="18" t="s">
        <v>1</v>
      </c>
      <c r="AP102" s="23">
        <v>41067000</v>
      </c>
      <c r="AQ102" s="18" t="s">
        <v>16</v>
      </c>
      <c r="AR102" s="23">
        <v>0</v>
      </c>
      <c r="AS102" s="19" t="s">
        <v>4</v>
      </c>
      <c r="AT102" s="331">
        <v>13333000</v>
      </c>
      <c r="AU102" s="34">
        <f t="shared" si="8"/>
        <v>27734000</v>
      </c>
      <c r="AV102" s="33">
        <f t="shared" si="9"/>
        <v>0.32466457252782038</v>
      </c>
      <c r="AW102" s="208" t="s">
        <v>4</v>
      </c>
      <c r="AX102" s="18" t="s">
        <v>3</v>
      </c>
      <c r="AY102" s="23" t="s">
        <v>4709</v>
      </c>
      <c r="AZ102" s="17" t="s">
        <v>1</v>
      </c>
      <c r="BA102" s="17" t="s">
        <v>1</v>
      </c>
    </row>
    <row r="103" spans="2:53" x14ac:dyDescent="0.25">
      <c r="B103" s="109">
        <v>2024</v>
      </c>
      <c r="C103" s="17">
        <v>891780111</v>
      </c>
      <c r="D103" s="30" t="s">
        <v>14</v>
      </c>
      <c r="E103" s="161" t="s">
        <v>4708</v>
      </c>
      <c r="F103" s="23" t="s">
        <v>4707</v>
      </c>
      <c r="G103" s="190">
        <v>0</v>
      </c>
      <c r="H103" s="18" t="s">
        <v>11</v>
      </c>
      <c r="I103" s="30" t="s">
        <v>108</v>
      </c>
      <c r="J103" s="23" t="s">
        <v>4706</v>
      </c>
      <c r="K103" s="23">
        <v>12500000</v>
      </c>
      <c r="L103" s="17" t="s">
        <v>8</v>
      </c>
      <c r="M103" s="23" t="s">
        <v>4705</v>
      </c>
      <c r="N103" s="23">
        <v>1026256729</v>
      </c>
      <c r="O103" s="29">
        <v>14</v>
      </c>
      <c r="P103" s="334">
        <v>45302</v>
      </c>
      <c r="Q103" s="23">
        <v>2126349000</v>
      </c>
      <c r="R103" s="334">
        <v>45308</v>
      </c>
      <c r="S103" s="23">
        <v>12500000</v>
      </c>
      <c r="T103" s="18" t="s">
        <v>5</v>
      </c>
      <c r="U103" s="23">
        <v>57297693</v>
      </c>
      <c r="V103" s="23" t="s">
        <v>3950</v>
      </c>
      <c r="W103" s="334">
        <v>45308</v>
      </c>
      <c r="X103" s="334">
        <v>45308</v>
      </c>
      <c r="Y103" s="113" t="s">
        <v>4</v>
      </c>
      <c r="Z103" s="334">
        <v>45457</v>
      </c>
      <c r="AA103" s="35">
        <f t="shared" si="5"/>
        <v>149</v>
      </c>
      <c r="AB103" s="23">
        <v>0</v>
      </c>
      <c r="AC103" s="23">
        <v>0</v>
      </c>
      <c r="AD103" s="23">
        <v>0</v>
      </c>
      <c r="AE103" s="208" t="s">
        <v>4</v>
      </c>
      <c r="AF103" s="35">
        <f t="shared" si="6"/>
        <v>0</v>
      </c>
      <c r="AG103" s="23">
        <v>0</v>
      </c>
      <c r="AH103" s="23">
        <v>0</v>
      </c>
      <c r="AI103" s="208" t="s">
        <v>4</v>
      </c>
      <c r="AJ103" s="18">
        <v>0</v>
      </c>
      <c r="AK103" s="27" t="s">
        <v>4</v>
      </c>
      <c r="AL103" s="27" t="s">
        <v>4</v>
      </c>
      <c r="AM103" s="35">
        <f t="shared" si="7"/>
        <v>0</v>
      </c>
      <c r="AN103" s="35">
        <f>+K103+AC103-AH103</f>
        <v>12500000</v>
      </c>
      <c r="AO103" s="18" t="s">
        <v>1</v>
      </c>
      <c r="AP103" s="23">
        <v>12500000</v>
      </c>
      <c r="AQ103" s="18" t="s">
        <v>16</v>
      </c>
      <c r="AR103" s="23">
        <v>0</v>
      </c>
      <c r="AS103" s="19" t="s">
        <v>4</v>
      </c>
      <c r="AT103" s="331">
        <v>3750000</v>
      </c>
      <c r="AU103" s="34">
        <f t="shared" si="8"/>
        <v>8750000</v>
      </c>
      <c r="AV103" s="33">
        <f t="shared" si="9"/>
        <v>0.3</v>
      </c>
      <c r="AW103" s="208" t="s">
        <v>4</v>
      </c>
      <c r="AX103" s="18" t="s">
        <v>3</v>
      </c>
      <c r="AY103" s="23" t="s">
        <v>4704</v>
      </c>
      <c r="AZ103" s="17" t="s">
        <v>1</v>
      </c>
      <c r="BA103" s="17" t="s">
        <v>1</v>
      </c>
    </row>
    <row r="104" spans="2:53" x14ac:dyDescent="0.25">
      <c r="B104" s="109">
        <v>2024</v>
      </c>
      <c r="C104" s="17">
        <v>891780111</v>
      </c>
      <c r="D104" s="30" t="s">
        <v>14</v>
      </c>
      <c r="E104" s="161" t="s">
        <v>4703</v>
      </c>
      <c r="F104" s="23" t="s">
        <v>4702</v>
      </c>
      <c r="G104" s="190">
        <v>0</v>
      </c>
      <c r="H104" s="18" t="s">
        <v>11</v>
      </c>
      <c r="I104" s="30" t="s">
        <v>108</v>
      </c>
      <c r="J104" s="23" t="s">
        <v>4701</v>
      </c>
      <c r="K104" s="23">
        <v>10290000</v>
      </c>
      <c r="L104" s="17" t="s">
        <v>8</v>
      </c>
      <c r="M104" s="23" t="s">
        <v>4700</v>
      </c>
      <c r="N104" s="23">
        <v>1082903162</v>
      </c>
      <c r="O104" s="29">
        <v>14</v>
      </c>
      <c r="P104" s="334">
        <v>45302</v>
      </c>
      <c r="Q104" s="23">
        <v>2126349000</v>
      </c>
      <c r="R104" s="334">
        <v>45308</v>
      </c>
      <c r="S104" s="23">
        <v>10290000</v>
      </c>
      <c r="T104" s="18" t="s">
        <v>5</v>
      </c>
      <c r="U104" s="23">
        <v>57297693</v>
      </c>
      <c r="V104" s="23" t="s">
        <v>3950</v>
      </c>
      <c r="W104" s="334">
        <v>45308</v>
      </c>
      <c r="X104" s="334">
        <v>45308</v>
      </c>
      <c r="Y104" s="113" t="s">
        <v>4</v>
      </c>
      <c r="Z104" s="334">
        <v>45457</v>
      </c>
      <c r="AA104" s="35">
        <f t="shared" si="5"/>
        <v>149</v>
      </c>
      <c r="AB104" s="23">
        <v>0</v>
      </c>
      <c r="AC104" s="23">
        <v>0</v>
      </c>
      <c r="AD104" s="23">
        <v>0</v>
      </c>
      <c r="AE104" s="208" t="s">
        <v>4</v>
      </c>
      <c r="AF104" s="35">
        <f t="shared" si="6"/>
        <v>0</v>
      </c>
      <c r="AG104" s="23">
        <v>0</v>
      </c>
      <c r="AH104" s="23">
        <v>0</v>
      </c>
      <c r="AI104" s="208" t="s">
        <v>4</v>
      </c>
      <c r="AJ104" s="18">
        <v>0</v>
      </c>
      <c r="AK104" s="27" t="s">
        <v>4</v>
      </c>
      <c r="AL104" s="27" t="s">
        <v>4</v>
      </c>
      <c r="AM104" s="35">
        <f t="shared" si="7"/>
        <v>0</v>
      </c>
      <c r="AN104" s="35">
        <f>+K104+AC104-AH104</f>
        <v>10290000</v>
      </c>
      <c r="AO104" s="18" t="s">
        <v>1</v>
      </c>
      <c r="AP104" s="23">
        <v>10290000</v>
      </c>
      <c r="AQ104" s="18" t="s">
        <v>16</v>
      </c>
      <c r="AR104" s="23">
        <v>0</v>
      </c>
      <c r="AS104" s="19" t="s">
        <v>4</v>
      </c>
      <c r="AT104" s="331">
        <v>3010000</v>
      </c>
      <c r="AU104" s="34">
        <f t="shared" si="8"/>
        <v>7280000</v>
      </c>
      <c r="AV104" s="33">
        <f t="shared" si="9"/>
        <v>0.29251700680272108</v>
      </c>
      <c r="AW104" s="208" t="s">
        <v>4</v>
      </c>
      <c r="AX104" s="18" t="s">
        <v>3</v>
      </c>
      <c r="AY104" s="23" t="s">
        <v>4699</v>
      </c>
      <c r="AZ104" s="17" t="s">
        <v>1</v>
      </c>
      <c r="BA104" s="17" t="s">
        <v>1</v>
      </c>
    </row>
    <row r="105" spans="2:53" x14ac:dyDescent="0.25">
      <c r="B105" s="109">
        <v>2024</v>
      </c>
      <c r="C105" s="17">
        <v>891780111</v>
      </c>
      <c r="D105" s="30" t="s">
        <v>14</v>
      </c>
      <c r="E105" s="161" t="s">
        <v>4698</v>
      </c>
      <c r="F105" s="23" t="s">
        <v>4697</v>
      </c>
      <c r="G105" s="190">
        <v>0</v>
      </c>
      <c r="H105" s="18" t="s">
        <v>11</v>
      </c>
      <c r="I105" s="30" t="s">
        <v>108</v>
      </c>
      <c r="J105" s="23" t="s">
        <v>4580</v>
      </c>
      <c r="K105" s="23">
        <v>10780000</v>
      </c>
      <c r="L105" s="17" t="s">
        <v>8</v>
      </c>
      <c r="M105" s="23" t="s">
        <v>4696</v>
      </c>
      <c r="N105" s="23">
        <v>7144181</v>
      </c>
      <c r="O105" s="29">
        <v>14</v>
      </c>
      <c r="P105" s="334">
        <v>45302</v>
      </c>
      <c r="Q105" s="23">
        <v>2126349000</v>
      </c>
      <c r="R105" s="334">
        <v>45308</v>
      </c>
      <c r="S105" s="23">
        <v>10780000</v>
      </c>
      <c r="T105" s="18" t="s">
        <v>5</v>
      </c>
      <c r="U105" s="23">
        <v>85459497</v>
      </c>
      <c r="V105" s="23" t="s">
        <v>1296</v>
      </c>
      <c r="W105" s="334">
        <v>45308</v>
      </c>
      <c r="X105" s="334">
        <v>45308</v>
      </c>
      <c r="Y105" s="113" t="s">
        <v>4</v>
      </c>
      <c r="Z105" s="334">
        <v>45457</v>
      </c>
      <c r="AA105" s="35">
        <f t="shared" si="5"/>
        <v>149</v>
      </c>
      <c r="AB105" s="23">
        <v>0</v>
      </c>
      <c r="AC105" s="23">
        <v>0</v>
      </c>
      <c r="AD105" s="23">
        <v>0</v>
      </c>
      <c r="AE105" s="208" t="s">
        <v>4</v>
      </c>
      <c r="AF105" s="35">
        <f t="shared" si="6"/>
        <v>0</v>
      </c>
      <c r="AG105" s="23">
        <v>0</v>
      </c>
      <c r="AH105" s="23">
        <v>0</v>
      </c>
      <c r="AI105" s="208" t="s">
        <v>4</v>
      </c>
      <c r="AJ105" s="18">
        <v>0</v>
      </c>
      <c r="AK105" s="27" t="s">
        <v>4</v>
      </c>
      <c r="AL105" s="27" t="s">
        <v>4</v>
      </c>
      <c r="AM105" s="35">
        <f t="shared" si="7"/>
        <v>0</v>
      </c>
      <c r="AN105" s="35">
        <f>+K105+AC105-AH105</f>
        <v>10780000</v>
      </c>
      <c r="AO105" s="18" t="s">
        <v>1</v>
      </c>
      <c r="AP105" s="23">
        <v>10780000</v>
      </c>
      <c r="AQ105" s="18" t="s">
        <v>16</v>
      </c>
      <c r="AR105" s="23">
        <v>0</v>
      </c>
      <c r="AS105" s="19" t="s">
        <v>4</v>
      </c>
      <c r="AT105" s="331">
        <v>3500000</v>
      </c>
      <c r="AU105" s="34">
        <f t="shared" si="8"/>
        <v>7280000</v>
      </c>
      <c r="AV105" s="33">
        <f t="shared" si="9"/>
        <v>0.32467532467532467</v>
      </c>
      <c r="AW105" s="208" t="s">
        <v>4</v>
      </c>
      <c r="AX105" s="18" t="s">
        <v>3</v>
      </c>
      <c r="AY105" s="23" t="s">
        <v>4695</v>
      </c>
      <c r="AZ105" s="17" t="s">
        <v>1</v>
      </c>
      <c r="BA105" s="17" t="s">
        <v>1</v>
      </c>
    </row>
    <row r="106" spans="2:53" x14ac:dyDescent="0.25">
      <c r="B106" s="109">
        <v>2024</v>
      </c>
      <c r="C106" s="17">
        <v>891780111</v>
      </c>
      <c r="D106" s="30" t="s">
        <v>14</v>
      </c>
      <c r="E106" s="161" t="s">
        <v>4694</v>
      </c>
      <c r="F106" s="23" t="s">
        <v>4693</v>
      </c>
      <c r="G106" s="190">
        <v>0</v>
      </c>
      <c r="H106" s="18" t="s">
        <v>11</v>
      </c>
      <c r="I106" s="30" t="s">
        <v>108</v>
      </c>
      <c r="J106" s="23" t="s">
        <v>4580</v>
      </c>
      <c r="K106" s="23">
        <v>10780000</v>
      </c>
      <c r="L106" s="17" t="s">
        <v>8</v>
      </c>
      <c r="M106" s="23" t="s">
        <v>4692</v>
      </c>
      <c r="N106" s="23">
        <v>85466757</v>
      </c>
      <c r="O106" s="29">
        <v>14</v>
      </c>
      <c r="P106" s="334">
        <v>45302</v>
      </c>
      <c r="Q106" s="23">
        <v>2126349000</v>
      </c>
      <c r="R106" s="334">
        <v>45308</v>
      </c>
      <c r="S106" s="23">
        <v>10780000</v>
      </c>
      <c r="T106" s="18" t="s">
        <v>5</v>
      </c>
      <c r="U106" s="23">
        <v>85459497</v>
      </c>
      <c r="V106" s="23" t="s">
        <v>1296</v>
      </c>
      <c r="W106" s="334">
        <v>45308</v>
      </c>
      <c r="X106" s="334">
        <v>45308</v>
      </c>
      <c r="Y106" s="113" t="s">
        <v>4</v>
      </c>
      <c r="Z106" s="334">
        <v>45457</v>
      </c>
      <c r="AA106" s="35">
        <f t="shared" si="5"/>
        <v>149</v>
      </c>
      <c r="AB106" s="23">
        <v>0</v>
      </c>
      <c r="AC106" s="23">
        <v>0</v>
      </c>
      <c r="AD106" s="23">
        <v>0</v>
      </c>
      <c r="AE106" s="208" t="s">
        <v>4</v>
      </c>
      <c r="AF106" s="35">
        <f t="shared" si="6"/>
        <v>0</v>
      </c>
      <c r="AG106" s="23">
        <v>0</v>
      </c>
      <c r="AH106" s="23">
        <v>0</v>
      </c>
      <c r="AI106" s="208" t="s">
        <v>4</v>
      </c>
      <c r="AJ106" s="18">
        <v>0</v>
      </c>
      <c r="AK106" s="27" t="s">
        <v>4</v>
      </c>
      <c r="AL106" s="27" t="s">
        <v>4</v>
      </c>
      <c r="AM106" s="35">
        <f t="shared" si="7"/>
        <v>0</v>
      </c>
      <c r="AN106" s="35">
        <f>+K106+AC106-AH106</f>
        <v>10780000</v>
      </c>
      <c r="AO106" s="18" t="s">
        <v>1</v>
      </c>
      <c r="AP106" s="23">
        <v>10780000</v>
      </c>
      <c r="AQ106" s="18" t="s">
        <v>16</v>
      </c>
      <c r="AR106" s="23">
        <v>0</v>
      </c>
      <c r="AS106" s="19" t="s">
        <v>4</v>
      </c>
      <c r="AT106" s="331">
        <v>3500000</v>
      </c>
      <c r="AU106" s="34">
        <f t="shared" si="8"/>
        <v>7280000</v>
      </c>
      <c r="AV106" s="33">
        <f t="shared" si="9"/>
        <v>0.32467532467532467</v>
      </c>
      <c r="AW106" s="208" t="s">
        <v>4</v>
      </c>
      <c r="AX106" s="18" t="s">
        <v>3</v>
      </c>
      <c r="AY106" s="23" t="s">
        <v>4691</v>
      </c>
      <c r="AZ106" s="17" t="s">
        <v>1</v>
      </c>
      <c r="BA106" s="17" t="s">
        <v>1</v>
      </c>
    </row>
    <row r="107" spans="2:53" x14ac:dyDescent="0.25">
      <c r="B107" s="109">
        <v>2024</v>
      </c>
      <c r="C107" s="17">
        <v>891780111</v>
      </c>
      <c r="D107" s="30" t="s">
        <v>14</v>
      </c>
      <c r="E107" s="161" t="s">
        <v>4690</v>
      </c>
      <c r="F107" s="23" t="s">
        <v>4689</v>
      </c>
      <c r="G107" s="190">
        <v>0</v>
      </c>
      <c r="H107" s="18" t="s">
        <v>11</v>
      </c>
      <c r="I107" s="30" t="s">
        <v>108</v>
      </c>
      <c r="J107" s="23" t="s">
        <v>4688</v>
      </c>
      <c r="K107" s="23">
        <v>16500000</v>
      </c>
      <c r="L107" s="17" t="s">
        <v>8</v>
      </c>
      <c r="M107" s="23" t="s">
        <v>4687</v>
      </c>
      <c r="N107" s="23">
        <v>84453261</v>
      </c>
      <c r="O107" s="29">
        <v>13</v>
      </c>
      <c r="P107" s="208">
        <v>45302</v>
      </c>
      <c r="Q107" s="23">
        <v>4518689382</v>
      </c>
      <c r="R107" s="334">
        <v>45308</v>
      </c>
      <c r="S107" s="23">
        <v>16500000</v>
      </c>
      <c r="T107" s="18" t="s">
        <v>5</v>
      </c>
      <c r="U107" s="23">
        <v>85459497</v>
      </c>
      <c r="V107" s="23" t="s">
        <v>1296</v>
      </c>
      <c r="W107" s="334">
        <v>45308</v>
      </c>
      <c r="X107" s="334">
        <v>45308</v>
      </c>
      <c r="Y107" s="113" t="s">
        <v>4</v>
      </c>
      <c r="Z107" s="334">
        <v>45457</v>
      </c>
      <c r="AA107" s="35">
        <f t="shared" si="5"/>
        <v>149</v>
      </c>
      <c r="AB107" s="23">
        <v>0</v>
      </c>
      <c r="AC107" s="23">
        <v>0</v>
      </c>
      <c r="AD107" s="23">
        <v>0</v>
      </c>
      <c r="AE107" s="208" t="s">
        <v>4</v>
      </c>
      <c r="AF107" s="35">
        <f t="shared" si="6"/>
        <v>0</v>
      </c>
      <c r="AG107" s="23">
        <v>0</v>
      </c>
      <c r="AH107" s="23">
        <v>0</v>
      </c>
      <c r="AI107" s="208" t="s">
        <v>4</v>
      </c>
      <c r="AJ107" s="18">
        <v>0</v>
      </c>
      <c r="AK107" s="27" t="s">
        <v>4</v>
      </c>
      <c r="AL107" s="27" t="s">
        <v>4</v>
      </c>
      <c r="AM107" s="35">
        <f t="shared" si="7"/>
        <v>0</v>
      </c>
      <c r="AN107" s="35">
        <f>+K107+AC107-AH107</f>
        <v>16500000</v>
      </c>
      <c r="AO107" s="18" t="s">
        <v>1</v>
      </c>
      <c r="AP107" s="23">
        <v>16500000</v>
      </c>
      <c r="AQ107" s="18" t="s">
        <v>16</v>
      </c>
      <c r="AR107" s="23">
        <v>0</v>
      </c>
      <c r="AS107" s="19" t="s">
        <v>4</v>
      </c>
      <c r="AT107" s="331">
        <v>5060000</v>
      </c>
      <c r="AU107" s="34">
        <f t="shared" si="8"/>
        <v>11440000</v>
      </c>
      <c r="AV107" s="33">
        <f t="shared" si="9"/>
        <v>0.30666666666666664</v>
      </c>
      <c r="AW107" s="208" t="s">
        <v>4</v>
      </c>
      <c r="AX107" s="18" t="s">
        <v>3</v>
      </c>
      <c r="AY107" s="23" t="s">
        <v>4686</v>
      </c>
      <c r="AZ107" s="17" t="s">
        <v>1</v>
      </c>
      <c r="BA107" s="17" t="s">
        <v>1</v>
      </c>
    </row>
    <row r="108" spans="2:53" x14ac:dyDescent="0.25">
      <c r="B108" s="109">
        <v>2024</v>
      </c>
      <c r="C108" s="17">
        <v>891780111</v>
      </c>
      <c r="D108" s="30" t="s">
        <v>14</v>
      </c>
      <c r="E108" s="161" t="s">
        <v>4685</v>
      </c>
      <c r="F108" s="23" t="s">
        <v>4684</v>
      </c>
      <c r="G108" s="190">
        <v>0</v>
      </c>
      <c r="H108" s="18" t="s">
        <v>11</v>
      </c>
      <c r="I108" s="30" t="s">
        <v>108</v>
      </c>
      <c r="J108" s="23" t="s">
        <v>4683</v>
      </c>
      <c r="K108" s="23">
        <v>12500000</v>
      </c>
      <c r="L108" s="17" t="s">
        <v>8</v>
      </c>
      <c r="M108" s="23" t="s">
        <v>4682</v>
      </c>
      <c r="N108" s="23">
        <v>57427809</v>
      </c>
      <c r="O108" s="29">
        <v>14</v>
      </c>
      <c r="P108" s="334">
        <v>45302</v>
      </c>
      <c r="Q108" s="23">
        <v>2126349000</v>
      </c>
      <c r="R108" s="334">
        <v>45308</v>
      </c>
      <c r="S108" s="23">
        <v>12500000</v>
      </c>
      <c r="T108" s="18" t="s">
        <v>5</v>
      </c>
      <c r="U108" s="23">
        <v>36557666</v>
      </c>
      <c r="V108" s="23" t="s">
        <v>1510</v>
      </c>
      <c r="W108" s="334">
        <v>45308</v>
      </c>
      <c r="X108" s="334">
        <v>45308</v>
      </c>
      <c r="Y108" s="113" t="s">
        <v>4</v>
      </c>
      <c r="Z108" s="334">
        <v>45457</v>
      </c>
      <c r="AA108" s="35">
        <f t="shared" si="5"/>
        <v>149</v>
      </c>
      <c r="AB108" s="23">
        <v>0</v>
      </c>
      <c r="AC108" s="23">
        <v>0</v>
      </c>
      <c r="AD108" s="23">
        <v>0</v>
      </c>
      <c r="AE108" s="208" t="s">
        <v>4</v>
      </c>
      <c r="AF108" s="35">
        <f t="shared" si="6"/>
        <v>0</v>
      </c>
      <c r="AG108" s="23">
        <v>0</v>
      </c>
      <c r="AH108" s="23">
        <v>0</v>
      </c>
      <c r="AI108" s="208" t="s">
        <v>4</v>
      </c>
      <c r="AJ108" s="18">
        <v>0</v>
      </c>
      <c r="AK108" s="27" t="s">
        <v>4</v>
      </c>
      <c r="AL108" s="27" t="s">
        <v>4</v>
      </c>
      <c r="AM108" s="35">
        <f t="shared" si="7"/>
        <v>0</v>
      </c>
      <c r="AN108" s="35">
        <f>+K108+AC108-AH108</f>
        <v>12500000</v>
      </c>
      <c r="AO108" s="18" t="s">
        <v>1</v>
      </c>
      <c r="AP108" s="23">
        <v>12500000</v>
      </c>
      <c r="AQ108" s="18" t="s">
        <v>16</v>
      </c>
      <c r="AR108" s="23">
        <v>0</v>
      </c>
      <c r="AS108" s="19" t="s">
        <v>4</v>
      </c>
      <c r="AT108" s="331">
        <v>3833000</v>
      </c>
      <c r="AU108" s="34">
        <f t="shared" si="8"/>
        <v>8667000</v>
      </c>
      <c r="AV108" s="33">
        <f t="shared" si="9"/>
        <v>0.30664000000000002</v>
      </c>
      <c r="AW108" s="208" t="s">
        <v>4</v>
      </c>
      <c r="AX108" s="18" t="s">
        <v>3</v>
      </c>
      <c r="AY108" s="23" t="s">
        <v>4681</v>
      </c>
      <c r="AZ108" s="17" t="s">
        <v>1</v>
      </c>
      <c r="BA108" s="17" t="s">
        <v>1</v>
      </c>
    </row>
    <row r="109" spans="2:53" x14ac:dyDescent="0.25">
      <c r="B109" s="109">
        <v>2024</v>
      </c>
      <c r="C109" s="17">
        <v>891780111</v>
      </c>
      <c r="D109" s="30" t="s">
        <v>14</v>
      </c>
      <c r="E109" s="161" t="s">
        <v>4680</v>
      </c>
      <c r="F109" s="23" t="s">
        <v>4679</v>
      </c>
      <c r="G109" s="190">
        <v>0</v>
      </c>
      <c r="H109" s="18" t="s">
        <v>11</v>
      </c>
      <c r="I109" s="30" t="s">
        <v>108</v>
      </c>
      <c r="J109" s="23" t="s">
        <v>4678</v>
      </c>
      <c r="K109" s="23">
        <v>15000000</v>
      </c>
      <c r="L109" s="17" t="s">
        <v>8</v>
      </c>
      <c r="M109" s="23" t="s">
        <v>4677</v>
      </c>
      <c r="N109" s="23">
        <v>1020750597</v>
      </c>
      <c r="O109" s="29">
        <v>13</v>
      </c>
      <c r="P109" s="208">
        <v>45302</v>
      </c>
      <c r="Q109" s="23">
        <v>4518689382</v>
      </c>
      <c r="R109" s="334">
        <v>45308</v>
      </c>
      <c r="S109" s="23">
        <v>15000000</v>
      </c>
      <c r="T109" s="18" t="s">
        <v>5</v>
      </c>
      <c r="U109" s="23">
        <v>57461216</v>
      </c>
      <c r="V109" s="23" t="s">
        <v>2288</v>
      </c>
      <c r="W109" s="334">
        <v>45308</v>
      </c>
      <c r="X109" s="334">
        <v>45308</v>
      </c>
      <c r="Y109" s="113" t="s">
        <v>4</v>
      </c>
      <c r="Z109" s="334">
        <v>45457</v>
      </c>
      <c r="AA109" s="35">
        <f t="shared" si="5"/>
        <v>149</v>
      </c>
      <c r="AB109" s="23">
        <v>0</v>
      </c>
      <c r="AC109" s="23">
        <v>0</v>
      </c>
      <c r="AD109" s="23">
        <v>0</v>
      </c>
      <c r="AE109" s="208" t="s">
        <v>4</v>
      </c>
      <c r="AF109" s="35">
        <f t="shared" si="6"/>
        <v>0</v>
      </c>
      <c r="AG109" s="23">
        <v>0</v>
      </c>
      <c r="AH109" s="23">
        <v>0</v>
      </c>
      <c r="AI109" s="208" t="s">
        <v>4</v>
      </c>
      <c r="AJ109" s="18">
        <v>0</v>
      </c>
      <c r="AK109" s="27" t="s">
        <v>4</v>
      </c>
      <c r="AL109" s="27" t="s">
        <v>4</v>
      </c>
      <c r="AM109" s="35">
        <f t="shared" si="7"/>
        <v>0</v>
      </c>
      <c r="AN109" s="35">
        <f>+K109+AC109-AH109</f>
        <v>15000000</v>
      </c>
      <c r="AO109" s="18" t="s">
        <v>1</v>
      </c>
      <c r="AP109" s="23">
        <v>15000000</v>
      </c>
      <c r="AQ109" s="18" t="s">
        <v>16</v>
      </c>
      <c r="AR109" s="23">
        <v>0</v>
      </c>
      <c r="AS109" s="19" t="s">
        <v>4</v>
      </c>
      <c r="AT109" s="331">
        <v>4600000</v>
      </c>
      <c r="AU109" s="34">
        <f t="shared" si="8"/>
        <v>10400000</v>
      </c>
      <c r="AV109" s="33">
        <f t="shared" si="9"/>
        <v>0.30666666666666664</v>
      </c>
      <c r="AW109" s="208" t="s">
        <v>4</v>
      </c>
      <c r="AX109" s="18" t="s">
        <v>3</v>
      </c>
      <c r="AY109" s="23" t="s">
        <v>4676</v>
      </c>
      <c r="AZ109" s="17" t="s">
        <v>1</v>
      </c>
      <c r="BA109" s="17" t="s">
        <v>1</v>
      </c>
    </row>
    <row r="110" spans="2:53" x14ac:dyDescent="0.25">
      <c r="B110" s="109">
        <v>2024</v>
      </c>
      <c r="C110" s="17">
        <v>891780111</v>
      </c>
      <c r="D110" s="30" t="s">
        <v>14</v>
      </c>
      <c r="E110" s="161" t="s">
        <v>4675</v>
      </c>
      <c r="F110" s="23" t="s">
        <v>4674</v>
      </c>
      <c r="G110" s="190">
        <v>0</v>
      </c>
      <c r="H110" s="18" t="s">
        <v>11</v>
      </c>
      <c r="I110" s="30" t="s">
        <v>108</v>
      </c>
      <c r="J110" s="23" t="s">
        <v>4673</v>
      </c>
      <c r="K110" s="23">
        <v>14760000</v>
      </c>
      <c r="L110" s="17" t="s">
        <v>8</v>
      </c>
      <c r="M110" s="23" t="s">
        <v>4672</v>
      </c>
      <c r="N110" s="23">
        <v>1148702081</v>
      </c>
      <c r="O110" s="29">
        <v>13</v>
      </c>
      <c r="P110" s="208">
        <v>45302</v>
      </c>
      <c r="Q110" s="23">
        <v>4518689382</v>
      </c>
      <c r="R110" s="334">
        <v>45308</v>
      </c>
      <c r="S110" s="23">
        <v>14760000</v>
      </c>
      <c r="T110" s="18" t="s">
        <v>5</v>
      </c>
      <c r="U110" s="23">
        <v>85449357</v>
      </c>
      <c r="V110" s="23" t="s">
        <v>2923</v>
      </c>
      <c r="W110" s="334">
        <v>45308</v>
      </c>
      <c r="X110" s="334">
        <v>45308</v>
      </c>
      <c r="Y110" s="113" t="s">
        <v>4</v>
      </c>
      <c r="Z110" s="334">
        <v>45457</v>
      </c>
      <c r="AA110" s="35">
        <f t="shared" si="5"/>
        <v>149</v>
      </c>
      <c r="AB110" s="23">
        <v>0</v>
      </c>
      <c r="AC110" s="23">
        <v>0</v>
      </c>
      <c r="AD110" s="23">
        <v>0</v>
      </c>
      <c r="AE110" s="208" t="s">
        <v>4</v>
      </c>
      <c r="AF110" s="35">
        <f t="shared" si="6"/>
        <v>0</v>
      </c>
      <c r="AG110" s="23">
        <v>0</v>
      </c>
      <c r="AH110" s="23">
        <v>0</v>
      </c>
      <c r="AI110" s="208" t="s">
        <v>4</v>
      </c>
      <c r="AJ110" s="18">
        <v>0</v>
      </c>
      <c r="AK110" s="27" t="s">
        <v>4</v>
      </c>
      <c r="AL110" s="27" t="s">
        <v>4</v>
      </c>
      <c r="AM110" s="35">
        <f t="shared" si="7"/>
        <v>0</v>
      </c>
      <c r="AN110" s="35">
        <f>+K110+AC110-AH110</f>
        <v>14760000</v>
      </c>
      <c r="AO110" s="18" t="s">
        <v>1</v>
      </c>
      <c r="AP110" s="23">
        <v>14760000</v>
      </c>
      <c r="AQ110" s="18" t="s">
        <v>16</v>
      </c>
      <c r="AR110" s="23">
        <v>0</v>
      </c>
      <c r="AS110" s="19" t="s">
        <v>4</v>
      </c>
      <c r="AT110" s="331">
        <v>5400000</v>
      </c>
      <c r="AU110" s="34">
        <f t="shared" si="8"/>
        <v>9360000</v>
      </c>
      <c r="AV110" s="33">
        <f t="shared" si="9"/>
        <v>0.36585365853658536</v>
      </c>
      <c r="AW110" s="208" t="s">
        <v>4</v>
      </c>
      <c r="AX110" s="18" t="s">
        <v>3</v>
      </c>
      <c r="AY110" s="23" t="s">
        <v>4671</v>
      </c>
      <c r="AZ110" s="17" t="s">
        <v>1</v>
      </c>
      <c r="BA110" s="17" t="s">
        <v>1</v>
      </c>
    </row>
    <row r="111" spans="2:53" x14ac:dyDescent="0.25">
      <c r="B111" s="109">
        <v>2024</v>
      </c>
      <c r="C111" s="17">
        <v>891780111</v>
      </c>
      <c r="D111" s="30" t="s">
        <v>14</v>
      </c>
      <c r="E111" s="161" t="s">
        <v>4670</v>
      </c>
      <c r="F111" s="23" t="s">
        <v>4669</v>
      </c>
      <c r="G111" s="190">
        <v>0</v>
      </c>
      <c r="H111" s="18" t="s">
        <v>11</v>
      </c>
      <c r="I111" s="30" t="s">
        <v>108</v>
      </c>
      <c r="J111" s="23" t="s">
        <v>4668</v>
      </c>
      <c r="K111" s="23">
        <v>16500000</v>
      </c>
      <c r="L111" s="17" t="s">
        <v>8</v>
      </c>
      <c r="M111" s="23" t="s">
        <v>4667</v>
      </c>
      <c r="N111" s="23">
        <v>85472799</v>
      </c>
      <c r="O111" s="29">
        <v>13</v>
      </c>
      <c r="P111" s="208">
        <v>45302</v>
      </c>
      <c r="Q111" s="23">
        <v>4518689382</v>
      </c>
      <c r="R111" s="334">
        <v>45308</v>
      </c>
      <c r="S111" s="23">
        <v>16500000</v>
      </c>
      <c r="T111" s="18" t="s">
        <v>5</v>
      </c>
      <c r="U111" s="23">
        <v>12621405</v>
      </c>
      <c r="V111" s="23" t="s">
        <v>3279</v>
      </c>
      <c r="W111" s="334">
        <v>45308</v>
      </c>
      <c r="X111" s="334">
        <v>45308</v>
      </c>
      <c r="Y111" s="113" t="s">
        <v>4</v>
      </c>
      <c r="Z111" s="334">
        <v>45457</v>
      </c>
      <c r="AA111" s="35">
        <f t="shared" si="5"/>
        <v>149</v>
      </c>
      <c r="AB111" s="23">
        <v>0</v>
      </c>
      <c r="AC111" s="23">
        <v>0</v>
      </c>
      <c r="AD111" s="23">
        <v>0</v>
      </c>
      <c r="AE111" s="208" t="s">
        <v>4</v>
      </c>
      <c r="AF111" s="35">
        <f t="shared" si="6"/>
        <v>0</v>
      </c>
      <c r="AG111" s="23">
        <v>0</v>
      </c>
      <c r="AH111" s="23">
        <v>0</v>
      </c>
      <c r="AI111" s="208" t="s">
        <v>4</v>
      </c>
      <c r="AJ111" s="18">
        <v>0</v>
      </c>
      <c r="AK111" s="27" t="s">
        <v>4</v>
      </c>
      <c r="AL111" s="27" t="s">
        <v>4</v>
      </c>
      <c r="AM111" s="35">
        <f t="shared" si="7"/>
        <v>0</v>
      </c>
      <c r="AN111" s="35">
        <f>+K111+AC111-AH111</f>
        <v>16500000</v>
      </c>
      <c r="AO111" s="18" t="s">
        <v>1</v>
      </c>
      <c r="AP111" s="23">
        <v>16500000</v>
      </c>
      <c r="AQ111" s="18" t="s">
        <v>16</v>
      </c>
      <c r="AR111" s="23">
        <v>0</v>
      </c>
      <c r="AS111" s="19" t="s">
        <v>4</v>
      </c>
      <c r="AT111" s="331">
        <v>5060000</v>
      </c>
      <c r="AU111" s="34">
        <f t="shared" si="8"/>
        <v>11440000</v>
      </c>
      <c r="AV111" s="33">
        <f t="shared" si="9"/>
        <v>0.30666666666666664</v>
      </c>
      <c r="AW111" s="208" t="s">
        <v>4</v>
      </c>
      <c r="AX111" s="18" t="s">
        <v>3</v>
      </c>
      <c r="AY111" s="23" t="s">
        <v>4666</v>
      </c>
      <c r="AZ111" s="17" t="s">
        <v>1</v>
      </c>
      <c r="BA111" s="17" t="s">
        <v>1</v>
      </c>
    </row>
    <row r="112" spans="2:53" x14ac:dyDescent="0.25">
      <c r="B112" s="109">
        <v>2024</v>
      </c>
      <c r="C112" s="17">
        <v>891780111</v>
      </c>
      <c r="D112" s="30" t="s">
        <v>14</v>
      </c>
      <c r="E112" s="161" t="s">
        <v>4665</v>
      </c>
      <c r="F112" s="23" t="s">
        <v>4664</v>
      </c>
      <c r="G112" s="190">
        <v>0</v>
      </c>
      <c r="H112" s="18" t="s">
        <v>11</v>
      </c>
      <c r="I112" s="30" t="s">
        <v>108</v>
      </c>
      <c r="J112" s="23" t="s">
        <v>4663</v>
      </c>
      <c r="K112" s="23">
        <v>20500000</v>
      </c>
      <c r="L112" s="17" t="s">
        <v>8</v>
      </c>
      <c r="M112" s="23" t="s">
        <v>4662</v>
      </c>
      <c r="N112" s="23">
        <v>1083009761</v>
      </c>
      <c r="O112" s="29">
        <v>13</v>
      </c>
      <c r="P112" s="208">
        <v>45302</v>
      </c>
      <c r="Q112" s="23">
        <v>4518689382</v>
      </c>
      <c r="R112" s="334">
        <v>45308</v>
      </c>
      <c r="S112" s="23">
        <v>20500000</v>
      </c>
      <c r="T112" s="18" t="s">
        <v>5</v>
      </c>
      <c r="U112" s="23">
        <v>12621405</v>
      </c>
      <c r="V112" s="23" t="s">
        <v>3279</v>
      </c>
      <c r="W112" s="334">
        <v>45308</v>
      </c>
      <c r="X112" s="334">
        <v>45308</v>
      </c>
      <c r="Y112" s="113" t="s">
        <v>4</v>
      </c>
      <c r="Z112" s="334">
        <v>45457</v>
      </c>
      <c r="AA112" s="35">
        <f t="shared" si="5"/>
        <v>149</v>
      </c>
      <c r="AB112" s="23">
        <v>0</v>
      </c>
      <c r="AC112" s="23">
        <v>0</v>
      </c>
      <c r="AD112" s="23">
        <v>0</v>
      </c>
      <c r="AE112" s="208" t="s">
        <v>4</v>
      </c>
      <c r="AF112" s="35">
        <f t="shared" si="6"/>
        <v>0</v>
      </c>
      <c r="AG112" s="23">
        <v>0</v>
      </c>
      <c r="AH112" s="23">
        <v>0</v>
      </c>
      <c r="AI112" s="208" t="s">
        <v>4</v>
      </c>
      <c r="AJ112" s="18">
        <v>0</v>
      </c>
      <c r="AK112" s="27" t="s">
        <v>4</v>
      </c>
      <c r="AL112" s="27" t="s">
        <v>4</v>
      </c>
      <c r="AM112" s="35">
        <f t="shared" si="7"/>
        <v>0</v>
      </c>
      <c r="AN112" s="35">
        <f>+K112+AC112-AH112</f>
        <v>20500000</v>
      </c>
      <c r="AO112" s="18" t="s">
        <v>1</v>
      </c>
      <c r="AP112" s="23">
        <v>20500000</v>
      </c>
      <c r="AQ112" s="18" t="s">
        <v>16</v>
      </c>
      <c r="AR112" s="23">
        <v>0</v>
      </c>
      <c r="AS112" s="19" t="s">
        <v>4</v>
      </c>
      <c r="AT112" s="331">
        <v>6287000</v>
      </c>
      <c r="AU112" s="34">
        <f t="shared" si="8"/>
        <v>14213000</v>
      </c>
      <c r="AV112" s="33">
        <f t="shared" si="9"/>
        <v>0.30668292682926829</v>
      </c>
      <c r="AW112" s="208" t="s">
        <v>4</v>
      </c>
      <c r="AX112" s="18" t="s">
        <v>3</v>
      </c>
      <c r="AY112" s="23" t="s">
        <v>4661</v>
      </c>
      <c r="AZ112" s="17" t="s">
        <v>1</v>
      </c>
      <c r="BA112" s="17" t="s">
        <v>1</v>
      </c>
    </row>
    <row r="113" spans="2:53" x14ac:dyDescent="0.25">
      <c r="B113" s="109">
        <v>2024</v>
      </c>
      <c r="C113" s="17">
        <v>891780111</v>
      </c>
      <c r="D113" s="30" t="s">
        <v>14</v>
      </c>
      <c r="E113" s="161" t="s">
        <v>4660</v>
      </c>
      <c r="F113" s="23" t="s">
        <v>4659</v>
      </c>
      <c r="G113" s="190">
        <v>0</v>
      </c>
      <c r="H113" s="18" t="s">
        <v>11</v>
      </c>
      <c r="I113" s="30" t="s">
        <v>108</v>
      </c>
      <c r="J113" s="23" t="s">
        <v>4658</v>
      </c>
      <c r="K113" s="23">
        <v>23500000</v>
      </c>
      <c r="L113" s="17" t="s">
        <v>8</v>
      </c>
      <c r="M113" s="23" t="s">
        <v>4657</v>
      </c>
      <c r="N113" s="23">
        <v>1082961349</v>
      </c>
      <c r="O113" s="29">
        <v>13</v>
      </c>
      <c r="P113" s="208">
        <v>45302</v>
      </c>
      <c r="Q113" s="23">
        <v>4518689382</v>
      </c>
      <c r="R113" s="334">
        <v>45308</v>
      </c>
      <c r="S113" s="23">
        <v>23500000</v>
      </c>
      <c r="T113" s="18" t="s">
        <v>5</v>
      </c>
      <c r="U113" s="23">
        <v>12621405</v>
      </c>
      <c r="V113" s="23" t="s">
        <v>3279</v>
      </c>
      <c r="W113" s="334">
        <v>45308</v>
      </c>
      <c r="X113" s="334">
        <v>45308</v>
      </c>
      <c r="Y113" s="113" t="s">
        <v>4</v>
      </c>
      <c r="Z113" s="334">
        <v>45457</v>
      </c>
      <c r="AA113" s="35">
        <f t="shared" si="5"/>
        <v>149</v>
      </c>
      <c r="AB113" s="23">
        <v>0</v>
      </c>
      <c r="AC113" s="23">
        <v>0</v>
      </c>
      <c r="AD113" s="23">
        <v>0</v>
      </c>
      <c r="AE113" s="208" t="s">
        <v>4</v>
      </c>
      <c r="AF113" s="35">
        <f t="shared" si="6"/>
        <v>0</v>
      </c>
      <c r="AG113" s="23">
        <v>0</v>
      </c>
      <c r="AH113" s="23">
        <v>0</v>
      </c>
      <c r="AI113" s="208" t="s">
        <v>4</v>
      </c>
      <c r="AJ113" s="18">
        <v>0</v>
      </c>
      <c r="AK113" s="27" t="s">
        <v>4</v>
      </c>
      <c r="AL113" s="27" t="s">
        <v>4</v>
      </c>
      <c r="AM113" s="35">
        <f t="shared" si="7"/>
        <v>0</v>
      </c>
      <c r="AN113" s="35">
        <f>+K113+AC113-AH113</f>
        <v>23500000</v>
      </c>
      <c r="AO113" s="18" t="s">
        <v>1</v>
      </c>
      <c r="AP113" s="23">
        <v>23500000</v>
      </c>
      <c r="AQ113" s="18" t="s">
        <v>16</v>
      </c>
      <c r="AR113" s="23">
        <v>0</v>
      </c>
      <c r="AS113" s="19" t="s">
        <v>4</v>
      </c>
      <c r="AT113" s="331">
        <v>7207000</v>
      </c>
      <c r="AU113" s="34">
        <f t="shared" si="8"/>
        <v>16293000</v>
      </c>
      <c r="AV113" s="33">
        <f t="shared" si="9"/>
        <v>0.30668085106382981</v>
      </c>
      <c r="AW113" s="208" t="s">
        <v>4</v>
      </c>
      <c r="AX113" s="18" t="s">
        <v>3</v>
      </c>
      <c r="AY113" s="23" t="s">
        <v>4656</v>
      </c>
      <c r="AZ113" s="17" t="s">
        <v>1</v>
      </c>
      <c r="BA113" s="17" t="s">
        <v>1</v>
      </c>
    </row>
    <row r="114" spans="2:53" x14ac:dyDescent="0.25">
      <c r="B114" s="109">
        <v>2024</v>
      </c>
      <c r="C114" s="17">
        <v>891780111</v>
      </c>
      <c r="D114" s="30" t="s">
        <v>14</v>
      </c>
      <c r="E114" s="161" t="s">
        <v>4655</v>
      </c>
      <c r="F114" s="23" t="s">
        <v>4654</v>
      </c>
      <c r="G114" s="190">
        <v>0</v>
      </c>
      <c r="H114" s="18" t="s">
        <v>11</v>
      </c>
      <c r="I114" s="30" t="s">
        <v>108</v>
      </c>
      <c r="J114" s="23" t="s">
        <v>4653</v>
      </c>
      <c r="K114" s="23">
        <v>15000000</v>
      </c>
      <c r="L114" s="17" t="s">
        <v>8</v>
      </c>
      <c r="M114" s="23" t="s">
        <v>4652</v>
      </c>
      <c r="N114" s="23">
        <v>1083033427</v>
      </c>
      <c r="O114" s="29">
        <v>13</v>
      </c>
      <c r="P114" s="208">
        <v>45302</v>
      </c>
      <c r="Q114" s="23">
        <v>4518689382</v>
      </c>
      <c r="R114" s="334">
        <v>45308</v>
      </c>
      <c r="S114" s="23">
        <v>15000000</v>
      </c>
      <c r="T114" s="18" t="s">
        <v>5</v>
      </c>
      <c r="U114" s="23">
        <v>36564011</v>
      </c>
      <c r="V114" s="23" t="s">
        <v>2952</v>
      </c>
      <c r="W114" s="334">
        <v>45308</v>
      </c>
      <c r="X114" s="334">
        <v>45308</v>
      </c>
      <c r="Y114" s="113" t="s">
        <v>4</v>
      </c>
      <c r="Z114" s="334">
        <v>45457</v>
      </c>
      <c r="AA114" s="35">
        <f t="shared" si="5"/>
        <v>149</v>
      </c>
      <c r="AB114" s="23">
        <v>0</v>
      </c>
      <c r="AC114" s="23">
        <v>0</v>
      </c>
      <c r="AD114" s="23">
        <v>0</v>
      </c>
      <c r="AE114" s="208" t="s">
        <v>4</v>
      </c>
      <c r="AF114" s="35">
        <f t="shared" si="6"/>
        <v>0</v>
      </c>
      <c r="AG114" s="23">
        <v>0</v>
      </c>
      <c r="AH114" s="23">
        <v>0</v>
      </c>
      <c r="AI114" s="208" t="s">
        <v>4</v>
      </c>
      <c r="AJ114" s="18">
        <v>0</v>
      </c>
      <c r="AK114" s="27" t="s">
        <v>4</v>
      </c>
      <c r="AL114" s="27" t="s">
        <v>4</v>
      </c>
      <c r="AM114" s="35">
        <f t="shared" si="7"/>
        <v>0</v>
      </c>
      <c r="AN114" s="35">
        <f>+K114+AC114-AH114</f>
        <v>15000000</v>
      </c>
      <c r="AO114" s="18" t="s">
        <v>1</v>
      </c>
      <c r="AP114" s="23">
        <v>15000000</v>
      </c>
      <c r="AQ114" s="18" t="s">
        <v>16</v>
      </c>
      <c r="AR114" s="23">
        <v>0</v>
      </c>
      <c r="AS114" s="19" t="s">
        <v>4</v>
      </c>
      <c r="AT114" s="331">
        <v>4600000</v>
      </c>
      <c r="AU114" s="34">
        <f t="shared" si="8"/>
        <v>10400000</v>
      </c>
      <c r="AV114" s="33">
        <f t="shared" si="9"/>
        <v>0.30666666666666664</v>
      </c>
      <c r="AW114" s="208" t="s">
        <v>4</v>
      </c>
      <c r="AX114" s="18" t="s">
        <v>3</v>
      </c>
      <c r="AY114" s="23" t="s">
        <v>4651</v>
      </c>
      <c r="AZ114" s="17" t="s">
        <v>1</v>
      </c>
      <c r="BA114" s="17" t="s">
        <v>1</v>
      </c>
    </row>
    <row r="115" spans="2:53" x14ac:dyDescent="0.25">
      <c r="B115" s="109">
        <v>2024</v>
      </c>
      <c r="C115" s="17">
        <v>891780111</v>
      </c>
      <c r="D115" s="30" t="s">
        <v>14</v>
      </c>
      <c r="E115" s="161" t="s">
        <v>4650</v>
      </c>
      <c r="F115" s="23" t="s">
        <v>4649</v>
      </c>
      <c r="G115" s="190">
        <v>0</v>
      </c>
      <c r="H115" s="18" t="s">
        <v>11</v>
      </c>
      <c r="I115" s="30" t="s">
        <v>108</v>
      </c>
      <c r="J115" s="23" t="s">
        <v>4648</v>
      </c>
      <c r="K115" s="23">
        <v>16500000</v>
      </c>
      <c r="L115" s="17" t="s">
        <v>8</v>
      </c>
      <c r="M115" s="23" t="s">
        <v>4647</v>
      </c>
      <c r="N115" s="23">
        <v>1143142377</v>
      </c>
      <c r="O115" s="29">
        <v>13</v>
      </c>
      <c r="P115" s="208">
        <v>45302</v>
      </c>
      <c r="Q115" s="23">
        <v>4518689382</v>
      </c>
      <c r="R115" s="334">
        <v>45308</v>
      </c>
      <c r="S115" s="23">
        <v>16500000</v>
      </c>
      <c r="T115" s="18" t="s">
        <v>5</v>
      </c>
      <c r="U115" s="23">
        <v>1192791759</v>
      </c>
      <c r="V115" s="23" t="s">
        <v>884</v>
      </c>
      <c r="W115" s="334">
        <v>45308</v>
      </c>
      <c r="X115" s="334">
        <v>45308</v>
      </c>
      <c r="Y115" s="113" t="s">
        <v>4</v>
      </c>
      <c r="Z115" s="334">
        <v>45457</v>
      </c>
      <c r="AA115" s="35">
        <f t="shared" si="5"/>
        <v>149</v>
      </c>
      <c r="AB115" s="23">
        <v>0</v>
      </c>
      <c r="AC115" s="23">
        <v>0</v>
      </c>
      <c r="AD115" s="23">
        <v>0</v>
      </c>
      <c r="AE115" s="208" t="s">
        <v>4</v>
      </c>
      <c r="AF115" s="35">
        <f t="shared" si="6"/>
        <v>0</v>
      </c>
      <c r="AG115" s="23">
        <v>0</v>
      </c>
      <c r="AH115" s="23">
        <v>0</v>
      </c>
      <c r="AI115" s="208" t="s">
        <v>4</v>
      </c>
      <c r="AJ115" s="18">
        <v>0</v>
      </c>
      <c r="AK115" s="27" t="s">
        <v>4</v>
      </c>
      <c r="AL115" s="27" t="s">
        <v>4</v>
      </c>
      <c r="AM115" s="35">
        <f t="shared" si="7"/>
        <v>0</v>
      </c>
      <c r="AN115" s="35">
        <f>+K115+AC115-AH115</f>
        <v>16500000</v>
      </c>
      <c r="AO115" s="18" t="s">
        <v>1</v>
      </c>
      <c r="AP115" s="23">
        <v>16500000</v>
      </c>
      <c r="AQ115" s="18" t="s">
        <v>16</v>
      </c>
      <c r="AR115" s="23">
        <v>0</v>
      </c>
      <c r="AS115" s="19" t="s">
        <v>4</v>
      </c>
      <c r="AT115" s="331">
        <v>5060000</v>
      </c>
      <c r="AU115" s="34">
        <f t="shared" si="8"/>
        <v>11440000</v>
      </c>
      <c r="AV115" s="33">
        <f t="shared" si="9"/>
        <v>0.30666666666666664</v>
      </c>
      <c r="AW115" s="208" t="s">
        <v>4</v>
      </c>
      <c r="AX115" s="18" t="s">
        <v>3</v>
      </c>
      <c r="AY115" s="23" t="s">
        <v>4646</v>
      </c>
      <c r="AZ115" s="17" t="s">
        <v>1</v>
      </c>
      <c r="BA115" s="17" t="s">
        <v>1</v>
      </c>
    </row>
    <row r="116" spans="2:53" x14ac:dyDescent="0.25">
      <c r="B116" s="109">
        <v>2024</v>
      </c>
      <c r="C116" s="17">
        <v>891780111</v>
      </c>
      <c r="D116" s="30" t="s">
        <v>14</v>
      </c>
      <c r="E116" s="161" t="s">
        <v>4645</v>
      </c>
      <c r="F116" s="23" t="s">
        <v>4644</v>
      </c>
      <c r="G116" s="190">
        <v>0</v>
      </c>
      <c r="H116" s="18" t="s">
        <v>11</v>
      </c>
      <c r="I116" s="30" t="s">
        <v>108</v>
      </c>
      <c r="J116" s="23" t="s">
        <v>4643</v>
      </c>
      <c r="K116" s="23">
        <v>12500000</v>
      </c>
      <c r="L116" s="17" t="s">
        <v>8</v>
      </c>
      <c r="M116" s="23" t="s">
        <v>4642</v>
      </c>
      <c r="N116" s="23">
        <v>32801897</v>
      </c>
      <c r="O116" s="29">
        <v>14</v>
      </c>
      <c r="P116" s="334">
        <v>45302</v>
      </c>
      <c r="Q116" s="23">
        <v>2126349000</v>
      </c>
      <c r="R116" s="334">
        <v>45309</v>
      </c>
      <c r="S116" s="23">
        <v>12500000</v>
      </c>
      <c r="T116" s="18" t="s">
        <v>5</v>
      </c>
      <c r="U116" s="23">
        <v>57441846</v>
      </c>
      <c r="V116" s="23" t="s">
        <v>2517</v>
      </c>
      <c r="W116" s="334">
        <v>45309</v>
      </c>
      <c r="X116" s="334">
        <v>45309</v>
      </c>
      <c r="Y116" s="113" t="s">
        <v>4</v>
      </c>
      <c r="Z116" s="334">
        <v>45457</v>
      </c>
      <c r="AA116" s="35">
        <f t="shared" si="5"/>
        <v>148</v>
      </c>
      <c r="AB116" s="23">
        <v>0</v>
      </c>
      <c r="AC116" s="23">
        <v>0</v>
      </c>
      <c r="AD116" s="23">
        <v>0</v>
      </c>
      <c r="AE116" s="208" t="s">
        <v>4</v>
      </c>
      <c r="AF116" s="35">
        <f t="shared" si="6"/>
        <v>0</v>
      </c>
      <c r="AG116" s="23">
        <v>0</v>
      </c>
      <c r="AH116" s="23">
        <v>0</v>
      </c>
      <c r="AI116" s="208" t="s">
        <v>4</v>
      </c>
      <c r="AJ116" s="18">
        <v>0</v>
      </c>
      <c r="AK116" s="27" t="s">
        <v>4</v>
      </c>
      <c r="AL116" s="27" t="s">
        <v>4</v>
      </c>
      <c r="AM116" s="35">
        <f t="shared" si="7"/>
        <v>0</v>
      </c>
      <c r="AN116" s="35">
        <f>+K116+AC116-AH116</f>
        <v>12500000</v>
      </c>
      <c r="AO116" s="18" t="s">
        <v>1</v>
      </c>
      <c r="AP116" s="23">
        <v>12500000</v>
      </c>
      <c r="AQ116" s="18" t="s">
        <v>16</v>
      </c>
      <c r="AR116" s="23">
        <v>0</v>
      </c>
      <c r="AS116" s="19" t="s">
        <v>4</v>
      </c>
      <c r="AT116" s="331">
        <v>3833000</v>
      </c>
      <c r="AU116" s="34">
        <f t="shared" si="8"/>
        <v>8667000</v>
      </c>
      <c r="AV116" s="33">
        <f t="shared" si="9"/>
        <v>0.30664000000000002</v>
      </c>
      <c r="AW116" s="208" t="s">
        <v>4</v>
      </c>
      <c r="AX116" s="18" t="s">
        <v>3</v>
      </c>
      <c r="AY116" s="23" t="s">
        <v>4641</v>
      </c>
      <c r="AZ116" s="17" t="s">
        <v>1</v>
      </c>
      <c r="BA116" s="17" t="s">
        <v>1</v>
      </c>
    </row>
    <row r="117" spans="2:53" x14ac:dyDescent="0.25">
      <c r="B117" s="109">
        <v>2024</v>
      </c>
      <c r="C117" s="17">
        <v>891780111</v>
      </c>
      <c r="D117" s="30" t="s">
        <v>14</v>
      </c>
      <c r="E117" s="161" t="s">
        <v>4640</v>
      </c>
      <c r="F117" s="23" t="s">
        <v>4639</v>
      </c>
      <c r="G117" s="190">
        <v>0</v>
      </c>
      <c r="H117" s="18" t="s">
        <v>11</v>
      </c>
      <c r="I117" s="30" t="s">
        <v>108</v>
      </c>
      <c r="J117" s="23" t="s">
        <v>4638</v>
      </c>
      <c r="K117" s="23">
        <v>15400000</v>
      </c>
      <c r="L117" s="17" t="s">
        <v>8</v>
      </c>
      <c r="M117" s="23" t="s">
        <v>4637</v>
      </c>
      <c r="N117" s="23">
        <v>7602221</v>
      </c>
      <c r="O117" s="29">
        <v>13</v>
      </c>
      <c r="P117" s="208">
        <v>45302</v>
      </c>
      <c r="Q117" s="23">
        <v>4518689382</v>
      </c>
      <c r="R117" s="334">
        <v>45309</v>
      </c>
      <c r="S117" s="23">
        <v>15400000</v>
      </c>
      <c r="T117" s="18" t="s">
        <v>5</v>
      </c>
      <c r="U117" s="23">
        <v>57297693</v>
      </c>
      <c r="V117" s="23" t="s">
        <v>3950</v>
      </c>
      <c r="W117" s="334">
        <v>45309</v>
      </c>
      <c r="X117" s="334">
        <v>45309</v>
      </c>
      <c r="Y117" s="113" t="s">
        <v>4</v>
      </c>
      <c r="Z117" s="334">
        <v>45457</v>
      </c>
      <c r="AA117" s="35">
        <f t="shared" si="5"/>
        <v>148</v>
      </c>
      <c r="AB117" s="23">
        <v>0</v>
      </c>
      <c r="AC117" s="23">
        <v>0</v>
      </c>
      <c r="AD117" s="23">
        <v>0</v>
      </c>
      <c r="AE117" s="208" t="s">
        <v>4</v>
      </c>
      <c r="AF117" s="35">
        <f t="shared" si="6"/>
        <v>0</v>
      </c>
      <c r="AG117" s="23">
        <v>0</v>
      </c>
      <c r="AH117" s="23">
        <v>0</v>
      </c>
      <c r="AI117" s="208" t="s">
        <v>4</v>
      </c>
      <c r="AJ117" s="18">
        <v>0</v>
      </c>
      <c r="AK117" s="27" t="s">
        <v>4</v>
      </c>
      <c r="AL117" s="27" t="s">
        <v>4</v>
      </c>
      <c r="AM117" s="35">
        <f t="shared" si="7"/>
        <v>0</v>
      </c>
      <c r="AN117" s="35">
        <f>+K117+AC117-AH117</f>
        <v>15400000</v>
      </c>
      <c r="AO117" s="18" t="s">
        <v>1</v>
      </c>
      <c r="AP117" s="23">
        <v>15400000</v>
      </c>
      <c r="AQ117" s="18" t="s">
        <v>16</v>
      </c>
      <c r="AR117" s="23">
        <v>0</v>
      </c>
      <c r="AS117" s="19" t="s">
        <v>4</v>
      </c>
      <c r="AT117" s="331">
        <v>5000000</v>
      </c>
      <c r="AU117" s="34">
        <f t="shared" si="8"/>
        <v>10400000</v>
      </c>
      <c r="AV117" s="33">
        <f t="shared" si="9"/>
        <v>0.32467532467532467</v>
      </c>
      <c r="AW117" s="208" t="s">
        <v>4</v>
      </c>
      <c r="AX117" s="18" t="s">
        <v>3</v>
      </c>
      <c r="AY117" s="23" t="s">
        <v>4636</v>
      </c>
      <c r="AZ117" s="17" t="s">
        <v>1</v>
      </c>
      <c r="BA117" s="17" t="s">
        <v>1</v>
      </c>
    </row>
    <row r="118" spans="2:53" x14ac:dyDescent="0.25">
      <c r="B118" s="109">
        <v>2024</v>
      </c>
      <c r="C118" s="17">
        <v>891780111</v>
      </c>
      <c r="D118" s="30" t="s">
        <v>14</v>
      </c>
      <c r="E118" s="161" t="s">
        <v>4635</v>
      </c>
      <c r="F118" s="23" t="s">
        <v>4634</v>
      </c>
      <c r="G118" s="190">
        <v>0</v>
      </c>
      <c r="H118" s="18" t="s">
        <v>11</v>
      </c>
      <c r="I118" s="30" t="s">
        <v>108</v>
      </c>
      <c r="J118" s="23" t="s">
        <v>4633</v>
      </c>
      <c r="K118" s="23">
        <v>16500000</v>
      </c>
      <c r="L118" s="17" t="s">
        <v>8</v>
      </c>
      <c r="M118" s="23" t="s">
        <v>4632</v>
      </c>
      <c r="N118" s="23">
        <v>7634651</v>
      </c>
      <c r="O118" s="29">
        <v>13</v>
      </c>
      <c r="P118" s="208">
        <v>45302</v>
      </c>
      <c r="Q118" s="23">
        <v>4518689382</v>
      </c>
      <c r="R118" s="334">
        <v>45309</v>
      </c>
      <c r="S118" s="23">
        <v>16500000</v>
      </c>
      <c r="T118" s="18" t="s">
        <v>5</v>
      </c>
      <c r="U118" s="23">
        <v>85459497</v>
      </c>
      <c r="V118" s="23" t="s">
        <v>1296</v>
      </c>
      <c r="W118" s="334">
        <v>45309</v>
      </c>
      <c r="X118" s="334">
        <v>45309</v>
      </c>
      <c r="Y118" s="113" t="s">
        <v>4</v>
      </c>
      <c r="Z118" s="334">
        <v>45457</v>
      </c>
      <c r="AA118" s="35">
        <f t="shared" si="5"/>
        <v>148</v>
      </c>
      <c r="AB118" s="23">
        <v>0</v>
      </c>
      <c r="AC118" s="23">
        <v>0</v>
      </c>
      <c r="AD118" s="23">
        <v>0</v>
      </c>
      <c r="AE118" s="208" t="s">
        <v>4</v>
      </c>
      <c r="AF118" s="35">
        <f t="shared" si="6"/>
        <v>0</v>
      </c>
      <c r="AG118" s="23">
        <v>0</v>
      </c>
      <c r="AH118" s="23">
        <v>0</v>
      </c>
      <c r="AI118" s="208" t="s">
        <v>4</v>
      </c>
      <c r="AJ118" s="18">
        <v>0</v>
      </c>
      <c r="AK118" s="27" t="s">
        <v>4</v>
      </c>
      <c r="AL118" s="27" t="s">
        <v>4</v>
      </c>
      <c r="AM118" s="35">
        <f t="shared" si="7"/>
        <v>0</v>
      </c>
      <c r="AN118" s="35">
        <f>+K118+AC118-AH118</f>
        <v>16500000</v>
      </c>
      <c r="AO118" s="18" t="s">
        <v>1</v>
      </c>
      <c r="AP118" s="23">
        <v>16500000</v>
      </c>
      <c r="AQ118" s="18" t="s">
        <v>16</v>
      </c>
      <c r="AR118" s="23">
        <v>0</v>
      </c>
      <c r="AS118" s="19" t="s">
        <v>4</v>
      </c>
      <c r="AT118" s="331">
        <v>5060000</v>
      </c>
      <c r="AU118" s="34">
        <f t="shared" si="8"/>
        <v>11440000</v>
      </c>
      <c r="AV118" s="33">
        <f t="shared" si="9"/>
        <v>0.30666666666666664</v>
      </c>
      <c r="AW118" s="208" t="s">
        <v>4</v>
      </c>
      <c r="AX118" s="18" t="s">
        <v>3</v>
      </c>
      <c r="AY118" s="23" t="s">
        <v>4631</v>
      </c>
      <c r="AZ118" s="17" t="s">
        <v>1</v>
      </c>
      <c r="BA118" s="17" t="s">
        <v>1</v>
      </c>
    </row>
    <row r="119" spans="2:53" x14ac:dyDescent="0.25">
      <c r="B119" s="109">
        <v>2024</v>
      </c>
      <c r="C119" s="17">
        <v>891780111</v>
      </c>
      <c r="D119" s="30" t="s">
        <v>14</v>
      </c>
      <c r="E119" s="161" t="s">
        <v>4630</v>
      </c>
      <c r="F119" s="23" t="s">
        <v>4629</v>
      </c>
      <c r="G119" s="190">
        <v>0</v>
      </c>
      <c r="H119" s="18" t="s">
        <v>11</v>
      </c>
      <c r="I119" s="30" t="s">
        <v>108</v>
      </c>
      <c r="J119" s="23" t="s">
        <v>4575</v>
      </c>
      <c r="K119" s="23">
        <v>10780000</v>
      </c>
      <c r="L119" s="17" t="s">
        <v>8</v>
      </c>
      <c r="M119" s="23" t="s">
        <v>4628</v>
      </c>
      <c r="N119" s="23">
        <v>84459314</v>
      </c>
      <c r="O119" s="29">
        <v>14</v>
      </c>
      <c r="P119" s="334">
        <v>45302</v>
      </c>
      <c r="Q119" s="23">
        <v>2126349000</v>
      </c>
      <c r="R119" s="334">
        <v>45309</v>
      </c>
      <c r="S119" s="23">
        <v>10780000</v>
      </c>
      <c r="T119" s="18" t="s">
        <v>5</v>
      </c>
      <c r="U119" s="23">
        <v>85459497</v>
      </c>
      <c r="V119" s="23" t="s">
        <v>1296</v>
      </c>
      <c r="W119" s="334">
        <v>45309</v>
      </c>
      <c r="X119" s="334">
        <v>45309</v>
      </c>
      <c r="Y119" s="113" t="s">
        <v>4</v>
      </c>
      <c r="Z119" s="334">
        <v>45457</v>
      </c>
      <c r="AA119" s="35">
        <f t="shared" si="5"/>
        <v>148</v>
      </c>
      <c r="AB119" s="23">
        <v>0</v>
      </c>
      <c r="AC119" s="23">
        <v>0</v>
      </c>
      <c r="AD119" s="23">
        <v>0</v>
      </c>
      <c r="AE119" s="208" t="s">
        <v>4</v>
      </c>
      <c r="AF119" s="35">
        <f t="shared" si="6"/>
        <v>0</v>
      </c>
      <c r="AG119" s="23">
        <v>0</v>
      </c>
      <c r="AH119" s="23">
        <v>0</v>
      </c>
      <c r="AI119" s="208" t="s">
        <v>4</v>
      </c>
      <c r="AJ119" s="18">
        <v>0</v>
      </c>
      <c r="AK119" s="27" t="s">
        <v>4</v>
      </c>
      <c r="AL119" s="27" t="s">
        <v>4</v>
      </c>
      <c r="AM119" s="35">
        <f t="shared" si="7"/>
        <v>0</v>
      </c>
      <c r="AN119" s="35">
        <f>+K119+AC119-AH119</f>
        <v>10780000</v>
      </c>
      <c r="AO119" s="18" t="s">
        <v>1</v>
      </c>
      <c r="AP119" s="23">
        <v>10780000</v>
      </c>
      <c r="AQ119" s="18" t="s">
        <v>16</v>
      </c>
      <c r="AR119" s="23">
        <v>0</v>
      </c>
      <c r="AS119" s="19" t="s">
        <v>4</v>
      </c>
      <c r="AT119" s="331">
        <v>3500000</v>
      </c>
      <c r="AU119" s="34">
        <f t="shared" si="8"/>
        <v>7280000</v>
      </c>
      <c r="AV119" s="33">
        <f t="shared" si="9"/>
        <v>0.32467532467532467</v>
      </c>
      <c r="AW119" s="208" t="s">
        <v>4</v>
      </c>
      <c r="AX119" s="18" t="s">
        <v>3</v>
      </c>
      <c r="AY119" s="23" t="s">
        <v>4627</v>
      </c>
      <c r="AZ119" s="17" t="s">
        <v>1</v>
      </c>
      <c r="BA119" s="17" t="s">
        <v>1</v>
      </c>
    </row>
    <row r="120" spans="2:53" x14ac:dyDescent="0.25">
      <c r="B120" s="109">
        <v>2024</v>
      </c>
      <c r="C120" s="17">
        <v>891780111</v>
      </c>
      <c r="D120" s="30" t="s">
        <v>14</v>
      </c>
      <c r="E120" s="161" t="s">
        <v>4626</v>
      </c>
      <c r="F120" s="23" t="s">
        <v>4625</v>
      </c>
      <c r="G120" s="190">
        <v>0</v>
      </c>
      <c r="H120" s="18" t="s">
        <v>11</v>
      </c>
      <c r="I120" s="30" t="s">
        <v>108</v>
      </c>
      <c r="J120" s="23" t="s">
        <v>4624</v>
      </c>
      <c r="K120" s="23">
        <v>16500000</v>
      </c>
      <c r="L120" s="17" t="s">
        <v>8</v>
      </c>
      <c r="M120" s="23" t="s">
        <v>4623</v>
      </c>
      <c r="N120" s="23">
        <v>1082990998</v>
      </c>
      <c r="O120" s="29">
        <v>13</v>
      </c>
      <c r="P120" s="208">
        <v>45302</v>
      </c>
      <c r="Q120" s="23">
        <v>4518689382</v>
      </c>
      <c r="R120" s="334">
        <v>45309</v>
      </c>
      <c r="S120" s="23">
        <v>16500000</v>
      </c>
      <c r="T120" s="18" t="s">
        <v>5</v>
      </c>
      <c r="U120" s="23">
        <v>57461216</v>
      </c>
      <c r="V120" s="23" t="s">
        <v>2288</v>
      </c>
      <c r="W120" s="334">
        <v>45309</v>
      </c>
      <c r="X120" s="334">
        <v>45309</v>
      </c>
      <c r="Y120" s="113" t="s">
        <v>4</v>
      </c>
      <c r="Z120" s="334">
        <v>45457</v>
      </c>
      <c r="AA120" s="35">
        <f t="shared" si="5"/>
        <v>148</v>
      </c>
      <c r="AB120" s="23">
        <v>1</v>
      </c>
      <c r="AC120" s="23">
        <v>5400000</v>
      </c>
      <c r="AD120" s="23">
        <v>0</v>
      </c>
      <c r="AE120" s="208" t="s">
        <v>4</v>
      </c>
      <c r="AF120" s="35">
        <f t="shared" si="6"/>
        <v>0</v>
      </c>
      <c r="AG120" s="23">
        <v>0</v>
      </c>
      <c r="AH120" s="23">
        <v>0</v>
      </c>
      <c r="AI120" s="208" t="s">
        <v>4</v>
      </c>
      <c r="AJ120" s="18">
        <v>0</v>
      </c>
      <c r="AK120" s="27" t="s">
        <v>4</v>
      </c>
      <c r="AL120" s="27" t="s">
        <v>4</v>
      </c>
      <c r="AM120" s="35">
        <f t="shared" si="7"/>
        <v>0</v>
      </c>
      <c r="AN120" s="35">
        <f>+K120+AC120-AH120</f>
        <v>21900000</v>
      </c>
      <c r="AO120" s="18" t="s">
        <v>1</v>
      </c>
      <c r="AP120" s="23">
        <v>16500000</v>
      </c>
      <c r="AQ120" s="18" t="s">
        <v>16</v>
      </c>
      <c r="AR120" s="23">
        <v>0</v>
      </c>
      <c r="AS120" s="19" t="s">
        <v>4</v>
      </c>
      <c r="AT120" s="331">
        <v>6260000</v>
      </c>
      <c r="AU120" s="34">
        <f t="shared" si="8"/>
        <v>15640000</v>
      </c>
      <c r="AV120" s="33">
        <f t="shared" si="9"/>
        <v>0.28584474885844746</v>
      </c>
      <c r="AW120" s="208" t="s">
        <v>4</v>
      </c>
      <c r="AX120" s="18" t="s">
        <v>3</v>
      </c>
      <c r="AY120" s="23" t="s">
        <v>4622</v>
      </c>
      <c r="AZ120" s="17" t="s">
        <v>1</v>
      </c>
      <c r="BA120" s="17" t="s">
        <v>1</v>
      </c>
    </row>
    <row r="121" spans="2:53" x14ac:dyDescent="0.25">
      <c r="B121" s="109">
        <v>2024</v>
      </c>
      <c r="C121" s="17">
        <v>891780111</v>
      </c>
      <c r="D121" s="30" t="s">
        <v>14</v>
      </c>
      <c r="E121" s="161" t="s">
        <v>4621</v>
      </c>
      <c r="F121" s="23" t="s">
        <v>4620</v>
      </c>
      <c r="G121" s="190">
        <v>0</v>
      </c>
      <c r="H121" s="18" t="s">
        <v>11</v>
      </c>
      <c r="I121" s="30" t="s">
        <v>108</v>
      </c>
      <c r="J121" s="23" t="s">
        <v>4619</v>
      </c>
      <c r="K121" s="23">
        <v>15000000</v>
      </c>
      <c r="L121" s="17" t="s">
        <v>8</v>
      </c>
      <c r="M121" s="23" t="s">
        <v>4618</v>
      </c>
      <c r="N121" s="23">
        <v>1065836973</v>
      </c>
      <c r="O121" s="29">
        <v>13</v>
      </c>
      <c r="P121" s="208">
        <v>45302</v>
      </c>
      <c r="Q121" s="23">
        <v>4518689382</v>
      </c>
      <c r="R121" s="334">
        <v>45309</v>
      </c>
      <c r="S121" s="23">
        <v>15000000</v>
      </c>
      <c r="T121" s="18" t="s">
        <v>5</v>
      </c>
      <c r="U121" s="23">
        <v>57461216</v>
      </c>
      <c r="V121" s="23" t="s">
        <v>2288</v>
      </c>
      <c r="W121" s="334">
        <v>45309</v>
      </c>
      <c r="X121" s="334">
        <v>45309</v>
      </c>
      <c r="Y121" s="113" t="s">
        <v>4</v>
      </c>
      <c r="Z121" s="334">
        <v>45457</v>
      </c>
      <c r="AA121" s="35">
        <f t="shared" si="5"/>
        <v>148</v>
      </c>
      <c r="AB121" s="23">
        <v>0</v>
      </c>
      <c r="AC121" s="23">
        <v>0</v>
      </c>
      <c r="AD121" s="23">
        <v>0</v>
      </c>
      <c r="AE121" s="208" t="s">
        <v>4</v>
      </c>
      <c r="AF121" s="35">
        <f t="shared" si="6"/>
        <v>0</v>
      </c>
      <c r="AG121" s="23">
        <v>0</v>
      </c>
      <c r="AH121" s="23">
        <v>0</v>
      </c>
      <c r="AI121" s="208" t="s">
        <v>4</v>
      </c>
      <c r="AJ121" s="18">
        <v>0</v>
      </c>
      <c r="AK121" s="27" t="s">
        <v>4</v>
      </c>
      <c r="AL121" s="27" t="s">
        <v>4</v>
      </c>
      <c r="AM121" s="35">
        <f t="shared" si="7"/>
        <v>0</v>
      </c>
      <c r="AN121" s="35">
        <f>+K121+AC121-AH121</f>
        <v>15000000</v>
      </c>
      <c r="AO121" s="18" t="s">
        <v>1</v>
      </c>
      <c r="AP121" s="23">
        <v>15000000</v>
      </c>
      <c r="AQ121" s="18" t="s">
        <v>16</v>
      </c>
      <c r="AR121" s="23">
        <v>0</v>
      </c>
      <c r="AS121" s="19" t="s">
        <v>4</v>
      </c>
      <c r="AT121" s="331">
        <v>4600000</v>
      </c>
      <c r="AU121" s="34">
        <f t="shared" si="8"/>
        <v>10400000</v>
      </c>
      <c r="AV121" s="33">
        <f t="shared" si="9"/>
        <v>0.30666666666666664</v>
      </c>
      <c r="AW121" s="208" t="s">
        <v>4</v>
      </c>
      <c r="AX121" s="18" t="s">
        <v>3</v>
      </c>
      <c r="AY121" s="23" t="s">
        <v>4617</v>
      </c>
      <c r="AZ121" s="17" t="s">
        <v>1</v>
      </c>
      <c r="BA121" s="17" t="s">
        <v>1</v>
      </c>
    </row>
    <row r="122" spans="2:53" x14ac:dyDescent="0.25">
      <c r="B122" s="109">
        <v>2024</v>
      </c>
      <c r="C122" s="17">
        <v>891780111</v>
      </c>
      <c r="D122" s="30" t="s">
        <v>14</v>
      </c>
      <c r="E122" s="161" t="s">
        <v>4616</v>
      </c>
      <c r="F122" s="23" t="s">
        <v>4615</v>
      </c>
      <c r="G122" s="190">
        <v>0</v>
      </c>
      <c r="H122" s="18" t="s">
        <v>11</v>
      </c>
      <c r="I122" s="30" t="s">
        <v>108</v>
      </c>
      <c r="J122" s="23" t="s">
        <v>4614</v>
      </c>
      <c r="K122" s="23">
        <v>14760000</v>
      </c>
      <c r="L122" s="17" t="s">
        <v>8</v>
      </c>
      <c r="M122" s="23" t="s">
        <v>4613</v>
      </c>
      <c r="N122" s="23">
        <v>1083029737</v>
      </c>
      <c r="O122" s="29">
        <v>13</v>
      </c>
      <c r="P122" s="208">
        <v>45302</v>
      </c>
      <c r="Q122" s="23">
        <v>4518689382</v>
      </c>
      <c r="R122" s="334">
        <v>45309</v>
      </c>
      <c r="S122" s="23">
        <v>14760000</v>
      </c>
      <c r="T122" s="18" t="s">
        <v>5</v>
      </c>
      <c r="U122" s="23">
        <v>7631392</v>
      </c>
      <c r="V122" s="23" t="s">
        <v>4424</v>
      </c>
      <c r="W122" s="334">
        <v>45309</v>
      </c>
      <c r="X122" s="334">
        <v>45309</v>
      </c>
      <c r="Y122" s="113" t="s">
        <v>4</v>
      </c>
      <c r="Z122" s="334">
        <v>45457</v>
      </c>
      <c r="AA122" s="35">
        <f t="shared" si="5"/>
        <v>148</v>
      </c>
      <c r="AB122" s="23">
        <v>0</v>
      </c>
      <c r="AC122" s="23">
        <v>0</v>
      </c>
      <c r="AD122" s="23">
        <v>0</v>
      </c>
      <c r="AE122" s="208" t="s">
        <v>4</v>
      </c>
      <c r="AF122" s="35">
        <f t="shared" si="6"/>
        <v>0</v>
      </c>
      <c r="AG122" s="23">
        <v>0</v>
      </c>
      <c r="AH122" s="23">
        <v>0</v>
      </c>
      <c r="AI122" s="208" t="s">
        <v>4</v>
      </c>
      <c r="AJ122" s="18">
        <v>0</v>
      </c>
      <c r="AK122" s="27" t="s">
        <v>4</v>
      </c>
      <c r="AL122" s="27" t="s">
        <v>4</v>
      </c>
      <c r="AM122" s="35">
        <f t="shared" si="7"/>
        <v>0</v>
      </c>
      <c r="AN122" s="35">
        <f>+K122+AC122-AH122</f>
        <v>14760000</v>
      </c>
      <c r="AO122" s="18" t="s">
        <v>1</v>
      </c>
      <c r="AP122" s="23">
        <v>14760000</v>
      </c>
      <c r="AQ122" s="18" t="s">
        <v>16</v>
      </c>
      <c r="AR122" s="23">
        <v>0</v>
      </c>
      <c r="AS122" s="19" t="s">
        <v>4</v>
      </c>
      <c r="AT122" s="331">
        <v>5400000</v>
      </c>
      <c r="AU122" s="34">
        <f t="shared" si="8"/>
        <v>9360000</v>
      </c>
      <c r="AV122" s="33">
        <f t="shared" si="9"/>
        <v>0.36585365853658536</v>
      </c>
      <c r="AW122" s="208" t="s">
        <v>4</v>
      </c>
      <c r="AX122" s="18" t="s">
        <v>3</v>
      </c>
      <c r="AY122" s="23" t="s">
        <v>4612</v>
      </c>
      <c r="AZ122" s="17" t="s">
        <v>1</v>
      </c>
      <c r="BA122" s="17" t="s">
        <v>1</v>
      </c>
    </row>
    <row r="123" spans="2:53" x14ac:dyDescent="0.25">
      <c r="B123" s="109">
        <v>2024</v>
      </c>
      <c r="C123" s="17">
        <v>891780111</v>
      </c>
      <c r="D123" s="30" t="s">
        <v>14</v>
      </c>
      <c r="E123" s="161" t="s">
        <v>4611</v>
      </c>
      <c r="F123" s="23" t="s">
        <v>4610</v>
      </c>
      <c r="G123" s="190">
        <v>0</v>
      </c>
      <c r="H123" s="18" t="s">
        <v>11</v>
      </c>
      <c r="I123" s="30" t="s">
        <v>108</v>
      </c>
      <c r="J123" s="23" t="s">
        <v>4609</v>
      </c>
      <c r="K123" s="23">
        <v>13860000</v>
      </c>
      <c r="L123" s="17" t="s">
        <v>8</v>
      </c>
      <c r="M123" s="23" t="s">
        <v>4608</v>
      </c>
      <c r="N123" s="23">
        <v>1083020916</v>
      </c>
      <c r="O123" s="29">
        <v>13</v>
      </c>
      <c r="P123" s="208">
        <v>45302</v>
      </c>
      <c r="Q123" s="23">
        <v>4518689382</v>
      </c>
      <c r="R123" s="334">
        <v>45309</v>
      </c>
      <c r="S123" s="23">
        <v>13860000</v>
      </c>
      <c r="T123" s="18" t="s">
        <v>5</v>
      </c>
      <c r="U123" s="23">
        <v>7631392</v>
      </c>
      <c r="V123" s="23" t="s">
        <v>4424</v>
      </c>
      <c r="W123" s="334">
        <v>45309</v>
      </c>
      <c r="X123" s="334">
        <v>45309</v>
      </c>
      <c r="Y123" s="113" t="s">
        <v>4</v>
      </c>
      <c r="Z123" s="334">
        <v>45457</v>
      </c>
      <c r="AA123" s="35">
        <f t="shared" si="5"/>
        <v>148</v>
      </c>
      <c r="AB123" s="23">
        <v>0</v>
      </c>
      <c r="AC123" s="23">
        <v>0</v>
      </c>
      <c r="AD123" s="23">
        <v>0</v>
      </c>
      <c r="AE123" s="208" t="s">
        <v>4</v>
      </c>
      <c r="AF123" s="35">
        <f t="shared" si="6"/>
        <v>0</v>
      </c>
      <c r="AG123" s="23">
        <v>0</v>
      </c>
      <c r="AH123" s="23">
        <v>0</v>
      </c>
      <c r="AI123" s="208" t="s">
        <v>4</v>
      </c>
      <c r="AJ123" s="18">
        <v>0</v>
      </c>
      <c r="AK123" s="27" t="s">
        <v>4</v>
      </c>
      <c r="AL123" s="27" t="s">
        <v>4</v>
      </c>
      <c r="AM123" s="35">
        <f t="shared" si="7"/>
        <v>0</v>
      </c>
      <c r="AN123" s="35">
        <f>+K123+AC123-AH123</f>
        <v>13860000</v>
      </c>
      <c r="AO123" s="18" t="s">
        <v>1</v>
      </c>
      <c r="AP123" s="23">
        <v>13860000</v>
      </c>
      <c r="AQ123" s="18" t="s">
        <v>16</v>
      </c>
      <c r="AR123" s="23">
        <v>0</v>
      </c>
      <c r="AS123" s="19" t="s">
        <v>4</v>
      </c>
      <c r="AT123" s="331">
        <v>4500000</v>
      </c>
      <c r="AU123" s="34">
        <f t="shared" si="8"/>
        <v>9360000</v>
      </c>
      <c r="AV123" s="33">
        <f t="shared" si="9"/>
        <v>0.32467532467532467</v>
      </c>
      <c r="AW123" s="208" t="s">
        <v>4</v>
      </c>
      <c r="AX123" s="18" t="s">
        <v>3</v>
      </c>
      <c r="AY123" s="23" t="s">
        <v>4607</v>
      </c>
      <c r="AZ123" s="17" t="s">
        <v>1</v>
      </c>
      <c r="BA123" s="17" t="s">
        <v>1</v>
      </c>
    </row>
    <row r="124" spans="2:53" x14ac:dyDescent="0.25">
      <c r="B124" s="109">
        <v>2024</v>
      </c>
      <c r="C124" s="17">
        <v>891780111</v>
      </c>
      <c r="D124" s="30" t="s">
        <v>14</v>
      </c>
      <c r="E124" s="161" t="s">
        <v>4606</v>
      </c>
      <c r="F124" s="23" t="s">
        <v>4605</v>
      </c>
      <c r="G124" s="190">
        <v>0</v>
      </c>
      <c r="H124" s="18" t="s">
        <v>11</v>
      </c>
      <c r="I124" s="30" t="s">
        <v>108</v>
      </c>
      <c r="J124" s="23" t="s">
        <v>4604</v>
      </c>
      <c r="K124" s="23">
        <v>17760000</v>
      </c>
      <c r="L124" s="17" t="s">
        <v>8</v>
      </c>
      <c r="M124" s="23" t="s">
        <v>4603</v>
      </c>
      <c r="N124" s="23">
        <v>1082926372</v>
      </c>
      <c r="O124" s="29">
        <v>13</v>
      </c>
      <c r="P124" s="208">
        <v>45302</v>
      </c>
      <c r="Q124" s="23">
        <v>4518689382</v>
      </c>
      <c r="R124" s="334">
        <v>45309</v>
      </c>
      <c r="S124" s="23">
        <v>17760000</v>
      </c>
      <c r="T124" s="18" t="s">
        <v>5</v>
      </c>
      <c r="U124" s="23">
        <v>12621405</v>
      </c>
      <c r="V124" s="23" t="s">
        <v>3279</v>
      </c>
      <c r="W124" s="334">
        <v>45309</v>
      </c>
      <c r="X124" s="334">
        <v>45309</v>
      </c>
      <c r="Y124" s="113" t="s">
        <v>4</v>
      </c>
      <c r="Z124" s="334">
        <v>45457</v>
      </c>
      <c r="AA124" s="35">
        <f t="shared" si="5"/>
        <v>148</v>
      </c>
      <c r="AB124" s="23">
        <v>0</v>
      </c>
      <c r="AC124" s="23">
        <v>0</v>
      </c>
      <c r="AD124" s="23">
        <v>0</v>
      </c>
      <c r="AE124" s="208" t="s">
        <v>4</v>
      </c>
      <c r="AF124" s="35">
        <f t="shared" si="6"/>
        <v>0</v>
      </c>
      <c r="AG124" s="23">
        <v>0</v>
      </c>
      <c r="AH124" s="23">
        <v>0</v>
      </c>
      <c r="AI124" s="208" t="s">
        <v>4</v>
      </c>
      <c r="AJ124" s="18">
        <v>0</v>
      </c>
      <c r="AK124" s="27" t="s">
        <v>4</v>
      </c>
      <c r="AL124" s="27" t="s">
        <v>4</v>
      </c>
      <c r="AM124" s="35">
        <f t="shared" si="7"/>
        <v>0</v>
      </c>
      <c r="AN124" s="35">
        <f>+K124+AC124-AH124</f>
        <v>17760000</v>
      </c>
      <c r="AO124" s="18" t="s">
        <v>1</v>
      </c>
      <c r="AP124" s="23">
        <v>17760000</v>
      </c>
      <c r="AQ124" s="18" t="s">
        <v>16</v>
      </c>
      <c r="AR124" s="23">
        <v>0</v>
      </c>
      <c r="AS124" s="19" t="s">
        <v>4</v>
      </c>
      <c r="AT124" s="331">
        <v>5280000</v>
      </c>
      <c r="AU124" s="34">
        <f t="shared" si="8"/>
        <v>12480000</v>
      </c>
      <c r="AV124" s="33">
        <f t="shared" si="9"/>
        <v>0.29729729729729731</v>
      </c>
      <c r="AW124" s="208" t="s">
        <v>4</v>
      </c>
      <c r="AX124" s="18" t="s">
        <v>3</v>
      </c>
      <c r="AY124" s="23" t="s">
        <v>4602</v>
      </c>
      <c r="AZ124" s="17" t="s">
        <v>1</v>
      </c>
      <c r="BA124" s="17" t="s">
        <v>1</v>
      </c>
    </row>
    <row r="125" spans="2:53" x14ac:dyDescent="0.25">
      <c r="B125" s="109">
        <v>2024</v>
      </c>
      <c r="C125" s="17">
        <v>891780111</v>
      </c>
      <c r="D125" s="30" t="s">
        <v>14</v>
      </c>
      <c r="E125" s="161" t="s">
        <v>4601</v>
      </c>
      <c r="F125" s="23" t="s">
        <v>4600</v>
      </c>
      <c r="G125" s="190">
        <v>0</v>
      </c>
      <c r="H125" s="18" t="s">
        <v>11</v>
      </c>
      <c r="I125" s="30" t="s">
        <v>108</v>
      </c>
      <c r="J125" s="23" t="s">
        <v>4599</v>
      </c>
      <c r="K125" s="23">
        <v>23187000</v>
      </c>
      <c r="L125" s="17" t="s">
        <v>8</v>
      </c>
      <c r="M125" s="23" t="s">
        <v>4598</v>
      </c>
      <c r="N125" s="23">
        <v>18491956</v>
      </c>
      <c r="O125" s="29">
        <v>13</v>
      </c>
      <c r="P125" s="208">
        <v>45302</v>
      </c>
      <c r="Q125" s="23">
        <v>4518689382</v>
      </c>
      <c r="R125" s="334">
        <v>45309</v>
      </c>
      <c r="S125" s="23">
        <v>23187000</v>
      </c>
      <c r="T125" s="18" t="s">
        <v>5</v>
      </c>
      <c r="U125" s="23">
        <v>12621405</v>
      </c>
      <c r="V125" s="23" t="s">
        <v>3279</v>
      </c>
      <c r="W125" s="334">
        <v>45309</v>
      </c>
      <c r="X125" s="334">
        <v>45309</v>
      </c>
      <c r="Y125" s="113" t="s">
        <v>4</v>
      </c>
      <c r="Z125" s="334">
        <v>45457</v>
      </c>
      <c r="AA125" s="35">
        <f t="shared" si="5"/>
        <v>148</v>
      </c>
      <c r="AB125" s="23">
        <v>0</v>
      </c>
      <c r="AC125" s="23">
        <v>0</v>
      </c>
      <c r="AD125" s="23">
        <v>0</v>
      </c>
      <c r="AE125" s="208" t="s">
        <v>4</v>
      </c>
      <c r="AF125" s="35">
        <f t="shared" si="6"/>
        <v>0</v>
      </c>
      <c r="AG125" s="23">
        <v>0</v>
      </c>
      <c r="AH125" s="23">
        <v>0</v>
      </c>
      <c r="AI125" s="208" t="s">
        <v>4</v>
      </c>
      <c r="AJ125" s="18">
        <v>0</v>
      </c>
      <c r="AK125" s="27" t="s">
        <v>4</v>
      </c>
      <c r="AL125" s="27" t="s">
        <v>4</v>
      </c>
      <c r="AM125" s="35">
        <f t="shared" si="7"/>
        <v>0</v>
      </c>
      <c r="AN125" s="35">
        <f>+K125+AC125-AH125</f>
        <v>23187000</v>
      </c>
      <c r="AO125" s="18" t="s">
        <v>1</v>
      </c>
      <c r="AP125" s="23">
        <v>23187000</v>
      </c>
      <c r="AQ125" s="18" t="s">
        <v>16</v>
      </c>
      <c r="AR125" s="23">
        <v>0</v>
      </c>
      <c r="AS125" s="19" t="s">
        <v>4</v>
      </c>
      <c r="AT125" s="331">
        <v>6893000</v>
      </c>
      <c r="AU125" s="34">
        <f t="shared" si="8"/>
        <v>16294000</v>
      </c>
      <c r="AV125" s="33">
        <f t="shared" si="9"/>
        <v>0.29727864751800576</v>
      </c>
      <c r="AW125" s="208" t="s">
        <v>4</v>
      </c>
      <c r="AX125" s="18" t="s">
        <v>3</v>
      </c>
      <c r="AY125" s="23" t="s">
        <v>4597</v>
      </c>
      <c r="AZ125" s="17" t="s">
        <v>1</v>
      </c>
      <c r="BA125" s="17" t="s">
        <v>1</v>
      </c>
    </row>
    <row r="126" spans="2:53" x14ac:dyDescent="0.25">
      <c r="B126" s="109">
        <v>2024</v>
      </c>
      <c r="C126" s="17">
        <v>891780111</v>
      </c>
      <c r="D126" s="30" t="s">
        <v>14</v>
      </c>
      <c r="E126" s="161" t="s">
        <v>4596</v>
      </c>
      <c r="F126" s="23" t="s">
        <v>4595</v>
      </c>
      <c r="G126" s="190">
        <v>0</v>
      </c>
      <c r="H126" s="18" t="s">
        <v>11</v>
      </c>
      <c r="I126" s="30" t="s">
        <v>108</v>
      </c>
      <c r="J126" s="23" t="s">
        <v>4594</v>
      </c>
      <c r="K126" s="23">
        <v>18500000</v>
      </c>
      <c r="L126" s="17" t="s">
        <v>8</v>
      </c>
      <c r="M126" s="23" t="s">
        <v>4593</v>
      </c>
      <c r="N126" s="23">
        <v>57427903</v>
      </c>
      <c r="O126" s="29">
        <v>13</v>
      </c>
      <c r="P126" s="208">
        <v>45302</v>
      </c>
      <c r="Q126" s="23">
        <v>4518689382</v>
      </c>
      <c r="R126" s="334">
        <v>45309</v>
      </c>
      <c r="S126" s="23">
        <v>18500000</v>
      </c>
      <c r="T126" s="18" t="s">
        <v>5</v>
      </c>
      <c r="U126" s="23">
        <v>57441846</v>
      </c>
      <c r="V126" s="23" t="s">
        <v>2517</v>
      </c>
      <c r="W126" s="334">
        <v>45309</v>
      </c>
      <c r="X126" s="334">
        <v>45309</v>
      </c>
      <c r="Y126" s="113" t="s">
        <v>4</v>
      </c>
      <c r="Z126" s="334">
        <v>45457</v>
      </c>
      <c r="AA126" s="35">
        <f t="shared" si="5"/>
        <v>148</v>
      </c>
      <c r="AB126" s="23">
        <v>0</v>
      </c>
      <c r="AC126" s="23">
        <v>0</v>
      </c>
      <c r="AD126" s="23">
        <v>0</v>
      </c>
      <c r="AE126" s="208" t="s">
        <v>4</v>
      </c>
      <c r="AF126" s="35">
        <f t="shared" si="6"/>
        <v>0</v>
      </c>
      <c r="AG126" s="23">
        <v>0</v>
      </c>
      <c r="AH126" s="23">
        <v>0</v>
      </c>
      <c r="AI126" s="208" t="s">
        <v>4</v>
      </c>
      <c r="AJ126" s="18">
        <v>0</v>
      </c>
      <c r="AK126" s="27" t="s">
        <v>4</v>
      </c>
      <c r="AL126" s="27" t="s">
        <v>4</v>
      </c>
      <c r="AM126" s="35">
        <f t="shared" si="7"/>
        <v>0</v>
      </c>
      <c r="AN126" s="35">
        <f>+K126+AC126-AH126</f>
        <v>18500000</v>
      </c>
      <c r="AO126" s="18" t="s">
        <v>1</v>
      </c>
      <c r="AP126" s="23">
        <v>18500000</v>
      </c>
      <c r="AQ126" s="18" t="s">
        <v>16</v>
      </c>
      <c r="AR126" s="23">
        <v>0</v>
      </c>
      <c r="AS126" s="19" t="s">
        <v>4</v>
      </c>
      <c r="AT126" s="331">
        <v>5673000</v>
      </c>
      <c r="AU126" s="34">
        <f t="shared" si="8"/>
        <v>12827000</v>
      </c>
      <c r="AV126" s="33">
        <f t="shared" si="9"/>
        <v>0.30664864864864866</v>
      </c>
      <c r="AW126" s="208" t="s">
        <v>4</v>
      </c>
      <c r="AX126" s="18" t="s">
        <v>3</v>
      </c>
      <c r="AY126" s="23" t="s">
        <v>4592</v>
      </c>
      <c r="AZ126" s="17" t="s">
        <v>1</v>
      </c>
      <c r="BA126" s="17" t="s">
        <v>1</v>
      </c>
    </row>
    <row r="127" spans="2:53" x14ac:dyDescent="0.25">
      <c r="B127" s="109">
        <v>2024</v>
      </c>
      <c r="C127" s="17">
        <v>891780111</v>
      </c>
      <c r="D127" s="30" t="s">
        <v>14</v>
      </c>
      <c r="E127" s="161" t="s">
        <v>4591</v>
      </c>
      <c r="F127" s="23" t="s">
        <v>4590</v>
      </c>
      <c r="G127" s="190">
        <v>0</v>
      </c>
      <c r="H127" s="18" t="s">
        <v>11</v>
      </c>
      <c r="I127" s="30" t="s">
        <v>108</v>
      </c>
      <c r="J127" s="23" t="s">
        <v>4426</v>
      </c>
      <c r="K127" s="23">
        <v>4200000</v>
      </c>
      <c r="L127" s="17" t="s">
        <v>8</v>
      </c>
      <c r="M127" s="23" t="s">
        <v>4589</v>
      </c>
      <c r="N127" s="23">
        <v>1007900189</v>
      </c>
      <c r="O127" s="29">
        <v>14</v>
      </c>
      <c r="P127" s="334">
        <v>45302</v>
      </c>
      <c r="Q127" s="23">
        <v>2126349000</v>
      </c>
      <c r="R127" s="334">
        <v>45309</v>
      </c>
      <c r="S127" s="23">
        <v>4200000</v>
      </c>
      <c r="T127" s="18" t="s">
        <v>5</v>
      </c>
      <c r="U127" s="23">
        <v>7631392</v>
      </c>
      <c r="V127" s="23" t="s">
        <v>4424</v>
      </c>
      <c r="W127" s="334">
        <v>45309</v>
      </c>
      <c r="X127" s="334">
        <v>45309</v>
      </c>
      <c r="Y127" s="113" t="s">
        <v>4</v>
      </c>
      <c r="Z127" s="334">
        <v>45362</v>
      </c>
      <c r="AA127" s="35">
        <f t="shared" si="5"/>
        <v>53</v>
      </c>
      <c r="AB127" s="23">
        <v>0</v>
      </c>
      <c r="AC127" s="23">
        <v>0</v>
      </c>
      <c r="AD127" s="23">
        <v>0</v>
      </c>
      <c r="AE127" s="208" t="s">
        <v>4</v>
      </c>
      <c r="AF127" s="35">
        <f t="shared" si="6"/>
        <v>0</v>
      </c>
      <c r="AG127" s="23">
        <v>0</v>
      </c>
      <c r="AH127" s="23">
        <v>0</v>
      </c>
      <c r="AI127" s="208" t="s">
        <v>4</v>
      </c>
      <c r="AJ127" s="18">
        <v>0</v>
      </c>
      <c r="AK127" s="27" t="s">
        <v>4</v>
      </c>
      <c r="AL127" s="27" t="s">
        <v>4</v>
      </c>
      <c r="AM127" s="35">
        <f t="shared" si="7"/>
        <v>0</v>
      </c>
      <c r="AN127" s="35">
        <f>+K127+AC127-AH127</f>
        <v>4200000</v>
      </c>
      <c r="AO127" s="18" t="s">
        <v>1</v>
      </c>
      <c r="AP127" s="23">
        <v>4200000</v>
      </c>
      <c r="AQ127" s="18" t="s">
        <v>16</v>
      </c>
      <c r="AR127" s="23">
        <v>0</v>
      </c>
      <c r="AS127" s="19" t="s">
        <v>4</v>
      </c>
      <c r="AT127" s="331">
        <v>3430000</v>
      </c>
      <c r="AU127" s="34">
        <f t="shared" si="8"/>
        <v>770000</v>
      </c>
      <c r="AV127" s="33">
        <f t="shared" si="9"/>
        <v>0.81666666666666665</v>
      </c>
      <c r="AW127" s="208" t="s">
        <v>4</v>
      </c>
      <c r="AX127" s="18" t="s">
        <v>3</v>
      </c>
      <c r="AY127" s="23" t="s">
        <v>4588</v>
      </c>
      <c r="AZ127" s="17" t="s">
        <v>1</v>
      </c>
      <c r="BA127" s="17" t="s">
        <v>1</v>
      </c>
    </row>
    <row r="128" spans="2:53" x14ac:dyDescent="0.25">
      <c r="B128" s="109">
        <v>2024</v>
      </c>
      <c r="C128" s="17">
        <v>891780111</v>
      </c>
      <c r="D128" s="30" t="s">
        <v>14</v>
      </c>
      <c r="E128" s="161" t="s">
        <v>4587</v>
      </c>
      <c r="F128" s="23" t="s">
        <v>4586</v>
      </c>
      <c r="G128" s="190">
        <v>0</v>
      </c>
      <c r="H128" s="18" t="s">
        <v>11</v>
      </c>
      <c r="I128" s="30" t="s">
        <v>108</v>
      </c>
      <c r="J128" s="23" t="s">
        <v>4585</v>
      </c>
      <c r="K128" s="23">
        <v>16940000</v>
      </c>
      <c r="L128" s="17" t="s">
        <v>8</v>
      </c>
      <c r="M128" s="23" t="s">
        <v>4584</v>
      </c>
      <c r="N128" s="23">
        <v>1083015178</v>
      </c>
      <c r="O128" s="29">
        <v>13</v>
      </c>
      <c r="P128" s="208">
        <v>45302</v>
      </c>
      <c r="Q128" s="23">
        <v>4518689382</v>
      </c>
      <c r="R128" s="334">
        <v>45309</v>
      </c>
      <c r="S128" s="23">
        <v>16940000</v>
      </c>
      <c r="T128" s="18" t="s">
        <v>5</v>
      </c>
      <c r="U128" s="23">
        <v>85468582</v>
      </c>
      <c r="V128" s="23" t="s">
        <v>2247</v>
      </c>
      <c r="W128" s="334">
        <v>45309</v>
      </c>
      <c r="X128" s="334">
        <v>45309</v>
      </c>
      <c r="Y128" s="113" t="s">
        <v>4</v>
      </c>
      <c r="Z128" s="334">
        <v>45457</v>
      </c>
      <c r="AA128" s="35">
        <f t="shared" si="5"/>
        <v>148</v>
      </c>
      <c r="AB128" s="23">
        <v>0</v>
      </c>
      <c r="AC128" s="23">
        <v>0</v>
      </c>
      <c r="AD128" s="23">
        <v>0</v>
      </c>
      <c r="AE128" s="208" t="s">
        <v>4</v>
      </c>
      <c r="AF128" s="35">
        <f t="shared" si="6"/>
        <v>0</v>
      </c>
      <c r="AG128" s="23">
        <v>0</v>
      </c>
      <c r="AH128" s="23">
        <v>0</v>
      </c>
      <c r="AI128" s="208" t="s">
        <v>4</v>
      </c>
      <c r="AJ128" s="18">
        <v>0</v>
      </c>
      <c r="AK128" s="27" t="s">
        <v>4</v>
      </c>
      <c r="AL128" s="27" t="s">
        <v>4</v>
      </c>
      <c r="AM128" s="35">
        <f t="shared" si="7"/>
        <v>0</v>
      </c>
      <c r="AN128" s="35">
        <f>+K128+AC128-AH128</f>
        <v>16940000</v>
      </c>
      <c r="AO128" s="18" t="s">
        <v>1</v>
      </c>
      <c r="AP128" s="23">
        <v>16940000</v>
      </c>
      <c r="AQ128" s="18" t="s">
        <v>16</v>
      </c>
      <c r="AR128" s="23">
        <v>0</v>
      </c>
      <c r="AS128" s="19" t="s">
        <v>4</v>
      </c>
      <c r="AT128" s="331">
        <v>5500000</v>
      </c>
      <c r="AU128" s="34">
        <f t="shared" si="8"/>
        <v>11440000</v>
      </c>
      <c r="AV128" s="33">
        <f t="shared" si="9"/>
        <v>0.32467532467532467</v>
      </c>
      <c r="AW128" s="208" t="s">
        <v>4</v>
      </c>
      <c r="AX128" s="18" t="s">
        <v>3</v>
      </c>
      <c r="AY128" s="23" t="s">
        <v>4583</v>
      </c>
      <c r="AZ128" s="17" t="s">
        <v>1</v>
      </c>
      <c r="BA128" s="17" t="s">
        <v>1</v>
      </c>
    </row>
    <row r="129" spans="2:53" x14ac:dyDescent="0.25">
      <c r="B129" s="109">
        <v>2024</v>
      </c>
      <c r="C129" s="17">
        <v>891780111</v>
      </c>
      <c r="D129" s="30" t="s">
        <v>14</v>
      </c>
      <c r="E129" s="161" t="s">
        <v>4582</v>
      </c>
      <c r="F129" s="23" t="s">
        <v>4581</v>
      </c>
      <c r="G129" s="190">
        <v>0</v>
      </c>
      <c r="H129" s="18" t="s">
        <v>11</v>
      </c>
      <c r="I129" s="30" t="s">
        <v>108</v>
      </c>
      <c r="J129" s="23" t="s">
        <v>4580</v>
      </c>
      <c r="K129" s="23">
        <v>10780000</v>
      </c>
      <c r="L129" s="17" t="s">
        <v>8</v>
      </c>
      <c r="M129" s="23" t="s">
        <v>4579</v>
      </c>
      <c r="N129" s="23">
        <v>12637472</v>
      </c>
      <c r="O129" s="29">
        <v>14</v>
      </c>
      <c r="P129" s="334">
        <v>45302</v>
      </c>
      <c r="Q129" s="23">
        <v>2126349000</v>
      </c>
      <c r="R129" s="334">
        <v>45309</v>
      </c>
      <c r="S129" s="23">
        <v>10780000</v>
      </c>
      <c r="T129" s="18" t="s">
        <v>5</v>
      </c>
      <c r="U129" s="23">
        <v>85459497</v>
      </c>
      <c r="V129" s="23" t="s">
        <v>1296</v>
      </c>
      <c r="W129" s="334">
        <v>45309</v>
      </c>
      <c r="X129" s="334">
        <v>45309</v>
      </c>
      <c r="Y129" s="113" t="s">
        <v>4</v>
      </c>
      <c r="Z129" s="334">
        <v>45457</v>
      </c>
      <c r="AA129" s="35">
        <f t="shared" si="5"/>
        <v>148</v>
      </c>
      <c r="AB129" s="23">
        <v>0</v>
      </c>
      <c r="AC129" s="23">
        <v>0</v>
      </c>
      <c r="AD129" s="23">
        <v>0</v>
      </c>
      <c r="AE129" s="208" t="s">
        <v>4</v>
      </c>
      <c r="AF129" s="35">
        <f t="shared" si="6"/>
        <v>0</v>
      </c>
      <c r="AG129" s="23">
        <v>0</v>
      </c>
      <c r="AH129" s="23">
        <v>0</v>
      </c>
      <c r="AI129" s="208" t="s">
        <v>4</v>
      </c>
      <c r="AJ129" s="18">
        <v>0</v>
      </c>
      <c r="AK129" s="27" t="s">
        <v>4</v>
      </c>
      <c r="AL129" s="27" t="s">
        <v>4</v>
      </c>
      <c r="AM129" s="35">
        <f t="shared" si="7"/>
        <v>0</v>
      </c>
      <c r="AN129" s="35">
        <f>+K129+AC129-AH129</f>
        <v>10780000</v>
      </c>
      <c r="AO129" s="18" t="s">
        <v>1</v>
      </c>
      <c r="AP129" s="23">
        <v>10780000</v>
      </c>
      <c r="AQ129" s="18" t="s">
        <v>16</v>
      </c>
      <c r="AR129" s="23">
        <v>0</v>
      </c>
      <c r="AS129" s="19" t="s">
        <v>4</v>
      </c>
      <c r="AT129" s="331">
        <v>3500000</v>
      </c>
      <c r="AU129" s="34">
        <f t="shared" si="8"/>
        <v>7280000</v>
      </c>
      <c r="AV129" s="33">
        <f t="shared" si="9"/>
        <v>0.32467532467532467</v>
      </c>
      <c r="AW129" s="208" t="s">
        <v>4</v>
      </c>
      <c r="AX129" s="18" t="s">
        <v>3</v>
      </c>
      <c r="AY129" s="23" t="s">
        <v>4578</v>
      </c>
      <c r="AZ129" s="17" t="s">
        <v>1</v>
      </c>
      <c r="BA129" s="17" t="s">
        <v>1</v>
      </c>
    </row>
    <row r="130" spans="2:53" x14ac:dyDescent="0.25">
      <c r="B130" s="109">
        <v>2024</v>
      </c>
      <c r="C130" s="17">
        <v>891780111</v>
      </c>
      <c r="D130" s="30" t="s">
        <v>14</v>
      </c>
      <c r="E130" s="161" t="s">
        <v>4577</v>
      </c>
      <c r="F130" s="23" t="s">
        <v>4576</v>
      </c>
      <c r="G130" s="190">
        <v>0</v>
      </c>
      <c r="H130" s="18" t="s">
        <v>11</v>
      </c>
      <c r="I130" s="30" t="s">
        <v>108</v>
      </c>
      <c r="J130" s="23" t="s">
        <v>4575</v>
      </c>
      <c r="K130" s="23">
        <v>10500000</v>
      </c>
      <c r="L130" s="17" t="s">
        <v>8</v>
      </c>
      <c r="M130" s="23" t="s">
        <v>4574</v>
      </c>
      <c r="N130" s="23">
        <v>84455698</v>
      </c>
      <c r="O130" s="29">
        <v>14</v>
      </c>
      <c r="P130" s="334">
        <v>45302</v>
      </c>
      <c r="Q130" s="23">
        <v>2126349000</v>
      </c>
      <c r="R130" s="334">
        <v>45309</v>
      </c>
      <c r="S130" s="23">
        <v>10500000</v>
      </c>
      <c r="T130" s="18" t="s">
        <v>5</v>
      </c>
      <c r="U130" s="23">
        <v>85459497</v>
      </c>
      <c r="V130" s="23" t="s">
        <v>1296</v>
      </c>
      <c r="W130" s="334">
        <v>45309</v>
      </c>
      <c r="X130" s="334">
        <v>45309</v>
      </c>
      <c r="Y130" s="113" t="s">
        <v>4</v>
      </c>
      <c r="Z130" s="334">
        <v>45457</v>
      </c>
      <c r="AA130" s="35">
        <f t="shared" si="5"/>
        <v>148</v>
      </c>
      <c r="AB130" s="23">
        <v>0</v>
      </c>
      <c r="AC130" s="23">
        <v>0</v>
      </c>
      <c r="AD130" s="23">
        <v>0</v>
      </c>
      <c r="AE130" s="208" t="s">
        <v>4</v>
      </c>
      <c r="AF130" s="35">
        <f t="shared" si="6"/>
        <v>0</v>
      </c>
      <c r="AG130" s="23">
        <v>0</v>
      </c>
      <c r="AH130" s="23">
        <v>0</v>
      </c>
      <c r="AI130" s="208" t="s">
        <v>4</v>
      </c>
      <c r="AJ130" s="18">
        <v>0</v>
      </c>
      <c r="AK130" s="27" t="s">
        <v>4</v>
      </c>
      <c r="AL130" s="27" t="s">
        <v>4</v>
      </c>
      <c r="AM130" s="35">
        <f t="shared" si="7"/>
        <v>0</v>
      </c>
      <c r="AN130" s="35">
        <f>+K130+AC130-AH130</f>
        <v>10500000</v>
      </c>
      <c r="AO130" s="18" t="s">
        <v>1</v>
      </c>
      <c r="AP130" s="23">
        <v>10500000</v>
      </c>
      <c r="AQ130" s="18" t="s">
        <v>16</v>
      </c>
      <c r="AR130" s="23">
        <v>0</v>
      </c>
      <c r="AS130" s="19" t="s">
        <v>4</v>
      </c>
      <c r="AT130" s="331">
        <v>3220000</v>
      </c>
      <c r="AU130" s="34">
        <f t="shared" si="8"/>
        <v>7280000</v>
      </c>
      <c r="AV130" s="33">
        <f t="shared" si="9"/>
        <v>0.30666666666666664</v>
      </c>
      <c r="AW130" s="208" t="s">
        <v>4</v>
      </c>
      <c r="AX130" s="18" t="s">
        <v>3</v>
      </c>
      <c r="AY130" s="23" t="s">
        <v>4573</v>
      </c>
      <c r="AZ130" s="17" t="s">
        <v>1</v>
      </c>
      <c r="BA130" s="17" t="s">
        <v>1</v>
      </c>
    </row>
    <row r="131" spans="2:53" x14ac:dyDescent="0.25">
      <c r="B131" s="109">
        <v>2024</v>
      </c>
      <c r="C131" s="17">
        <v>891780111</v>
      </c>
      <c r="D131" s="30" t="s">
        <v>14</v>
      </c>
      <c r="E131" s="161" t="s">
        <v>4572</v>
      </c>
      <c r="F131" s="23" t="s">
        <v>4571</v>
      </c>
      <c r="G131" s="190">
        <v>0</v>
      </c>
      <c r="H131" s="18" t="s">
        <v>11</v>
      </c>
      <c r="I131" s="30" t="s">
        <v>108</v>
      </c>
      <c r="J131" s="23" t="s">
        <v>4570</v>
      </c>
      <c r="K131" s="23">
        <v>12500000</v>
      </c>
      <c r="L131" s="17" t="s">
        <v>8</v>
      </c>
      <c r="M131" s="23" t="s">
        <v>4569</v>
      </c>
      <c r="N131" s="23">
        <v>57438355</v>
      </c>
      <c r="O131" s="29">
        <v>14</v>
      </c>
      <c r="P131" s="334">
        <v>45302</v>
      </c>
      <c r="Q131" s="23">
        <v>2126349000</v>
      </c>
      <c r="R131" s="334">
        <v>45309</v>
      </c>
      <c r="S131" s="23">
        <v>12500000</v>
      </c>
      <c r="T131" s="18" t="s">
        <v>5</v>
      </c>
      <c r="U131" s="23">
        <v>85459497</v>
      </c>
      <c r="V131" s="23" t="s">
        <v>1296</v>
      </c>
      <c r="W131" s="334">
        <v>45309</v>
      </c>
      <c r="X131" s="334">
        <v>45309</v>
      </c>
      <c r="Y131" s="113" t="s">
        <v>4</v>
      </c>
      <c r="Z131" s="334">
        <v>45457</v>
      </c>
      <c r="AA131" s="35">
        <f t="shared" si="5"/>
        <v>148</v>
      </c>
      <c r="AB131" s="23">
        <v>0</v>
      </c>
      <c r="AC131" s="23">
        <v>0</v>
      </c>
      <c r="AD131" s="23">
        <v>0</v>
      </c>
      <c r="AE131" s="208" t="s">
        <v>4</v>
      </c>
      <c r="AF131" s="35">
        <f t="shared" si="6"/>
        <v>0</v>
      </c>
      <c r="AG131" s="23">
        <v>0</v>
      </c>
      <c r="AH131" s="23">
        <v>0</v>
      </c>
      <c r="AI131" s="208" t="s">
        <v>4</v>
      </c>
      <c r="AJ131" s="18">
        <v>0</v>
      </c>
      <c r="AK131" s="27" t="s">
        <v>4</v>
      </c>
      <c r="AL131" s="27" t="s">
        <v>4</v>
      </c>
      <c r="AM131" s="35">
        <f t="shared" si="7"/>
        <v>0</v>
      </c>
      <c r="AN131" s="35">
        <f>+K131+AC131-AH131</f>
        <v>12500000</v>
      </c>
      <c r="AO131" s="18" t="s">
        <v>1</v>
      </c>
      <c r="AP131" s="23">
        <v>12500000</v>
      </c>
      <c r="AQ131" s="18" t="s">
        <v>16</v>
      </c>
      <c r="AR131" s="23">
        <v>0</v>
      </c>
      <c r="AS131" s="19" t="s">
        <v>4</v>
      </c>
      <c r="AT131" s="331">
        <v>3833000</v>
      </c>
      <c r="AU131" s="34">
        <f t="shared" si="8"/>
        <v>8667000</v>
      </c>
      <c r="AV131" s="33">
        <f t="shared" si="9"/>
        <v>0.30664000000000002</v>
      </c>
      <c r="AW131" s="208" t="s">
        <v>4</v>
      </c>
      <c r="AX131" s="18" t="s">
        <v>3</v>
      </c>
      <c r="AY131" s="23" t="s">
        <v>4568</v>
      </c>
      <c r="AZ131" s="17" t="s">
        <v>1</v>
      </c>
      <c r="BA131" s="17" t="s">
        <v>1</v>
      </c>
    </row>
    <row r="132" spans="2:53" x14ac:dyDescent="0.25">
      <c r="B132" s="109">
        <v>2024</v>
      </c>
      <c r="C132" s="17">
        <v>891780111</v>
      </c>
      <c r="D132" s="30" t="s">
        <v>14</v>
      </c>
      <c r="E132" s="161" t="s">
        <v>4567</v>
      </c>
      <c r="F132" s="23" t="s">
        <v>4566</v>
      </c>
      <c r="G132" s="190">
        <v>0</v>
      </c>
      <c r="H132" s="18" t="s">
        <v>11</v>
      </c>
      <c r="I132" s="30" t="s">
        <v>108</v>
      </c>
      <c r="J132" s="23" t="s">
        <v>4565</v>
      </c>
      <c r="K132" s="23">
        <v>16500000</v>
      </c>
      <c r="L132" s="17" t="s">
        <v>8</v>
      </c>
      <c r="M132" s="23" t="s">
        <v>4564</v>
      </c>
      <c r="N132" s="23">
        <v>75035405</v>
      </c>
      <c r="O132" s="29">
        <v>13</v>
      </c>
      <c r="P132" s="208">
        <v>45302</v>
      </c>
      <c r="Q132" s="23">
        <v>4518689382</v>
      </c>
      <c r="R132" s="334">
        <v>45309</v>
      </c>
      <c r="S132" s="23">
        <v>16500000</v>
      </c>
      <c r="T132" s="18" t="s">
        <v>5</v>
      </c>
      <c r="U132" s="23">
        <v>85152695</v>
      </c>
      <c r="V132" s="23" t="s">
        <v>2345</v>
      </c>
      <c r="W132" s="334">
        <v>45309</v>
      </c>
      <c r="X132" s="334">
        <v>45309</v>
      </c>
      <c r="Y132" s="113" t="s">
        <v>4</v>
      </c>
      <c r="Z132" s="334">
        <v>45457</v>
      </c>
      <c r="AA132" s="35">
        <f t="shared" si="5"/>
        <v>148</v>
      </c>
      <c r="AB132" s="23">
        <v>0</v>
      </c>
      <c r="AC132" s="23">
        <v>0</v>
      </c>
      <c r="AD132" s="23">
        <v>0</v>
      </c>
      <c r="AE132" s="208" t="s">
        <v>4</v>
      </c>
      <c r="AF132" s="35">
        <f t="shared" si="6"/>
        <v>0</v>
      </c>
      <c r="AG132" s="23">
        <v>0</v>
      </c>
      <c r="AH132" s="23">
        <v>0</v>
      </c>
      <c r="AI132" s="208" t="s">
        <v>4</v>
      </c>
      <c r="AJ132" s="18">
        <v>0</v>
      </c>
      <c r="AK132" s="27" t="s">
        <v>4</v>
      </c>
      <c r="AL132" s="27" t="s">
        <v>4</v>
      </c>
      <c r="AM132" s="35">
        <f t="shared" si="7"/>
        <v>0</v>
      </c>
      <c r="AN132" s="35">
        <f>+K132+AC132-AH132</f>
        <v>16500000</v>
      </c>
      <c r="AO132" s="18" t="s">
        <v>1</v>
      </c>
      <c r="AP132" s="23">
        <v>16500000</v>
      </c>
      <c r="AQ132" s="18" t="s">
        <v>16</v>
      </c>
      <c r="AR132" s="23">
        <v>0</v>
      </c>
      <c r="AS132" s="19" t="s">
        <v>4</v>
      </c>
      <c r="AT132" s="331">
        <v>5060000</v>
      </c>
      <c r="AU132" s="34">
        <f t="shared" si="8"/>
        <v>11440000</v>
      </c>
      <c r="AV132" s="33">
        <f t="shared" si="9"/>
        <v>0.30666666666666664</v>
      </c>
      <c r="AW132" s="208" t="s">
        <v>4</v>
      </c>
      <c r="AX132" s="18" t="s">
        <v>3</v>
      </c>
      <c r="AY132" s="23" t="s">
        <v>4563</v>
      </c>
      <c r="AZ132" s="17" t="s">
        <v>1</v>
      </c>
      <c r="BA132" s="17" t="s">
        <v>1</v>
      </c>
    </row>
    <row r="133" spans="2:53" x14ac:dyDescent="0.25">
      <c r="B133" s="109">
        <v>2024</v>
      </c>
      <c r="C133" s="17">
        <v>891780111</v>
      </c>
      <c r="D133" s="30" t="s">
        <v>14</v>
      </c>
      <c r="E133" s="161" t="s">
        <v>4562</v>
      </c>
      <c r="F133" s="23" t="s">
        <v>4561</v>
      </c>
      <c r="G133" s="190">
        <v>0</v>
      </c>
      <c r="H133" s="18" t="s">
        <v>11</v>
      </c>
      <c r="I133" s="30" t="s">
        <v>108</v>
      </c>
      <c r="J133" s="23" t="s">
        <v>4560</v>
      </c>
      <c r="K133" s="23">
        <v>10500000</v>
      </c>
      <c r="L133" s="17" t="s">
        <v>8</v>
      </c>
      <c r="M133" s="23" t="s">
        <v>4559</v>
      </c>
      <c r="N133" s="23">
        <v>19517646</v>
      </c>
      <c r="O133" s="29">
        <v>14</v>
      </c>
      <c r="P133" s="334">
        <v>45302</v>
      </c>
      <c r="Q133" s="23">
        <v>2126349000</v>
      </c>
      <c r="R133" s="334">
        <v>45309</v>
      </c>
      <c r="S133" s="23">
        <v>10500000</v>
      </c>
      <c r="T133" s="18" t="s">
        <v>5</v>
      </c>
      <c r="U133" s="23">
        <v>85152695</v>
      </c>
      <c r="V133" s="23" t="s">
        <v>2345</v>
      </c>
      <c r="W133" s="334">
        <v>45309</v>
      </c>
      <c r="X133" s="334">
        <v>45309</v>
      </c>
      <c r="Y133" s="113" t="s">
        <v>4</v>
      </c>
      <c r="Z133" s="334">
        <v>45457</v>
      </c>
      <c r="AA133" s="35">
        <f t="shared" si="5"/>
        <v>148</v>
      </c>
      <c r="AB133" s="23">
        <v>0</v>
      </c>
      <c r="AC133" s="23">
        <v>0</v>
      </c>
      <c r="AD133" s="23">
        <v>0</v>
      </c>
      <c r="AE133" s="208" t="s">
        <v>4</v>
      </c>
      <c r="AF133" s="35">
        <f t="shared" si="6"/>
        <v>0</v>
      </c>
      <c r="AG133" s="23">
        <v>0</v>
      </c>
      <c r="AH133" s="23">
        <v>0</v>
      </c>
      <c r="AI133" s="208" t="s">
        <v>4</v>
      </c>
      <c r="AJ133" s="18">
        <v>0</v>
      </c>
      <c r="AK133" s="27" t="s">
        <v>4</v>
      </c>
      <c r="AL133" s="27" t="s">
        <v>4</v>
      </c>
      <c r="AM133" s="35">
        <f t="shared" si="7"/>
        <v>0</v>
      </c>
      <c r="AN133" s="35">
        <f>+K133+AC133-AH133</f>
        <v>10500000</v>
      </c>
      <c r="AO133" s="18" t="s">
        <v>1</v>
      </c>
      <c r="AP133" s="23">
        <v>10500000</v>
      </c>
      <c r="AQ133" s="18" t="s">
        <v>16</v>
      </c>
      <c r="AR133" s="23">
        <v>0</v>
      </c>
      <c r="AS133" s="19" t="s">
        <v>4</v>
      </c>
      <c r="AT133" s="331">
        <v>3220000</v>
      </c>
      <c r="AU133" s="34">
        <f t="shared" si="8"/>
        <v>7280000</v>
      </c>
      <c r="AV133" s="33">
        <f t="shared" si="9"/>
        <v>0.30666666666666664</v>
      </c>
      <c r="AW133" s="208" t="s">
        <v>4</v>
      </c>
      <c r="AX133" s="18" t="s">
        <v>3</v>
      </c>
      <c r="AY133" s="23" t="s">
        <v>4558</v>
      </c>
      <c r="AZ133" s="17" t="s">
        <v>1</v>
      </c>
      <c r="BA133" s="17" t="s">
        <v>1</v>
      </c>
    </row>
    <row r="134" spans="2:53" x14ac:dyDescent="0.25">
      <c r="B134" s="109">
        <v>2024</v>
      </c>
      <c r="C134" s="17">
        <v>891780111</v>
      </c>
      <c r="D134" s="30" t="s">
        <v>14</v>
      </c>
      <c r="E134" s="161" t="s">
        <v>4557</v>
      </c>
      <c r="F134" s="23" t="s">
        <v>4556</v>
      </c>
      <c r="G134" s="190">
        <v>0</v>
      </c>
      <c r="H134" s="18" t="s">
        <v>11</v>
      </c>
      <c r="I134" s="30" t="s">
        <v>108</v>
      </c>
      <c r="J134" s="23" t="s">
        <v>4555</v>
      </c>
      <c r="K134" s="23">
        <v>18000000</v>
      </c>
      <c r="L134" s="17" t="s">
        <v>8</v>
      </c>
      <c r="M134" s="23" t="s">
        <v>4554</v>
      </c>
      <c r="N134" s="23">
        <v>1082964829</v>
      </c>
      <c r="O134" s="29">
        <v>13</v>
      </c>
      <c r="P134" s="208">
        <v>45302</v>
      </c>
      <c r="Q134" s="23">
        <v>4518689382</v>
      </c>
      <c r="R134" s="334">
        <v>45309</v>
      </c>
      <c r="S134" s="23">
        <v>18000000</v>
      </c>
      <c r="T134" s="18" t="s">
        <v>5</v>
      </c>
      <c r="U134" s="23">
        <v>85152695</v>
      </c>
      <c r="V134" s="23" t="s">
        <v>2345</v>
      </c>
      <c r="W134" s="334">
        <v>45309</v>
      </c>
      <c r="X134" s="334">
        <v>45309</v>
      </c>
      <c r="Y134" s="113" t="s">
        <v>4</v>
      </c>
      <c r="Z134" s="334">
        <v>45457</v>
      </c>
      <c r="AA134" s="35">
        <f t="shared" si="5"/>
        <v>148</v>
      </c>
      <c r="AB134" s="23">
        <v>0</v>
      </c>
      <c r="AC134" s="23">
        <v>0</v>
      </c>
      <c r="AD134" s="23">
        <v>0</v>
      </c>
      <c r="AE134" s="208" t="s">
        <v>4</v>
      </c>
      <c r="AF134" s="35">
        <f t="shared" si="6"/>
        <v>0</v>
      </c>
      <c r="AG134" s="23">
        <v>0</v>
      </c>
      <c r="AH134" s="23">
        <v>0</v>
      </c>
      <c r="AI134" s="208" t="s">
        <v>4</v>
      </c>
      <c r="AJ134" s="18">
        <v>0</v>
      </c>
      <c r="AK134" s="27" t="s">
        <v>4</v>
      </c>
      <c r="AL134" s="27" t="s">
        <v>4</v>
      </c>
      <c r="AM134" s="35">
        <f t="shared" si="7"/>
        <v>0</v>
      </c>
      <c r="AN134" s="35">
        <f>+K134+AC134-AH134</f>
        <v>18000000</v>
      </c>
      <c r="AO134" s="18" t="s">
        <v>1</v>
      </c>
      <c r="AP134" s="23">
        <v>18000000</v>
      </c>
      <c r="AQ134" s="18" t="s">
        <v>16</v>
      </c>
      <c r="AR134" s="23">
        <v>0</v>
      </c>
      <c r="AS134" s="19" t="s">
        <v>4</v>
      </c>
      <c r="AT134" s="331">
        <v>5520000</v>
      </c>
      <c r="AU134" s="34">
        <f t="shared" si="8"/>
        <v>12480000</v>
      </c>
      <c r="AV134" s="33">
        <f t="shared" si="9"/>
        <v>0.30666666666666664</v>
      </c>
      <c r="AW134" s="208" t="s">
        <v>4</v>
      </c>
      <c r="AX134" s="18" t="s">
        <v>3</v>
      </c>
      <c r="AY134" s="23" t="s">
        <v>4553</v>
      </c>
      <c r="AZ134" s="17" t="s">
        <v>1</v>
      </c>
      <c r="BA134" s="17" t="s">
        <v>1</v>
      </c>
    </row>
    <row r="135" spans="2:53" x14ac:dyDescent="0.25">
      <c r="B135" s="109">
        <v>2024</v>
      </c>
      <c r="C135" s="17">
        <v>891780111</v>
      </c>
      <c r="D135" s="30" t="s">
        <v>14</v>
      </c>
      <c r="E135" s="161" t="s">
        <v>4552</v>
      </c>
      <c r="F135" s="23" t="s">
        <v>4551</v>
      </c>
      <c r="G135" s="190">
        <v>0</v>
      </c>
      <c r="H135" s="18" t="s">
        <v>11</v>
      </c>
      <c r="I135" s="30" t="s">
        <v>108</v>
      </c>
      <c r="J135" s="23" t="s">
        <v>2284</v>
      </c>
      <c r="K135" s="23">
        <v>16500000</v>
      </c>
      <c r="L135" s="17" t="s">
        <v>8</v>
      </c>
      <c r="M135" s="23" t="s">
        <v>4550</v>
      </c>
      <c r="N135" s="23">
        <v>1082948279</v>
      </c>
      <c r="O135" s="29">
        <v>13</v>
      </c>
      <c r="P135" s="208">
        <v>45302</v>
      </c>
      <c r="Q135" s="23">
        <v>4518689382</v>
      </c>
      <c r="R135" s="334">
        <v>45309</v>
      </c>
      <c r="S135" s="23">
        <v>16500000</v>
      </c>
      <c r="T135" s="18" t="s">
        <v>5</v>
      </c>
      <c r="U135" s="23">
        <v>36557666</v>
      </c>
      <c r="V135" s="23" t="s">
        <v>1510</v>
      </c>
      <c r="W135" s="334">
        <v>45309</v>
      </c>
      <c r="X135" s="334">
        <v>45309</v>
      </c>
      <c r="Y135" s="113" t="s">
        <v>4</v>
      </c>
      <c r="Z135" s="334">
        <v>45457</v>
      </c>
      <c r="AA135" s="35">
        <f t="shared" si="5"/>
        <v>148</v>
      </c>
      <c r="AB135" s="23">
        <v>0</v>
      </c>
      <c r="AC135" s="23">
        <v>0</v>
      </c>
      <c r="AD135" s="23">
        <v>0</v>
      </c>
      <c r="AE135" s="208" t="s">
        <v>4</v>
      </c>
      <c r="AF135" s="35">
        <f t="shared" si="6"/>
        <v>0</v>
      </c>
      <c r="AG135" s="23">
        <v>0</v>
      </c>
      <c r="AH135" s="23">
        <v>0</v>
      </c>
      <c r="AI135" s="208" t="s">
        <v>4</v>
      </c>
      <c r="AJ135" s="18">
        <v>0</v>
      </c>
      <c r="AK135" s="27" t="s">
        <v>4</v>
      </c>
      <c r="AL135" s="27" t="s">
        <v>4</v>
      </c>
      <c r="AM135" s="35">
        <f t="shared" si="7"/>
        <v>0</v>
      </c>
      <c r="AN135" s="35">
        <f>+K135+AC135-AH135</f>
        <v>16500000</v>
      </c>
      <c r="AO135" s="18" t="s">
        <v>1</v>
      </c>
      <c r="AP135" s="23">
        <v>16500000</v>
      </c>
      <c r="AQ135" s="18" t="s">
        <v>16</v>
      </c>
      <c r="AR135" s="23">
        <v>0</v>
      </c>
      <c r="AS135" s="19" t="s">
        <v>4</v>
      </c>
      <c r="AT135" s="331">
        <v>5060000</v>
      </c>
      <c r="AU135" s="34">
        <f t="shared" si="8"/>
        <v>11440000</v>
      </c>
      <c r="AV135" s="33">
        <f t="shared" si="9"/>
        <v>0.30666666666666664</v>
      </c>
      <c r="AW135" s="208" t="s">
        <v>4</v>
      </c>
      <c r="AX135" s="18" t="s">
        <v>3</v>
      </c>
      <c r="AY135" s="23" t="s">
        <v>4549</v>
      </c>
      <c r="AZ135" s="17" t="s">
        <v>1</v>
      </c>
      <c r="BA135" s="17" t="s">
        <v>1</v>
      </c>
    </row>
    <row r="136" spans="2:53" x14ac:dyDescent="0.25">
      <c r="B136" s="109">
        <v>2024</v>
      </c>
      <c r="C136" s="17">
        <v>891780111</v>
      </c>
      <c r="D136" s="30" t="s">
        <v>14</v>
      </c>
      <c r="E136" s="161" t="s">
        <v>4548</v>
      </c>
      <c r="F136" s="23" t="s">
        <v>4547</v>
      </c>
      <c r="G136" s="190">
        <v>0</v>
      </c>
      <c r="H136" s="18" t="s">
        <v>11</v>
      </c>
      <c r="I136" s="30" t="s">
        <v>108</v>
      </c>
      <c r="J136" s="23" t="s">
        <v>4546</v>
      </c>
      <c r="K136" s="23">
        <v>15000000</v>
      </c>
      <c r="L136" s="17" t="s">
        <v>8</v>
      </c>
      <c r="M136" s="23" t="s">
        <v>4545</v>
      </c>
      <c r="N136" s="23">
        <v>7634587</v>
      </c>
      <c r="O136" s="29">
        <v>13</v>
      </c>
      <c r="P136" s="208">
        <v>45302</v>
      </c>
      <c r="Q136" s="23">
        <v>4518689382</v>
      </c>
      <c r="R136" s="334">
        <v>45309</v>
      </c>
      <c r="S136" s="23">
        <v>15000000</v>
      </c>
      <c r="T136" s="18" t="s">
        <v>5</v>
      </c>
      <c r="U136" s="23">
        <v>85152695</v>
      </c>
      <c r="V136" s="23" t="s">
        <v>2345</v>
      </c>
      <c r="W136" s="334">
        <v>45309</v>
      </c>
      <c r="X136" s="334">
        <v>45309</v>
      </c>
      <c r="Y136" s="113" t="s">
        <v>4</v>
      </c>
      <c r="Z136" s="334">
        <v>45457</v>
      </c>
      <c r="AA136" s="35">
        <f t="shared" ref="AA136:AA199" si="10">+IF(Y136="1800-01-01",Z136-X136,Z136-Y136)</f>
        <v>148</v>
      </c>
      <c r="AB136" s="23">
        <v>0</v>
      </c>
      <c r="AC136" s="23">
        <v>0</v>
      </c>
      <c r="AD136" s="23">
        <v>0</v>
      </c>
      <c r="AE136" s="208" t="s">
        <v>4</v>
      </c>
      <c r="AF136" s="35">
        <f t="shared" ref="AF136:AF199" si="11">+IF(AE136="1800-01-01",0,AE136-Z136)</f>
        <v>0</v>
      </c>
      <c r="AG136" s="23">
        <v>0</v>
      </c>
      <c r="AH136" s="23">
        <v>0</v>
      </c>
      <c r="AI136" s="208" t="s">
        <v>4</v>
      </c>
      <c r="AJ136" s="18">
        <v>0</v>
      </c>
      <c r="AK136" s="27" t="s">
        <v>4</v>
      </c>
      <c r="AL136" s="27" t="s">
        <v>4</v>
      </c>
      <c r="AM136" s="35">
        <f t="shared" ref="AM136:AM199" si="12">+IF(AK136="1800-01-01",0,AL136-AK136)</f>
        <v>0</v>
      </c>
      <c r="AN136" s="35">
        <f>+K136+AC136-AH136</f>
        <v>15000000</v>
      </c>
      <c r="AO136" s="18" t="s">
        <v>1</v>
      </c>
      <c r="AP136" s="23">
        <v>15000000</v>
      </c>
      <c r="AQ136" s="18" t="s">
        <v>16</v>
      </c>
      <c r="AR136" s="23">
        <v>0</v>
      </c>
      <c r="AS136" s="19" t="s">
        <v>4</v>
      </c>
      <c r="AT136" s="331">
        <v>4600000</v>
      </c>
      <c r="AU136" s="34">
        <f t="shared" ref="AU136:AU199" si="13">AN136-AT136</f>
        <v>10400000</v>
      </c>
      <c r="AV136" s="33">
        <f t="shared" ref="AV136:AV199" si="14">+IFERROR(AT136/AN136,"_")</f>
        <v>0.30666666666666664</v>
      </c>
      <c r="AW136" s="208" t="s">
        <v>4</v>
      </c>
      <c r="AX136" s="18" t="s">
        <v>3</v>
      </c>
      <c r="AY136" s="23" t="s">
        <v>4544</v>
      </c>
      <c r="AZ136" s="17" t="s">
        <v>1</v>
      </c>
      <c r="BA136" s="17" t="s">
        <v>1</v>
      </c>
    </row>
    <row r="137" spans="2:53" x14ac:dyDescent="0.25">
      <c r="B137" s="109">
        <v>2024</v>
      </c>
      <c r="C137" s="17">
        <v>891780111</v>
      </c>
      <c r="D137" s="30" t="s">
        <v>14</v>
      </c>
      <c r="E137" s="161" t="s">
        <v>4543</v>
      </c>
      <c r="F137" s="23" t="s">
        <v>4542</v>
      </c>
      <c r="G137" s="190">
        <v>0</v>
      </c>
      <c r="H137" s="18" t="s">
        <v>11</v>
      </c>
      <c r="I137" s="30" t="s">
        <v>108</v>
      </c>
      <c r="J137" s="23" t="s">
        <v>4541</v>
      </c>
      <c r="K137" s="23">
        <v>12833000</v>
      </c>
      <c r="L137" s="17" t="s">
        <v>8</v>
      </c>
      <c r="M137" s="23" t="s">
        <v>4540</v>
      </c>
      <c r="N137" s="23">
        <v>57428933</v>
      </c>
      <c r="O137" s="29">
        <v>14</v>
      </c>
      <c r="P137" s="334">
        <v>45302</v>
      </c>
      <c r="Q137" s="23">
        <v>2126349000</v>
      </c>
      <c r="R137" s="334">
        <v>45309</v>
      </c>
      <c r="S137" s="23">
        <v>12833000</v>
      </c>
      <c r="T137" s="18" t="s">
        <v>5</v>
      </c>
      <c r="U137" s="23">
        <v>57435262</v>
      </c>
      <c r="V137" s="23" t="s">
        <v>2912</v>
      </c>
      <c r="W137" s="334">
        <v>45309</v>
      </c>
      <c r="X137" s="334">
        <v>45309</v>
      </c>
      <c r="Y137" s="113" t="s">
        <v>4</v>
      </c>
      <c r="Z137" s="334">
        <v>45457</v>
      </c>
      <c r="AA137" s="35">
        <f t="shared" si="10"/>
        <v>148</v>
      </c>
      <c r="AB137" s="23">
        <v>0</v>
      </c>
      <c r="AC137" s="23">
        <v>0</v>
      </c>
      <c r="AD137" s="23">
        <v>0</v>
      </c>
      <c r="AE137" s="208" t="s">
        <v>4</v>
      </c>
      <c r="AF137" s="35">
        <f t="shared" si="11"/>
        <v>0</v>
      </c>
      <c r="AG137" s="23">
        <v>0</v>
      </c>
      <c r="AH137" s="23">
        <v>0</v>
      </c>
      <c r="AI137" s="208" t="s">
        <v>4</v>
      </c>
      <c r="AJ137" s="18">
        <v>0</v>
      </c>
      <c r="AK137" s="27" t="s">
        <v>4</v>
      </c>
      <c r="AL137" s="27" t="s">
        <v>4</v>
      </c>
      <c r="AM137" s="35">
        <f t="shared" si="12"/>
        <v>0</v>
      </c>
      <c r="AN137" s="35">
        <f>+K137+AC137-AH137</f>
        <v>12833000</v>
      </c>
      <c r="AO137" s="18" t="s">
        <v>1</v>
      </c>
      <c r="AP137" s="23">
        <v>12833000</v>
      </c>
      <c r="AQ137" s="18" t="s">
        <v>16</v>
      </c>
      <c r="AR137" s="23">
        <v>0</v>
      </c>
      <c r="AS137" s="19" t="s">
        <v>4</v>
      </c>
      <c r="AT137" s="331">
        <v>4167000</v>
      </c>
      <c r="AU137" s="34">
        <f t="shared" si="13"/>
        <v>8666000</v>
      </c>
      <c r="AV137" s="33">
        <f t="shared" si="14"/>
        <v>0.32470973272033038</v>
      </c>
      <c r="AW137" s="208" t="s">
        <v>4</v>
      </c>
      <c r="AX137" s="18" t="s">
        <v>3</v>
      </c>
      <c r="AY137" s="23" t="s">
        <v>4539</v>
      </c>
      <c r="AZ137" s="17" t="s">
        <v>1</v>
      </c>
      <c r="BA137" s="17" t="s">
        <v>1</v>
      </c>
    </row>
    <row r="138" spans="2:53" x14ac:dyDescent="0.25">
      <c r="B138" s="109">
        <v>2024</v>
      </c>
      <c r="C138" s="17">
        <v>891780111</v>
      </c>
      <c r="D138" s="30" t="s">
        <v>14</v>
      </c>
      <c r="E138" s="161" t="s">
        <v>4538</v>
      </c>
      <c r="F138" s="23" t="s">
        <v>4537</v>
      </c>
      <c r="G138" s="190">
        <v>0</v>
      </c>
      <c r="H138" s="18" t="s">
        <v>11</v>
      </c>
      <c r="I138" s="30" t="s">
        <v>108</v>
      </c>
      <c r="J138" s="23" t="s">
        <v>4536</v>
      </c>
      <c r="K138" s="23">
        <v>13500000</v>
      </c>
      <c r="L138" s="17" t="s">
        <v>8</v>
      </c>
      <c r="M138" s="23" t="s">
        <v>4535</v>
      </c>
      <c r="N138" s="23">
        <v>1082969436</v>
      </c>
      <c r="O138" s="29">
        <v>13</v>
      </c>
      <c r="P138" s="208">
        <v>45302</v>
      </c>
      <c r="Q138" s="23">
        <v>4518689382</v>
      </c>
      <c r="R138" s="334">
        <v>45309</v>
      </c>
      <c r="S138" s="23">
        <v>13500000</v>
      </c>
      <c r="T138" s="18" t="s">
        <v>5</v>
      </c>
      <c r="U138" s="23">
        <v>36564011</v>
      </c>
      <c r="V138" s="23" t="s">
        <v>2952</v>
      </c>
      <c r="W138" s="334">
        <v>45309</v>
      </c>
      <c r="X138" s="334">
        <v>45309</v>
      </c>
      <c r="Y138" s="113" t="s">
        <v>4</v>
      </c>
      <c r="Z138" s="334">
        <v>45457</v>
      </c>
      <c r="AA138" s="35">
        <f t="shared" si="10"/>
        <v>148</v>
      </c>
      <c r="AB138" s="23">
        <v>0</v>
      </c>
      <c r="AC138" s="23">
        <v>0</v>
      </c>
      <c r="AD138" s="23">
        <v>0</v>
      </c>
      <c r="AE138" s="208" t="s">
        <v>4</v>
      </c>
      <c r="AF138" s="35">
        <f t="shared" si="11"/>
        <v>0</v>
      </c>
      <c r="AG138" s="23">
        <v>0</v>
      </c>
      <c r="AH138" s="23">
        <v>0</v>
      </c>
      <c r="AI138" s="208" t="s">
        <v>4</v>
      </c>
      <c r="AJ138" s="18">
        <v>0</v>
      </c>
      <c r="AK138" s="27" t="s">
        <v>4</v>
      </c>
      <c r="AL138" s="27" t="s">
        <v>4</v>
      </c>
      <c r="AM138" s="35">
        <f t="shared" si="12"/>
        <v>0</v>
      </c>
      <c r="AN138" s="35">
        <f>+K138+AC138-AH138</f>
        <v>13500000</v>
      </c>
      <c r="AO138" s="18" t="s">
        <v>1</v>
      </c>
      <c r="AP138" s="23">
        <v>13500000</v>
      </c>
      <c r="AQ138" s="18" t="s">
        <v>16</v>
      </c>
      <c r="AR138" s="23">
        <v>0</v>
      </c>
      <c r="AS138" s="19" t="s">
        <v>4</v>
      </c>
      <c r="AT138" s="331">
        <v>4140000</v>
      </c>
      <c r="AU138" s="34">
        <f t="shared" si="13"/>
        <v>9360000</v>
      </c>
      <c r="AV138" s="33">
        <f t="shared" si="14"/>
        <v>0.30666666666666664</v>
      </c>
      <c r="AW138" s="208" t="s">
        <v>4</v>
      </c>
      <c r="AX138" s="18" t="s">
        <v>3</v>
      </c>
      <c r="AY138" s="23" t="s">
        <v>4534</v>
      </c>
      <c r="AZ138" s="17" t="s">
        <v>1</v>
      </c>
      <c r="BA138" s="17" t="s">
        <v>1</v>
      </c>
    </row>
    <row r="139" spans="2:53" x14ac:dyDescent="0.25">
      <c r="B139" s="109">
        <v>2024</v>
      </c>
      <c r="C139" s="17">
        <v>891780111</v>
      </c>
      <c r="D139" s="30" t="s">
        <v>14</v>
      </c>
      <c r="E139" s="161" t="s">
        <v>4533</v>
      </c>
      <c r="F139" s="23" t="s">
        <v>4532</v>
      </c>
      <c r="G139" s="190">
        <v>0</v>
      </c>
      <c r="H139" s="18" t="s">
        <v>11</v>
      </c>
      <c r="I139" s="30" t="s">
        <v>108</v>
      </c>
      <c r="J139" s="23" t="s">
        <v>4531</v>
      </c>
      <c r="K139" s="23">
        <v>32067000</v>
      </c>
      <c r="L139" s="17" t="s">
        <v>8</v>
      </c>
      <c r="M139" s="23" t="s">
        <v>4530</v>
      </c>
      <c r="N139" s="23">
        <v>12564024</v>
      </c>
      <c r="O139" s="29">
        <v>13</v>
      </c>
      <c r="P139" s="208">
        <v>45302</v>
      </c>
      <c r="Q139" s="23">
        <v>4518689382</v>
      </c>
      <c r="R139" s="334">
        <v>45309</v>
      </c>
      <c r="S139" s="23">
        <v>32067000</v>
      </c>
      <c r="T139" s="18" t="s">
        <v>5</v>
      </c>
      <c r="U139" s="23">
        <v>12621405</v>
      </c>
      <c r="V139" s="23" t="s">
        <v>3279</v>
      </c>
      <c r="W139" s="334">
        <v>45309</v>
      </c>
      <c r="X139" s="334">
        <v>45309</v>
      </c>
      <c r="Y139" s="113" t="s">
        <v>4</v>
      </c>
      <c r="Z139" s="334">
        <v>45457</v>
      </c>
      <c r="AA139" s="35">
        <f t="shared" si="10"/>
        <v>148</v>
      </c>
      <c r="AB139" s="23">
        <v>0</v>
      </c>
      <c r="AC139" s="23">
        <v>0</v>
      </c>
      <c r="AD139" s="23">
        <v>0</v>
      </c>
      <c r="AE139" s="208" t="s">
        <v>4</v>
      </c>
      <c r="AF139" s="35">
        <f t="shared" si="11"/>
        <v>0</v>
      </c>
      <c r="AG139" s="23">
        <v>0</v>
      </c>
      <c r="AH139" s="23">
        <v>0</v>
      </c>
      <c r="AI139" s="208" t="s">
        <v>4</v>
      </c>
      <c r="AJ139" s="18">
        <v>0</v>
      </c>
      <c r="AK139" s="27" t="s">
        <v>4</v>
      </c>
      <c r="AL139" s="27" t="s">
        <v>4</v>
      </c>
      <c r="AM139" s="35">
        <f t="shared" si="12"/>
        <v>0</v>
      </c>
      <c r="AN139" s="35">
        <f>+K139+AC139-AH139</f>
        <v>32067000</v>
      </c>
      <c r="AO139" s="18" t="s">
        <v>1</v>
      </c>
      <c r="AP139" s="23">
        <v>32067000</v>
      </c>
      <c r="AQ139" s="18" t="s">
        <v>16</v>
      </c>
      <c r="AR139" s="23">
        <v>0</v>
      </c>
      <c r="AS139" s="19" t="s">
        <v>4</v>
      </c>
      <c r="AT139" s="331">
        <v>9533000</v>
      </c>
      <c r="AU139" s="34">
        <f t="shared" si="13"/>
        <v>22534000</v>
      </c>
      <c r="AV139" s="33">
        <f t="shared" si="14"/>
        <v>0.29728381201858606</v>
      </c>
      <c r="AW139" s="208" t="s">
        <v>4</v>
      </c>
      <c r="AX139" s="18" t="s">
        <v>3</v>
      </c>
      <c r="AY139" s="23" t="s">
        <v>4529</v>
      </c>
      <c r="AZ139" s="17" t="s">
        <v>1</v>
      </c>
      <c r="BA139" s="17" t="s">
        <v>1</v>
      </c>
    </row>
    <row r="140" spans="2:53" x14ac:dyDescent="0.25">
      <c r="B140" s="109">
        <v>2024</v>
      </c>
      <c r="C140" s="17">
        <v>891780111</v>
      </c>
      <c r="D140" s="30" t="s">
        <v>14</v>
      </c>
      <c r="E140" s="161" t="s">
        <v>4528</v>
      </c>
      <c r="F140" s="23" t="s">
        <v>4527</v>
      </c>
      <c r="G140" s="190">
        <v>0</v>
      </c>
      <c r="H140" s="18" t="s">
        <v>11</v>
      </c>
      <c r="I140" s="30" t="s">
        <v>108</v>
      </c>
      <c r="J140" s="23" t="s">
        <v>4526</v>
      </c>
      <c r="K140" s="23">
        <v>10500000</v>
      </c>
      <c r="L140" s="17" t="s">
        <v>8</v>
      </c>
      <c r="M140" s="23" t="s">
        <v>4525</v>
      </c>
      <c r="N140" s="23">
        <v>1083040669</v>
      </c>
      <c r="O140" s="29">
        <v>14</v>
      </c>
      <c r="P140" s="334">
        <v>45302</v>
      </c>
      <c r="Q140" s="23">
        <v>2126349000</v>
      </c>
      <c r="R140" s="334">
        <v>45309</v>
      </c>
      <c r="S140" s="23">
        <v>10500000</v>
      </c>
      <c r="T140" s="18" t="s">
        <v>5</v>
      </c>
      <c r="U140" s="23">
        <v>36718996</v>
      </c>
      <c r="V140" s="23" t="s">
        <v>3299</v>
      </c>
      <c r="W140" s="334">
        <v>45309</v>
      </c>
      <c r="X140" s="334">
        <v>45309</v>
      </c>
      <c r="Y140" s="113" t="s">
        <v>4</v>
      </c>
      <c r="Z140" s="334">
        <v>45457</v>
      </c>
      <c r="AA140" s="35">
        <f t="shared" si="10"/>
        <v>148</v>
      </c>
      <c r="AB140" s="23">
        <v>0</v>
      </c>
      <c r="AC140" s="23">
        <v>0</v>
      </c>
      <c r="AD140" s="23">
        <v>0</v>
      </c>
      <c r="AE140" s="208" t="s">
        <v>4</v>
      </c>
      <c r="AF140" s="35">
        <f t="shared" si="11"/>
        <v>0</v>
      </c>
      <c r="AG140" s="23">
        <v>0</v>
      </c>
      <c r="AH140" s="23">
        <v>0</v>
      </c>
      <c r="AI140" s="208" t="s">
        <v>4</v>
      </c>
      <c r="AJ140" s="18">
        <v>0</v>
      </c>
      <c r="AK140" s="27" t="s">
        <v>4</v>
      </c>
      <c r="AL140" s="27" t="s">
        <v>4</v>
      </c>
      <c r="AM140" s="35">
        <f t="shared" si="12"/>
        <v>0</v>
      </c>
      <c r="AN140" s="35">
        <f>+K140+AC140-AH140</f>
        <v>10500000</v>
      </c>
      <c r="AO140" s="18" t="s">
        <v>1</v>
      </c>
      <c r="AP140" s="23">
        <v>10500000</v>
      </c>
      <c r="AQ140" s="18" t="s">
        <v>16</v>
      </c>
      <c r="AR140" s="23">
        <v>0</v>
      </c>
      <c r="AS140" s="19" t="s">
        <v>4</v>
      </c>
      <c r="AT140" s="331">
        <v>3220000</v>
      </c>
      <c r="AU140" s="34">
        <f t="shared" si="13"/>
        <v>7280000</v>
      </c>
      <c r="AV140" s="33">
        <f t="shared" si="14"/>
        <v>0.30666666666666664</v>
      </c>
      <c r="AW140" s="208" t="s">
        <v>4</v>
      </c>
      <c r="AX140" s="18" t="s">
        <v>3</v>
      </c>
      <c r="AY140" s="23" t="s">
        <v>4524</v>
      </c>
      <c r="AZ140" s="17" t="s">
        <v>1</v>
      </c>
      <c r="BA140" s="17" t="s">
        <v>1</v>
      </c>
    </row>
    <row r="141" spans="2:53" x14ac:dyDescent="0.25">
      <c r="B141" s="109">
        <v>2024</v>
      </c>
      <c r="C141" s="17">
        <v>891780111</v>
      </c>
      <c r="D141" s="30" t="s">
        <v>14</v>
      </c>
      <c r="E141" s="161" t="s">
        <v>4523</v>
      </c>
      <c r="F141" s="23" t="s">
        <v>4522</v>
      </c>
      <c r="G141" s="190">
        <v>0</v>
      </c>
      <c r="H141" s="18" t="s">
        <v>11</v>
      </c>
      <c r="I141" s="30" t="s">
        <v>108</v>
      </c>
      <c r="J141" s="23" t="s">
        <v>4521</v>
      </c>
      <c r="K141" s="23">
        <v>15000000</v>
      </c>
      <c r="L141" s="17" t="s">
        <v>8</v>
      </c>
      <c r="M141" s="23" t="s">
        <v>4520</v>
      </c>
      <c r="N141" s="23">
        <v>1082984161</v>
      </c>
      <c r="O141" s="29">
        <v>13</v>
      </c>
      <c r="P141" s="208">
        <v>45302</v>
      </c>
      <c r="Q141" s="23">
        <v>4518689382</v>
      </c>
      <c r="R141" s="334">
        <v>45309</v>
      </c>
      <c r="S141" s="23">
        <v>15000000</v>
      </c>
      <c r="T141" s="18" t="s">
        <v>5</v>
      </c>
      <c r="U141" s="23">
        <v>36718996</v>
      </c>
      <c r="V141" s="23" t="s">
        <v>3299</v>
      </c>
      <c r="W141" s="334">
        <v>45309</v>
      </c>
      <c r="X141" s="334">
        <v>45309</v>
      </c>
      <c r="Y141" s="113" t="s">
        <v>4</v>
      </c>
      <c r="Z141" s="334">
        <v>45457</v>
      </c>
      <c r="AA141" s="35">
        <f t="shared" si="10"/>
        <v>148</v>
      </c>
      <c r="AB141" s="23">
        <v>0</v>
      </c>
      <c r="AC141" s="23">
        <v>0</v>
      </c>
      <c r="AD141" s="23">
        <v>0</v>
      </c>
      <c r="AE141" s="208" t="s">
        <v>4</v>
      </c>
      <c r="AF141" s="35">
        <f t="shared" si="11"/>
        <v>0</v>
      </c>
      <c r="AG141" s="23">
        <v>0</v>
      </c>
      <c r="AH141" s="23">
        <v>0</v>
      </c>
      <c r="AI141" s="208" t="s">
        <v>4</v>
      </c>
      <c r="AJ141" s="18">
        <v>0</v>
      </c>
      <c r="AK141" s="27" t="s">
        <v>4</v>
      </c>
      <c r="AL141" s="27" t="s">
        <v>4</v>
      </c>
      <c r="AM141" s="35">
        <f t="shared" si="12"/>
        <v>0</v>
      </c>
      <c r="AN141" s="35">
        <f>+K141+AC141-AH141</f>
        <v>15000000</v>
      </c>
      <c r="AO141" s="18" t="s">
        <v>1</v>
      </c>
      <c r="AP141" s="23">
        <v>15000000</v>
      </c>
      <c r="AQ141" s="18" t="s">
        <v>16</v>
      </c>
      <c r="AR141" s="23">
        <v>0</v>
      </c>
      <c r="AS141" s="19" t="s">
        <v>4</v>
      </c>
      <c r="AT141" s="331">
        <v>4500000</v>
      </c>
      <c r="AU141" s="34">
        <f t="shared" si="13"/>
        <v>10500000</v>
      </c>
      <c r="AV141" s="33">
        <f t="shared" si="14"/>
        <v>0.3</v>
      </c>
      <c r="AW141" s="208" t="s">
        <v>4</v>
      </c>
      <c r="AX141" s="18" t="s">
        <v>3</v>
      </c>
      <c r="AY141" s="23" t="s">
        <v>4519</v>
      </c>
      <c r="AZ141" s="17" t="s">
        <v>1</v>
      </c>
      <c r="BA141" s="17" t="s">
        <v>1</v>
      </c>
    </row>
    <row r="142" spans="2:53" x14ac:dyDescent="0.25">
      <c r="B142" s="109">
        <v>2024</v>
      </c>
      <c r="C142" s="17">
        <v>891780111</v>
      </c>
      <c r="D142" s="30" t="s">
        <v>14</v>
      </c>
      <c r="E142" s="161" t="s">
        <v>4518</v>
      </c>
      <c r="F142" s="23" t="s">
        <v>4517</v>
      </c>
      <c r="G142" s="190">
        <v>0</v>
      </c>
      <c r="H142" s="18" t="s">
        <v>11</v>
      </c>
      <c r="I142" s="30" t="s">
        <v>108</v>
      </c>
      <c r="J142" s="23" t="s">
        <v>4516</v>
      </c>
      <c r="K142" s="23">
        <v>14760000</v>
      </c>
      <c r="L142" s="17" t="s">
        <v>8</v>
      </c>
      <c r="M142" s="23" t="s">
        <v>4515</v>
      </c>
      <c r="N142" s="23">
        <v>1084789302</v>
      </c>
      <c r="O142" s="29">
        <v>13</v>
      </c>
      <c r="P142" s="208">
        <v>45302</v>
      </c>
      <c r="Q142" s="23">
        <v>4518689382</v>
      </c>
      <c r="R142" s="334">
        <v>45309</v>
      </c>
      <c r="S142" s="23">
        <v>14760000</v>
      </c>
      <c r="T142" s="18" t="s">
        <v>5</v>
      </c>
      <c r="U142" s="23">
        <v>72004252</v>
      </c>
      <c r="V142" s="23" t="s">
        <v>2796</v>
      </c>
      <c r="W142" s="334">
        <v>45309</v>
      </c>
      <c r="X142" s="334">
        <v>45309</v>
      </c>
      <c r="Y142" s="113" t="s">
        <v>4</v>
      </c>
      <c r="Z142" s="334">
        <v>45457</v>
      </c>
      <c r="AA142" s="35">
        <f t="shared" si="10"/>
        <v>148</v>
      </c>
      <c r="AB142" s="23">
        <v>1</v>
      </c>
      <c r="AC142" s="23">
        <v>2700000</v>
      </c>
      <c r="AD142" s="23">
        <v>0</v>
      </c>
      <c r="AE142" s="208" t="s">
        <v>4</v>
      </c>
      <c r="AF142" s="35">
        <f t="shared" si="11"/>
        <v>0</v>
      </c>
      <c r="AG142" s="23">
        <v>0</v>
      </c>
      <c r="AH142" s="23">
        <v>0</v>
      </c>
      <c r="AI142" s="208" t="s">
        <v>4</v>
      </c>
      <c r="AJ142" s="18">
        <v>0</v>
      </c>
      <c r="AK142" s="27" t="s">
        <v>4</v>
      </c>
      <c r="AL142" s="27" t="s">
        <v>4</v>
      </c>
      <c r="AM142" s="35">
        <f t="shared" si="12"/>
        <v>0</v>
      </c>
      <c r="AN142" s="35">
        <f>+K142+AC142-AH142</f>
        <v>17460000</v>
      </c>
      <c r="AO142" s="18" t="s">
        <v>1</v>
      </c>
      <c r="AP142" s="23">
        <v>14760000</v>
      </c>
      <c r="AQ142" s="18" t="s">
        <v>16</v>
      </c>
      <c r="AR142" s="23">
        <v>0</v>
      </c>
      <c r="AS142" s="19" t="s">
        <v>4</v>
      </c>
      <c r="AT142" s="331">
        <v>6000000</v>
      </c>
      <c r="AU142" s="34">
        <f t="shared" si="13"/>
        <v>11460000</v>
      </c>
      <c r="AV142" s="33">
        <f t="shared" si="14"/>
        <v>0.3436426116838488</v>
      </c>
      <c r="AW142" s="208" t="s">
        <v>4</v>
      </c>
      <c r="AX142" s="18" t="s">
        <v>3</v>
      </c>
      <c r="AY142" s="23" t="s">
        <v>4514</v>
      </c>
      <c r="AZ142" s="17" t="s">
        <v>1</v>
      </c>
      <c r="BA142" s="17" t="s">
        <v>1</v>
      </c>
    </row>
    <row r="143" spans="2:53" x14ac:dyDescent="0.25">
      <c r="B143" s="109">
        <v>2024</v>
      </c>
      <c r="C143" s="17">
        <v>891780111</v>
      </c>
      <c r="D143" s="30" t="s">
        <v>14</v>
      </c>
      <c r="E143" s="161" t="s">
        <v>4513</v>
      </c>
      <c r="F143" s="23" t="s">
        <v>4512</v>
      </c>
      <c r="G143" s="190">
        <v>0</v>
      </c>
      <c r="H143" s="18" t="s">
        <v>11</v>
      </c>
      <c r="I143" s="30" t="s">
        <v>108</v>
      </c>
      <c r="J143" s="23" t="s">
        <v>4511</v>
      </c>
      <c r="K143" s="23">
        <v>18000000</v>
      </c>
      <c r="L143" s="17" t="s">
        <v>8</v>
      </c>
      <c r="M143" s="23" t="s">
        <v>4510</v>
      </c>
      <c r="N143" s="23">
        <v>57295586</v>
      </c>
      <c r="O143" s="29">
        <v>13</v>
      </c>
      <c r="P143" s="208">
        <v>45302</v>
      </c>
      <c r="Q143" s="23">
        <v>4518689382</v>
      </c>
      <c r="R143" s="334">
        <v>45309</v>
      </c>
      <c r="S143" s="23">
        <v>18000000</v>
      </c>
      <c r="T143" s="18" t="s">
        <v>5</v>
      </c>
      <c r="U143" s="23">
        <v>1082889541</v>
      </c>
      <c r="V143" s="23" t="s">
        <v>2372</v>
      </c>
      <c r="W143" s="334">
        <v>45309</v>
      </c>
      <c r="X143" s="334">
        <v>45309</v>
      </c>
      <c r="Y143" s="113" t="s">
        <v>4</v>
      </c>
      <c r="Z143" s="334">
        <v>45457</v>
      </c>
      <c r="AA143" s="35">
        <f t="shared" si="10"/>
        <v>148</v>
      </c>
      <c r="AB143" s="23">
        <v>0</v>
      </c>
      <c r="AC143" s="23">
        <v>0</v>
      </c>
      <c r="AD143" s="23">
        <v>0</v>
      </c>
      <c r="AE143" s="208" t="s">
        <v>4</v>
      </c>
      <c r="AF143" s="35">
        <f t="shared" si="11"/>
        <v>0</v>
      </c>
      <c r="AG143" s="23">
        <v>0</v>
      </c>
      <c r="AH143" s="23">
        <v>0</v>
      </c>
      <c r="AI143" s="208" t="s">
        <v>4</v>
      </c>
      <c r="AJ143" s="18">
        <v>0</v>
      </c>
      <c r="AK143" s="27" t="s">
        <v>4</v>
      </c>
      <c r="AL143" s="27" t="s">
        <v>4</v>
      </c>
      <c r="AM143" s="35">
        <f t="shared" si="12"/>
        <v>0</v>
      </c>
      <c r="AN143" s="35">
        <f>+K143+AC143-AH143</f>
        <v>18000000</v>
      </c>
      <c r="AO143" s="18" t="s">
        <v>1</v>
      </c>
      <c r="AP143" s="23">
        <v>18000000</v>
      </c>
      <c r="AQ143" s="18" t="s">
        <v>16</v>
      </c>
      <c r="AR143" s="23">
        <v>0</v>
      </c>
      <c r="AS143" s="19" t="s">
        <v>4</v>
      </c>
      <c r="AT143" s="331">
        <v>5520000</v>
      </c>
      <c r="AU143" s="34">
        <f t="shared" si="13"/>
        <v>12480000</v>
      </c>
      <c r="AV143" s="33">
        <f t="shared" si="14"/>
        <v>0.30666666666666664</v>
      </c>
      <c r="AW143" s="208" t="s">
        <v>4</v>
      </c>
      <c r="AX143" s="18" t="s">
        <v>3</v>
      </c>
      <c r="AY143" s="23" t="s">
        <v>4509</v>
      </c>
      <c r="AZ143" s="17" t="s">
        <v>1</v>
      </c>
      <c r="BA143" s="17" t="s">
        <v>1</v>
      </c>
    </row>
    <row r="144" spans="2:53" x14ac:dyDescent="0.25">
      <c r="B144" s="109">
        <v>2024</v>
      </c>
      <c r="C144" s="17">
        <v>891780111</v>
      </c>
      <c r="D144" s="30" t="s">
        <v>14</v>
      </c>
      <c r="E144" s="161" t="s">
        <v>4508</v>
      </c>
      <c r="F144" s="23" t="s">
        <v>4507</v>
      </c>
      <c r="G144" s="190">
        <v>0</v>
      </c>
      <c r="H144" s="18" t="s">
        <v>11</v>
      </c>
      <c r="I144" s="30" t="s">
        <v>108</v>
      </c>
      <c r="J144" s="23" t="s">
        <v>4506</v>
      </c>
      <c r="K144" s="23">
        <v>23500000</v>
      </c>
      <c r="L144" s="17" t="s">
        <v>8</v>
      </c>
      <c r="M144" s="23" t="s">
        <v>4505</v>
      </c>
      <c r="N144" s="23">
        <v>1082977841</v>
      </c>
      <c r="O144" s="29">
        <v>13</v>
      </c>
      <c r="P144" s="208">
        <v>45302</v>
      </c>
      <c r="Q144" s="23">
        <v>4518689382</v>
      </c>
      <c r="R144" s="334">
        <v>45309</v>
      </c>
      <c r="S144" s="23">
        <v>23500000</v>
      </c>
      <c r="T144" s="18" t="s">
        <v>5</v>
      </c>
      <c r="U144" s="23">
        <v>85460304</v>
      </c>
      <c r="V144" s="23" t="s">
        <v>4399</v>
      </c>
      <c r="W144" s="334">
        <v>45309</v>
      </c>
      <c r="X144" s="334">
        <v>45309</v>
      </c>
      <c r="Y144" s="113" t="s">
        <v>4</v>
      </c>
      <c r="Z144" s="334">
        <v>45457</v>
      </c>
      <c r="AA144" s="35">
        <f t="shared" si="10"/>
        <v>148</v>
      </c>
      <c r="AB144" s="23">
        <v>0</v>
      </c>
      <c r="AC144" s="23">
        <v>0</v>
      </c>
      <c r="AD144" s="23">
        <v>0</v>
      </c>
      <c r="AE144" s="208" t="s">
        <v>4</v>
      </c>
      <c r="AF144" s="35">
        <f t="shared" si="11"/>
        <v>0</v>
      </c>
      <c r="AG144" s="23">
        <v>0</v>
      </c>
      <c r="AH144" s="23">
        <v>0</v>
      </c>
      <c r="AI144" s="208" t="s">
        <v>4</v>
      </c>
      <c r="AJ144" s="18">
        <v>0</v>
      </c>
      <c r="AK144" s="27" t="s">
        <v>4</v>
      </c>
      <c r="AL144" s="27" t="s">
        <v>4</v>
      </c>
      <c r="AM144" s="35">
        <f t="shared" si="12"/>
        <v>0</v>
      </c>
      <c r="AN144" s="35">
        <f>+K144+AC144-AH144</f>
        <v>23500000</v>
      </c>
      <c r="AO144" s="18" t="s">
        <v>1</v>
      </c>
      <c r="AP144" s="23">
        <v>23500000</v>
      </c>
      <c r="AQ144" s="18" t="s">
        <v>16</v>
      </c>
      <c r="AR144" s="23">
        <v>0</v>
      </c>
      <c r="AS144" s="19" t="s">
        <v>4</v>
      </c>
      <c r="AT144" s="331">
        <v>7207000</v>
      </c>
      <c r="AU144" s="34">
        <f t="shared" si="13"/>
        <v>16293000</v>
      </c>
      <c r="AV144" s="33">
        <f t="shared" si="14"/>
        <v>0.30668085106382981</v>
      </c>
      <c r="AW144" s="208" t="s">
        <v>4</v>
      </c>
      <c r="AX144" s="18" t="s">
        <v>3</v>
      </c>
      <c r="AY144" s="23" t="s">
        <v>4504</v>
      </c>
      <c r="AZ144" s="17" t="s">
        <v>1</v>
      </c>
      <c r="BA144" s="17" t="s">
        <v>1</v>
      </c>
    </row>
    <row r="145" spans="2:53" x14ac:dyDescent="0.25">
      <c r="B145" s="109">
        <v>2024</v>
      </c>
      <c r="C145" s="17">
        <v>891780111</v>
      </c>
      <c r="D145" s="30" t="s">
        <v>14</v>
      </c>
      <c r="E145" s="161" t="s">
        <v>4503</v>
      </c>
      <c r="F145" s="23" t="s">
        <v>4502</v>
      </c>
      <c r="G145" s="190">
        <v>0</v>
      </c>
      <c r="H145" s="18" t="s">
        <v>11</v>
      </c>
      <c r="I145" s="30" t="s">
        <v>108</v>
      </c>
      <c r="J145" s="23" t="s">
        <v>4501</v>
      </c>
      <c r="K145" s="23">
        <v>16170000</v>
      </c>
      <c r="L145" s="17" t="s">
        <v>8</v>
      </c>
      <c r="M145" s="23" t="s">
        <v>4500</v>
      </c>
      <c r="N145" s="23">
        <v>1083025029</v>
      </c>
      <c r="O145" s="29">
        <v>13</v>
      </c>
      <c r="P145" s="208">
        <v>45302</v>
      </c>
      <c r="Q145" s="23">
        <v>4518689382</v>
      </c>
      <c r="R145" s="334">
        <v>45309</v>
      </c>
      <c r="S145" s="23">
        <v>16170000</v>
      </c>
      <c r="T145" s="18" t="s">
        <v>5</v>
      </c>
      <c r="U145" s="23">
        <v>21400608</v>
      </c>
      <c r="V145" s="23" t="s">
        <v>4118</v>
      </c>
      <c r="W145" s="334">
        <v>45309</v>
      </c>
      <c r="X145" s="334">
        <v>45309</v>
      </c>
      <c r="Y145" s="113" t="s">
        <v>4</v>
      </c>
      <c r="Z145" s="334">
        <v>45457</v>
      </c>
      <c r="AA145" s="35">
        <f t="shared" si="10"/>
        <v>148</v>
      </c>
      <c r="AB145" s="23">
        <v>0</v>
      </c>
      <c r="AC145" s="23">
        <v>0</v>
      </c>
      <c r="AD145" s="23">
        <v>0</v>
      </c>
      <c r="AE145" s="208" t="s">
        <v>4</v>
      </c>
      <c r="AF145" s="35">
        <f t="shared" si="11"/>
        <v>0</v>
      </c>
      <c r="AG145" s="23">
        <v>0</v>
      </c>
      <c r="AH145" s="23">
        <v>0</v>
      </c>
      <c r="AI145" s="208" t="s">
        <v>4</v>
      </c>
      <c r="AJ145" s="18">
        <v>0</v>
      </c>
      <c r="AK145" s="27" t="s">
        <v>4</v>
      </c>
      <c r="AL145" s="27" t="s">
        <v>4</v>
      </c>
      <c r="AM145" s="35">
        <f t="shared" si="12"/>
        <v>0</v>
      </c>
      <c r="AN145" s="35">
        <f>+K145+AC145-AH145</f>
        <v>16170000</v>
      </c>
      <c r="AO145" s="18" t="s">
        <v>1</v>
      </c>
      <c r="AP145" s="23">
        <v>16170000</v>
      </c>
      <c r="AQ145" s="18" t="s">
        <v>16</v>
      </c>
      <c r="AR145" s="23">
        <v>0</v>
      </c>
      <c r="AS145" s="19" t="s">
        <v>4</v>
      </c>
      <c r="AT145" s="331">
        <v>4730000</v>
      </c>
      <c r="AU145" s="34">
        <f t="shared" si="13"/>
        <v>11440000</v>
      </c>
      <c r="AV145" s="33">
        <f t="shared" si="14"/>
        <v>0.29251700680272108</v>
      </c>
      <c r="AW145" s="208" t="s">
        <v>4</v>
      </c>
      <c r="AX145" s="18" t="s">
        <v>3</v>
      </c>
      <c r="AY145" s="23" t="s">
        <v>4499</v>
      </c>
      <c r="AZ145" s="17" t="s">
        <v>1</v>
      </c>
      <c r="BA145" s="17" t="s">
        <v>1</v>
      </c>
    </row>
    <row r="146" spans="2:53" x14ac:dyDescent="0.25">
      <c r="B146" s="109">
        <v>2024</v>
      </c>
      <c r="C146" s="17">
        <v>891780111</v>
      </c>
      <c r="D146" s="30" t="s">
        <v>14</v>
      </c>
      <c r="E146" s="161" t="s">
        <v>4498</v>
      </c>
      <c r="F146" s="23" t="s">
        <v>4497</v>
      </c>
      <c r="G146" s="190">
        <v>0</v>
      </c>
      <c r="H146" s="18" t="s">
        <v>11</v>
      </c>
      <c r="I146" s="30" t="s">
        <v>108</v>
      </c>
      <c r="J146" s="23" t="s">
        <v>4496</v>
      </c>
      <c r="K146" s="23">
        <v>15000000</v>
      </c>
      <c r="L146" s="17" t="s">
        <v>8</v>
      </c>
      <c r="M146" s="23" t="s">
        <v>4495</v>
      </c>
      <c r="N146" s="23">
        <v>1082916060</v>
      </c>
      <c r="O146" s="29">
        <v>13</v>
      </c>
      <c r="P146" s="208">
        <v>45302</v>
      </c>
      <c r="Q146" s="23">
        <v>4518689382</v>
      </c>
      <c r="R146" s="334">
        <v>45309</v>
      </c>
      <c r="S146" s="23">
        <v>15000000</v>
      </c>
      <c r="T146" s="18" t="s">
        <v>5</v>
      </c>
      <c r="U146" s="23">
        <v>85449357</v>
      </c>
      <c r="V146" s="23" t="s">
        <v>2923</v>
      </c>
      <c r="W146" s="334">
        <v>45309</v>
      </c>
      <c r="X146" s="334">
        <v>45309</v>
      </c>
      <c r="Y146" s="113" t="s">
        <v>4</v>
      </c>
      <c r="Z146" s="334">
        <v>45457</v>
      </c>
      <c r="AA146" s="35">
        <f t="shared" si="10"/>
        <v>148</v>
      </c>
      <c r="AB146" s="23">
        <v>1</v>
      </c>
      <c r="AC146" s="23">
        <v>1350000</v>
      </c>
      <c r="AD146" s="23">
        <v>0</v>
      </c>
      <c r="AE146" s="208" t="s">
        <v>4</v>
      </c>
      <c r="AF146" s="35">
        <f t="shared" si="11"/>
        <v>0</v>
      </c>
      <c r="AG146" s="23">
        <v>0</v>
      </c>
      <c r="AH146" s="23">
        <v>0</v>
      </c>
      <c r="AI146" s="208" t="s">
        <v>4</v>
      </c>
      <c r="AJ146" s="18">
        <v>0</v>
      </c>
      <c r="AK146" s="27" t="s">
        <v>4</v>
      </c>
      <c r="AL146" s="27" t="s">
        <v>4</v>
      </c>
      <c r="AM146" s="35">
        <f t="shared" si="12"/>
        <v>0</v>
      </c>
      <c r="AN146" s="35">
        <f>+K146+AC146-AH146</f>
        <v>16350000</v>
      </c>
      <c r="AO146" s="18" t="s">
        <v>1</v>
      </c>
      <c r="AP146" s="23">
        <v>15000000</v>
      </c>
      <c r="AQ146" s="18" t="s">
        <v>16</v>
      </c>
      <c r="AR146" s="23">
        <v>0</v>
      </c>
      <c r="AS146" s="19" t="s">
        <v>4</v>
      </c>
      <c r="AT146" s="331">
        <v>4900000</v>
      </c>
      <c r="AU146" s="34">
        <f t="shared" si="13"/>
        <v>11450000</v>
      </c>
      <c r="AV146" s="33">
        <f t="shared" si="14"/>
        <v>0.29969418960244648</v>
      </c>
      <c r="AW146" s="208" t="s">
        <v>4</v>
      </c>
      <c r="AX146" s="18" t="s">
        <v>3</v>
      </c>
      <c r="AY146" s="23" t="s">
        <v>4494</v>
      </c>
      <c r="AZ146" s="17" t="s">
        <v>1</v>
      </c>
      <c r="BA146" s="17" t="s">
        <v>1</v>
      </c>
    </row>
    <row r="147" spans="2:53" x14ac:dyDescent="0.25">
      <c r="B147" s="109">
        <v>2024</v>
      </c>
      <c r="C147" s="17">
        <v>891780111</v>
      </c>
      <c r="D147" s="30" t="s">
        <v>14</v>
      </c>
      <c r="E147" s="161" t="s">
        <v>4493</v>
      </c>
      <c r="F147" s="23" t="s">
        <v>4492</v>
      </c>
      <c r="G147" s="190">
        <v>0</v>
      </c>
      <c r="H147" s="18" t="s">
        <v>11</v>
      </c>
      <c r="I147" s="30" t="s">
        <v>108</v>
      </c>
      <c r="J147" s="23" t="s">
        <v>4491</v>
      </c>
      <c r="K147" s="23">
        <v>14800000</v>
      </c>
      <c r="L147" s="17" t="s">
        <v>8</v>
      </c>
      <c r="M147" s="23" t="s">
        <v>4490</v>
      </c>
      <c r="N147" s="23">
        <v>1083553499</v>
      </c>
      <c r="O147" s="29">
        <v>13</v>
      </c>
      <c r="P147" s="208">
        <v>45302</v>
      </c>
      <c r="Q147" s="23">
        <v>4518689382</v>
      </c>
      <c r="R147" s="334">
        <v>45309</v>
      </c>
      <c r="S147" s="23">
        <v>14800000</v>
      </c>
      <c r="T147" s="18" t="s">
        <v>5</v>
      </c>
      <c r="U147" s="23">
        <v>7144495</v>
      </c>
      <c r="V147" s="23" t="s">
        <v>4489</v>
      </c>
      <c r="W147" s="334">
        <v>45309</v>
      </c>
      <c r="X147" s="334">
        <v>45309</v>
      </c>
      <c r="Y147" s="113" t="s">
        <v>4</v>
      </c>
      <c r="Z147" s="334">
        <v>45457</v>
      </c>
      <c r="AA147" s="35">
        <f t="shared" si="10"/>
        <v>148</v>
      </c>
      <c r="AB147" s="23">
        <v>0</v>
      </c>
      <c r="AC147" s="23">
        <v>0</v>
      </c>
      <c r="AD147" s="23">
        <v>0</v>
      </c>
      <c r="AE147" s="208" t="s">
        <v>4</v>
      </c>
      <c r="AF147" s="35">
        <f t="shared" si="11"/>
        <v>0</v>
      </c>
      <c r="AG147" s="23">
        <v>0</v>
      </c>
      <c r="AH147" s="23">
        <v>0</v>
      </c>
      <c r="AI147" s="208" t="s">
        <v>4</v>
      </c>
      <c r="AJ147" s="18">
        <v>0</v>
      </c>
      <c r="AK147" s="27" t="s">
        <v>4</v>
      </c>
      <c r="AL147" s="27" t="s">
        <v>4</v>
      </c>
      <c r="AM147" s="35">
        <f t="shared" si="12"/>
        <v>0</v>
      </c>
      <c r="AN147" s="35">
        <f>+K147+AC147-AH147</f>
        <v>14800000</v>
      </c>
      <c r="AO147" s="18" t="s">
        <v>1</v>
      </c>
      <c r="AP147" s="23">
        <v>14800000</v>
      </c>
      <c r="AQ147" s="18" t="s">
        <v>16</v>
      </c>
      <c r="AR147" s="23">
        <v>0</v>
      </c>
      <c r="AS147" s="19" t="s">
        <v>4</v>
      </c>
      <c r="AT147" s="331">
        <v>4400000</v>
      </c>
      <c r="AU147" s="34">
        <f t="shared" si="13"/>
        <v>10400000</v>
      </c>
      <c r="AV147" s="33">
        <f t="shared" si="14"/>
        <v>0.29729729729729731</v>
      </c>
      <c r="AW147" s="208" t="s">
        <v>4</v>
      </c>
      <c r="AX147" s="18" t="s">
        <v>3</v>
      </c>
      <c r="AY147" s="23" t="s">
        <v>4488</v>
      </c>
      <c r="AZ147" s="17" t="s">
        <v>1</v>
      </c>
      <c r="BA147" s="17" t="s">
        <v>1</v>
      </c>
    </row>
    <row r="148" spans="2:53" x14ac:dyDescent="0.25">
      <c r="B148" s="109">
        <v>2024</v>
      </c>
      <c r="C148" s="17">
        <v>891780111</v>
      </c>
      <c r="D148" s="30" t="s">
        <v>14</v>
      </c>
      <c r="E148" s="161" t="s">
        <v>4487</v>
      </c>
      <c r="F148" s="23" t="s">
        <v>4486</v>
      </c>
      <c r="G148" s="190">
        <v>0</v>
      </c>
      <c r="H148" s="18" t="s">
        <v>11</v>
      </c>
      <c r="I148" s="30" t="s">
        <v>108</v>
      </c>
      <c r="J148" s="23" t="s">
        <v>4485</v>
      </c>
      <c r="K148" s="23">
        <v>16500000</v>
      </c>
      <c r="L148" s="17" t="s">
        <v>8</v>
      </c>
      <c r="M148" s="23" t="s">
        <v>4484</v>
      </c>
      <c r="N148" s="23">
        <v>7602309</v>
      </c>
      <c r="O148" s="29">
        <v>13</v>
      </c>
      <c r="P148" s="208">
        <v>45302</v>
      </c>
      <c r="Q148" s="23">
        <v>4518689382</v>
      </c>
      <c r="R148" s="334">
        <v>45309</v>
      </c>
      <c r="S148" s="23">
        <v>16500000</v>
      </c>
      <c r="T148" s="18" t="s">
        <v>5</v>
      </c>
      <c r="U148" s="23">
        <v>39058006</v>
      </c>
      <c r="V148" s="23" t="s">
        <v>2864</v>
      </c>
      <c r="W148" s="334">
        <v>45309</v>
      </c>
      <c r="X148" s="334">
        <v>45309</v>
      </c>
      <c r="Y148" s="113" t="s">
        <v>4</v>
      </c>
      <c r="Z148" s="334">
        <v>45457</v>
      </c>
      <c r="AA148" s="35">
        <f t="shared" si="10"/>
        <v>148</v>
      </c>
      <c r="AB148" s="23">
        <v>0</v>
      </c>
      <c r="AC148" s="23">
        <v>0</v>
      </c>
      <c r="AD148" s="23">
        <v>0</v>
      </c>
      <c r="AE148" s="208" t="s">
        <v>4</v>
      </c>
      <c r="AF148" s="35">
        <f t="shared" si="11"/>
        <v>0</v>
      </c>
      <c r="AG148" s="23">
        <v>0</v>
      </c>
      <c r="AH148" s="23">
        <v>0</v>
      </c>
      <c r="AI148" s="208" t="s">
        <v>4</v>
      </c>
      <c r="AJ148" s="18">
        <v>0</v>
      </c>
      <c r="AK148" s="27" t="s">
        <v>4</v>
      </c>
      <c r="AL148" s="27" t="s">
        <v>4</v>
      </c>
      <c r="AM148" s="35">
        <f t="shared" si="12"/>
        <v>0</v>
      </c>
      <c r="AN148" s="35">
        <f>+K148+AC148-AH148</f>
        <v>16500000</v>
      </c>
      <c r="AO148" s="18" t="s">
        <v>1</v>
      </c>
      <c r="AP148" s="23">
        <v>16500000</v>
      </c>
      <c r="AQ148" s="18" t="s">
        <v>16</v>
      </c>
      <c r="AR148" s="23">
        <v>0</v>
      </c>
      <c r="AS148" s="19" t="s">
        <v>4</v>
      </c>
      <c r="AT148" s="331">
        <v>5060000</v>
      </c>
      <c r="AU148" s="34">
        <f t="shared" si="13"/>
        <v>11440000</v>
      </c>
      <c r="AV148" s="33">
        <f t="shared" si="14"/>
        <v>0.30666666666666664</v>
      </c>
      <c r="AW148" s="208" t="s">
        <v>4</v>
      </c>
      <c r="AX148" s="18" t="s">
        <v>3</v>
      </c>
      <c r="AY148" s="23" t="s">
        <v>4483</v>
      </c>
      <c r="AZ148" s="17" t="s">
        <v>1</v>
      </c>
      <c r="BA148" s="17" t="s">
        <v>1</v>
      </c>
    </row>
    <row r="149" spans="2:53" x14ac:dyDescent="0.25">
      <c r="B149" s="109">
        <v>2024</v>
      </c>
      <c r="C149" s="17">
        <v>891780111</v>
      </c>
      <c r="D149" s="30" t="s">
        <v>14</v>
      </c>
      <c r="E149" s="161" t="s">
        <v>4482</v>
      </c>
      <c r="F149" s="23" t="s">
        <v>4481</v>
      </c>
      <c r="G149" s="190">
        <v>0</v>
      </c>
      <c r="H149" s="18" t="s">
        <v>11</v>
      </c>
      <c r="I149" s="30" t="s">
        <v>108</v>
      </c>
      <c r="J149" s="23" t="s">
        <v>4480</v>
      </c>
      <c r="K149" s="23">
        <v>16500000</v>
      </c>
      <c r="L149" s="17" t="s">
        <v>8</v>
      </c>
      <c r="M149" s="23" t="s">
        <v>4479</v>
      </c>
      <c r="N149" s="23">
        <v>84450965</v>
      </c>
      <c r="O149" s="29">
        <v>13</v>
      </c>
      <c r="P149" s="208">
        <v>45302</v>
      </c>
      <c r="Q149" s="23">
        <v>4518689382</v>
      </c>
      <c r="R149" s="334">
        <v>45309</v>
      </c>
      <c r="S149" s="23">
        <v>16500000</v>
      </c>
      <c r="T149" s="18" t="s">
        <v>5</v>
      </c>
      <c r="U149" s="23">
        <v>36694483</v>
      </c>
      <c r="V149" s="23" t="s">
        <v>2562</v>
      </c>
      <c r="W149" s="334">
        <v>45309</v>
      </c>
      <c r="X149" s="334">
        <v>45309</v>
      </c>
      <c r="Y149" s="113" t="s">
        <v>4</v>
      </c>
      <c r="Z149" s="334">
        <v>45457</v>
      </c>
      <c r="AA149" s="35">
        <f t="shared" si="10"/>
        <v>148</v>
      </c>
      <c r="AB149" s="23">
        <v>0</v>
      </c>
      <c r="AC149" s="23">
        <v>0</v>
      </c>
      <c r="AD149" s="23">
        <v>0</v>
      </c>
      <c r="AE149" s="208" t="s">
        <v>4</v>
      </c>
      <c r="AF149" s="35">
        <f t="shared" si="11"/>
        <v>0</v>
      </c>
      <c r="AG149" s="23">
        <v>0</v>
      </c>
      <c r="AH149" s="23">
        <v>0</v>
      </c>
      <c r="AI149" s="208" t="s">
        <v>4</v>
      </c>
      <c r="AJ149" s="18">
        <v>0</v>
      </c>
      <c r="AK149" s="27" t="s">
        <v>4</v>
      </c>
      <c r="AL149" s="27" t="s">
        <v>4</v>
      </c>
      <c r="AM149" s="35">
        <f t="shared" si="12"/>
        <v>0</v>
      </c>
      <c r="AN149" s="35">
        <f>+K149+AC149-AH149</f>
        <v>16500000</v>
      </c>
      <c r="AO149" s="18" t="s">
        <v>1</v>
      </c>
      <c r="AP149" s="23">
        <v>16500000</v>
      </c>
      <c r="AQ149" s="18" t="s">
        <v>16</v>
      </c>
      <c r="AR149" s="23">
        <v>0</v>
      </c>
      <c r="AS149" s="19" t="s">
        <v>4</v>
      </c>
      <c r="AT149" s="331">
        <v>5060000</v>
      </c>
      <c r="AU149" s="34">
        <f t="shared" si="13"/>
        <v>11440000</v>
      </c>
      <c r="AV149" s="33">
        <f t="shared" si="14"/>
        <v>0.30666666666666664</v>
      </c>
      <c r="AW149" s="208" t="s">
        <v>4</v>
      </c>
      <c r="AX149" s="18" t="s">
        <v>3</v>
      </c>
      <c r="AY149" s="23" t="s">
        <v>4478</v>
      </c>
      <c r="AZ149" s="17" t="s">
        <v>1</v>
      </c>
      <c r="BA149" s="17" t="s">
        <v>1</v>
      </c>
    </row>
    <row r="150" spans="2:53" x14ac:dyDescent="0.25">
      <c r="B150" s="109">
        <v>2024</v>
      </c>
      <c r="C150" s="17">
        <v>891780111</v>
      </c>
      <c r="D150" s="30" t="s">
        <v>14</v>
      </c>
      <c r="E150" s="161" t="s">
        <v>4477</v>
      </c>
      <c r="F150" s="23" t="s">
        <v>4476</v>
      </c>
      <c r="G150" s="190">
        <v>0</v>
      </c>
      <c r="H150" s="18" t="s">
        <v>11</v>
      </c>
      <c r="I150" s="30" t="s">
        <v>108</v>
      </c>
      <c r="J150" s="23" t="s">
        <v>4475</v>
      </c>
      <c r="K150" s="23">
        <v>36000000</v>
      </c>
      <c r="L150" s="17" t="s">
        <v>8</v>
      </c>
      <c r="M150" s="23" t="s">
        <v>4474</v>
      </c>
      <c r="N150" s="23">
        <v>51937854</v>
      </c>
      <c r="O150" s="29">
        <v>14</v>
      </c>
      <c r="P150" s="334">
        <v>45302</v>
      </c>
      <c r="Q150" s="23">
        <v>2126349000</v>
      </c>
      <c r="R150" s="334">
        <v>45309</v>
      </c>
      <c r="S150" s="23">
        <v>36000000</v>
      </c>
      <c r="T150" s="18" t="s">
        <v>5</v>
      </c>
      <c r="U150" s="23">
        <v>72175281</v>
      </c>
      <c r="V150" s="23" t="s">
        <v>1357</v>
      </c>
      <c r="W150" s="334">
        <v>45309</v>
      </c>
      <c r="X150" s="334">
        <v>45309</v>
      </c>
      <c r="Y150" s="113" t="s">
        <v>4</v>
      </c>
      <c r="Z150" s="334">
        <v>45457</v>
      </c>
      <c r="AA150" s="35">
        <f t="shared" si="10"/>
        <v>148</v>
      </c>
      <c r="AB150" s="23">
        <v>0</v>
      </c>
      <c r="AC150" s="23">
        <v>0</v>
      </c>
      <c r="AD150" s="23">
        <v>0</v>
      </c>
      <c r="AE150" s="208" t="s">
        <v>4</v>
      </c>
      <c r="AF150" s="35">
        <f t="shared" si="11"/>
        <v>0</v>
      </c>
      <c r="AG150" s="23">
        <v>0</v>
      </c>
      <c r="AH150" s="23">
        <v>0</v>
      </c>
      <c r="AI150" s="208" t="s">
        <v>4</v>
      </c>
      <c r="AJ150" s="18">
        <v>0</v>
      </c>
      <c r="AK150" s="27" t="s">
        <v>4</v>
      </c>
      <c r="AL150" s="27" t="s">
        <v>4</v>
      </c>
      <c r="AM150" s="35">
        <f t="shared" si="12"/>
        <v>0</v>
      </c>
      <c r="AN150" s="35">
        <f>+K150+AC150-AH150</f>
        <v>36000000</v>
      </c>
      <c r="AO150" s="18" t="s">
        <v>1</v>
      </c>
      <c r="AP150" s="23">
        <v>36000000</v>
      </c>
      <c r="AQ150" s="18" t="s">
        <v>16</v>
      </c>
      <c r="AR150" s="23">
        <v>0</v>
      </c>
      <c r="AS150" s="19" t="s">
        <v>4</v>
      </c>
      <c r="AT150" s="331">
        <v>11040000</v>
      </c>
      <c r="AU150" s="34">
        <f t="shared" si="13"/>
        <v>24960000</v>
      </c>
      <c r="AV150" s="33">
        <f t="shared" si="14"/>
        <v>0.30666666666666664</v>
      </c>
      <c r="AW150" s="208" t="s">
        <v>4</v>
      </c>
      <c r="AX150" s="18" t="s">
        <v>3</v>
      </c>
      <c r="AY150" s="23" t="s">
        <v>4473</v>
      </c>
      <c r="AZ150" s="17" t="s">
        <v>1</v>
      </c>
      <c r="BA150" s="17" t="s">
        <v>1</v>
      </c>
    </row>
    <row r="151" spans="2:53" x14ac:dyDescent="0.25">
      <c r="B151" s="109">
        <v>2024</v>
      </c>
      <c r="C151" s="17">
        <v>891780111</v>
      </c>
      <c r="D151" s="30" t="s">
        <v>14</v>
      </c>
      <c r="E151" s="161" t="s">
        <v>4472</v>
      </c>
      <c r="F151" s="23" t="s">
        <v>4471</v>
      </c>
      <c r="G151" s="190">
        <v>0</v>
      </c>
      <c r="H151" s="18" t="s">
        <v>11</v>
      </c>
      <c r="I151" s="30" t="s">
        <v>108</v>
      </c>
      <c r="J151" s="23" t="s">
        <v>4470</v>
      </c>
      <c r="K151" s="23">
        <v>16500000</v>
      </c>
      <c r="L151" s="17" t="s">
        <v>8</v>
      </c>
      <c r="M151" s="23" t="s">
        <v>4469</v>
      </c>
      <c r="N151" s="23">
        <v>1082934684</v>
      </c>
      <c r="O151" s="29">
        <v>13</v>
      </c>
      <c r="P151" s="208">
        <v>45302</v>
      </c>
      <c r="Q151" s="23">
        <v>4518689382</v>
      </c>
      <c r="R151" s="334">
        <v>45309</v>
      </c>
      <c r="S151" s="23">
        <v>16500000</v>
      </c>
      <c r="T151" s="18" t="s">
        <v>5</v>
      </c>
      <c r="U151" s="23">
        <v>72175281</v>
      </c>
      <c r="V151" s="23" t="s">
        <v>1357</v>
      </c>
      <c r="W151" s="334">
        <v>45309</v>
      </c>
      <c r="X151" s="334">
        <v>45309</v>
      </c>
      <c r="Y151" s="113" t="s">
        <v>4</v>
      </c>
      <c r="Z151" s="334">
        <v>45457</v>
      </c>
      <c r="AA151" s="35">
        <f t="shared" si="10"/>
        <v>148</v>
      </c>
      <c r="AB151" s="23">
        <v>0</v>
      </c>
      <c r="AC151" s="23">
        <v>0</v>
      </c>
      <c r="AD151" s="23">
        <v>0</v>
      </c>
      <c r="AE151" s="208" t="s">
        <v>4</v>
      </c>
      <c r="AF151" s="35">
        <f t="shared" si="11"/>
        <v>0</v>
      </c>
      <c r="AG151" s="23">
        <v>0</v>
      </c>
      <c r="AH151" s="23">
        <v>0</v>
      </c>
      <c r="AI151" s="208" t="s">
        <v>4</v>
      </c>
      <c r="AJ151" s="18">
        <v>0</v>
      </c>
      <c r="AK151" s="27" t="s">
        <v>4</v>
      </c>
      <c r="AL151" s="27" t="s">
        <v>4</v>
      </c>
      <c r="AM151" s="35">
        <f t="shared" si="12"/>
        <v>0</v>
      </c>
      <c r="AN151" s="35">
        <f>+K151+AC151-AH151</f>
        <v>16500000</v>
      </c>
      <c r="AO151" s="18" t="s">
        <v>1</v>
      </c>
      <c r="AP151" s="23">
        <v>16500000</v>
      </c>
      <c r="AQ151" s="18" t="s">
        <v>16</v>
      </c>
      <c r="AR151" s="23">
        <v>0</v>
      </c>
      <c r="AS151" s="19" t="s">
        <v>4</v>
      </c>
      <c r="AT151" s="331">
        <v>5060000</v>
      </c>
      <c r="AU151" s="34">
        <f t="shared" si="13"/>
        <v>11440000</v>
      </c>
      <c r="AV151" s="33">
        <f t="shared" si="14"/>
        <v>0.30666666666666664</v>
      </c>
      <c r="AW151" s="208" t="s">
        <v>4</v>
      </c>
      <c r="AX151" s="18" t="s">
        <v>3</v>
      </c>
      <c r="AY151" s="23" t="s">
        <v>4468</v>
      </c>
      <c r="AZ151" s="17" t="s">
        <v>1</v>
      </c>
      <c r="BA151" s="17" t="s">
        <v>1</v>
      </c>
    </row>
    <row r="152" spans="2:53" x14ac:dyDescent="0.25">
      <c r="B152" s="109">
        <v>2024</v>
      </c>
      <c r="C152" s="17">
        <v>891780111</v>
      </c>
      <c r="D152" s="30" t="s">
        <v>14</v>
      </c>
      <c r="E152" s="161" t="s">
        <v>4467</v>
      </c>
      <c r="F152" s="23" t="s">
        <v>4466</v>
      </c>
      <c r="G152" s="190">
        <v>0</v>
      </c>
      <c r="H152" s="18" t="s">
        <v>11</v>
      </c>
      <c r="I152" s="30" t="s">
        <v>108</v>
      </c>
      <c r="J152" s="23" t="s">
        <v>4465</v>
      </c>
      <c r="K152" s="23">
        <v>15000000</v>
      </c>
      <c r="L152" s="17" t="s">
        <v>8</v>
      </c>
      <c r="M152" s="23" t="s">
        <v>4464</v>
      </c>
      <c r="N152" s="23">
        <v>57427768</v>
      </c>
      <c r="O152" s="29">
        <v>13</v>
      </c>
      <c r="P152" s="208">
        <v>45302</v>
      </c>
      <c r="Q152" s="23">
        <v>4518689382</v>
      </c>
      <c r="R152" s="334">
        <v>45309</v>
      </c>
      <c r="S152" s="23">
        <v>15000000</v>
      </c>
      <c r="T152" s="18" t="s">
        <v>5</v>
      </c>
      <c r="U152" s="23">
        <v>36557666</v>
      </c>
      <c r="V152" s="23" t="s">
        <v>1510</v>
      </c>
      <c r="W152" s="334">
        <v>45309</v>
      </c>
      <c r="X152" s="334">
        <v>45309</v>
      </c>
      <c r="Y152" s="113" t="s">
        <v>4</v>
      </c>
      <c r="Z152" s="334">
        <v>45457</v>
      </c>
      <c r="AA152" s="35">
        <f t="shared" si="10"/>
        <v>148</v>
      </c>
      <c r="AB152" s="23">
        <v>0</v>
      </c>
      <c r="AC152" s="23">
        <v>0</v>
      </c>
      <c r="AD152" s="23">
        <v>0</v>
      </c>
      <c r="AE152" s="208" t="s">
        <v>4</v>
      </c>
      <c r="AF152" s="35">
        <f t="shared" si="11"/>
        <v>0</v>
      </c>
      <c r="AG152" s="23">
        <v>0</v>
      </c>
      <c r="AH152" s="23">
        <v>0</v>
      </c>
      <c r="AI152" s="208" t="s">
        <v>4</v>
      </c>
      <c r="AJ152" s="18">
        <v>0</v>
      </c>
      <c r="AK152" s="27" t="s">
        <v>4</v>
      </c>
      <c r="AL152" s="27" t="s">
        <v>4</v>
      </c>
      <c r="AM152" s="35">
        <f t="shared" si="12"/>
        <v>0</v>
      </c>
      <c r="AN152" s="35">
        <f>+K152+AC152-AH152</f>
        <v>15000000</v>
      </c>
      <c r="AO152" s="18" t="s">
        <v>1</v>
      </c>
      <c r="AP152" s="23">
        <v>15000000</v>
      </c>
      <c r="AQ152" s="18" t="s">
        <v>16</v>
      </c>
      <c r="AR152" s="23">
        <v>0</v>
      </c>
      <c r="AS152" s="19" t="s">
        <v>4</v>
      </c>
      <c r="AT152" s="331">
        <v>4600000</v>
      </c>
      <c r="AU152" s="34">
        <f t="shared" si="13"/>
        <v>10400000</v>
      </c>
      <c r="AV152" s="33">
        <f t="shared" si="14"/>
        <v>0.30666666666666664</v>
      </c>
      <c r="AW152" s="208" t="s">
        <v>4</v>
      </c>
      <c r="AX152" s="18" t="s">
        <v>3</v>
      </c>
      <c r="AY152" s="23" t="s">
        <v>4463</v>
      </c>
      <c r="AZ152" s="17" t="s">
        <v>1</v>
      </c>
      <c r="BA152" s="17" t="s">
        <v>1</v>
      </c>
    </row>
    <row r="153" spans="2:53" x14ac:dyDescent="0.25">
      <c r="B153" s="109">
        <v>2024</v>
      </c>
      <c r="C153" s="17">
        <v>891780111</v>
      </c>
      <c r="D153" s="30" t="s">
        <v>14</v>
      </c>
      <c r="E153" s="161" t="s">
        <v>4462</v>
      </c>
      <c r="F153" s="23" t="s">
        <v>4461</v>
      </c>
      <c r="G153" s="190">
        <v>0</v>
      </c>
      <c r="H153" s="18" t="s">
        <v>11</v>
      </c>
      <c r="I153" s="30" t="s">
        <v>108</v>
      </c>
      <c r="J153" s="23" t="s">
        <v>4460</v>
      </c>
      <c r="K153" s="23">
        <v>16500000</v>
      </c>
      <c r="L153" s="17" t="s">
        <v>8</v>
      </c>
      <c r="M153" s="23" t="s">
        <v>4459</v>
      </c>
      <c r="N153" s="23">
        <v>1082902423</v>
      </c>
      <c r="O153" s="29">
        <v>13</v>
      </c>
      <c r="P153" s="208">
        <v>45302</v>
      </c>
      <c r="Q153" s="23">
        <v>4518689382</v>
      </c>
      <c r="R153" s="334">
        <v>45309</v>
      </c>
      <c r="S153" s="23">
        <v>16500000</v>
      </c>
      <c r="T153" s="18" t="s">
        <v>5</v>
      </c>
      <c r="U153" s="23">
        <v>57461216</v>
      </c>
      <c r="V153" s="23" t="s">
        <v>2288</v>
      </c>
      <c r="W153" s="334">
        <v>45309</v>
      </c>
      <c r="X153" s="334">
        <v>45309</v>
      </c>
      <c r="Y153" s="113" t="s">
        <v>4</v>
      </c>
      <c r="Z153" s="334">
        <v>45457</v>
      </c>
      <c r="AA153" s="35">
        <f t="shared" si="10"/>
        <v>148</v>
      </c>
      <c r="AB153" s="23">
        <v>0</v>
      </c>
      <c r="AC153" s="23">
        <v>0</v>
      </c>
      <c r="AD153" s="23">
        <v>0</v>
      </c>
      <c r="AE153" s="208" t="s">
        <v>4</v>
      </c>
      <c r="AF153" s="35">
        <f t="shared" si="11"/>
        <v>0</v>
      </c>
      <c r="AG153" s="23">
        <v>0</v>
      </c>
      <c r="AH153" s="23">
        <v>0</v>
      </c>
      <c r="AI153" s="208" t="s">
        <v>4</v>
      </c>
      <c r="AJ153" s="18">
        <v>0</v>
      </c>
      <c r="AK153" s="27" t="s">
        <v>4</v>
      </c>
      <c r="AL153" s="27" t="s">
        <v>4</v>
      </c>
      <c r="AM153" s="35">
        <f t="shared" si="12"/>
        <v>0</v>
      </c>
      <c r="AN153" s="35">
        <f>+K153+AC153-AH153</f>
        <v>16500000</v>
      </c>
      <c r="AO153" s="18" t="s">
        <v>1</v>
      </c>
      <c r="AP153" s="23">
        <v>16500000</v>
      </c>
      <c r="AQ153" s="18" t="s">
        <v>16</v>
      </c>
      <c r="AR153" s="23">
        <v>0</v>
      </c>
      <c r="AS153" s="19" t="s">
        <v>4</v>
      </c>
      <c r="AT153" s="331">
        <v>5060000</v>
      </c>
      <c r="AU153" s="34">
        <f t="shared" si="13"/>
        <v>11440000</v>
      </c>
      <c r="AV153" s="33">
        <f t="shared" si="14"/>
        <v>0.30666666666666664</v>
      </c>
      <c r="AW153" s="208" t="s">
        <v>4</v>
      </c>
      <c r="AX153" s="18" t="s">
        <v>3</v>
      </c>
      <c r="AY153" s="23" t="s">
        <v>4458</v>
      </c>
      <c r="AZ153" s="17" t="s">
        <v>1</v>
      </c>
      <c r="BA153" s="17" t="s">
        <v>1</v>
      </c>
    </row>
    <row r="154" spans="2:53" x14ac:dyDescent="0.25">
      <c r="B154" s="109">
        <v>2024</v>
      </c>
      <c r="C154" s="17">
        <v>891780111</v>
      </c>
      <c r="D154" s="30" t="s">
        <v>14</v>
      </c>
      <c r="E154" s="161" t="s">
        <v>4457</v>
      </c>
      <c r="F154" s="23" t="s">
        <v>4456</v>
      </c>
      <c r="G154" s="190">
        <v>0</v>
      </c>
      <c r="H154" s="18" t="s">
        <v>11</v>
      </c>
      <c r="I154" s="30" t="s">
        <v>108</v>
      </c>
      <c r="J154" s="23" t="s">
        <v>4455</v>
      </c>
      <c r="K154" s="23">
        <v>10780000</v>
      </c>
      <c r="L154" s="17" t="s">
        <v>8</v>
      </c>
      <c r="M154" s="23" t="s">
        <v>4454</v>
      </c>
      <c r="N154" s="23">
        <v>1082900551</v>
      </c>
      <c r="O154" s="29">
        <v>14</v>
      </c>
      <c r="P154" s="334">
        <v>45302</v>
      </c>
      <c r="Q154" s="23">
        <v>2126349000</v>
      </c>
      <c r="R154" s="334">
        <v>45309</v>
      </c>
      <c r="S154" s="23">
        <v>10780000</v>
      </c>
      <c r="T154" s="18" t="s">
        <v>5</v>
      </c>
      <c r="U154" s="23">
        <v>7631392</v>
      </c>
      <c r="V154" s="23" t="s">
        <v>4424</v>
      </c>
      <c r="W154" s="334">
        <v>45309</v>
      </c>
      <c r="X154" s="334">
        <v>45309</v>
      </c>
      <c r="Y154" s="113" t="s">
        <v>4</v>
      </c>
      <c r="Z154" s="334">
        <v>45457</v>
      </c>
      <c r="AA154" s="35">
        <f t="shared" si="10"/>
        <v>148</v>
      </c>
      <c r="AB154" s="23">
        <v>0</v>
      </c>
      <c r="AC154" s="23">
        <v>0</v>
      </c>
      <c r="AD154" s="23">
        <v>0</v>
      </c>
      <c r="AE154" s="208" t="s">
        <v>4</v>
      </c>
      <c r="AF154" s="35">
        <f t="shared" si="11"/>
        <v>0</v>
      </c>
      <c r="AG154" s="23">
        <v>0</v>
      </c>
      <c r="AH154" s="23">
        <v>0</v>
      </c>
      <c r="AI154" s="208" t="s">
        <v>4</v>
      </c>
      <c r="AJ154" s="18">
        <v>0</v>
      </c>
      <c r="AK154" s="27" t="s">
        <v>4</v>
      </c>
      <c r="AL154" s="27" t="s">
        <v>4</v>
      </c>
      <c r="AM154" s="35">
        <f t="shared" si="12"/>
        <v>0</v>
      </c>
      <c r="AN154" s="35">
        <f>+K154+AC154-AH154</f>
        <v>10780000</v>
      </c>
      <c r="AO154" s="18" t="s">
        <v>1</v>
      </c>
      <c r="AP154" s="23">
        <v>10780000</v>
      </c>
      <c r="AQ154" s="18" t="s">
        <v>16</v>
      </c>
      <c r="AR154" s="23">
        <v>0</v>
      </c>
      <c r="AS154" s="19" t="s">
        <v>4</v>
      </c>
      <c r="AT154" s="331">
        <v>3500000</v>
      </c>
      <c r="AU154" s="34">
        <f t="shared" si="13"/>
        <v>7280000</v>
      </c>
      <c r="AV154" s="33">
        <f t="shared" si="14"/>
        <v>0.32467532467532467</v>
      </c>
      <c r="AW154" s="208" t="s">
        <v>4</v>
      </c>
      <c r="AX154" s="18" t="s">
        <v>3</v>
      </c>
      <c r="AY154" s="23" t="s">
        <v>4453</v>
      </c>
      <c r="AZ154" s="17" t="s">
        <v>1</v>
      </c>
      <c r="BA154" s="17" t="s">
        <v>1</v>
      </c>
    </row>
    <row r="155" spans="2:53" x14ac:dyDescent="0.25">
      <c r="B155" s="109">
        <v>2024</v>
      </c>
      <c r="C155" s="17">
        <v>891780111</v>
      </c>
      <c r="D155" s="30" t="s">
        <v>14</v>
      </c>
      <c r="E155" s="161" t="s">
        <v>4452</v>
      </c>
      <c r="F155" s="23" t="s">
        <v>4451</v>
      </c>
      <c r="G155" s="190">
        <v>0</v>
      </c>
      <c r="H155" s="18" t="s">
        <v>11</v>
      </c>
      <c r="I155" s="30" t="s">
        <v>108</v>
      </c>
      <c r="J155" s="23" t="s">
        <v>4450</v>
      </c>
      <c r="K155" s="23">
        <v>15000000</v>
      </c>
      <c r="L155" s="17" t="s">
        <v>8</v>
      </c>
      <c r="M155" s="23" t="s">
        <v>4449</v>
      </c>
      <c r="N155" s="23">
        <v>1081928917</v>
      </c>
      <c r="O155" s="29">
        <v>13</v>
      </c>
      <c r="P155" s="208">
        <v>45302</v>
      </c>
      <c r="Q155" s="23">
        <v>4518689382</v>
      </c>
      <c r="R155" s="334">
        <v>45309</v>
      </c>
      <c r="S155" s="23">
        <v>15000000</v>
      </c>
      <c r="T155" s="18" t="s">
        <v>5</v>
      </c>
      <c r="U155" s="23">
        <v>36718996</v>
      </c>
      <c r="V155" s="23" t="s">
        <v>3299</v>
      </c>
      <c r="W155" s="334">
        <v>45309</v>
      </c>
      <c r="X155" s="334">
        <v>45309</v>
      </c>
      <c r="Y155" s="113" t="s">
        <v>4</v>
      </c>
      <c r="Z155" s="334">
        <v>45457</v>
      </c>
      <c r="AA155" s="35">
        <f t="shared" si="10"/>
        <v>148</v>
      </c>
      <c r="AB155" s="23">
        <v>0</v>
      </c>
      <c r="AC155" s="23">
        <v>0</v>
      </c>
      <c r="AD155" s="23">
        <v>0</v>
      </c>
      <c r="AE155" s="208" t="s">
        <v>4</v>
      </c>
      <c r="AF155" s="35">
        <f t="shared" si="11"/>
        <v>0</v>
      </c>
      <c r="AG155" s="23">
        <v>0</v>
      </c>
      <c r="AH155" s="23">
        <v>0</v>
      </c>
      <c r="AI155" s="208" t="s">
        <v>4</v>
      </c>
      <c r="AJ155" s="18">
        <v>0</v>
      </c>
      <c r="AK155" s="27" t="s">
        <v>4</v>
      </c>
      <c r="AL155" s="27" t="s">
        <v>4</v>
      </c>
      <c r="AM155" s="35">
        <f t="shared" si="12"/>
        <v>0</v>
      </c>
      <c r="AN155" s="35">
        <f>+K155+AC155-AH155</f>
        <v>15000000</v>
      </c>
      <c r="AO155" s="18" t="s">
        <v>1</v>
      </c>
      <c r="AP155" s="23">
        <v>15000000</v>
      </c>
      <c r="AQ155" s="18" t="s">
        <v>16</v>
      </c>
      <c r="AR155" s="23">
        <v>0</v>
      </c>
      <c r="AS155" s="19" t="s">
        <v>4</v>
      </c>
      <c r="AT155" s="331">
        <v>4600000</v>
      </c>
      <c r="AU155" s="34">
        <f t="shared" si="13"/>
        <v>10400000</v>
      </c>
      <c r="AV155" s="33">
        <f t="shared" si="14"/>
        <v>0.30666666666666664</v>
      </c>
      <c r="AW155" s="208" t="s">
        <v>4</v>
      </c>
      <c r="AX155" s="18" t="s">
        <v>3</v>
      </c>
      <c r="AY155" s="23" t="s">
        <v>4448</v>
      </c>
      <c r="AZ155" s="17" t="s">
        <v>1</v>
      </c>
      <c r="BA155" s="17" t="s">
        <v>1</v>
      </c>
    </row>
    <row r="156" spans="2:53" x14ac:dyDescent="0.25">
      <c r="B156" s="109">
        <v>2024</v>
      </c>
      <c r="C156" s="17">
        <v>891780111</v>
      </c>
      <c r="D156" s="30" t="s">
        <v>14</v>
      </c>
      <c r="E156" s="161" t="s">
        <v>4447</v>
      </c>
      <c r="F156" s="23" t="s">
        <v>4446</v>
      </c>
      <c r="G156" s="190">
        <v>0</v>
      </c>
      <c r="H156" s="18" t="s">
        <v>11</v>
      </c>
      <c r="I156" s="30" t="s">
        <v>108</v>
      </c>
      <c r="J156" s="23" t="s">
        <v>4445</v>
      </c>
      <c r="K156" s="23">
        <v>15000000</v>
      </c>
      <c r="L156" s="17" t="s">
        <v>8</v>
      </c>
      <c r="M156" s="23" t="s">
        <v>4444</v>
      </c>
      <c r="N156" s="23">
        <v>1083041507</v>
      </c>
      <c r="O156" s="29">
        <v>13</v>
      </c>
      <c r="P156" s="208">
        <v>45302</v>
      </c>
      <c r="Q156" s="23">
        <v>4518689382</v>
      </c>
      <c r="R156" s="334">
        <v>45309</v>
      </c>
      <c r="S156" s="23">
        <v>15000000</v>
      </c>
      <c r="T156" s="18" t="s">
        <v>5</v>
      </c>
      <c r="U156" s="23">
        <v>57461216</v>
      </c>
      <c r="V156" s="23" t="s">
        <v>2288</v>
      </c>
      <c r="W156" s="334">
        <v>45309</v>
      </c>
      <c r="X156" s="334">
        <v>45309</v>
      </c>
      <c r="Y156" s="113" t="s">
        <v>4</v>
      </c>
      <c r="Z156" s="334">
        <v>45457</v>
      </c>
      <c r="AA156" s="35">
        <f t="shared" si="10"/>
        <v>148</v>
      </c>
      <c r="AB156" s="23">
        <v>0</v>
      </c>
      <c r="AC156" s="23">
        <v>0</v>
      </c>
      <c r="AD156" s="23">
        <v>0</v>
      </c>
      <c r="AE156" s="208" t="s">
        <v>4</v>
      </c>
      <c r="AF156" s="35">
        <f t="shared" si="11"/>
        <v>0</v>
      </c>
      <c r="AG156" s="23">
        <v>0</v>
      </c>
      <c r="AH156" s="23">
        <v>0</v>
      </c>
      <c r="AI156" s="208" t="s">
        <v>4</v>
      </c>
      <c r="AJ156" s="18">
        <v>0</v>
      </c>
      <c r="AK156" s="27" t="s">
        <v>4</v>
      </c>
      <c r="AL156" s="27" t="s">
        <v>4</v>
      </c>
      <c r="AM156" s="35">
        <f t="shared" si="12"/>
        <v>0</v>
      </c>
      <c r="AN156" s="35">
        <f>+K156+AC156-AH156</f>
        <v>15000000</v>
      </c>
      <c r="AO156" s="18" t="s">
        <v>1</v>
      </c>
      <c r="AP156" s="23">
        <v>15000000</v>
      </c>
      <c r="AQ156" s="18" t="s">
        <v>16</v>
      </c>
      <c r="AR156" s="23">
        <v>0</v>
      </c>
      <c r="AS156" s="19" t="s">
        <v>4</v>
      </c>
      <c r="AT156" s="331">
        <v>4600000</v>
      </c>
      <c r="AU156" s="34">
        <f t="shared" si="13"/>
        <v>10400000</v>
      </c>
      <c r="AV156" s="33">
        <f t="shared" si="14"/>
        <v>0.30666666666666664</v>
      </c>
      <c r="AW156" s="208" t="s">
        <v>4</v>
      </c>
      <c r="AX156" s="18" t="s">
        <v>3</v>
      </c>
      <c r="AY156" s="23" t="s">
        <v>4443</v>
      </c>
      <c r="AZ156" s="17" t="s">
        <v>1</v>
      </c>
      <c r="BA156" s="17" t="s">
        <v>1</v>
      </c>
    </row>
    <row r="157" spans="2:53" x14ac:dyDescent="0.25">
      <c r="B157" s="109">
        <v>2024</v>
      </c>
      <c r="C157" s="17">
        <v>891780111</v>
      </c>
      <c r="D157" s="30" t="s">
        <v>14</v>
      </c>
      <c r="E157" s="161" t="s">
        <v>4442</v>
      </c>
      <c r="F157" s="23" t="s">
        <v>4441</v>
      </c>
      <c r="G157" s="190">
        <v>0</v>
      </c>
      <c r="H157" s="18" t="s">
        <v>11</v>
      </c>
      <c r="I157" s="30" t="s">
        <v>108</v>
      </c>
      <c r="J157" s="23" t="s">
        <v>4426</v>
      </c>
      <c r="K157" s="23">
        <v>4200000</v>
      </c>
      <c r="L157" s="17" t="s">
        <v>8</v>
      </c>
      <c r="M157" s="23" t="s">
        <v>4440</v>
      </c>
      <c r="N157" s="23">
        <v>1085325414</v>
      </c>
      <c r="O157" s="29">
        <v>14</v>
      </c>
      <c r="P157" s="334">
        <v>45302</v>
      </c>
      <c r="Q157" s="23">
        <v>2126349000</v>
      </c>
      <c r="R157" s="334">
        <v>45309</v>
      </c>
      <c r="S157" s="23">
        <v>4200000</v>
      </c>
      <c r="T157" s="18" t="s">
        <v>5</v>
      </c>
      <c r="U157" s="23">
        <v>7631392</v>
      </c>
      <c r="V157" s="23" t="s">
        <v>4424</v>
      </c>
      <c r="W157" s="334">
        <v>45309</v>
      </c>
      <c r="X157" s="334">
        <v>45309</v>
      </c>
      <c r="Y157" s="113" t="s">
        <v>4</v>
      </c>
      <c r="Z157" s="334">
        <v>45362</v>
      </c>
      <c r="AA157" s="35">
        <f t="shared" si="10"/>
        <v>53</v>
      </c>
      <c r="AB157" s="23">
        <v>0</v>
      </c>
      <c r="AC157" s="23">
        <v>0</v>
      </c>
      <c r="AD157" s="23">
        <v>0</v>
      </c>
      <c r="AE157" s="208" t="s">
        <v>4</v>
      </c>
      <c r="AF157" s="35">
        <f t="shared" si="11"/>
        <v>0</v>
      </c>
      <c r="AG157" s="23">
        <v>0</v>
      </c>
      <c r="AH157" s="23">
        <v>0</v>
      </c>
      <c r="AI157" s="208" t="s">
        <v>4</v>
      </c>
      <c r="AJ157" s="18">
        <v>0</v>
      </c>
      <c r="AK157" s="27" t="s">
        <v>4</v>
      </c>
      <c r="AL157" s="27" t="s">
        <v>4</v>
      </c>
      <c r="AM157" s="35">
        <f t="shared" si="12"/>
        <v>0</v>
      </c>
      <c r="AN157" s="35">
        <f>+K157+AC157-AH157</f>
        <v>4200000</v>
      </c>
      <c r="AO157" s="18" t="s">
        <v>1</v>
      </c>
      <c r="AP157" s="23">
        <v>4200000</v>
      </c>
      <c r="AQ157" s="18" t="s">
        <v>16</v>
      </c>
      <c r="AR157" s="23">
        <v>0</v>
      </c>
      <c r="AS157" s="19" t="s">
        <v>4</v>
      </c>
      <c r="AT157" s="331">
        <v>3430000</v>
      </c>
      <c r="AU157" s="34">
        <f t="shared" si="13"/>
        <v>770000</v>
      </c>
      <c r="AV157" s="33">
        <f t="shared" si="14"/>
        <v>0.81666666666666665</v>
      </c>
      <c r="AW157" s="208" t="s">
        <v>4</v>
      </c>
      <c r="AX157" s="18" t="s">
        <v>3</v>
      </c>
      <c r="AY157" s="23" t="s">
        <v>4439</v>
      </c>
      <c r="AZ157" s="17" t="s">
        <v>1</v>
      </c>
      <c r="BA157" s="17" t="s">
        <v>1</v>
      </c>
    </row>
    <row r="158" spans="2:53" x14ac:dyDescent="0.25">
      <c r="B158" s="109">
        <v>2024</v>
      </c>
      <c r="C158" s="17">
        <v>891780111</v>
      </c>
      <c r="D158" s="30" t="s">
        <v>14</v>
      </c>
      <c r="E158" s="161" t="s">
        <v>4438</v>
      </c>
      <c r="F158" s="23" t="s">
        <v>4437</v>
      </c>
      <c r="G158" s="190">
        <v>0</v>
      </c>
      <c r="H158" s="18" t="s">
        <v>11</v>
      </c>
      <c r="I158" s="30" t="s">
        <v>108</v>
      </c>
      <c r="J158" s="23" t="s">
        <v>4436</v>
      </c>
      <c r="K158" s="23">
        <v>12500000</v>
      </c>
      <c r="L158" s="17" t="s">
        <v>8</v>
      </c>
      <c r="M158" s="23" t="s">
        <v>4435</v>
      </c>
      <c r="N158" s="23">
        <v>1045743528</v>
      </c>
      <c r="O158" s="29">
        <v>14</v>
      </c>
      <c r="P158" s="334">
        <v>45302</v>
      </c>
      <c r="Q158" s="23">
        <v>2126349000</v>
      </c>
      <c r="R158" s="334">
        <v>45309</v>
      </c>
      <c r="S158" s="23">
        <v>12500000</v>
      </c>
      <c r="T158" s="18" t="s">
        <v>5</v>
      </c>
      <c r="U158" s="23">
        <v>85449357</v>
      </c>
      <c r="V158" s="23" t="s">
        <v>2923</v>
      </c>
      <c r="W158" s="334">
        <v>45309</v>
      </c>
      <c r="X158" s="334">
        <v>45309</v>
      </c>
      <c r="Y158" s="113" t="s">
        <v>4</v>
      </c>
      <c r="Z158" s="334">
        <v>45457</v>
      </c>
      <c r="AA158" s="35">
        <f t="shared" si="10"/>
        <v>148</v>
      </c>
      <c r="AB158" s="23">
        <v>0</v>
      </c>
      <c r="AC158" s="23">
        <v>0</v>
      </c>
      <c r="AD158" s="23">
        <v>0</v>
      </c>
      <c r="AE158" s="208" t="s">
        <v>4</v>
      </c>
      <c r="AF158" s="35">
        <f t="shared" si="11"/>
        <v>0</v>
      </c>
      <c r="AG158" s="23">
        <v>0</v>
      </c>
      <c r="AH158" s="23">
        <v>0</v>
      </c>
      <c r="AI158" s="208" t="s">
        <v>4</v>
      </c>
      <c r="AJ158" s="18">
        <v>0</v>
      </c>
      <c r="AK158" s="27" t="s">
        <v>4</v>
      </c>
      <c r="AL158" s="27" t="s">
        <v>4</v>
      </c>
      <c r="AM158" s="35">
        <f t="shared" si="12"/>
        <v>0</v>
      </c>
      <c r="AN158" s="35">
        <f>+K158+AC158-AH158</f>
        <v>12500000</v>
      </c>
      <c r="AO158" s="18" t="s">
        <v>1</v>
      </c>
      <c r="AP158" s="23">
        <v>12500000</v>
      </c>
      <c r="AQ158" s="18" t="s">
        <v>16</v>
      </c>
      <c r="AR158" s="23">
        <v>0</v>
      </c>
      <c r="AS158" s="19" t="s">
        <v>4</v>
      </c>
      <c r="AT158" s="331">
        <v>3833000</v>
      </c>
      <c r="AU158" s="34">
        <f t="shared" si="13"/>
        <v>8667000</v>
      </c>
      <c r="AV158" s="33">
        <f t="shared" si="14"/>
        <v>0.30664000000000002</v>
      </c>
      <c r="AW158" s="208" t="s">
        <v>4</v>
      </c>
      <c r="AX158" s="18" t="s">
        <v>3</v>
      </c>
      <c r="AY158" s="23" t="s">
        <v>4434</v>
      </c>
      <c r="AZ158" s="17" t="s">
        <v>1</v>
      </c>
      <c r="BA158" s="17" t="s">
        <v>1</v>
      </c>
    </row>
    <row r="159" spans="2:53" x14ac:dyDescent="0.25">
      <c r="B159" s="109">
        <v>2024</v>
      </c>
      <c r="C159" s="17">
        <v>891780111</v>
      </c>
      <c r="D159" s="30" t="s">
        <v>14</v>
      </c>
      <c r="E159" s="161" t="s">
        <v>4433</v>
      </c>
      <c r="F159" s="23" t="s">
        <v>4432</v>
      </c>
      <c r="G159" s="190">
        <v>0</v>
      </c>
      <c r="H159" s="18" t="s">
        <v>11</v>
      </c>
      <c r="I159" s="30" t="s">
        <v>108</v>
      </c>
      <c r="J159" s="23" t="s">
        <v>4431</v>
      </c>
      <c r="K159" s="23">
        <v>16400000</v>
      </c>
      <c r="L159" s="17" t="s">
        <v>8</v>
      </c>
      <c r="M159" s="23" t="s">
        <v>4430</v>
      </c>
      <c r="N159" s="23">
        <v>1082941397</v>
      </c>
      <c r="O159" s="29">
        <v>13</v>
      </c>
      <c r="P159" s="208">
        <v>45302</v>
      </c>
      <c r="Q159" s="23">
        <v>4518689382</v>
      </c>
      <c r="R159" s="334">
        <v>45309</v>
      </c>
      <c r="S159" s="23">
        <v>16400000</v>
      </c>
      <c r="T159" s="18" t="s">
        <v>5</v>
      </c>
      <c r="U159" s="23">
        <v>57435262</v>
      </c>
      <c r="V159" s="23" t="s">
        <v>2912</v>
      </c>
      <c r="W159" s="334">
        <v>45309</v>
      </c>
      <c r="X159" s="334">
        <v>45309</v>
      </c>
      <c r="Y159" s="113" t="s">
        <v>4</v>
      </c>
      <c r="Z159" s="334">
        <v>45457</v>
      </c>
      <c r="AA159" s="35">
        <f t="shared" si="10"/>
        <v>148</v>
      </c>
      <c r="AB159" s="23">
        <v>1</v>
      </c>
      <c r="AC159" s="23">
        <v>1350000</v>
      </c>
      <c r="AD159" s="23">
        <v>0</v>
      </c>
      <c r="AE159" s="208" t="s">
        <v>4</v>
      </c>
      <c r="AF159" s="35">
        <f t="shared" si="11"/>
        <v>0</v>
      </c>
      <c r="AG159" s="23">
        <v>0</v>
      </c>
      <c r="AH159" s="23">
        <v>0</v>
      </c>
      <c r="AI159" s="208" t="s">
        <v>4</v>
      </c>
      <c r="AJ159" s="18">
        <v>0</v>
      </c>
      <c r="AK159" s="27" t="s">
        <v>4</v>
      </c>
      <c r="AL159" s="27" t="s">
        <v>4</v>
      </c>
      <c r="AM159" s="35">
        <f t="shared" si="12"/>
        <v>0</v>
      </c>
      <c r="AN159" s="35">
        <f>+K159+AC159-AH159</f>
        <v>17750000</v>
      </c>
      <c r="AO159" s="18" t="s">
        <v>1</v>
      </c>
      <c r="AP159" s="23">
        <v>16400000</v>
      </c>
      <c r="AQ159" s="18" t="s">
        <v>16</v>
      </c>
      <c r="AR159" s="23">
        <v>0</v>
      </c>
      <c r="AS159" s="19" t="s">
        <v>4</v>
      </c>
      <c r="AT159" s="331">
        <v>6300000</v>
      </c>
      <c r="AU159" s="34">
        <f t="shared" si="13"/>
        <v>11450000</v>
      </c>
      <c r="AV159" s="33">
        <f t="shared" si="14"/>
        <v>0.35492957746478876</v>
      </c>
      <c r="AW159" s="208" t="s">
        <v>4</v>
      </c>
      <c r="AX159" s="18" t="s">
        <v>3</v>
      </c>
      <c r="AY159" s="23" t="s">
        <v>4429</v>
      </c>
      <c r="AZ159" s="17" t="s">
        <v>1</v>
      </c>
      <c r="BA159" s="17" t="s">
        <v>1</v>
      </c>
    </row>
    <row r="160" spans="2:53" x14ac:dyDescent="0.25">
      <c r="B160" s="109">
        <v>2024</v>
      </c>
      <c r="C160" s="17">
        <v>891780111</v>
      </c>
      <c r="D160" s="30" t="s">
        <v>14</v>
      </c>
      <c r="E160" s="161" t="s">
        <v>4428</v>
      </c>
      <c r="F160" s="23" t="s">
        <v>4427</v>
      </c>
      <c r="G160" s="190">
        <v>0</v>
      </c>
      <c r="H160" s="18" t="s">
        <v>11</v>
      </c>
      <c r="I160" s="30" t="s">
        <v>108</v>
      </c>
      <c r="J160" s="23" t="s">
        <v>4426</v>
      </c>
      <c r="K160" s="23">
        <v>4200000</v>
      </c>
      <c r="L160" s="17" t="s">
        <v>8</v>
      </c>
      <c r="M160" s="23" t="s">
        <v>4425</v>
      </c>
      <c r="N160" s="23">
        <v>1082950584</v>
      </c>
      <c r="O160" s="29">
        <v>14</v>
      </c>
      <c r="P160" s="334">
        <v>45302</v>
      </c>
      <c r="Q160" s="23">
        <v>2126349000</v>
      </c>
      <c r="R160" s="334">
        <v>45309</v>
      </c>
      <c r="S160" s="23">
        <v>4200000</v>
      </c>
      <c r="T160" s="18" t="s">
        <v>5</v>
      </c>
      <c r="U160" s="23">
        <v>7631392</v>
      </c>
      <c r="V160" s="23" t="s">
        <v>4424</v>
      </c>
      <c r="W160" s="334">
        <v>45309</v>
      </c>
      <c r="X160" s="334">
        <v>45309</v>
      </c>
      <c r="Y160" s="113" t="s">
        <v>4</v>
      </c>
      <c r="Z160" s="334">
        <v>45362</v>
      </c>
      <c r="AA160" s="35">
        <f t="shared" si="10"/>
        <v>53</v>
      </c>
      <c r="AB160" s="23">
        <v>0</v>
      </c>
      <c r="AC160" s="23">
        <v>0</v>
      </c>
      <c r="AD160" s="23">
        <v>0</v>
      </c>
      <c r="AE160" s="208" t="s">
        <v>4</v>
      </c>
      <c r="AF160" s="35">
        <f t="shared" si="11"/>
        <v>0</v>
      </c>
      <c r="AG160" s="23">
        <v>0</v>
      </c>
      <c r="AH160" s="23">
        <v>0</v>
      </c>
      <c r="AI160" s="208" t="s">
        <v>4</v>
      </c>
      <c r="AJ160" s="18">
        <v>0</v>
      </c>
      <c r="AK160" s="27" t="s">
        <v>4</v>
      </c>
      <c r="AL160" s="27" t="s">
        <v>4</v>
      </c>
      <c r="AM160" s="35">
        <f t="shared" si="12"/>
        <v>0</v>
      </c>
      <c r="AN160" s="35">
        <f>+K160+AC160-AH160</f>
        <v>4200000</v>
      </c>
      <c r="AO160" s="18" t="s">
        <v>1</v>
      </c>
      <c r="AP160" s="23">
        <v>4200000</v>
      </c>
      <c r="AQ160" s="18" t="s">
        <v>16</v>
      </c>
      <c r="AR160" s="23">
        <v>0</v>
      </c>
      <c r="AS160" s="19" t="s">
        <v>4</v>
      </c>
      <c r="AT160" s="331">
        <v>3430000</v>
      </c>
      <c r="AU160" s="34">
        <f t="shared" si="13"/>
        <v>770000</v>
      </c>
      <c r="AV160" s="33">
        <f t="shared" si="14"/>
        <v>0.81666666666666665</v>
      </c>
      <c r="AW160" s="208" t="s">
        <v>4</v>
      </c>
      <c r="AX160" s="18" t="s">
        <v>3</v>
      </c>
      <c r="AY160" s="23" t="s">
        <v>4423</v>
      </c>
      <c r="AZ160" s="17" t="s">
        <v>1</v>
      </c>
      <c r="BA160" s="17" t="s">
        <v>1</v>
      </c>
    </row>
    <row r="161" spans="2:53" x14ac:dyDescent="0.25">
      <c r="B161" s="109">
        <v>2024</v>
      </c>
      <c r="C161" s="17">
        <v>891780111</v>
      </c>
      <c r="D161" s="30" t="s">
        <v>14</v>
      </c>
      <c r="E161" s="161" t="s">
        <v>4422</v>
      </c>
      <c r="F161" s="23" t="s">
        <v>4421</v>
      </c>
      <c r="G161" s="190">
        <v>0</v>
      </c>
      <c r="H161" s="18" t="s">
        <v>11</v>
      </c>
      <c r="I161" s="30" t="s">
        <v>108</v>
      </c>
      <c r="J161" s="23" t="s">
        <v>4420</v>
      </c>
      <c r="K161" s="23">
        <v>30500000</v>
      </c>
      <c r="L161" s="17" t="s">
        <v>8</v>
      </c>
      <c r="M161" s="23" t="s">
        <v>4419</v>
      </c>
      <c r="N161" s="23">
        <v>39029599</v>
      </c>
      <c r="O161" s="29">
        <v>13</v>
      </c>
      <c r="P161" s="208">
        <v>45302</v>
      </c>
      <c r="Q161" s="23">
        <v>4518689382</v>
      </c>
      <c r="R161" s="334">
        <v>45310</v>
      </c>
      <c r="S161" s="23">
        <v>30500000</v>
      </c>
      <c r="T161" s="18" t="s">
        <v>5</v>
      </c>
      <c r="U161" s="23">
        <v>36694483</v>
      </c>
      <c r="V161" s="23" t="s">
        <v>2562</v>
      </c>
      <c r="W161" s="334">
        <v>45310</v>
      </c>
      <c r="X161" s="334">
        <v>45310</v>
      </c>
      <c r="Y161" s="113" t="s">
        <v>4</v>
      </c>
      <c r="Z161" s="334">
        <v>45457</v>
      </c>
      <c r="AA161" s="35">
        <f t="shared" si="10"/>
        <v>147</v>
      </c>
      <c r="AB161" s="23">
        <v>0</v>
      </c>
      <c r="AC161" s="23">
        <v>0</v>
      </c>
      <c r="AD161" s="23">
        <v>0</v>
      </c>
      <c r="AE161" s="208" t="s">
        <v>4</v>
      </c>
      <c r="AF161" s="35">
        <f t="shared" si="11"/>
        <v>0</v>
      </c>
      <c r="AG161" s="23">
        <v>0</v>
      </c>
      <c r="AH161" s="23">
        <v>0</v>
      </c>
      <c r="AI161" s="208" t="s">
        <v>4</v>
      </c>
      <c r="AJ161" s="18">
        <v>0</v>
      </c>
      <c r="AK161" s="27" t="s">
        <v>4</v>
      </c>
      <c r="AL161" s="27" t="s">
        <v>4</v>
      </c>
      <c r="AM161" s="35">
        <f t="shared" si="12"/>
        <v>0</v>
      </c>
      <c r="AN161" s="35">
        <f>+K161+AC161-AH161</f>
        <v>30500000</v>
      </c>
      <c r="AO161" s="18" t="s">
        <v>1</v>
      </c>
      <c r="AP161" s="23">
        <v>30500000</v>
      </c>
      <c r="AQ161" s="18" t="s">
        <v>16</v>
      </c>
      <c r="AR161" s="23">
        <v>0</v>
      </c>
      <c r="AS161" s="19" t="s">
        <v>4</v>
      </c>
      <c r="AT161" s="331">
        <v>9353000</v>
      </c>
      <c r="AU161" s="34">
        <f t="shared" si="13"/>
        <v>21147000</v>
      </c>
      <c r="AV161" s="33">
        <f t="shared" si="14"/>
        <v>0.30665573770491805</v>
      </c>
      <c r="AW161" s="208" t="s">
        <v>4</v>
      </c>
      <c r="AX161" s="18" t="s">
        <v>3</v>
      </c>
      <c r="AY161" s="23" t="s">
        <v>4418</v>
      </c>
      <c r="AZ161" s="17" t="s">
        <v>1</v>
      </c>
      <c r="BA161" s="17" t="s">
        <v>1</v>
      </c>
    </row>
    <row r="162" spans="2:53" x14ac:dyDescent="0.25">
      <c r="B162" s="109">
        <v>2024</v>
      </c>
      <c r="C162" s="17">
        <v>891780111</v>
      </c>
      <c r="D162" s="30" t="s">
        <v>14</v>
      </c>
      <c r="E162" s="161" t="s">
        <v>4417</v>
      </c>
      <c r="F162" s="23" t="s">
        <v>4416</v>
      </c>
      <c r="G162" s="190">
        <v>0</v>
      </c>
      <c r="H162" s="18" t="s">
        <v>11</v>
      </c>
      <c r="I162" s="30" t="s">
        <v>108</v>
      </c>
      <c r="J162" s="23" t="s">
        <v>4415</v>
      </c>
      <c r="K162" s="23">
        <v>16500000</v>
      </c>
      <c r="L162" s="17" t="s">
        <v>8</v>
      </c>
      <c r="M162" s="23" t="s">
        <v>4414</v>
      </c>
      <c r="N162" s="23">
        <v>1082966872</v>
      </c>
      <c r="O162" s="29">
        <v>13</v>
      </c>
      <c r="P162" s="208">
        <v>45302</v>
      </c>
      <c r="Q162" s="23">
        <v>4518689382</v>
      </c>
      <c r="R162" s="334">
        <v>45310</v>
      </c>
      <c r="S162" s="23">
        <v>16500000</v>
      </c>
      <c r="T162" s="18" t="s">
        <v>5</v>
      </c>
      <c r="U162" s="23">
        <v>1192791759</v>
      </c>
      <c r="V162" s="23" t="s">
        <v>884</v>
      </c>
      <c r="W162" s="334">
        <v>45310</v>
      </c>
      <c r="X162" s="334">
        <v>45310</v>
      </c>
      <c r="Y162" s="113" t="s">
        <v>4</v>
      </c>
      <c r="Z162" s="334">
        <v>45457</v>
      </c>
      <c r="AA162" s="35">
        <f t="shared" si="10"/>
        <v>147</v>
      </c>
      <c r="AB162" s="23">
        <v>0</v>
      </c>
      <c r="AC162" s="23">
        <v>0</v>
      </c>
      <c r="AD162" s="23">
        <v>0</v>
      </c>
      <c r="AE162" s="208" t="s">
        <v>4</v>
      </c>
      <c r="AF162" s="35">
        <f t="shared" si="11"/>
        <v>0</v>
      </c>
      <c r="AG162" s="23">
        <v>0</v>
      </c>
      <c r="AH162" s="23">
        <v>0</v>
      </c>
      <c r="AI162" s="208" t="s">
        <v>4</v>
      </c>
      <c r="AJ162" s="18">
        <v>0</v>
      </c>
      <c r="AK162" s="27" t="s">
        <v>4</v>
      </c>
      <c r="AL162" s="27" t="s">
        <v>4</v>
      </c>
      <c r="AM162" s="35">
        <f t="shared" si="12"/>
        <v>0</v>
      </c>
      <c r="AN162" s="35">
        <f>+K162+AC162-AH162</f>
        <v>16500000</v>
      </c>
      <c r="AO162" s="18" t="s">
        <v>1</v>
      </c>
      <c r="AP162" s="23">
        <v>16500000</v>
      </c>
      <c r="AQ162" s="18" t="s">
        <v>16</v>
      </c>
      <c r="AR162" s="23">
        <v>0</v>
      </c>
      <c r="AS162" s="19" t="s">
        <v>4</v>
      </c>
      <c r="AT162" s="331">
        <v>5060000</v>
      </c>
      <c r="AU162" s="34">
        <f t="shared" si="13"/>
        <v>11440000</v>
      </c>
      <c r="AV162" s="33">
        <f t="shared" si="14"/>
        <v>0.30666666666666664</v>
      </c>
      <c r="AW162" s="208" t="s">
        <v>4</v>
      </c>
      <c r="AX162" s="18" t="s">
        <v>3</v>
      </c>
      <c r="AY162" s="23" t="s">
        <v>4413</v>
      </c>
      <c r="AZ162" s="17" t="s">
        <v>1</v>
      </c>
      <c r="BA162" s="17" t="s">
        <v>1</v>
      </c>
    </row>
    <row r="163" spans="2:53" x14ac:dyDescent="0.25">
      <c r="B163" s="109">
        <v>2024</v>
      </c>
      <c r="C163" s="17">
        <v>891780111</v>
      </c>
      <c r="D163" s="30" t="s">
        <v>14</v>
      </c>
      <c r="E163" s="161" t="s">
        <v>4412</v>
      </c>
      <c r="F163" s="23" t="s">
        <v>4411</v>
      </c>
      <c r="G163" s="190">
        <v>0</v>
      </c>
      <c r="H163" s="18" t="s">
        <v>11</v>
      </c>
      <c r="I163" s="30" t="s">
        <v>108</v>
      </c>
      <c r="J163" s="23" t="s">
        <v>4410</v>
      </c>
      <c r="K163" s="23">
        <v>18000000</v>
      </c>
      <c r="L163" s="17" t="s">
        <v>8</v>
      </c>
      <c r="M163" s="23" t="s">
        <v>4409</v>
      </c>
      <c r="N163" s="23">
        <v>1216966715</v>
      </c>
      <c r="O163" s="29">
        <v>13</v>
      </c>
      <c r="P163" s="208">
        <v>45302</v>
      </c>
      <c r="Q163" s="23">
        <v>4518689382</v>
      </c>
      <c r="R163" s="334">
        <v>45310</v>
      </c>
      <c r="S163" s="23">
        <v>18000000</v>
      </c>
      <c r="T163" s="18" t="s">
        <v>5</v>
      </c>
      <c r="U163" s="23">
        <v>1082889541</v>
      </c>
      <c r="V163" s="23" t="s">
        <v>2372</v>
      </c>
      <c r="W163" s="334">
        <v>45310</v>
      </c>
      <c r="X163" s="334">
        <v>45310</v>
      </c>
      <c r="Y163" s="113" t="s">
        <v>4</v>
      </c>
      <c r="Z163" s="334">
        <v>45457</v>
      </c>
      <c r="AA163" s="35">
        <f t="shared" si="10"/>
        <v>147</v>
      </c>
      <c r="AB163" s="23">
        <v>0</v>
      </c>
      <c r="AC163" s="23">
        <v>0</v>
      </c>
      <c r="AD163" s="23">
        <v>0</v>
      </c>
      <c r="AE163" s="208" t="s">
        <v>4</v>
      </c>
      <c r="AF163" s="35">
        <f t="shared" si="11"/>
        <v>0</v>
      </c>
      <c r="AG163" s="23">
        <v>0</v>
      </c>
      <c r="AH163" s="23">
        <v>0</v>
      </c>
      <c r="AI163" s="208" t="s">
        <v>4</v>
      </c>
      <c r="AJ163" s="18">
        <v>0</v>
      </c>
      <c r="AK163" s="27" t="s">
        <v>4</v>
      </c>
      <c r="AL163" s="27" t="s">
        <v>4</v>
      </c>
      <c r="AM163" s="35">
        <f t="shared" si="12"/>
        <v>0</v>
      </c>
      <c r="AN163" s="35">
        <f>+K163+AC163-AH163</f>
        <v>18000000</v>
      </c>
      <c r="AO163" s="18" t="s">
        <v>1</v>
      </c>
      <c r="AP163" s="23">
        <v>18000000</v>
      </c>
      <c r="AQ163" s="18" t="s">
        <v>16</v>
      </c>
      <c r="AR163" s="23">
        <v>0</v>
      </c>
      <c r="AS163" s="19" t="s">
        <v>4</v>
      </c>
      <c r="AT163" s="331">
        <v>5520000</v>
      </c>
      <c r="AU163" s="34">
        <f t="shared" si="13"/>
        <v>12480000</v>
      </c>
      <c r="AV163" s="33">
        <f t="shared" si="14"/>
        <v>0.30666666666666664</v>
      </c>
      <c r="AW163" s="208" t="s">
        <v>4</v>
      </c>
      <c r="AX163" s="18" t="s">
        <v>3</v>
      </c>
      <c r="AY163" s="23" t="s">
        <v>4408</v>
      </c>
      <c r="AZ163" s="17" t="s">
        <v>1</v>
      </c>
      <c r="BA163" s="17" t="s">
        <v>1</v>
      </c>
    </row>
    <row r="164" spans="2:53" x14ac:dyDescent="0.25">
      <c r="B164" s="109">
        <v>2024</v>
      </c>
      <c r="C164" s="17">
        <v>891780111</v>
      </c>
      <c r="D164" s="30" t="s">
        <v>14</v>
      </c>
      <c r="E164" s="161" t="s">
        <v>4407</v>
      </c>
      <c r="F164" s="23" t="s">
        <v>4406</v>
      </c>
      <c r="G164" s="190">
        <v>0</v>
      </c>
      <c r="H164" s="18" t="s">
        <v>11</v>
      </c>
      <c r="I164" s="30" t="s">
        <v>108</v>
      </c>
      <c r="J164" s="23" t="s">
        <v>4405</v>
      </c>
      <c r="K164" s="23">
        <v>15000000</v>
      </c>
      <c r="L164" s="17" t="s">
        <v>8</v>
      </c>
      <c r="M164" s="23" t="s">
        <v>81</v>
      </c>
      <c r="N164" s="23">
        <v>1082992753</v>
      </c>
      <c r="O164" s="29">
        <v>13</v>
      </c>
      <c r="P164" s="208">
        <v>45302</v>
      </c>
      <c r="Q164" s="23">
        <v>4518689382</v>
      </c>
      <c r="R164" s="334">
        <v>45310</v>
      </c>
      <c r="S164" s="23">
        <v>15000000</v>
      </c>
      <c r="T164" s="18" t="s">
        <v>5</v>
      </c>
      <c r="U164" s="23">
        <v>36718996</v>
      </c>
      <c r="V164" s="23" t="s">
        <v>3299</v>
      </c>
      <c r="W164" s="334">
        <v>45310</v>
      </c>
      <c r="X164" s="334">
        <v>45310</v>
      </c>
      <c r="Y164" s="113" t="s">
        <v>4</v>
      </c>
      <c r="Z164" s="334">
        <v>45457</v>
      </c>
      <c r="AA164" s="35">
        <f t="shared" si="10"/>
        <v>147</v>
      </c>
      <c r="AB164" s="23">
        <v>0</v>
      </c>
      <c r="AC164" s="23">
        <v>0</v>
      </c>
      <c r="AD164" s="23">
        <v>0</v>
      </c>
      <c r="AE164" s="208" t="s">
        <v>4</v>
      </c>
      <c r="AF164" s="35">
        <f t="shared" si="11"/>
        <v>0</v>
      </c>
      <c r="AG164" s="23">
        <v>0</v>
      </c>
      <c r="AH164" s="23">
        <v>0</v>
      </c>
      <c r="AI164" s="208" t="s">
        <v>4</v>
      </c>
      <c r="AJ164" s="18">
        <v>0</v>
      </c>
      <c r="AK164" s="27" t="s">
        <v>4</v>
      </c>
      <c r="AL164" s="27" t="s">
        <v>4</v>
      </c>
      <c r="AM164" s="35">
        <f t="shared" si="12"/>
        <v>0</v>
      </c>
      <c r="AN164" s="35">
        <f>+K164+AC164-AH164</f>
        <v>15000000</v>
      </c>
      <c r="AO164" s="18" t="s">
        <v>1</v>
      </c>
      <c r="AP164" s="23">
        <v>15000000</v>
      </c>
      <c r="AQ164" s="18" t="s">
        <v>16</v>
      </c>
      <c r="AR164" s="23">
        <v>0</v>
      </c>
      <c r="AS164" s="19" t="s">
        <v>4</v>
      </c>
      <c r="AT164" s="331">
        <v>4600000</v>
      </c>
      <c r="AU164" s="34">
        <f t="shared" si="13"/>
        <v>10400000</v>
      </c>
      <c r="AV164" s="33">
        <f t="shared" si="14"/>
        <v>0.30666666666666664</v>
      </c>
      <c r="AW164" s="208" t="s">
        <v>4</v>
      </c>
      <c r="AX164" s="18" t="s">
        <v>3</v>
      </c>
      <c r="AY164" s="23" t="s">
        <v>4404</v>
      </c>
      <c r="AZ164" s="17" t="s">
        <v>1</v>
      </c>
      <c r="BA164" s="17" t="s">
        <v>1</v>
      </c>
    </row>
    <row r="165" spans="2:53" x14ac:dyDescent="0.25">
      <c r="B165" s="109">
        <v>2024</v>
      </c>
      <c r="C165" s="17">
        <v>891780111</v>
      </c>
      <c r="D165" s="30" t="s">
        <v>14</v>
      </c>
      <c r="E165" s="161" t="s">
        <v>4403</v>
      </c>
      <c r="F165" s="23" t="s">
        <v>4402</v>
      </c>
      <c r="G165" s="190">
        <v>0</v>
      </c>
      <c r="H165" s="18" t="s">
        <v>11</v>
      </c>
      <c r="I165" s="30" t="s">
        <v>108</v>
      </c>
      <c r="J165" s="23" t="s">
        <v>4401</v>
      </c>
      <c r="K165" s="23">
        <v>22403000</v>
      </c>
      <c r="L165" s="17" t="s">
        <v>8</v>
      </c>
      <c r="M165" s="23" t="s">
        <v>4400</v>
      </c>
      <c r="N165" s="23">
        <v>1004370372</v>
      </c>
      <c r="O165" s="29">
        <v>13</v>
      </c>
      <c r="P165" s="208">
        <v>45302</v>
      </c>
      <c r="Q165" s="23">
        <v>4518689382</v>
      </c>
      <c r="R165" s="334">
        <v>45313</v>
      </c>
      <c r="S165" s="23">
        <v>22403000</v>
      </c>
      <c r="T165" s="18" t="s">
        <v>5</v>
      </c>
      <c r="U165" s="23">
        <v>85460304</v>
      </c>
      <c r="V165" s="23" t="s">
        <v>4399</v>
      </c>
      <c r="W165" s="334">
        <v>45310</v>
      </c>
      <c r="X165" s="334">
        <v>45313</v>
      </c>
      <c r="Y165" s="113" t="s">
        <v>4</v>
      </c>
      <c r="Z165" s="334">
        <v>45457</v>
      </c>
      <c r="AA165" s="35">
        <f t="shared" si="10"/>
        <v>144</v>
      </c>
      <c r="AB165" s="23">
        <v>0</v>
      </c>
      <c r="AC165" s="23">
        <v>0</v>
      </c>
      <c r="AD165" s="23">
        <v>0</v>
      </c>
      <c r="AE165" s="208" t="s">
        <v>4</v>
      </c>
      <c r="AF165" s="35">
        <f t="shared" si="11"/>
        <v>0</v>
      </c>
      <c r="AG165" s="23">
        <v>0</v>
      </c>
      <c r="AH165" s="23">
        <v>0</v>
      </c>
      <c r="AI165" s="208" t="s">
        <v>4</v>
      </c>
      <c r="AJ165" s="18">
        <v>0</v>
      </c>
      <c r="AK165" s="27" t="s">
        <v>4</v>
      </c>
      <c r="AL165" s="27" t="s">
        <v>4</v>
      </c>
      <c r="AM165" s="35">
        <f t="shared" si="12"/>
        <v>0</v>
      </c>
      <c r="AN165" s="35">
        <f>+K165+AC165-AH165</f>
        <v>22403000</v>
      </c>
      <c r="AO165" s="18" t="s">
        <v>1</v>
      </c>
      <c r="AP165" s="23">
        <v>22403000</v>
      </c>
      <c r="AQ165" s="18" t="s">
        <v>16</v>
      </c>
      <c r="AR165" s="23">
        <v>0</v>
      </c>
      <c r="AS165" s="19" t="s">
        <v>4</v>
      </c>
      <c r="AT165" s="331">
        <v>6110000</v>
      </c>
      <c r="AU165" s="34">
        <f t="shared" si="13"/>
        <v>16293000</v>
      </c>
      <c r="AV165" s="33">
        <f t="shared" si="14"/>
        <v>0.2727313306253627</v>
      </c>
      <c r="AW165" s="208" t="s">
        <v>4</v>
      </c>
      <c r="AX165" s="18" t="s">
        <v>3</v>
      </c>
      <c r="AY165" s="23" t="s">
        <v>4398</v>
      </c>
      <c r="AZ165" s="17" t="s">
        <v>1</v>
      </c>
      <c r="BA165" s="17" t="s">
        <v>1</v>
      </c>
    </row>
    <row r="166" spans="2:53" x14ac:dyDescent="0.25">
      <c r="B166" s="109">
        <v>2024</v>
      </c>
      <c r="C166" s="17">
        <v>891780111</v>
      </c>
      <c r="D166" s="30" t="s">
        <v>14</v>
      </c>
      <c r="E166" s="161" t="s">
        <v>4397</v>
      </c>
      <c r="F166" s="23" t="s">
        <v>4396</v>
      </c>
      <c r="G166" s="190">
        <v>0</v>
      </c>
      <c r="H166" s="18" t="s">
        <v>11</v>
      </c>
      <c r="I166" s="30" t="s">
        <v>108</v>
      </c>
      <c r="J166" s="23" t="s">
        <v>4395</v>
      </c>
      <c r="K166" s="23">
        <v>15000000</v>
      </c>
      <c r="L166" s="17" t="s">
        <v>8</v>
      </c>
      <c r="M166" s="23" t="s">
        <v>4394</v>
      </c>
      <c r="N166" s="23">
        <v>1082840247</v>
      </c>
      <c r="O166" s="29">
        <v>13</v>
      </c>
      <c r="P166" s="208">
        <v>45302</v>
      </c>
      <c r="Q166" s="23">
        <v>4518689382</v>
      </c>
      <c r="R166" s="334">
        <v>45310</v>
      </c>
      <c r="S166" s="23">
        <v>15000000</v>
      </c>
      <c r="T166" s="18" t="s">
        <v>5</v>
      </c>
      <c r="U166" s="23">
        <v>1082889541</v>
      </c>
      <c r="V166" s="23" t="s">
        <v>2372</v>
      </c>
      <c r="W166" s="334">
        <v>45310</v>
      </c>
      <c r="X166" s="334">
        <v>45310</v>
      </c>
      <c r="Y166" s="113" t="s">
        <v>4</v>
      </c>
      <c r="Z166" s="334">
        <v>45457</v>
      </c>
      <c r="AA166" s="35">
        <f t="shared" si="10"/>
        <v>147</v>
      </c>
      <c r="AB166" s="23">
        <v>0</v>
      </c>
      <c r="AC166" s="23">
        <v>0</v>
      </c>
      <c r="AD166" s="23">
        <v>0</v>
      </c>
      <c r="AE166" s="208" t="s">
        <v>4</v>
      </c>
      <c r="AF166" s="35">
        <f t="shared" si="11"/>
        <v>0</v>
      </c>
      <c r="AG166" s="23">
        <v>0</v>
      </c>
      <c r="AH166" s="23">
        <v>0</v>
      </c>
      <c r="AI166" s="208" t="s">
        <v>4</v>
      </c>
      <c r="AJ166" s="18">
        <v>0</v>
      </c>
      <c r="AK166" s="27" t="s">
        <v>4</v>
      </c>
      <c r="AL166" s="27" t="s">
        <v>4</v>
      </c>
      <c r="AM166" s="35">
        <f t="shared" si="12"/>
        <v>0</v>
      </c>
      <c r="AN166" s="35">
        <f>+K166+AC166-AH166</f>
        <v>15000000</v>
      </c>
      <c r="AO166" s="18" t="s">
        <v>1</v>
      </c>
      <c r="AP166" s="23">
        <v>15000000</v>
      </c>
      <c r="AQ166" s="18" t="s">
        <v>16</v>
      </c>
      <c r="AR166" s="23">
        <v>0</v>
      </c>
      <c r="AS166" s="19" t="s">
        <v>4</v>
      </c>
      <c r="AT166" s="331">
        <v>4600000</v>
      </c>
      <c r="AU166" s="34">
        <f t="shared" si="13"/>
        <v>10400000</v>
      </c>
      <c r="AV166" s="33">
        <f t="shared" si="14"/>
        <v>0.30666666666666664</v>
      </c>
      <c r="AW166" s="208" t="s">
        <v>4</v>
      </c>
      <c r="AX166" s="18" t="s">
        <v>3</v>
      </c>
      <c r="AY166" s="23" t="s">
        <v>4393</v>
      </c>
      <c r="AZ166" s="17" t="s">
        <v>1</v>
      </c>
      <c r="BA166" s="17" t="s">
        <v>1</v>
      </c>
    </row>
    <row r="167" spans="2:53" x14ac:dyDescent="0.25">
      <c r="B167" s="109">
        <v>2024</v>
      </c>
      <c r="C167" s="17">
        <v>891780111</v>
      </c>
      <c r="D167" s="30" t="s">
        <v>14</v>
      </c>
      <c r="E167" s="161" t="s">
        <v>4392</v>
      </c>
      <c r="F167" s="23" t="s">
        <v>4391</v>
      </c>
      <c r="G167" s="190">
        <v>0</v>
      </c>
      <c r="H167" s="18" t="s">
        <v>11</v>
      </c>
      <c r="I167" s="30" t="s">
        <v>108</v>
      </c>
      <c r="J167" s="23" t="s">
        <v>4390</v>
      </c>
      <c r="K167" s="23">
        <v>30500000</v>
      </c>
      <c r="L167" s="17" t="s">
        <v>8</v>
      </c>
      <c r="M167" s="23" t="s">
        <v>4389</v>
      </c>
      <c r="N167" s="23">
        <v>85450384</v>
      </c>
      <c r="O167" s="29">
        <v>13</v>
      </c>
      <c r="P167" s="208">
        <v>45302</v>
      </c>
      <c r="Q167" s="23">
        <v>4518689382</v>
      </c>
      <c r="R167" s="334">
        <v>45310</v>
      </c>
      <c r="S167" s="23">
        <v>30500000</v>
      </c>
      <c r="T167" s="18" t="s">
        <v>5</v>
      </c>
      <c r="U167" s="23">
        <v>85455983</v>
      </c>
      <c r="V167" s="23" t="s">
        <v>3939</v>
      </c>
      <c r="W167" s="334">
        <v>45310</v>
      </c>
      <c r="X167" s="334">
        <v>45310</v>
      </c>
      <c r="Y167" s="113" t="s">
        <v>4</v>
      </c>
      <c r="Z167" s="334">
        <v>45457</v>
      </c>
      <c r="AA167" s="35">
        <f t="shared" si="10"/>
        <v>147</v>
      </c>
      <c r="AB167" s="23">
        <v>0</v>
      </c>
      <c r="AC167" s="23">
        <v>0</v>
      </c>
      <c r="AD167" s="23">
        <v>0</v>
      </c>
      <c r="AE167" s="208" t="s">
        <v>4</v>
      </c>
      <c r="AF167" s="35">
        <f t="shared" si="11"/>
        <v>0</v>
      </c>
      <c r="AG167" s="23">
        <v>0</v>
      </c>
      <c r="AH167" s="23">
        <v>0</v>
      </c>
      <c r="AI167" s="208" t="s">
        <v>4</v>
      </c>
      <c r="AJ167" s="18">
        <v>0</v>
      </c>
      <c r="AK167" s="27" t="s">
        <v>4</v>
      </c>
      <c r="AL167" s="27" t="s">
        <v>4</v>
      </c>
      <c r="AM167" s="35">
        <f t="shared" si="12"/>
        <v>0</v>
      </c>
      <c r="AN167" s="35">
        <f>+K167+AC167-AH167</f>
        <v>30500000</v>
      </c>
      <c r="AO167" s="18" t="s">
        <v>1</v>
      </c>
      <c r="AP167" s="23">
        <v>30500000</v>
      </c>
      <c r="AQ167" s="18" t="s">
        <v>16</v>
      </c>
      <c r="AR167" s="23">
        <v>0</v>
      </c>
      <c r="AS167" s="19" t="s">
        <v>4</v>
      </c>
      <c r="AT167" s="331">
        <v>9353000</v>
      </c>
      <c r="AU167" s="34">
        <f t="shared" si="13"/>
        <v>21147000</v>
      </c>
      <c r="AV167" s="33">
        <f t="shared" si="14"/>
        <v>0.30665573770491805</v>
      </c>
      <c r="AW167" s="208" t="s">
        <v>4</v>
      </c>
      <c r="AX167" s="18" t="s">
        <v>3</v>
      </c>
      <c r="AY167" s="23" t="s">
        <v>4388</v>
      </c>
      <c r="AZ167" s="17" t="s">
        <v>1</v>
      </c>
      <c r="BA167" s="17" t="s">
        <v>1</v>
      </c>
    </row>
    <row r="168" spans="2:53" x14ac:dyDescent="0.25">
      <c r="B168" s="109">
        <v>2024</v>
      </c>
      <c r="C168" s="17">
        <v>891780111</v>
      </c>
      <c r="D168" s="30" t="s">
        <v>14</v>
      </c>
      <c r="E168" s="161" t="s">
        <v>4387</v>
      </c>
      <c r="F168" s="23" t="s">
        <v>4386</v>
      </c>
      <c r="G168" s="190">
        <v>0</v>
      </c>
      <c r="H168" s="18" t="s">
        <v>11</v>
      </c>
      <c r="I168" s="30" t="s">
        <v>108</v>
      </c>
      <c r="J168" s="23" t="s">
        <v>4385</v>
      </c>
      <c r="K168" s="23">
        <v>16400000</v>
      </c>
      <c r="L168" s="17" t="s">
        <v>8</v>
      </c>
      <c r="M168" s="23" t="s">
        <v>4384</v>
      </c>
      <c r="N168" s="23">
        <v>1082981735</v>
      </c>
      <c r="O168" s="29">
        <v>13</v>
      </c>
      <c r="P168" s="208">
        <v>45302</v>
      </c>
      <c r="Q168" s="23">
        <v>4518689382</v>
      </c>
      <c r="R168" s="334">
        <v>45310</v>
      </c>
      <c r="S168" s="23">
        <v>16400000</v>
      </c>
      <c r="T168" s="18" t="s">
        <v>5</v>
      </c>
      <c r="U168" s="23">
        <v>36694483</v>
      </c>
      <c r="V168" s="23" t="s">
        <v>2562</v>
      </c>
      <c r="W168" s="334">
        <v>45310</v>
      </c>
      <c r="X168" s="334">
        <v>45310</v>
      </c>
      <c r="Y168" s="113" t="s">
        <v>4</v>
      </c>
      <c r="Z168" s="334">
        <v>45457</v>
      </c>
      <c r="AA168" s="35">
        <f t="shared" si="10"/>
        <v>147</v>
      </c>
      <c r="AB168" s="23">
        <v>0</v>
      </c>
      <c r="AC168" s="23">
        <v>0</v>
      </c>
      <c r="AD168" s="23">
        <v>0</v>
      </c>
      <c r="AE168" s="208" t="s">
        <v>4</v>
      </c>
      <c r="AF168" s="35">
        <f t="shared" si="11"/>
        <v>0</v>
      </c>
      <c r="AG168" s="23">
        <v>0</v>
      </c>
      <c r="AH168" s="23">
        <v>0</v>
      </c>
      <c r="AI168" s="208" t="s">
        <v>4</v>
      </c>
      <c r="AJ168" s="18">
        <v>0</v>
      </c>
      <c r="AK168" s="27" t="s">
        <v>4</v>
      </c>
      <c r="AL168" s="27" t="s">
        <v>4</v>
      </c>
      <c r="AM168" s="35">
        <f t="shared" si="12"/>
        <v>0</v>
      </c>
      <c r="AN168" s="35">
        <f>+K168+AC168-AH168</f>
        <v>16400000</v>
      </c>
      <c r="AO168" s="18" t="s">
        <v>1</v>
      </c>
      <c r="AP168" s="23">
        <v>16400000</v>
      </c>
      <c r="AQ168" s="18" t="s">
        <v>16</v>
      </c>
      <c r="AR168" s="23">
        <v>0</v>
      </c>
      <c r="AS168" s="19" t="s">
        <v>4</v>
      </c>
      <c r="AT168" s="331">
        <v>6000000</v>
      </c>
      <c r="AU168" s="34">
        <f t="shared" si="13"/>
        <v>10400000</v>
      </c>
      <c r="AV168" s="33">
        <f t="shared" si="14"/>
        <v>0.36585365853658536</v>
      </c>
      <c r="AW168" s="208" t="s">
        <v>4</v>
      </c>
      <c r="AX168" s="18" t="s">
        <v>3</v>
      </c>
      <c r="AY168" s="23" t="s">
        <v>4383</v>
      </c>
      <c r="AZ168" s="17" t="s">
        <v>1</v>
      </c>
      <c r="BA168" s="17" t="s">
        <v>1</v>
      </c>
    </row>
    <row r="169" spans="2:53" x14ac:dyDescent="0.25">
      <c r="B169" s="109">
        <v>2024</v>
      </c>
      <c r="C169" s="17">
        <v>891780111</v>
      </c>
      <c r="D169" s="30" t="s">
        <v>14</v>
      </c>
      <c r="E169" s="161" t="s">
        <v>4382</v>
      </c>
      <c r="F169" s="23" t="s">
        <v>4381</v>
      </c>
      <c r="G169" s="190">
        <v>0</v>
      </c>
      <c r="H169" s="18" t="s">
        <v>11</v>
      </c>
      <c r="I169" s="30" t="s">
        <v>108</v>
      </c>
      <c r="J169" s="23" t="s">
        <v>4380</v>
      </c>
      <c r="K169" s="23">
        <v>18000000</v>
      </c>
      <c r="L169" s="17" t="s">
        <v>8</v>
      </c>
      <c r="M169" s="23" t="s">
        <v>4379</v>
      </c>
      <c r="N169" s="23">
        <v>1082908015</v>
      </c>
      <c r="O169" s="29">
        <v>13</v>
      </c>
      <c r="P169" s="208">
        <v>45302</v>
      </c>
      <c r="Q169" s="23">
        <v>4518689382</v>
      </c>
      <c r="R169" s="334">
        <v>45310</v>
      </c>
      <c r="S169" s="23">
        <v>18000000</v>
      </c>
      <c r="T169" s="18" t="s">
        <v>5</v>
      </c>
      <c r="U169" s="23">
        <v>57464638</v>
      </c>
      <c r="V169" s="23" t="s">
        <v>2807</v>
      </c>
      <c r="W169" s="334">
        <v>45310</v>
      </c>
      <c r="X169" s="334">
        <v>45310</v>
      </c>
      <c r="Y169" s="113" t="s">
        <v>4</v>
      </c>
      <c r="Z169" s="334">
        <v>45457</v>
      </c>
      <c r="AA169" s="35">
        <f t="shared" si="10"/>
        <v>147</v>
      </c>
      <c r="AB169" s="23">
        <v>0</v>
      </c>
      <c r="AC169" s="23">
        <v>0</v>
      </c>
      <c r="AD169" s="23">
        <v>0</v>
      </c>
      <c r="AE169" s="208" t="s">
        <v>4</v>
      </c>
      <c r="AF169" s="35">
        <f t="shared" si="11"/>
        <v>0</v>
      </c>
      <c r="AG169" s="23">
        <v>0</v>
      </c>
      <c r="AH169" s="23">
        <v>0</v>
      </c>
      <c r="AI169" s="208" t="s">
        <v>4</v>
      </c>
      <c r="AJ169" s="18">
        <v>0</v>
      </c>
      <c r="AK169" s="27" t="s">
        <v>4</v>
      </c>
      <c r="AL169" s="27" t="s">
        <v>4</v>
      </c>
      <c r="AM169" s="35">
        <f t="shared" si="12"/>
        <v>0</v>
      </c>
      <c r="AN169" s="35">
        <f>+K169+AC169-AH169</f>
        <v>18000000</v>
      </c>
      <c r="AO169" s="18" t="s">
        <v>1</v>
      </c>
      <c r="AP169" s="23">
        <v>18000000</v>
      </c>
      <c r="AQ169" s="18" t="s">
        <v>16</v>
      </c>
      <c r="AR169" s="23">
        <v>0</v>
      </c>
      <c r="AS169" s="19" t="s">
        <v>4</v>
      </c>
      <c r="AT169" s="331">
        <v>5520000</v>
      </c>
      <c r="AU169" s="34">
        <f t="shared" si="13"/>
        <v>12480000</v>
      </c>
      <c r="AV169" s="33">
        <f t="shared" si="14"/>
        <v>0.30666666666666664</v>
      </c>
      <c r="AW169" s="208" t="s">
        <v>4</v>
      </c>
      <c r="AX169" s="18" t="s">
        <v>3</v>
      </c>
      <c r="AY169" s="23" t="s">
        <v>4378</v>
      </c>
      <c r="AZ169" s="17" t="s">
        <v>1</v>
      </c>
      <c r="BA169" s="17" t="s">
        <v>1</v>
      </c>
    </row>
    <row r="170" spans="2:53" x14ac:dyDescent="0.25">
      <c r="B170" s="109">
        <v>2024</v>
      </c>
      <c r="C170" s="17">
        <v>891780111</v>
      </c>
      <c r="D170" s="30" t="s">
        <v>14</v>
      </c>
      <c r="E170" s="161" t="s">
        <v>4377</v>
      </c>
      <c r="F170" s="23" t="s">
        <v>4376</v>
      </c>
      <c r="G170" s="190">
        <v>0</v>
      </c>
      <c r="H170" s="18" t="s">
        <v>11</v>
      </c>
      <c r="I170" s="30" t="s">
        <v>108</v>
      </c>
      <c r="J170" s="23" t="s">
        <v>4375</v>
      </c>
      <c r="K170" s="23">
        <v>15000000</v>
      </c>
      <c r="L170" s="17" t="s">
        <v>8</v>
      </c>
      <c r="M170" s="23" t="s">
        <v>4374</v>
      </c>
      <c r="N170" s="23">
        <v>1082946247</v>
      </c>
      <c r="O170" s="29">
        <v>13</v>
      </c>
      <c r="P170" s="208">
        <v>45302</v>
      </c>
      <c r="Q170" s="23">
        <v>4518689382</v>
      </c>
      <c r="R170" s="334">
        <v>45310</v>
      </c>
      <c r="S170" s="23">
        <v>15000000</v>
      </c>
      <c r="T170" s="18" t="s">
        <v>5</v>
      </c>
      <c r="U170" s="23">
        <v>85152695</v>
      </c>
      <c r="V170" s="23" t="s">
        <v>2345</v>
      </c>
      <c r="W170" s="334">
        <v>45310</v>
      </c>
      <c r="X170" s="334">
        <v>45310</v>
      </c>
      <c r="Y170" s="113" t="s">
        <v>4</v>
      </c>
      <c r="Z170" s="334">
        <v>45457</v>
      </c>
      <c r="AA170" s="35">
        <f t="shared" si="10"/>
        <v>147</v>
      </c>
      <c r="AB170" s="23">
        <v>0</v>
      </c>
      <c r="AC170" s="23">
        <v>0</v>
      </c>
      <c r="AD170" s="23">
        <v>0</v>
      </c>
      <c r="AE170" s="208" t="s">
        <v>4</v>
      </c>
      <c r="AF170" s="35">
        <f t="shared" si="11"/>
        <v>0</v>
      </c>
      <c r="AG170" s="23">
        <v>0</v>
      </c>
      <c r="AH170" s="23">
        <v>0</v>
      </c>
      <c r="AI170" s="208" t="s">
        <v>4</v>
      </c>
      <c r="AJ170" s="18">
        <v>0</v>
      </c>
      <c r="AK170" s="27" t="s">
        <v>4</v>
      </c>
      <c r="AL170" s="27" t="s">
        <v>4</v>
      </c>
      <c r="AM170" s="35">
        <f t="shared" si="12"/>
        <v>0</v>
      </c>
      <c r="AN170" s="35">
        <f>+K170+AC170-AH170</f>
        <v>15000000</v>
      </c>
      <c r="AO170" s="18" t="s">
        <v>1</v>
      </c>
      <c r="AP170" s="23">
        <v>15000000</v>
      </c>
      <c r="AQ170" s="18" t="s">
        <v>16</v>
      </c>
      <c r="AR170" s="23">
        <v>0</v>
      </c>
      <c r="AS170" s="19" t="s">
        <v>4</v>
      </c>
      <c r="AT170" s="331">
        <v>4600000</v>
      </c>
      <c r="AU170" s="34">
        <f t="shared" si="13"/>
        <v>10400000</v>
      </c>
      <c r="AV170" s="33">
        <f t="shared" si="14"/>
        <v>0.30666666666666664</v>
      </c>
      <c r="AW170" s="208" t="s">
        <v>4</v>
      </c>
      <c r="AX170" s="18" t="s">
        <v>3</v>
      </c>
      <c r="AY170" s="23" t="s">
        <v>4373</v>
      </c>
      <c r="AZ170" s="17" t="s">
        <v>1</v>
      </c>
      <c r="BA170" s="17" t="s">
        <v>1</v>
      </c>
    </row>
    <row r="171" spans="2:53" x14ac:dyDescent="0.25">
      <c r="B171" s="109">
        <v>2024</v>
      </c>
      <c r="C171" s="17">
        <v>891780111</v>
      </c>
      <c r="D171" s="30" t="s">
        <v>14</v>
      </c>
      <c r="E171" s="161" t="s">
        <v>4372</v>
      </c>
      <c r="F171" s="23" t="s">
        <v>4371</v>
      </c>
      <c r="G171" s="190">
        <v>0</v>
      </c>
      <c r="H171" s="18" t="s">
        <v>11</v>
      </c>
      <c r="I171" s="30" t="s">
        <v>108</v>
      </c>
      <c r="J171" s="23" t="s">
        <v>4370</v>
      </c>
      <c r="K171" s="23">
        <v>30000000</v>
      </c>
      <c r="L171" s="17" t="s">
        <v>8</v>
      </c>
      <c r="M171" s="23" t="s">
        <v>4369</v>
      </c>
      <c r="N171" s="23">
        <v>19601307</v>
      </c>
      <c r="O171" s="29">
        <v>13</v>
      </c>
      <c r="P171" s="208">
        <v>45302</v>
      </c>
      <c r="Q171" s="23">
        <v>4518689382</v>
      </c>
      <c r="R171" s="334">
        <v>45310</v>
      </c>
      <c r="S171" s="23">
        <v>30000000</v>
      </c>
      <c r="T171" s="18" t="s">
        <v>5</v>
      </c>
      <c r="U171" s="23">
        <v>84457182</v>
      </c>
      <c r="V171" s="23" t="s">
        <v>3877</v>
      </c>
      <c r="W171" s="334">
        <v>45310</v>
      </c>
      <c r="X171" s="334">
        <v>45310</v>
      </c>
      <c r="Y171" s="113" t="s">
        <v>4</v>
      </c>
      <c r="Z171" s="334">
        <v>45457</v>
      </c>
      <c r="AA171" s="35">
        <f t="shared" si="10"/>
        <v>147</v>
      </c>
      <c r="AB171" s="23">
        <v>0</v>
      </c>
      <c r="AC171" s="23">
        <v>0</v>
      </c>
      <c r="AD171" s="23">
        <v>0</v>
      </c>
      <c r="AE171" s="208" t="s">
        <v>4</v>
      </c>
      <c r="AF171" s="35">
        <f t="shared" si="11"/>
        <v>0</v>
      </c>
      <c r="AG171" s="23">
        <v>0</v>
      </c>
      <c r="AH171" s="23">
        <v>0</v>
      </c>
      <c r="AI171" s="208" t="s">
        <v>4</v>
      </c>
      <c r="AJ171" s="18">
        <v>0</v>
      </c>
      <c r="AK171" s="27" t="s">
        <v>4</v>
      </c>
      <c r="AL171" s="27" t="s">
        <v>4</v>
      </c>
      <c r="AM171" s="35">
        <f t="shared" si="12"/>
        <v>0</v>
      </c>
      <c r="AN171" s="35">
        <f>+K171+AC171-AH171</f>
        <v>30000000</v>
      </c>
      <c r="AO171" s="18" t="s">
        <v>1</v>
      </c>
      <c r="AP171" s="23">
        <v>30000000</v>
      </c>
      <c r="AQ171" s="18" t="s">
        <v>16</v>
      </c>
      <c r="AR171" s="23">
        <v>0</v>
      </c>
      <c r="AS171" s="19" t="s">
        <v>4</v>
      </c>
      <c r="AT171" s="331">
        <v>9200000</v>
      </c>
      <c r="AU171" s="34">
        <f t="shared" si="13"/>
        <v>20800000</v>
      </c>
      <c r="AV171" s="33">
        <f t="shared" si="14"/>
        <v>0.30666666666666664</v>
      </c>
      <c r="AW171" s="208" t="s">
        <v>4</v>
      </c>
      <c r="AX171" s="18" t="s">
        <v>3</v>
      </c>
      <c r="AY171" s="23" t="s">
        <v>4368</v>
      </c>
      <c r="AZ171" s="17" t="s">
        <v>1</v>
      </c>
      <c r="BA171" s="17" t="s">
        <v>1</v>
      </c>
    </row>
    <row r="172" spans="2:53" x14ac:dyDescent="0.25">
      <c r="B172" s="109">
        <v>2024</v>
      </c>
      <c r="C172" s="17">
        <v>891780111</v>
      </c>
      <c r="D172" s="30" t="s">
        <v>14</v>
      </c>
      <c r="E172" s="161" t="s">
        <v>4367</v>
      </c>
      <c r="F172" s="23" t="s">
        <v>4366</v>
      </c>
      <c r="G172" s="190">
        <v>0</v>
      </c>
      <c r="H172" s="18" t="s">
        <v>11</v>
      </c>
      <c r="I172" s="30" t="s">
        <v>108</v>
      </c>
      <c r="J172" s="23" t="s">
        <v>4365</v>
      </c>
      <c r="K172" s="23">
        <v>13860000</v>
      </c>
      <c r="L172" s="17" t="s">
        <v>8</v>
      </c>
      <c r="M172" s="23" t="s">
        <v>4364</v>
      </c>
      <c r="N172" s="23">
        <v>85462989</v>
      </c>
      <c r="O172" s="29">
        <v>13</v>
      </c>
      <c r="P172" s="208">
        <v>45302</v>
      </c>
      <c r="Q172" s="23">
        <v>4518689382</v>
      </c>
      <c r="R172" s="334">
        <v>45310</v>
      </c>
      <c r="S172" s="23">
        <v>13860000</v>
      </c>
      <c r="T172" s="18" t="s">
        <v>5</v>
      </c>
      <c r="U172" s="23">
        <v>36665858</v>
      </c>
      <c r="V172" s="23" t="s">
        <v>1311</v>
      </c>
      <c r="W172" s="334">
        <v>45310</v>
      </c>
      <c r="X172" s="334">
        <v>45310</v>
      </c>
      <c r="Y172" s="113" t="s">
        <v>4</v>
      </c>
      <c r="Z172" s="334">
        <v>45457</v>
      </c>
      <c r="AA172" s="35">
        <f t="shared" si="10"/>
        <v>147</v>
      </c>
      <c r="AB172" s="23">
        <v>0</v>
      </c>
      <c r="AC172" s="23">
        <v>0</v>
      </c>
      <c r="AD172" s="23">
        <v>0</v>
      </c>
      <c r="AE172" s="208" t="s">
        <v>4</v>
      </c>
      <c r="AF172" s="35">
        <f t="shared" si="11"/>
        <v>0</v>
      </c>
      <c r="AG172" s="23">
        <v>0</v>
      </c>
      <c r="AH172" s="23">
        <v>0</v>
      </c>
      <c r="AI172" s="208" t="s">
        <v>4</v>
      </c>
      <c r="AJ172" s="18">
        <v>0</v>
      </c>
      <c r="AK172" s="27" t="s">
        <v>4</v>
      </c>
      <c r="AL172" s="27" t="s">
        <v>4</v>
      </c>
      <c r="AM172" s="35">
        <f t="shared" si="12"/>
        <v>0</v>
      </c>
      <c r="AN172" s="35">
        <f>+K172+AC172-AH172</f>
        <v>13860000</v>
      </c>
      <c r="AO172" s="18" t="s">
        <v>1</v>
      </c>
      <c r="AP172" s="23">
        <v>13860000</v>
      </c>
      <c r="AQ172" s="18" t="s">
        <v>16</v>
      </c>
      <c r="AR172" s="23">
        <v>0</v>
      </c>
      <c r="AS172" s="19" t="s">
        <v>4</v>
      </c>
      <c r="AT172" s="331">
        <v>4500000</v>
      </c>
      <c r="AU172" s="34">
        <f t="shared" si="13"/>
        <v>9360000</v>
      </c>
      <c r="AV172" s="33">
        <f t="shared" si="14"/>
        <v>0.32467532467532467</v>
      </c>
      <c r="AW172" s="208" t="s">
        <v>4</v>
      </c>
      <c r="AX172" s="18" t="s">
        <v>3</v>
      </c>
      <c r="AY172" s="23" t="s">
        <v>4363</v>
      </c>
      <c r="AZ172" s="17" t="s">
        <v>1</v>
      </c>
      <c r="BA172" s="17" t="s">
        <v>1</v>
      </c>
    </row>
    <row r="173" spans="2:53" x14ac:dyDescent="0.25">
      <c r="B173" s="109">
        <v>2024</v>
      </c>
      <c r="C173" s="17">
        <v>891780111</v>
      </c>
      <c r="D173" s="30" t="s">
        <v>14</v>
      </c>
      <c r="E173" s="161" t="s">
        <v>4362</v>
      </c>
      <c r="F173" s="23" t="s">
        <v>4361</v>
      </c>
      <c r="G173" s="190">
        <v>0</v>
      </c>
      <c r="H173" s="18" t="s">
        <v>11</v>
      </c>
      <c r="I173" s="30" t="s">
        <v>108</v>
      </c>
      <c r="J173" s="23" t="s">
        <v>4360</v>
      </c>
      <c r="K173" s="23">
        <v>14800000</v>
      </c>
      <c r="L173" s="17" t="s">
        <v>8</v>
      </c>
      <c r="M173" s="23" t="s">
        <v>4359</v>
      </c>
      <c r="N173" s="23">
        <v>1083045649</v>
      </c>
      <c r="O173" s="29">
        <v>13</v>
      </c>
      <c r="P173" s="208">
        <v>45302</v>
      </c>
      <c r="Q173" s="23">
        <v>4518689382</v>
      </c>
      <c r="R173" s="334">
        <v>45310</v>
      </c>
      <c r="S173" s="23">
        <v>14800000</v>
      </c>
      <c r="T173" s="18" t="s">
        <v>5</v>
      </c>
      <c r="U173" s="23">
        <v>1082868728</v>
      </c>
      <c r="V173" s="23" t="s">
        <v>3171</v>
      </c>
      <c r="W173" s="334">
        <v>45310</v>
      </c>
      <c r="X173" s="334">
        <v>45310</v>
      </c>
      <c r="Y173" s="113" t="s">
        <v>4</v>
      </c>
      <c r="Z173" s="334">
        <v>45457</v>
      </c>
      <c r="AA173" s="35">
        <f t="shared" si="10"/>
        <v>147</v>
      </c>
      <c r="AB173" s="23">
        <v>0</v>
      </c>
      <c r="AC173" s="23">
        <v>0</v>
      </c>
      <c r="AD173" s="23">
        <v>0</v>
      </c>
      <c r="AE173" s="208" t="s">
        <v>4</v>
      </c>
      <c r="AF173" s="35">
        <f t="shared" si="11"/>
        <v>0</v>
      </c>
      <c r="AG173" s="23">
        <v>0</v>
      </c>
      <c r="AH173" s="23">
        <v>0</v>
      </c>
      <c r="AI173" s="208" t="s">
        <v>4</v>
      </c>
      <c r="AJ173" s="18">
        <v>0</v>
      </c>
      <c r="AK173" s="27" t="s">
        <v>4</v>
      </c>
      <c r="AL173" s="27" t="s">
        <v>4</v>
      </c>
      <c r="AM173" s="35">
        <f t="shared" si="12"/>
        <v>0</v>
      </c>
      <c r="AN173" s="35">
        <f>+K173+AC173-AH173</f>
        <v>14800000</v>
      </c>
      <c r="AO173" s="18" t="s">
        <v>1</v>
      </c>
      <c r="AP173" s="23">
        <v>14800000</v>
      </c>
      <c r="AQ173" s="18" t="s">
        <v>16</v>
      </c>
      <c r="AR173" s="23">
        <v>0</v>
      </c>
      <c r="AS173" s="19" t="s">
        <v>4</v>
      </c>
      <c r="AT173" s="331">
        <v>4400000</v>
      </c>
      <c r="AU173" s="34">
        <f t="shared" si="13"/>
        <v>10400000</v>
      </c>
      <c r="AV173" s="33">
        <f t="shared" si="14"/>
        <v>0.29729729729729731</v>
      </c>
      <c r="AW173" s="208" t="s">
        <v>4</v>
      </c>
      <c r="AX173" s="18" t="s">
        <v>3</v>
      </c>
      <c r="AY173" s="23" t="s">
        <v>4358</v>
      </c>
      <c r="AZ173" s="17" t="s">
        <v>1</v>
      </c>
      <c r="BA173" s="17" t="s">
        <v>1</v>
      </c>
    </row>
    <row r="174" spans="2:53" x14ac:dyDescent="0.25">
      <c r="B174" s="109">
        <v>2024</v>
      </c>
      <c r="C174" s="17">
        <v>891780111</v>
      </c>
      <c r="D174" s="30" t="s">
        <v>14</v>
      </c>
      <c r="E174" s="161" t="s">
        <v>4357</v>
      </c>
      <c r="F174" s="23" t="s">
        <v>4356</v>
      </c>
      <c r="G174" s="190">
        <v>0</v>
      </c>
      <c r="H174" s="18" t="s">
        <v>11</v>
      </c>
      <c r="I174" s="30" t="s">
        <v>108</v>
      </c>
      <c r="J174" s="23" t="s">
        <v>4355</v>
      </c>
      <c r="K174" s="23">
        <v>16100000</v>
      </c>
      <c r="L174" s="17" t="s">
        <v>8</v>
      </c>
      <c r="M174" s="23" t="s">
        <v>4354</v>
      </c>
      <c r="N174" s="23">
        <v>1083567834</v>
      </c>
      <c r="O174" s="29">
        <v>13</v>
      </c>
      <c r="P174" s="208">
        <v>45302</v>
      </c>
      <c r="Q174" s="23">
        <v>4518689382</v>
      </c>
      <c r="R174" s="334">
        <v>45310</v>
      </c>
      <c r="S174" s="23">
        <v>16100000</v>
      </c>
      <c r="T174" s="18" t="s">
        <v>5</v>
      </c>
      <c r="U174" s="23">
        <v>84457182</v>
      </c>
      <c r="V174" s="23" t="s">
        <v>3877</v>
      </c>
      <c r="W174" s="334">
        <v>45310</v>
      </c>
      <c r="X174" s="334">
        <v>45310</v>
      </c>
      <c r="Y174" s="113" t="s">
        <v>4</v>
      </c>
      <c r="Z174" s="334">
        <v>45457</v>
      </c>
      <c r="AA174" s="35">
        <f t="shared" si="10"/>
        <v>147</v>
      </c>
      <c r="AB174" s="23">
        <v>0</v>
      </c>
      <c r="AC174" s="23">
        <v>0</v>
      </c>
      <c r="AD174" s="23">
        <v>0</v>
      </c>
      <c r="AE174" s="208" t="s">
        <v>4</v>
      </c>
      <c r="AF174" s="35">
        <f t="shared" si="11"/>
        <v>0</v>
      </c>
      <c r="AG174" s="23">
        <v>0</v>
      </c>
      <c r="AH174" s="23">
        <v>0</v>
      </c>
      <c r="AI174" s="208" t="s">
        <v>4</v>
      </c>
      <c r="AJ174" s="18">
        <v>0</v>
      </c>
      <c r="AK174" s="27" t="s">
        <v>4</v>
      </c>
      <c r="AL174" s="27" t="s">
        <v>4</v>
      </c>
      <c r="AM174" s="35">
        <f t="shared" si="12"/>
        <v>0</v>
      </c>
      <c r="AN174" s="35">
        <f>+K174+AC174-AH174</f>
        <v>16100000</v>
      </c>
      <c r="AO174" s="18" t="s">
        <v>1</v>
      </c>
      <c r="AP174" s="23">
        <v>16100000</v>
      </c>
      <c r="AQ174" s="18" t="s">
        <v>16</v>
      </c>
      <c r="AR174" s="23">
        <v>0</v>
      </c>
      <c r="AS174" s="19" t="s">
        <v>4</v>
      </c>
      <c r="AT174" s="331">
        <v>5700000</v>
      </c>
      <c r="AU174" s="34">
        <f t="shared" si="13"/>
        <v>10400000</v>
      </c>
      <c r="AV174" s="33">
        <f t="shared" si="14"/>
        <v>0.35403726708074534</v>
      </c>
      <c r="AW174" s="208" t="s">
        <v>4</v>
      </c>
      <c r="AX174" s="18" t="s">
        <v>3</v>
      </c>
      <c r="AY174" s="23" t="s">
        <v>4353</v>
      </c>
      <c r="AZ174" s="17" t="s">
        <v>1</v>
      </c>
      <c r="BA174" s="17" t="s">
        <v>1</v>
      </c>
    </row>
    <row r="175" spans="2:53" x14ac:dyDescent="0.25">
      <c r="B175" s="109">
        <v>2024</v>
      </c>
      <c r="C175" s="17">
        <v>891780111</v>
      </c>
      <c r="D175" s="30" t="s">
        <v>14</v>
      </c>
      <c r="E175" s="161" t="s">
        <v>4352</v>
      </c>
      <c r="F175" s="23" t="s">
        <v>4351</v>
      </c>
      <c r="G175" s="190">
        <v>0</v>
      </c>
      <c r="H175" s="18" t="s">
        <v>11</v>
      </c>
      <c r="I175" s="30" t="s">
        <v>108</v>
      </c>
      <c r="J175" s="23" t="s">
        <v>4350</v>
      </c>
      <c r="K175" s="23">
        <v>10500000</v>
      </c>
      <c r="L175" s="17" t="s">
        <v>8</v>
      </c>
      <c r="M175" s="23" t="s">
        <v>4349</v>
      </c>
      <c r="N175" s="23">
        <v>1079916249</v>
      </c>
      <c r="O175" s="29">
        <v>14</v>
      </c>
      <c r="P175" s="334">
        <v>45302</v>
      </c>
      <c r="Q175" s="23">
        <v>2126349000</v>
      </c>
      <c r="R175" s="334">
        <v>45310</v>
      </c>
      <c r="S175" s="23">
        <v>10500000</v>
      </c>
      <c r="T175" s="18" t="s">
        <v>5</v>
      </c>
      <c r="U175" s="23">
        <v>36694483</v>
      </c>
      <c r="V175" s="23" t="s">
        <v>2562</v>
      </c>
      <c r="W175" s="334">
        <v>45310</v>
      </c>
      <c r="X175" s="334">
        <v>45310</v>
      </c>
      <c r="Y175" s="113" t="s">
        <v>4</v>
      </c>
      <c r="Z175" s="334">
        <v>45457</v>
      </c>
      <c r="AA175" s="35">
        <f t="shared" si="10"/>
        <v>147</v>
      </c>
      <c r="AB175" s="23">
        <v>0</v>
      </c>
      <c r="AC175" s="23">
        <v>0</v>
      </c>
      <c r="AD175" s="23">
        <v>0</v>
      </c>
      <c r="AE175" s="208" t="s">
        <v>4</v>
      </c>
      <c r="AF175" s="35">
        <f t="shared" si="11"/>
        <v>0</v>
      </c>
      <c r="AG175" s="23">
        <v>0</v>
      </c>
      <c r="AH175" s="23">
        <v>0</v>
      </c>
      <c r="AI175" s="208" t="s">
        <v>4</v>
      </c>
      <c r="AJ175" s="18">
        <v>0</v>
      </c>
      <c r="AK175" s="27" t="s">
        <v>4</v>
      </c>
      <c r="AL175" s="27" t="s">
        <v>4</v>
      </c>
      <c r="AM175" s="35">
        <f t="shared" si="12"/>
        <v>0</v>
      </c>
      <c r="AN175" s="35">
        <f>+K175+AC175-AH175</f>
        <v>10500000</v>
      </c>
      <c r="AO175" s="18" t="s">
        <v>1</v>
      </c>
      <c r="AP175" s="23">
        <v>10500000</v>
      </c>
      <c r="AQ175" s="18" t="s">
        <v>16</v>
      </c>
      <c r="AR175" s="23">
        <v>0</v>
      </c>
      <c r="AS175" s="19" t="s">
        <v>4</v>
      </c>
      <c r="AT175" s="331">
        <v>3220000</v>
      </c>
      <c r="AU175" s="34">
        <f t="shared" si="13"/>
        <v>7280000</v>
      </c>
      <c r="AV175" s="33">
        <f t="shared" si="14"/>
        <v>0.30666666666666664</v>
      </c>
      <c r="AW175" s="208" t="s">
        <v>4</v>
      </c>
      <c r="AX175" s="18" t="s">
        <v>3</v>
      </c>
      <c r="AY175" s="23" t="s">
        <v>4348</v>
      </c>
      <c r="AZ175" s="17" t="s">
        <v>1</v>
      </c>
      <c r="BA175" s="17" t="s">
        <v>1</v>
      </c>
    </row>
    <row r="176" spans="2:53" x14ac:dyDescent="0.25">
      <c r="B176" s="109">
        <v>2024</v>
      </c>
      <c r="C176" s="17">
        <v>891780111</v>
      </c>
      <c r="D176" s="30" t="s">
        <v>14</v>
      </c>
      <c r="E176" s="161" t="s">
        <v>4347</v>
      </c>
      <c r="F176" s="23" t="s">
        <v>4346</v>
      </c>
      <c r="G176" s="190">
        <v>0</v>
      </c>
      <c r="H176" s="18" t="s">
        <v>11</v>
      </c>
      <c r="I176" s="30" t="s">
        <v>108</v>
      </c>
      <c r="J176" s="23" t="s">
        <v>3879</v>
      </c>
      <c r="K176" s="23">
        <v>12833000</v>
      </c>
      <c r="L176" s="17" t="s">
        <v>8</v>
      </c>
      <c r="M176" s="23" t="s">
        <v>4345</v>
      </c>
      <c r="N176" s="23">
        <v>84451148</v>
      </c>
      <c r="O176" s="29">
        <v>14</v>
      </c>
      <c r="P176" s="334">
        <v>45302</v>
      </c>
      <c r="Q176" s="23">
        <v>2126349000</v>
      </c>
      <c r="R176" s="334">
        <v>45310</v>
      </c>
      <c r="S176" s="23">
        <v>12833000</v>
      </c>
      <c r="T176" s="18" t="s">
        <v>5</v>
      </c>
      <c r="U176" s="23">
        <v>84457182</v>
      </c>
      <c r="V176" s="23" t="s">
        <v>3877</v>
      </c>
      <c r="W176" s="334">
        <v>45310</v>
      </c>
      <c r="X176" s="334">
        <v>45310</v>
      </c>
      <c r="Y176" s="113" t="s">
        <v>4</v>
      </c>
      <c r="Z176" s="334">
        <v>45457</v>
      </c>
      <c r="AA176" s="35">
        <f t="shared" si="10"/>
        <v>147</v>
      </c>
      <c r="AB176" s="23">
        <v>0</v>
      </c>
      <c r="AC176" s="23">
        <v>0</v>
      </c>
      <c r="AD176" s="23">
        <v>0</v>
      </c>
      <c r="AE176" s="208" t="s">
        <v>4</v>
      </c>
      <c r="AF176" s="35">
        <f t="shared" si="11"/>
        <v>0</v>
      </c>
      <c r="AG176" s="23">
        <v>0</v>
      </c>
      <c r="AH176" s="23">
        <v>0</v>
      </c>
      <c r="AI176" s="208" t="s">
        <v>4</v>
      </c>
      <c r="AJ176" s="18">
        <v>0</v>
      </c>
      <c r="AK176" s="27" t="s">
        <v>4</v>
      </c>
      <c r="AL176" s="27" t="s">
        <v>4</v>
      </c>
      <c r="AM176" s="35">
        <f t="shared" si="12"/>
        <v>0</v>
      </c>
      <c r="AN176" s="35">
        <f>+K176+AC176-AH176</f>
        <v>12833000</v>
      </c>
      <c r="AO176" s="18" t="s">
        <v>1</v>
      </c>
      <c r="AP176" s="23">
        <v>12833000</v>
      </c>
      <c r="AQ176" s="18" t="s">
        <v>16</v>
      </c>
      <c r="AR176" s="23">
        <v>0</v>
      </c>
      <c r="AS176" s="19" t="s">
        <v>4</v>
      </c>
      <c r="AT176" s="331">
        <v>4167000</v>
      </c>
      <c r="AU176" s="34">
        <f t="shared" si="13"/>
        <v>8666000</v>
      </c>
      <c r="AV176" s="33">
        <f t="shared" si="14"/>
        <v>0.32470973272033038</v>
      </c>
      <c r="AW176" s="208" t="s">
        <v>4</v>
      </c>
      <c r="AX176" s="18" t="s">
        <v>3</v>
      </c>
      <c r="AY176" s="23" t="s">
        <v>4344</v>
      </c>
      <c r="AZ176" s="17" t="s">
        <v>1</v>
      </c>
      <c r="BA176" s="17" t="s">
        <v>1</v>
      </c>
    </row>
    <row r="177" spans="2:53" x14ac:dyDescent="0.25">
      <c r="B177" s="109">
        <v>2024</v>
      </c>
      <c r="C177" s="17">
        <v>891780111</v>
      </c>
      <c r="D177" s="30" t="s">
        <v>14</v>
      </c>
      <c r="E177" s="161" t="s">
        <v>4343</v>
      </c>
      <c r="F177" s="23" t="s">
        <v>4342</v>
      </c>
      <c r="G177" s="190">
        <v>0</v>
      </c>
      <c r="H177" s="18" t="s">
        <v>11</v>
      </c>
      <c r="I177" s="30" t="s">
        <v>108</v>
      </c>
      <c r="J177" s="23" t="s">
        <v>4341</v>
      </c>
      <c r="K177" s="23">
        <v>10500000</v>
      </c>
      <c r="L177" s="17" t="s">
        <v>8</v>
      </c>
      <c r="M177" s="23" t="s">
        <v>4340</v>
      </c>
      <c r="N177" s="23">
        <v>1082954479</v>
      </c>
      <c r="O177" s="29">
        <v>14</v>
      </c>
      <c r="P177" s="334">
        <v>45302</v>
      </c>
      <c r="Q177" s="23">
        <v>2126349000</v>
      </c>
      <c r="R177" s="334">
        <v>45310</v>
      </c>
      <c r="S177" s="23">
        <v>10500000</v>
      </c>
      <c r="T177" s="18" t="s">
        <v>5</v>
      </c>
      <c r="U177" s="23">
        <v>36694483</v>
      </c>
      <c r="V177" s="23" t="s">
        <v>2562</v>
      </c>
      <c r="W177" s="334">
        <v>45310</v>
      </c>
      <c r="X177" s="334">
        <v>45310</v>
      </c>
      <c r="Y177" s="113" t="s">
        <v>4</v>
      </c>
      <c r="Z177" s="334">
        <v>45457</v>
      </c>
      <c r="AA177" s="35">
        <f t="shared" si="10"/>
        <v>147</v>
      </c>
      <c r="AB177" s="23">
        <v>0</v>
      </c>
      <c r="AC177" s="23">
        <v>0</v>
      </c>
      <c r="AD177" s="23">
        <v>0</v>
      </c>
      <c r="AE177" s="208" t="s">
        <v>4</v>
      </c>
      <c r="AF177" s="35">
        <f t="shared" si="11"/>
        <v>0</v>
      </c>
      <c r="AG177" s="23">
        <v>0</v>
      </c>
      <c r="AH177" s="23">
        <v>0</v>
      </c>
      <c r="AI177" s="208" t="s">
        <v>4</v>
      </c>
      <c r="AJ177" s="18">
        <v>0</v>
      </c>
      <c r="AK177" s="27" t="s">
        <v>4</v>
      </c>
      <c r="AL177" s="27" t="s">
        <v>4</v>
      </c>
      <c r="AM177" s="35">
        <f t="shared" si="12"/>
        <v>0</v>
      </c>
      <c r="AN177" s="35">
        <f>+K177+AC177-AH177</f>
        <v>10500000</v>
      </c>
      <c r="AO177" s="18" t="s">
        <v>1</v>
      </c>
      <c r="AP177" s="23">
        <v>10500000</v>
      </c>
      <c r="AQ177" s="18" t="s">
        <v>16</v>
      </c>
      <c r="AR177" s="23">
        <v>0</v>
      </c>
      <c r="AS177" s="19" t="s">
        <v>4</v>
      </c>
      <c r="AT177" s="331">
        <v>3220000</v>
      </c>
      <c r="AU177" s="34">
        <f t="shared" si="13"/>
        <v>7280000</v>
      </c>
      <c r="AV177" s="33">
        <f t="shared" si="14"/>
        <v>0.30666666666666664</v>
      </c>
      <c r="AW177" s="208" t="s">
        <v>4</v>
      </c>
      <c r="AX177" s="18" t="s">
        <v>3</v>
      </c>
      <c r="AY177" s="23" t="s">
        <v>4339</v>
      </c>
      <c r="AZ177" s="17" t="s">
        <v>1</v>
      </c>
      <c r="BA177" s="17" t="s">
        <v>1</v>
      </c>
    </row>
    <row r="178" spans="2:53" x14ac:dyDescent="0.25">
      <c r="B178" s="109">
        <v>2024</v>
      </c>
      <c r="C178" s="17">
        <v>891780111</v>
      </c>
      <c r="D178" s="30" t="s">
        <v>14</v>
      </c>
      <c r="E178" s="161" t="s">
        <v>4338</v>
      </c>
      <c r="F178" s="23" t="s">
        <v>4337</v>
      </c>
      <c r="G178" s="190">
        <v>0</v>
      </c>
      <c r="H178" s="18" t="s">
        <v>11</v>
      </c>
      <c r="I178" s="30" t="s">
        <v>108</v>
      </c>
      <c r="J178" s="23" t="s">
        <v>4336</v>
      </c>
      <c r="K178" s="23">
        <v>13500000</v>
      </c>
      <c r="L178" s="17" t="s">
        <v>8</v>
      </c>
      <c r="M178" s="23" t="s">
        <v>4335</v>
      </c>
      <c r="N178" s="23">
        <v>85449538</v>
      </c>
      <c r="O178" s="29">
        <v>13</v>
      </c>
      <c r="P178" s="208">
        <v>45302</v>
      </c>
      <c r="Q178" s="23">
        <v>4518689382</v>
      </c>
      <c r="R178" s="334">
        <v>45310</v>
      </c>
      <c r="S178" s="23">
        <v>13500000</v>
      </c>
      <c r="T178" s="18" t="s">
        <v>5</v>
      </c>
      <c r="U178" s="23">
        <v>36557666</v>
      </c>
      <c r="V178" s="23" t="s">
        <v>1510</v>
      </c>
      <c r="W178" s="334">
        <v>45310</v>
      </c>
      <c r="X178" s="334">
        <v>45310</v>
      </c>
      <c r="Y178" s="113" t="s">
        <v>4</v>
      </c>
      <c r="Z178" s="334">
        <v>45457</v>
      </c>
      <c r="AA178" s="35">
        <f t="shared" si="10"/>
        <v>147</v>
      </c>
      <c r="AB178" s="23">
        <v>0</v>
      </c>
      <c r="AC178" s="23">
        <v>0</v>
      </c>
      <c r="AD178" s="23">
        <v>0</v>
      </c>
      <c r="AE178" s="208" t="s">
        <v>4</v>
      </c>
      <c r="AF178" s="35">
        <f t="shared" si="11"/>
        <v>0</v>
      </c>
      <c r="AG178" s="23">
        <v>0</v>
      </c>
      <c r="AH178" s="23">
        <v>0</v>
      </c>
      <c r="AI178" s="208" t="s">
        <v>4</v>
      </c>
      <c r="AJ178" s="18">
        <v>0</v>
      </c>
      <c r="AK178" s="27" t="s">
        <v>4</v>
      </c>
      <c r="AL178" s="27" t="s">
        <v>4</v>
      </c>
      <c r="AM178" s="35">
        <f t="shared" si="12"/>
        <v>0</v>
      </c>
      <c r="AN178" s="35">
        <f>+K178+AC178-AH178</f>
        <v>13500000</v>
      </c>
      <c r="AO178" s="18" t="s">
        <v>1</v>
      </c>
      <c r="AP178" s="23">
        <v>13500000</v>
      </c>
      <c r="AQ178" s="18" t="s">
        <v>16</v>
      </c>
      <c r="AR178" s="23">
        <v>0</v>
      </c>
      <c r="AS178" s="19" t="s">
        <v>4</v>
      </c>
      <c r="AT178" s="331">
        <v>4140000</v>
      </c>
      <c r="AU178" s="34">
        <f t="shared" si="13"/>
        <v>9360000</v>
      </c>
      <c r="AV178" s="33">
        <f t="shared" si="14"/>
        <v>0.30666666666666664</v>
      </c>
      <c r="AW178" s="208" t="s">
        <v>4</v>
      </c>
      <c r="AX178" s="18" t="s">
        <v>3</v>
      </c>
      <c r="AY178" s="23" t="s">
        <v>4334</v>
      </c>
      <c r="AZ178" s="17" t="s">
        <v>1</v>
      </c>
      <c r="BA178" s="17" t="s">
        <v>1</v>
      </c>
    </row>
    <row r="179" spans="2:53" x14ac:dyDescent="0.25">
      <c r="B179" s="109">
        <v>2024</v>
      </c>
      <c r="C179" s="17">
        <v>891780111</v>
      </c>
      <c r="D179" s="30" t="s">
        <v>14</v>
      </c>
      <c r="E179" s="161" t="s">
        <v>4333</v>
      </c>
      <c r="F179" s="23" t="s">
        <v>4332</v>
      </c>
      <c r="G179" s="190">
        <v>0</v>
      </c>
      <c r="H179" s="18" t="s">
        <v>11</v>
      </c>
      <c r="I179" s="30" t="s">
        <v>108</v>
      </c>
      <c r="J179" s="23" t="s">
        <v>4331</v>
      </c>
      <c r="K179" s="23">
        <v>12500000</v>
      </c>
      <c r="L179" s="17" t="s">
        <v>8</v>
      </c>
      <c r="M179" s="23" t="s">
        <v>4330</v>
      </c>
      <c r="N179" s="23">
        <v>57434959</v>
      </c>
      <c r="O179" s="29">
        <v>14</v>
      </c>
      <c r="P179" s="334">
        <v>45302</v>
      </c>
      <c r="Q179" s="23">
        <v>2126349000</v>
      </c>
      <c r="R179" s="334">
        <v>45310</v>
      </c>
      <c r="S179" s="23">
        <v>12500000</v>
      </c>
      <c r="T179" s="18" t="s">
        <v>5</v>
      </c>
      <c r="U179" s="23">
        <v>36694483</v>
      </c>
      <c r="V179" s="23" t="s">
        <v>2562</v>
      </c>
      <c r="W179" s="334">
        <v>45310</v>
      </c>
      <c r="X179" s="334">
        <v>45310</v>
      </c>
      <c r="Y179" s="113" t="s">
        <v>4</v>
      </c>
      <c r="Z179" s="334">
        <v>45457</v>
      </c>
      <c r="AA179" s="35">
        <f t="shared" si="10"/>
        <v>147</v>
      </c>
      <c r="AB179" s="23">
        <v>0</v>
      </c>
      <c r="AC179" s="23">
        <v>0</v>
      </c>
      <c r="AD179" s="23">
        <v>0</v>
      </c>
      <c r="AE179" s="208" t="s">
        <v>4</v>
      </c>
      <c r="AF179" s="35">
        <f t="shared" si="11"/>
        <v>0</v>
      </c>
      <c r="AG179" s="23">
        <v>0</v>
      </c>
      <c r="AH179" s="23">
        <v>0</v>
      </c>
      <c r="AI179" s="208" t="s">
        <v>4</v>
      </c>
      <c r="AJ179" s="18">
        <v>0</v>
      </c>
      <c r="AK179" s="27" t="s">
        <v>4</v>
      </c>
      <c r="AL179" s="27" t="s">
        <v>4</v>
      </c>
      <c r="AM179" s="35">
        <f t="shared" si="12"/>
        <v>0</v>
      </c>
      <c r="AN179" s="35">
        <f>+K179+AC179-AH179</f>
        <v>12500000</v>
      </c>
      <c r="AO179" s="18" t="s">
        <v>1</v>
      </c>
      <c r="AP179" s="23">
        <v>12500000</v>
      </c>
      <c r="AQ179" s="18" t="s">
        <v>16</v>
      </c>
      <c r="AR179" s="23">
        <v>0</v>
      </c>
      <c r="AS179" s="19" t="s">
        <v>4</v>
      </c>
      <c r="AT179" s="331">
        <v>3833000</v>
      </c>
      <c r="AU179" s="34">
        <f t="shared" si="13"/>
        <v>8667000</v>
      </c>
      <c r="AV179" s="33">
        <f t="shared" si="14"/>
        <v>0.30664000000000002</v>
      </c>
      <c r="AW179" s="208" t="s">
        <v>4</v>
      </c>
      <c r="AX179" s="18" t="s">
        <v>3</v>
      </c>
      <c r="AY179" s="23" t="s">
        <v>4329</v>
      </c>
      <c r="AZ179" s="17" t="s">
        <v>1</v>
      </c>
      <c r="BA179" s="17" t="s">
        <v>1</v>
      </c>
    </row>
    <row r="180" spans="2:53" x14ac:dyDescent="0.25">
      <c r="B180" s="109">
        <v>2024</v>
      </c>
      <c r="C180" s="17">
        <v>891780111</v>
      </c>
      <c r="D180" s="30" t="s">
        <v>14</v>
      </c>
      <c r="E180" s="161" t="s">
        <v>4328</v>
      </c>
      <c r="F180" s="23" t="s">
        <v>4327</v>
      </c>
      <c r="G180" s="190">
        <v>0</v>
      </c>
      <c r="H180" s="18" t="s">
        <v>11</v>
      </c>
      <c r="I180" s="30" t="s">
        <v>108</v>
      </c>
      <c r="J180" s="23" t="s">
        <v>4326</v>
      </c>
      <c r="K180" s="23">
        <v>12500000</v>
      </c>
      <c r="L180" s="17" t="s">
        <v>8</v>
      </c>
      <c r="M180" s="23" t="s">
        <v>4325</v>
      </c>
      <c r="N180" s="23">
        <v>1082250050</v>
      </c>
      <c r="O180" s="29">
        <v>14</v>
      </c>
      <c r="P180" s="334">
        <v>45302</v>
      </c>
      <c r="Q180" s="23">
        <v>2126349000</v>
      </c>
      <c r="R180" s="334">
        <v>45310</v>
      </c>
      <c r="S180" s="23">
        <v>12500000</v>
      </c>
      <c r="T180" s="18" t="s">
        <v>5</v>
      </c>
      <c r="U180" s="23">
        <v>85449357</v>
      </c>
      <c r="V180" s="23" t="s">
        <v>2923</v>
      </c>
      <c r="W180" s="334">
        <v>45310</v>
      </c>
      <c r="X180" s="334">
        <v>45310</v>
      </c>
      <c r="Y180" s="113" t="s">
        <v>4</v>
      </c>
      <c r="Z180" s="334">
        <v>45457</v>
      </c>
      <c r="AA180" s="35">
        <f t="shared" si="10"/>
        <v>147</v>
      </c>
      <c r="AB180" s="23">
        <v>0</v>
      </c>
      <c r="AC180" s="23">
        <v>0</v>
      </c>
      <c r="AD180" s="23">
        <v>0</v>
      </c>
      <c r="AE180" s="208" t="s">
        <v>4</v>
      </c>
      <c r="AF180" s="35">
        <f t="shared" si="11"/>
        <v>0</v>
      </c>
      <c r="AG180" s="23">
        <v>0</v>
      </c>
      <c r="AH180" s="23">
        <v>0</v>
      </c>
      <c r="AI180" s="208" t="s">
        <v>4</v>
      </c>
      <c r="AJ180" s="18">
        <v>0</v>
      </c>
      <c r="AK180" s="27" t="s">
        <v>4</v>
      </c>
      <c r="AL180" s="27" t="s">
        <v>4</v>
      </c>
      <c r="AM180" s="35">
        <f t="shared" si="12"/>
        <v>0</v>
      </c>
      <c r="AN180" s="35">
        <f>+K180+AC180-AH180</f>
        <v>12500000</v>
      </c>
      <c r="AO180" s="18" t="s">
        <v>1</v>
      </c>
      <c r="AP180" s="23">
        <v>12500000</v>
      </c>
      <c r="AQ180" s="18" t="s">
        <v>16</v>
      </c>
      <c r="AR180" s="23">
        <v>0</v>
      </c>
      <c r="AS180" s="19" t="s">
        <v>4</v>
      </c>
      <c r="AT180" s="331">
        <v>3833000</v>
      </c>
      <c r="AU180" s="34">
        <f t="shared" si="13"/>
        <v>8667000</v>
      </c>
      <c r="AV180" s="33">
        <f t="shared" si="14"/>
        <v>0.30664000000000002</v>
      </c>
      <c r="AW180" s="208" t="s">
        <v>4</v>
      </c>
      <c r="AX180" s="18" t="s">
        <v>3</v>
      </c>
      <c r="AY180" s="23" t="s">
        <v>4324</v>
      </c>
      <c r="AZ180" s="17" t="s">
        <v>1</v>
      </c>
      <c r="BA180" s="17" t="s">
        <v>1</v>
      </c>
    </row>
    <row r="181" spans="2:53" x14ac:dyDescent="0.25">
      <c r="B181" s="109">
        <v>2024</v>
      </c>
      <c r="C181" s="17">
        <v>891780111</v>
      </c>
      <c r="D181" s="30" t="s">
        <v>14</v>
      </c>
      <c r="E181" s="161" t="s">
        <v>4323</v>
      </c>
      <c r="F181" s="23" t="s">
        <v>4322</v>
      </c>
      <c r="G181" s="190">
        <v>0</v>
      </c>
      <c r="H181" s="18" t="s">
        <v>11</v>
      </c>
      <c r="I181" s="30" t="s">
        <v>108</v>
      </c>
      <c r="J181" s="23" t="s">
        <v>4135</v>
      </c>
      <c r="K181" s="23">
        <v>16500000</v>
      </c>
      <c r="L181" s="17" t="s">
        <v>8</v>
      </c>
      <c r="M181" s="23" t="s">
        <v>4321</v>
      </c>
      <c r="N181" s="23">
        <v>1082941715</v>
      </c>
      <c r="O181" s="29">
        <v>13</v>
      </c>
      <c r="P181" s="208">
        <v>45302</v>
      </c>
      <c r="Q181" s="23">
        <v>4518689382</v>
      </c>
      <c r="R181" s="334">
        <v>45310</v>
      </c>
      <c r="S181" s="23">
        <v>16500000</v>
      </c>
      <c r="T181" s="18" t="s">
        <v>5</v>
      </c>
      <c r="U181" s="23">
        <v>84457182</v>
      </c>
      <c r="V181" s="23" t="s">
        <v>3877</v>
      </c>
      <c r="W181" s="334">
        <v>45310</v>
      </c>
      <c r="X181" s="334">
        <v>45310</v>
      </c>
      <c r="Y181" s="113" t="s">
        <v>4</v>
      </c>
      <c r="Z181" s="334">
        <v>45457</v>
      </c>
      <c r="AA181" s="35">
        <f t="shared" si="10"/>
        <v>147</v>
      </c>
      <c r="AB181" s="23">
        <v>0</v>
      </c>
      <c r="AC181" s="23">
        <v>0</v>
      </c>
      <c r="AD181" s="23">
        <v>0</v>
      </c>
      <c r="AE181" s="208" t="s">
        <v>4</v>
      </c>
      <c r="AF181" s="35">
        <f t="shared" si="11"/>
        <v>0</v>
      </c>
      <c r="AG181" s="23">
        <v>0</v>
      </c>
      <c r="AH181" s="23">
        <v>0</v>
      </c>
      <c r="AI181" s="208" t="s">
        <v>4</v>
      </c>
      <c r="AJ181" s="18">
        <v>0</v>
      </c>
      <c r="AK181" s="27" t="s">
        <v>4</v>
      </c>
      <c r="AL181" s="27" t="s">
        <v>4</v>
      </c>
      <c r="AM181" s="35">
        <f t="shared" si="12"/>
        <v>0</v>
      </c>
      <c r="AN181" s="35">
        <f>+K181+AC181-AH181</f>
        <v>16500000</v>
      </c>
      <c r="AO181" s="18" t="s">
        <v>1</v>
      </c>
      <c r="AP181" s="23">
        <v>16500000</v>
      </c>
      <c r="AQ181" s="18" t="s">
        <v>16</v>
      </c>
      <c r="AR181" s="23">
        <v>0</v>
      </c>
      <c r="AS181" s="19" t="s">
        <v>4</v>
      </c>
      <c r="AT181" s="331">
        <v>5060000</v>
      </c>
      <c r="AU181" s="34">
        <f t="shared" si="13"/>
        <v>11440000</v>
      </c>
      <c r="AV181" s="33">
        <f t="shared" si="14"/>
        <v>0.30666666666666664</v>
      </c>
      <c r="AW181" s="208" t="s">
        <v>4</v>
      </c>
      <c r="AX181" s="18" t="s">
        <v>3</v>
      </c>
      <c r="AY181" s="23" t="s">
        <v>4320</v>
      </c>
      <c r="AZ181" s="17" t="s">
        <v>1</v>
      </c>
      <c r="BA181" s="17" t="s">
        <v>1</v>
      </c>
    </row>
    <row r="182" spans="2:53" x14ac:dyDescent="0.25">
      <c r="B182" s="109">
        <v>2024</v>
      </c>
      <c r="C182" s="17">
        <v>891780111</v>
      </c>
      <c r="D182" s="30" t="s">
        <v>14</v>
      </c>
      <c r="E182" s="161" t="s">
        <v>4319</v>
      </c>
      <c r="F182" s="23" t="s">
        <v>4318</v>
      </c>
      <c r="G182" s="190">
        <v>0</v>
      </c>
      <c r="H182" s="18" t="s">
        <v>11</v>
      </c>
      <c r="I182" s="30" t="s">
        <v>108</v>
      </c>
      <c r="J182" s="23" t="s">
        <v>4317</v>
      </c>
      <c r="K182" s="23">
        <v>12833000</v>
      </c>
      <c r="L182" s="17" t="s">
        <v>8</v>
      </c>
      <c r="M182" s="23" t="s">
        <v>4316</v>
      </c>
      <c r="N182" s="23">
        <v>36548858</v>
      </c>
      <c r="O182" s="29">
        <v>14</v>
      </c>
      <c r="P182" s="334">
        <v>45302</v>
      </c>
      <c r="Q182" s="23">
        <v>2126349000</v>
      </c>
      <c r="R182" s="334">
        <v>45310</v>
      </c>
      <c r="S182" s="23">
        <v>12833000</v>
      </c>
      <c r="T182" s="18" t="s">
        <v>5</v>
      </c>
      <c r="U182" s="23">
        <v>84457182</v>
      </c>
      <c r="V182" s="23" t="s">
        <v>3877</v>
      </c>
      <c r="W182" s="334">
        <v>45310</v>
      </c>
      <c r="X182" s="334">
        <v>45310</v>
      </c>
      <c r="Y182" s="113" t="s">
        <v>4</v>
      </c>
      <c r="Z182" s="334">
        <v>45457</v>
      </c>
      <c r="AA182" s="35">
        <f t="shared" si="10"/>
        <v>147</v>
      </c>
      <c r="AB182" s="23">
        <v>0</v>
      </c>
      <c r="AC182" s="23">
        <v>0</v>
      </c>
      <c r="AD182" s="23">
        <v>0</v>
      </c>
      <c r="AE182" s="208" t="s">
        <v>4</v>
      </c>
      <c r="AF182" s="35">
        <f t="shared" si="11"/>
        <v>0</v>
      </c>
      <c r="AG182" s="23">
        <v>0</v>
      </c>
      <c r="AH182" s="23">
        <v>0</v>
      </c>
      <c r="AI182" s="208" t="s">
        <v>4</v>
      </c>
      <c r="AJ182" s="18">
        <v>0</v>
      </c>
      <c r="AK182" s="27" t="s">
        <v>4</v>
      </c>
      <c r="AL182" s="27" t="s">
        <v>4</v>
      </c>
      <c r="AM182" s="35">
        <f t="shared" si="12"/>
        <v>0</v>
      </c>
      <c r="AN182" s="35">
        <f>+K182+AC182-AH182</f>
        <v>12833000</v>
      </c>
      <c r="AO182" s="18" t="s">
        <v>1</v>
      </c>
      <c r="AP182" s="23">
        <v>12833000</v>
      </c>
      <c r="AQ182" s="18" t="s">
        <v>16</v>
      </c>
      <c r="AR182" s="23">
        <v>0</v>
      </c>
      <c r="AS182" s="19" t="s">
        <v>4</v>
      </c>
      <c r="AT182" s="331">
        <v>4167000</v>
      </c>
      <c r="AU182" s="34">
        <f t="shared" si="13"/>
        <v>8666000</v>
      </c>
      <c r="AV182" s="33">
        <f t="shared" si="14"/>
        <v>0.32470973272033038</v>
      </c>
      <c r="AW182" s="208" t="s">
        <v>4</v>
      </c>
      <c r="AX182" s="18" t="s">
        <v>3</v>
      </c>
      <c r="AY182" s="23" t="s">
        <v>4315</v>
      </c>
      <c r="AZ182" s="17" t="s">
        <v>1</v>
      </c>
      <c r="BA182" s="17" t="s">
        <v>1</v>
      </c>
    </row>
    <row r="183" spans="2:53" x14ac:dyDescent="0.25">
      <c r="B183" s="109">
        <v>2024</v>
      </c>
      <c r="C183" s="17">
        <v>891780111</v>
      </c>
      <c r="D183" s="30" t="s">
        <v>14</v>
      </c>
      <c r="E183" s="161" t="s">
        <v>4314</v>
      </c>
      <c r="F183" s="23" t="s">
        <v>4313</v>
      </c>
      <c r="G183" s="190">
        <v>0</v>
      </c>
      <c r="H183" s="18" t="s">
        <v>11</v>
      </c>
      <c r="I183" s="30" t="s">
        <v>108</v>
      </c>
      <c r="J183" s="23" t="s">
        <v>4084</v>
      </c>
      <c r="K183" s="23">
        <v>16500000</v>
      </c>
      <c r="L183" s="17" t="s">
        <v>8</v>
      </c>
      <c r="M183" s="23" t="s">
        <v>4312</v>
      </c>
      <c r="N183" s="23">
        <v>85472349</v>
      </c>
      <c r="O183" s="29">
        <v>13</v>
      </c>
      <c r="P183" s="208">
        <v>45302</v>
      </c>
      <c r="Q183" s="23">
        <v>4518689382</v>
      </c>
      <c r="R183" s="334">
        <v>45310</v>
      </c>
      <c r="S183" s="23">
        <v>16500000</v>
      </c>
      <c r="T183" s="18" t="s">
        <v>5</v>
      </c>
      <c r="U183" s="23">
        <v>85449357</v>
      </c>
      <c r="V183" s="23" t="s">
        <v>2923</v>
      </c>
      <c r="W183" s="334">
        <v>45310</v>
      </c>
      <c r="X183" s="334">
        <v>45310</v>
      </c>
      <c r="Y183" s="113" t="s">
        <v>4</v>
      </c>
      <c r="Z183" s="334">
        <v>45457</v>
      </c>
      <c r="AA183" s="35">
        <f t="shared" si="10"/>
        <v>147</v>
      </c>
      <c r="AB183" s="23">
        <v>0</v>
      </c>
      <c r="AC183" s="23">
        <v>0</v>
      </c>
      <c r="AD183" s="23">
        <v>0</v>
      </c>
      <c r="AE183" s="208" t="s">
        <v>4</v>
      </c>
      <c r="AF183" s="35">
        <f t="shared" si="11"/>
        <v>0</v>
      </c>
      <c r="AG183" s="23">
        <v>0</v>
      </c>
      <c r="AH183" s="23">
        <v>0</v>
      </c>
      <c r="AI183" s="208" t="s">
        <v>4</v>
      </c>
      <c r="AJ183" s="18">
        <v>0</v>
      </c>
      <c r="AK183" s="27" t="s">
        <v>4</v>
      </c>
      <c r="AL183" s="27" t="s">
        <v>4</v>
      </c>
      <c r="AM183" s="35">
        <f t="shared" si="12"/>
        <v>0</v>
      </c>
      <c r="AN183" s="35">
        <f>+K183+AC183-AH183</f>
        <v>16500000</v>
      </c>
      <c r="AO183" s="18" t="s">
        <v>1</v>
      </c>
      <c r="AP183" s="23">
        <v>16500000</v>
      </c>
      <c r="AQ183" s="18" t="s">
        <v>16</v>
      </c>
      <c r="AR183" s="23">
        <v>0</v>
      </c>
      <c r="AS183" s="19" t="s">
        <v>4</v>
      </c>
      <c r="AT183" s="331">
        <v>5060000</v>
      </c>
      <c r="AU183" s="34">
        <f t="shared" si="13"/>
        <v>11440000</v>
      </c>
      <c r="AV183" s="33">
        <f t="shared" si="14"/>
        <v>0.30666666666666664</v>
      </c>
      <c r="AW183" s="208" t="s">
        <v>4</v>
      </c>
      <c r="AX183" s="18" t="s">
        <v>3</v>
      </c>
      <c r="AY183" s="23" t="s">
        <v>4311</v>
      </c>
      <c r="AZ183" s="17" t="s">
        <v>1</v>
      </c>
      <c r="BA183" s="17" t="s">
        <v>1</v>
      </c>
    </row>
    <row r="184" spans="2:53" x14ac:dyDescent="0.25">
      <c r="B184" s="109">
        <v>2024</v>
      </c>
      <c r="C184" s="17">
        <v>891780111</v>
      </c>
      <c r="D184" s="30" t="s">
        <v>14</v>
      </c>
      <c r="E184" s="161" t="s">
        <v>4310</v>
      </c>
      <c r="F184" s="23" t="s">
        <v>4309</v>
      </c>
      <c r="G184" s="190">
        <v>0</v>
      </c>
      <c r="H184" s="18" t="s">
        <v>11</v>
      </c>
      <c r="I184" s="30" t="s">
        <v>108</v>
      </c>
      <c r="J184" s="23" t="s">
        <v>4308</v>
      </c>
      <c r="K184" s="23">
        <v>15400000</v>
      </c>
      <c r="L184" s="17" t="s">
        <v>8</v>
      </c>
      <c r="M184" s="23" t="s">
        <v>4307</v>
      </c>
      <c r="N184" s="23">
        <v>1082872335</v>
      </c>
      <c r="O184" s="29">
        <v>13</v>
      </c>
      <c r="P184" s="208">
        <v>45302</v>
      </c>
      <c r="Q184" s="23">
        <v>4518689382</v>
      </c>
      <c r="R184" s="334">
        <v>45310</v>
      </c>
      <c r="S184" s="23">
        <v>15400000</v>
      </c>
      <c r="T184" s="18" t="s">
        <v>5</v>
      </c>
      <c r="U184" s="23">
        <v>84457182</v>
      </c>
      <c r="V184" s="23" t="s">
        <v>3877</v>
      </c>
      <c r="W184" s="334">
        <v>45310</v>
      </c>
      <c r="X184" s="334">
        <v>45310</v>
      </c>
      <c r="Y184" s="113" t="s">
        <v>4</v>
      </c>
      <c r="Z184" s="334">
        <v>45457</v>
      </c>
      <c r="AA184" s="35">
        <f t="shared" si="10"/>
        <v>147</v>
      </c>
      <c r="AB184" s="23">
        <v>0</v>
      </c>
      <c r="AC184" s="23">
        <v>0</v>
      </c>
      <c r="AD184" s="23">
        <v>0</v>
      </c>
      <c r="AE184" s="208" t="s">
        <v>4</v>
      </c>
      <c r="AF184" s="35">
        <f t="shared" si="11"/>
        <v>0</v>
      </c>
      <c r="AG184" s="23">
        <v>0</v>
      </c>
      <c r="AH184" s="23">
        <v>0</v>
      </c>
      <c r="AI184" s="208" t="s">
        <v>4</v>
      </c>
      <c r="AJ184" s="18">
        <v>0</v>
      </c>
      <c r="AK184" s="27" t="s">
        <v>4</v>
      </c>
      <c r="AL184" s="27" t="s">
        <v>4</v>
      </c>
      <c r="AM184" s="35">
        <f t="shared" si="12"/>
        <v>0</v>
      </c>
      <c r="AN184" s="35">
        <f>+K184+AC184-AH184</f>
        <v>15400000</v>
      </c>
      <c r="AO184" s="18" t="s">
        <v>1</v>
      </c>
      <c r="AP184" s="23">
        <v>15400000</v>
      </c>
      <c r="AQ184" s="18" t="s">
        <v>16</v>
      </c>
      <c r="AR184" s="23">
        <v>0</v>
      </c>
      <c r="AS184" s="19" t="s">
        <v>4</v>
      </c>
      <c r="AT184" s="331">
        <v>5000000</v>
      </c>
      <c r="AU184" s="34">
        <f t="shared" si="13"/>
        <v>10400000</v>
      </c>
      <c r="AV184" s="33">
        <f t="shared" si="14"/>
        <v>0.32467532467532467</v>
      </c>
      <c r="AW184" s="208" t="s">
        <v>4</v>
      </c>
      <c r="AX184" s="18" t="s">
        <v>3</v>
      </c>
      <c r="AY184" s="23" t="s">
        <v>4306</v>
      </c>
      <c r="AZ184" s="17" t="s">
        <v>1</v>
      </c>
      <c r="BA184" s="17" t="s">
        <v>1</v>
      </c>
    </row>
    <row r="185" spans="2:53" x14ac:dyDescent="0.25">
      <c r="B185" s="109">
        <v>2024</v>
      </c>
      <c r="C185" s="17">
        <v>891780111</v>
      </c>
      <c r="D185" s="30" t="s">
        <v>14</v>
      </c>
      <c r="E185" s="161" t="s">
        <v>4305</v>
      </c>
      <c r="F185" s="23" t="s">
        <v>4304</v>
      </c>
      <c r="G185" s="190">
        <v>0</v>
      </c>
      <c r="H185" s="18" t="s">
        <v>11</v>
      </c>
      <c r="I185" s="30" t="s">
        <v>108</v>
      </c>
      <c r="J185" s="23" t="s">
        <v>4303</v>
      </c>
      <c r="K185" s="23">
        <v>14800000</v>
      </c>
      <c r="L185" s="17" t="s">
        <v>8</v>
      </c>
      <c r="M185" s="23" t="s">
        <v>4302</v>
      </c>
      <c r="N185" s="23">
        <v>1083039682</v>
      </c>
      <c r="O185" s="29">
        <v>13</v>
      </c>
      <c r="P185" s="208">
        <v>45302</v>
      </c>
      <c r="Q185" s="23">
        <v>4518689382</v>
      </c>
      <c r="R185" s="334">
        <v>45310</v>
      </c>
      <c r="S185" s="23">
        <v>14800000</v>
      </c>
      <c r="T185" s="18" t="s">
        <v>5</v>
      </c>
      <c r="U185" s="23">
        <v>93400727</v>
      </c>
      <c r="V185" s="23" t="s">
        <v>2220</v>
      </c>
      <c r="W185" s="334">
        <v>45310</v>
      </c>
      <c r="X185" s="334">
        <v>45310</v>
      </c>
      <c r="Y185" s="113" t="s">
        <v>4</v>
      </c>
      <c r="Z185" s="334">
        <v>45457</v>
      </c>
      <c r="AA185" s="35">
        <f t="shared" si="10"/>
        <v>147</v>
      </c>
      <c r="AB185" s="23">
        <v>0</v>
      </c>
      <c r="AC185" s="23">
        <v>0</v>
      </c>
      <c r="AD185" s="23">
        <v>0</v>
      </c>
      <c r="AE185" s="208" t="s">
        <v>4</v>
      </c>
      <c r="AF185" s="35">
        <f t="shared" si="11"/>
        <v>0</v>
      </c>
      <c r="AG185" s="23">
        <v>0</v>
      </c>
      <c r="AH185" s="23">
        <v>0</v>
      </c>
      <c r="AI185" s="208" t="s">
        <v>4</v>
      </c>
      <c r="AJ185" s="18">
        <v>0</v>
      </c>
      <c r="AK185" s="27" t="s">
        <v>4</v>
      </c>
      <c r="AL185" s="27" t="s">
        <v>4</v>
      </c>
      <c r="AM185" s="35">
        <f t="shared" si="12"/>
        <v>0</v>
      </c>
      <c r="AN185" s="35">
        <f>+K185+AC185-AH185</f>
        <v>14800000</v>
      </c>
      <c r="AO185" s="18" t="s">
        <v>1</v>
      </c>
      <c r="AP185" s="23">
        <v>14800000</v>
      </c>
      <c r="AQ185" s="18" t="s">
        <v>16</v>
      </c>
      <c r="AR185" s="23">
        <v>0</v>
      </c>
      <c r="AS185" s="19" t="s">
        <v>4</v>
      </c>
      <c r="AT185" s="331">
        <v>4400000</v>
      </c>
      <c r="AU185" s="34">
        <f t="shared" si="13"/>
        <v>10400000</v>
      </c>
      <c r="AV185" s="33">
        <f t="shared" si="14"/>
        <v>0.29729729729729731</v>
      </c>
      <c r="AW185" s="208" t="s">
        <v>4</v>
      </c>
      <c r="AX185" s="18" t="s">
        <v>3</v>
      </c>
      <c r="AY185" s="23" t="s">
        <v>4301</v>
      </c>
      <c r="AZ185" s="17" t="s">
        <v>1</v>
      </c>
      <c r="BA185" s="17" t="s">
        <v>1</v>
      </c>
    </row>
    <row r="186" spans="2:53" x14ac:dyDescent="0.25">
      <c r="B186" s="109">
        <v>2024</v>
      </c>
      <c r="C186" s="17">
        <v>891780111</v>
      </c>
      <c r="D186" s="30" t="s">
        <v>14</v>
      </c>
      <c r="E186" s="161" t="s">
        <v>4300</v>
      </c>
      <c r="F186" s="23" t="s">
        <v>4299</v>
      </c>
      <c r="G186" s="190">
        <v>0</v>
      </c>
      <c r="H186" s="18" t="s">
        <v>11</v>
      </c>
      <c r="I186" s="30" t="s">
        <v>108</v>
      </c>
      <c r="J186" s="23" t="s">
        <v>4298</v>
      </c>
      <c r="K186" s="23">
        <v>15000000</v>
      </c>
      <c r="L186" s="17" t="s">
        <v>8</v>
      </c>
      <c r="M186" s="23" t="s">
        <v>4297</v>
      </c>
      <c r="N186" s="23">
        <v>1082921709</v>
      </c>
      <c r="O186" s="29">
        <v>13</v>
      </c>
      <c r="P186" s="208">
        <v>45302</v>
      </c>
      <c r="Q186" s="23">
        <v>4518689382</v>
      </c>
      <c r="R186" s="334">
        <v>45310</v>
      </c>
      <c r="S186" s="23">
        <v>15000000</v>
      </c>
      <c r="T186" s="18" t="s">
        <v>5</v>
      </c>
      <c r="U186" s="23">
        <v>72175281</v>
      </c>
      <c r="V186" s="23" t="s">
        <v>1357</v>
      </c>
      <c r="W186" s="334">
        <v>45310</v>
      </c>
      <c r="X186" s="334">
        <v>45310</v>
      </c>
      <c r="Y186" s="113" t="s">
        <v>4</v>
      </c>
      <c r="Z186" s="334">
        <v>45457</v>
      </c>
      <c r="AA186" s="35">
        <f t="shared" si="10"/>
        <v>147</v>
      </c>
      <c r="AB186" s="23">
        <v>0</v>
      </c>
      <c r="AC186" s="23">
        <v>0</v>
      </c>
      <c r="AD186" s="23">
        <v>0</v>
      </c>
      <c r="AE186" s="208" t="s">
        <v>4</v>
      </c>
      <c r="AF186" s="35">
        <f t="shared" si="11"/>
        <v>0</v>
      </c>
      <c r="AG186" s="23">
        <v>0</v>
      </c>
      <c r="AH186" s="23">
        <v>0</v>
      </c>
      <c r="AI186" s="208" t="s">
        <v>4</v>
      </c>
      <c r="AJ186" s="18">
        <v>0</v>
      </c>
      <c r="AK186" s="27" t="s">
        <v>4</v>
      </c>
      <c r="AL186" s="27" t="s">
        <v>4</v>
      </c>
      <c r="AM186" s="35">
        <f t="shared" si="12"/>
        <v>0</v>
      </c>
      <c r="AN186" s="35">
        <f>+K186+AC186-AH186</f>
        <v>15000000</v>
      </c>
      <c r="AO186" s="18" t="s">
        <v>1</v>
      </c>
      <c r="AP186" s="23">
        <v>15000000</v>
      </c>
      <c r="AQ186" s="18" t="s">
        <v>16</v>
      </c>
      <c r="AR186" s="23">
        <v>0</v>
      </c>
      <c r="AS186" s="19" t="s">
        <v>4</v>
      </c>
      <c r="AT186" s="331">
        <v>4600000</v>
      </c>
      <c r="AU186" s="34">
        <f t="shared" si="13"/>
        <v>10400000</v>
      </c>
      <c r="AV186" s="33">
        <f t="shared" si="14"/>
        <v>0.30666666666666664</v>
      </c>
      <c r="AW186" s="208" t="s">
        <v>4</v>
      </c>
      <c r="AX186" s="18" t="s">
        <v>3</v>
      </c>
      <c r="AY186" s="23" t="s">
        <v>4296</v>
      </c>
      <c r="AZ186" s="17" t="s">
        <v>1</v>
      </c>
      <c r="BA186" s="17" t="s">
        <v>1</v>
      </c>
    </row>
    <row r="187" spans="2:53" x14ac:dyDescent="0.25">
      <c r="B187" s="109">
        <v>2024</v>
      </c>
      <c r="C187" s="17">
        <v>891780111</v>
      </c>
      <c r="D187" s="30" t="s">
        <v>14</v>
      </c>
      <c r="E187" s="161" t="s">
        <v>4295</v>
      </c>
      <c r="F187" s="23" t="s">
        <v>4294</v>
      </c>
      <c r="G187" s="190">
        <v>0</v>
      </c>
      <c r="H187" s="18" t="s">
        <v>11</v>
      </c>
      <c r="I187" s="30" t="s">
        <v>108</v>
      </c>
      <c r="J187" s="23" t="s">
        <v>4293</v>
      </c>
      <c r="K187" s="23">
        <v>15000000</v>
      </c>
      <c r="L187" s="17" t="s">
        <v>8</v>
      </c>
      <c r="M187" s="23" t="s">
        <v>4292</v>
      </c>
      <c r="N187" s="23">
        <v>1082949085</v>
      </c>
      <c r="O187" s="29">
        <v>13</v>
      </c>
      <c r="P187" s="208">
        <v>45302</v>
      </c>
      <c r="Q187" s="23">
        <v>4518689382</v>
      </c>
      <c r="R187" s="334">
        <v>45310</v>
      </c>
      <c r="S187" s="23">
        <v>15000000</v>
      </c>
      <c r="T187" s="18" t="s">
        <v>5</v>
      </c>
      <c r="U187" s="23">
        <v>72175281</v>
      </c>
      <c r="V187" s="23" t="s">
        <v>1357</v>
      </c>
      <c r="W187" s="334">
        <v>45310</v>
      </c>
      <c r="X187" s="334">
        <v>45310</v>
      </c>
      <c r="Y187" s="113" t="s">
        <v>4</v>
      </c>
      <c r="Z187" s="334">
        <v>45457</v>
      </c>
      <c r="AA187" s="35">
        <f t="shared" si="10"/>
        <v>147</v>
      </c>
      <c r="AB187" s="23">
        <v>0</v>
      </c>
      <c r="AC187" s="23">
        <v>0</v>
      </c>
      <c r="AD187" s="23">
        <v>0</v>
      </c>
      <c r="AE187" s="208" t="s">
        <v>4</v>
      </c>
      <c r="AF187" s="35">
        <f t="shared" si="11"/>
        <v>0</v>
      </c>
      <c r="AG187" s="23">
        <v>0</v>
      </c>
      <c r="AH187" s="23">
        <v>0</v>
      </c>
      <c r="AI187" s="208" t="s">
        <v>4</v>
      </c>
      <c r="AJ187" s="18">
        <v>0</v>
      </c>
      <c r="AK187" s="27" t="s">
        <v>4</v>
      </c>
      <c r="AL187" s="27" t="s">
        <v>4</v>
      </c>
      <c r="AM187" s="35">
        <f t="shared" si="12"/>
        <v>0</v>
      </c>
      <c r="AN187" s="35">
        <f>+K187+AC187-AH187</f>
        <v>15000000</v>
      </c>
      <c r="AO187" s="18" t="s">
        <v>1</v>
      </c>
      <c r="AP187" s="23">
        <v>15000000</v>
      </c>
      <c r="AQ187" s="18" t="s">
        <v>16</v>
      </c>
      <c r="AR187" s="23">
        <v>0</v>
      </c>
      <c r="AS187" s="19" t="s">
        <v>4</v>
      </c>
      <c r="AT187" s="331">
        <v>4600000</v>
      </c>
      <c r="AU187" s="34">
        <f t="shared" si="13"/>
        <v>10400000</v>
      </c>
      <c r="AV187" s="33">
        <f t="shared" si="14"/>
        <v>0.30666666666666664</v>
      </c>
      <c r="AW187" s="208" t="s">
        <v>4</v>
      </c>
      <c r="AX187" s="18" t="s">
        <v>3</v>
      </c>
      <c r="AY187" s="23" t="s">
        <v>4291</v>
      </c>
      <c r="AZ187" s="17" t="s">
        <v>1</v>
      </c>
      <c r="BA187" s="17" t="s">
        <v>1</v>
      </c>
    </row>
    <row r="188" spans="2:53" x14ac:dyDescent="0.25">
      <c r="B188" s="109">
        <v>2024</v>
      </c>
      <c r="C188" s="17">
        <v>891780111</v>
      </c>
      <c r="D188" s="30" t="s">
        <v>14</v>
      </c>
      <c r="E188" s="161" t="s">
        <v>4290</v>
      </c>
      <c r="F188" s="23" t="s">
        <v>4289</v>
      </c>
      <c r="G188" s="190">
        <v>0</v>
      </c>
      <c r="H188" s="18" t="s">
        <v>11</v>
      </c>
      <c r="I188" s="30" t="s">
        <v>108</v>
      </c>
      <c r="J188" s="23" t="s">
        <v>4288</v>
      </c>
      <c r="K188" s="23">
        <v>15000000</v>
      </c>
      <c r="L188" s="17" t="s">
        <v>8</v>
      </c>
      <c r="M188" s="23" t="s">
        <v>4287</v>
      </c>
      <c r="N188" s="23">
        <v>1082952176</v>
      </c>
      <c r="O188" s="29">
        <v>13</v>
      </c>
      <c r="P188" s="208">
        <v>45302</v>
      </c>
      <c r="Q188" s="23">
        <v>4518689382</v>
      </c>
      <c r="R188" s="334">
        <v>45310</v>
      </c>
      <c r="S188" s="23">
        <v>15000000</v>
      </c>
      <c r="T188" s="18" t="s">
        <v>5</v>
      </c>
      <c r="U188" s="23">
        <v>85449357</v>
      </c>
      <c r="V188" s="23" t="s">
        <v>2923</v>
      </c>
      <c r="W188" s="334">
        <v>45310</v>
      </c>
      <c r="X188" s="334">
        <v>45310</v>
      </c>
      <c r="Y188" s="113" t="s">
        <v>4</v>
      </c>
      <c r="Z188" s="334">
        <v>45457</v>
      </c>
      <c r="AA188" s="35">
        <f t="shared" si="10"/>
        <v>147</v>
      </c>
      <c r="AB188" s="23">
        <v>1</v>
      </c>
      <c r="AC188" s="23">
        <v>1350000</v>
      </c>
      <c r="AD188" s="23">
        <v>0</v>
      </c>
      <c r="AE188" s="208" t="s">
        <v>4</v>
      </c>
      <c r="AF188" s="35">
        <f t="shared" si="11"/>
        <v>0</v>
      </c>
      <c r="AG188" s="23">
        <v>0</v>
      </c>
      <c r="AH188" s="23">
        <v>0</v>
      </c>
      <c r="AI188" s="208" t="s">
        <v>4</v>
      </c>
      <c r="AJ188" s="18">
        <v>0</v>
      </c>
      <c r="AK188" s="27" t="s">
        <v>4</v>
      </c>
      <c r="AL188" s="27" t="s">
        <v>4</v>
      </c>
      <c r="AM188" s="35">
        <f t="shared" si="12"/>
        <v>0</v>
      </c>
      <c r="AN188" s="35">
        <f>+K188+AC188-AH188</f>
        <v>16350000</v>
      </c>
      <c r="AO188" s="18" t="s">
        <v>1</v>
      </c>
      <c r="AP188" s="23">
        <v>15000000</v>
      </c>
      <c r="AQ188" s="18" t="s">
        <v>16</v>
      </c>
      <c r="AR188" s="23">
        <v>0</v>
      </c>
      <c r="AS188" s="19" t="s">
        <v>4</v>
      </c>
      <c r="AT188" s="331">
        <v>4900000</v>
      </c>
      <c r="AU188" s="34">
        <f t="shared" si="13"/>
        <v>11450000</v>
      </c>
      <c r="AV188" s="33">
        <f t="shared" si="14"/>
        <v>0.29969418960244648</v>
      </c>
      <c r="AW188" s="208" t="s">
        <v>4</v>
      </c>
      <c r="AX188" s="18" t="s">
        <v>3</v>
      </c>
      <c r="AY188" s="23" t="s">
        <v>4286</v>
      </c>
      <c r="AZ188" s="17" t="s">
        <v>1</v>
      </c>
      <c r="BA188" s="17" t="s">
        <v>1</v>
      </c>
    </row>
    <row r="189" spans="2:53" x14ac:dyDescent="0.25">
      <c r="B189" s="109">
        <v>2024</v>
      </c>
      <c r="C189" s="17">
        <v>891780111</v>
      </c>
      <c r="D189" s="30" t="s">
        <v>14</v>
      </c>
      <c r="E189" s="161" t="s">
        <v>4285</v>
      </c>
      <c r="F189" s="23" t="s">
        <v>4284</v>
      </c>
      <c r="G189" s="190">
        <v>0</v>
      </c>
      <c r="H189" s="18" t="s">
        <v>11</v>
      </c>
      <c r="I189" s="30" t="s">
        <v>108</v>
      </c>
      <c r="J189" s="23" t="s">
        <v>4283</v>
      </c>
      <c r="K189" s="23">
        <v>13417000</v>
      </c>
      <c r="L189" s="17" t="s">
        <v>8</v>
      </c>
      <c r="M189" s="23" t="s">
        <v>4282</v>
      </c>
      <c r="N189" s="23">
        <v>1082925612</v>
      </c>
      <c r="O189" s="29">
        <v>14</v>
      </c>
      <c r="P189" s="334">
        <v>45302</v>
      </c>
      <c r="Q189" s="23">
        <v>2126349000</v>
      </c>
      <c r="R189" s="334">
        <v>45310</v>
      </c>
      <c r="S189" s="23">
        <v>13417000</v>
      </c>
      <c r="T189" s="18" t="s">
        <v>5</v>
      </c>
      <c r="U189" s="23">
        <v>84457182</v>
      </c>
      <c r="V189" s="23" t="s">
        <v>3877</v>
      </c>
      <c r="W189" s="334">
        <v>45310</v>
      </c>
      <c r="X189" s="334">
        <v>45310</v>
      </c>
      <c r="Y189" s="113" t="s">
        <v>4</v>
      </c>
      <c r="Z189" s="334">
        <v>45457</v>
      </c>
      <c r="AA189" s="35">
        <f t="shared" si="10"/>
        <v>147</v>
      </c>
      <c r="AB189" s="23">
        <v>1</v>
      </c>
      <c r="AC189" s="23">
        <v>900000</v>
      </c>
      <c r="AD189" s="23">
        <v>0</v>
      </c>
      <c r="AE189" s="208" t="s">
        <v>4</v>
      </c>
      <c r="AF189" s="35">
        <f t="shared" si="11"/>
        <v>0</v>
      </c>
      <c r="AG189" s="23">
        <v>0</v>
      </c>
      <c r="AH189" s="23">
        <v>0</v>
      </c>
      <c r="AI189" s="208" t="s">
        <v>4</v>
      </c>
      <c r="AJ189" s="18">
        <v>0</v>
      </c>
      <c r="AK189" s="27" t="s">
        <v>4</v>
      </c>
      <c r="AL189" s="27" t="s">
        <v>4</v>
      </c>
      <c r="AM189" s="35">
        <f t="shared" si="12"/>
        <v>0</v>
      </c>
      <c r="AN189" s="35">
        <f>+K189+AC189-AH189</f>
        <v>14317000</v>
      </c>
      <c r="AO189" s="18" t="s">
        <v>1</v>
      </c>
      <c r="AP189" s="23">
        <v>13417000</v>
      </c>
      <c r="AQ189" s="18" t="s">
        <v>16</v>
      </c>
      <c r="AR189" s="23">
        <v>0</v>
      </c>
      <c r="AS189" s="19" t="s">
        <v>4</v>
      </c>
      <c r="AT189" s="331">
        <v>4950000</v>
      </c>
      <c r="AU189" s="34">
        <f t="shared" si="13"/>
        <v>9367000</v>
      </c>
      <c r="AV189" s="33">
        <f t="shared" si="14"/>
        <v>0.34574282321715444</v>
      </c>
      <c r="AW189" s="208" t="s">
        <v>4</v>
      </c>
      <c r="AX189" s="18" t="s">
        <v>3</v>
      </c>
      <c r="AY189" s="23" t="s">
        <v>4281</v>
      </c>
      <c r="AZ189" s="17" t="s">
        <v>1</v>
      </c>
      <c r="BA189" s="17" t="s">
        <v>1</v>
      </c>
    </row>
    <row r="190" spans="2:53" x14ac:dyDescent="0.25">
      <c r="B190" s="109">
        <v>2024</v>
      </c>
      <c r="C190" s="17">
        <v>891780111</v>
      </c>
      <c r="D190" s="30" t="s">
        <v>14</v>
      </c>
      <c r="E190" s="161" t="s">
        <v>4280</v>
      </c>
      <c r="F190" s="23" t="s">
        <v>4279</v>
      </c>
      <c r="G190" s="190">
        <v>0</v>
      </c>
      <c r="H190" s="18" t="s">
        <v>11</v>
      </c>
      <c r="I190" s="30" t="s">
        <v>108</v>
      </c>
      <c r="J190" s="23" t="s">
        <v>4278</v>
      </c>
      <c r="K190" s="23">
        <v>16400000</v>
      </c>
      <c r="L190" s="17" t="s">
        <v>8</v>
      </c>
      <c r="M190" s="23" t="s">
        <v>4277</v>
      </c>
      <c r="N190" s="23">
        <v>1143451176</v>
      </c>
      <c r="O190" s="29">
        <v>13</v>
      </c>
      <c r="P190" s="208">
        <v>45302</v>
      </c>
      <c r="Q190" s="23">
        <v>4518689382</v>
      </c>
      <c r="R190" s="334">
        <v>45310</v>
      </c>
      <c r="S190" s="23">
        <v>16400000</v>
      </c>
      <c r="T190" s="18" t="s">
        <v>5</v>
      </c>
      <c r="U190" s="23">
        <v>41947381</v>
      </c>
      <c r="V190" s="23" t="s">
        <v>2330</v>
      </c>
      <c r="W190" s="334">
        <v>45310</v>
      </c>
      <c r="X190" s="334">
        <v>45310</v>
      </c>
      <c r="Y190" s="113" t="s">
        <v>4</v>
      </c>
      <c r="Z190" s="334">
        <v>45457</v>
      </c>
      <c r="AA190" s="35">
        <f t="shared" si="10"/>
        <v>147</v>
      </c>
      <c r="AB190" s="23">
        <v>0</v>
      </c>
      <c r="AC190" s="23">
        <v>0</v>
      </c>
      <c r="AD190" s="23">
        <v>0</v>
      </c>
      <c r="AE190" s="208" t="s">
        <v>4</v>
      </c>
      <c r="AF190" s="35">
        <f t="shared" si="11"/>
        <v>0</v>
      </c>
      <c r="AG190" s="23">
        <v>0</v>
      </c>
      <c r="AH190" s="23">
        <v>0</v>
      </c>
      <c r="AI190" s="208" t="s">
        <v>4</v>
      </c>
      <c r="AJ190" s="18">
        <v>1</v>
      </c>
      <c r="AK190" s="27">
        <v>45334</v>
      </c>
      <c r="AL190" s="27" t="s">
        <v>4</v>
      </c>
      <c r="AM190" s="35" t="e">
        <f t="shared" si="12"/>
        <v>#VALUE!</v>
      </c>
      <c r="AN190" s="35">
        <f>+K190+AC190-AH190</f>
        <v>16400000</v>
      </c>
      <c r="AO190" s="18" t="s">
        <v>1</v>
      </c>
      <c r="AP190" s="23">
        <v>16400000</v>
      </c>
      <c r="AQ190" s="18" t="s">
        <v>16</v>
      </c>
      <c r="AR190" s="23">
        <v>0</v>
      </c>
      <c r="AS190" s="19" t="s">
        <v>4</v>
      </c>
      <c r="AT190" s="331">
        <v>4200000</v>
      </c>
      <c r="AU190" s="34">
        <f t="shared" si="13"/>
        <v>12200000</v>
      </c>
      <c r="AV190" s="33">
        <f t="shared" si="14"/>
        <v>0.25609756097560976</v>
      </c>
      <c r="AW190" s="208" t="s">
        <v>4</v>
      </c>
      <c r="AX190" s="18" t="s">
        <v>3</v>
      </c>
      <c r="AY190" s="23" t="s">
        <v>4276</v>
      </c>
      <c r="AZ190" s="17" t="s">
        <v>1</v>
      </c>
      <c r="BA190" s="17" t="s">
        <v>1</v>
      </c>
    </row>
    <row r="191" spans="2:53" x14ac:dyDescent="0.25">
      <c r="B191" s="109">
        <v>2024</v>
      </c>
      <c r="C191" s="17">
        <v>891780111</v>
      </c>
      <c r="D191" s="30" t="s">
        <v>14</v>
      </c>
      <c r="E191" s="161" t="s">
        <v>4275</v>
      </c>
      <c r="F191" s="23" t="s">
        <v>4274</v>
      </c>
      <c r="G191" s="190">
        <v>0</v>
      </c>
      <c r="H191" s="18" t="s">
        <v>11</v>
      </c>
      <c r="I191" s="30" t="s">
        <v>108</v>
      </c>
      <c r="J191" s="23" t="s">
        <v>4135</v>
      </c>
      <c r="K191" s="23">
        <v>16280000</v>
      </c>
      <c r="L191" s="17" t="s">
        <v>8</v>
      </c>
      <c r="M191" s="23" t="s">
        <v>4273</v>
      </c>
      <c r="N191" s="23">
        <v>85155379</v>
      </c>
      <c r="O191" s="29">
        <v>13</v>
      </c>
      <c r="P191" s="208">
        <v>45302</v>
      </c>
      <c r="Q191" s="23">
        <v>4518689382</v>
      </c>
      <c r="R191" s="334">
        <v>45310</v>
      </c>
      <c r="S191" s="23">
        <v>16280000</v>
      </c>
      <c r="T191" s="18" t="s">
        <v>5</v>
      </c>
      <c r="U191" s="23">
        <v>84457182</v>
      </c>
      <c r="V191" s="23" t="s">
        <v>3877</v>
      </c>
      <c r="W191" s="334">
        <v>45310</v>
      </c>
      <c r="X191" s="334">
        <v>45310</v>
      </c>
      <c r="Y191" s="113" t="s">
        <v>4</v>
      </c>
      <c r="Z191" s="334">
        <v>45457</v>
      </c>
      <c r="AA191" s="35">
        <f t="shared" si="10"/>
        <v>147</v>
      </c>
      <c r="AB191" s="23">
        <v>0</v>
      </c>
      <c r="AC191" s="23">
        <v>0</v>
      </c>
      <c r="AD191" s="23">
        <v>0</v>
      </c>
      <c r="AE191" s="208" t="s">
        <v>4</v>
      </c>
      <c r="AF191" s="35">
        <f t="shared" si="11"/>
        <v>0</v>
      </c>
      <c r="AG191" s="23">
        <v>0</v>
      </c>
      <c r="AH191" s="23">
        <v>0</v>
      </c>
      <c r="AI191" s="208" t="s">
        <v>4</v>
      </c>
      <c r="AJ191" s="18">
        <v>0</v>
      </c>
      <c r="AK191" s="27" t="s">
        <v>4</v>
      </c>
      <c r="AL191" s="27" t="s">
        <v>4</v>
      </c>
      <c r="AM191" s="35">
        <f t="shared" si="12"/>
        <v>0</v>
      </c>
      <c r="AN191" s="35">
        <f>+K191+AC191-AH191</f>
        <v>16280000</v>
      </c>
      <c r="AO191" s="18" t="s">
        <v>1</v>
      </c>
      <c r="AP191" s="23">
        <v>16280000</v>
      </c>
      <c r="AQ191" s="18" t="s">
        <v>16</v>
      </c>
      <c r="AR191" s="23">
        <v>0</v>
      </c>
      <c r="AS191" s="19" t="s">
        <v>4</v>
      </c>
      <c r="AT191" s="331">
        <v>4840000</v>
      </c>
      <c r="AU191" s="34">
        <f t="shared" si="13"/>
        <v>11440000</v>
      </c>
      <c r="AV191" s="33">
        <f t="shared" si="14"/>
        <v>0.29729729729729731</v>
      </c>
      <c r="AW191" s="208" t="s">
        <v>4</v>
      </c>
      <c r="AX191" s="18" t="s">
        <v>3</v>
      </c>
      <c r="AY191" s="23" t="s">
        <v>4272</v>
      </c>
      <c r="AZ191" s="17" t="s">
        <v>1</v>
      </c>
      <c r="BA191" s="17" t="s">
        <v>1</v>
      </c>
    </row>
    <row r="192" spans="2:53" x14ac:dyDescent="0.25">
      <c r="B192" s="109">
        <v>2024</v>
      </c>
      <c r="C192" s="17">
        <v>891780111</v>
      </c>
      <c r="D192" s="30" t="s">
        <v>14</v>
      </c>
      <c r="E192" s="161" t="s">
        <v>4271</v>
      </c>
      <c r="F192" s="23" t="s">
        <v>4270</v>
      </c>
      <c r="G192" s="190">
        <v>0</v>
      </c>
      <c r="H192" s="18" t="s">
        <v>11</v>
      </c>
      <c r="I192" s="30" t="s">
        <v>108</v>
      </c>
      <c r="J192" s="23" t="s">
        <v>4269</v>
      </c>
      <c r="K192" s="23">
        <v>15000000</v>
      </c>
      <c r="L192" s="17" t="s">
        <v>8</v>
      </c>
      <c r="M192" s="23" t="s">
        <v>4268</v>
      </c>
      <c r="N192" s="23">
        <v>1082908421</v>
      </c>
      <c r="O192" s="29">
        <v>13</v>
      </c>
      <c r="P192" s="208">
        <v>45302</v>
      </c>
      <c r="Q192" s="23">
        <v>4518689382</v>
      </c>
      <c r="R192" s="334">
        <v>45310</v>
      </c>
      <c r="S192" s="23">
        <v>15000000</v>
      </c>
      <c r="T192" s="18" t="s">
        <v>5</v>
      </c>
      <c r="U192" s="23">
        <v>85449357</v>
      </c>
      <c r="V192" s="23" t="s">
        <v>2923</v>
      </c>
      <c r="W192" s="334">
        <v>45310</v>
      </c>
      <c r="X192" s="334">
        <v>45310</v>
      </c>
      <c r="Y192" s="113" t="s">
        <v>4</v>
      </c>
      <c r="Z192" s="334">
        <v>45457</v>
      </c>
      <c r="AA192" s="35">
        <f t="shared" si="10"/>
        <v>147</v>
      </c>
      <c r="AB192" s="23">
        <v>1</v>
      </c>
      <c r="AC192" s="23">
        <v>1350000</v>
      </c>
      <c r="AD192" s="23">
        <v>0</v>
      </c>
      <c r="AE192" s="208" t="s">
        <v>4</v>
      </c>
      <c r="AF192" s="35">
        <f t="shared" si="11"/>
        <v>0</v>
      </c>
      <c r="AG192" s="23">
        <v>0</v>
      </c>
      <c r="AH192" s="23">
        <v>0</v>
      </c>
      <c r="AI192" s="208" t="s">
        <v>4</v>
      </c>
      <c r="AJ192" s="18">
        <v>0</v>
      </c>
      <c r="AK192" s="27" t="s">
        <v>4</v>
      </c>
      <c r="AL192" s="27" t="s">
        <v>4</v>
      </c>
      <c r="AM192" s="35">
        <f t="shared" si="12"/>
        <v>0</v>
      </c>
      <c r="AN192" s="35">
        <f>+K192+AC192-AH192</f>
        <v>16350000</v>
      </c>
      <c r="AO192" s="18" t="s">
        <v>1</v>
      </c>
      <c r="AP192" s="23">
        <v>15000000</v>
      </c>
      <c r="AQ192" s="18" t="s">
        <v>16</v>
      </c>
      <c r="AR192" s="23">
        <v>0</v>
      </c>
      <c r="AS192" s="19" t="s">
        <v>4</v>
      </c>
      <c r="AT192" s="331">
        <v>4900000</v>
      </c>
      <c r="AU192" s="34">
        <f t="shared" si="13"/>
        <v>11450000</v>
      </c>
      <c r="AV192" s="33">
        <f t="shared" si="14"/>
        <v>0.29969418960244648</v>
      </c>
      <c r="AW192" s="208" t="s">
        <v>4</v>
      </c>
      <c r="AX192" s="18" t="s">
        <v>3</v>
      </c>
      <c r="AY192" s="23" t="s">
        <v>4267</v>
      </c>
      <c r="AZ192" s="17" t="s">
        <v>1</v>
      </c>
      <c r="BA192" s="17" t="s">
        <v>1</v>
      </c>
    </row>
    <row r="193" spans="2:53" x14ac:dyDescent="0.25">
      <c r="B193" s="109">
        <v>2024</v>
      </c>
      <c r="C193" s="17">
        <v>891780111</v>
      </c>
      <c r="D193" s="30" t="s">
        <v>14</v>
      </c>
      <c r="E193" s="161" t="s">
        <v>4266</v>
      </c>
      <c r="F193" s="23" t="s">
        <v>4265</v>
      </c>
      <c r="G193" s="190">
        <v>0</v>
      </c>
      <c r="H193" s="18" t="s">
        <v>11</v>
      </c>
      <c r="I193" s="30" t="s">
        <v>108</v>
      </c>
      <c r="J193" s="23" t="s">
        <v>4264</v>
      </c>
      <c r="K193" s="23">
        <v>16500000</v>
      </c>
      <c r="L193" s="17" t="s">
        <v>8</v>
      </c>
      <c r="M193" s="23" t="s">
        <v>4263</v>
      </c>
      <c r="N193" s="23">
        <v>1082925821</v>
      </c>
      <c r="O193" s="29">
        <v>13</v>
      </c>
      <c r="P193" s="208">
        <v>45302</v>
      </c>
      <c r="Q193" s="23">
        <v>4518689382</v>
      </c>
      <c r="R193" s="334">
        <v>45310</v>
      </c>
      <c r="S193" s="23">
        <v>16500000</v>
      </c>
      <c r="T193" s="18" t="s">
        <v>5</v>
      </c>
      <c r="U193" s="23">
        <v>72175281</v>
      </c>
      <c r="V193" s="23" t="s">
        <v>1357</v>
      </c>
      <c r="W193" s="334">
        <v>45310</v>
      </c>
      <c r="X193" s="334">
        <v>45310</v>
      </c>
      <c r="Y193" s="113" t="s">
        <v>4</v>
      </c>
      <c r="Z193" s="334">
        <v>45457</v>
      </c>
      <c r="AA193" s="35">
        <f t="shared" si="10"/>
        <v>147</v>
      </c>
      <c r="AB193" s="23">
        <v>0</v>
      </c>
      <c r="AC193" s="23">
        <v>0</v>
      </c>
      <c r="AD193" s="23">
        <v>0</v>
      </c>
      <c r="AE193" s="208" t="s">
        <v>4</v>
      </c>
      <c r="AF193" s="35">
        <f t="shared" si="11"/>
        <v>0</v>
      </c>
      <c r="AG193" s="23">
        <v>0</v>
      </c>
      <c r="AH193" s="23">
        <v>0</v>
      </c>
      <c r="AI193" s="208" t="s">
        <v>4</v>
      </c>
      <c r="AJ193" s="18">
        <v>0</v>
      </c>
      <c r="AK193" s="27" t="s">
        <v>4</v>
      </c>
      <c r="AL193" s="27" t="s">
        <v>4</v>
      </c>
      <c r="AM193" s="35">
        <f t="shared" si="12"/>
        <v>0</v>
      </c>
      <c r="AN193" s="35">
        <f>+K193+AC193-AH193</f>
        <v>16500000</v>
      </c>
      <c r="AO193" s="18" t="s">
        <v>1</v>
      </c>
      <c r="AP193" s="23">
        <v>16500000</v>
      </c>
      <c r="AQ193" s="18" t="s">
        <v>16</v>
      </c>
      <c r="AR193" s="23">
        <v>0</v>
      </c>
      <c r="AS193" s="19" t="s">
        <v>4</v>
      </c>
      <c r="AT193" s="331">
        <v>5060000</v>
      </c>
      <c r="AU193" s="34">
        <f t="shared" si="13"/>
        <v>11440000</v>
      </c>
      <c r="AV193" s="33">
        <f t="shared" si="14"/>
        <v>0.30666666666666664</v>
      </c>
      <c r="AW193" s="208" t="s">
        <v>4</v>
      </c>
      <c r="AX193" s="18" t="s">
        <v>3</v>
      </c>
      <c r="AY193" s="23" t="s">
        <v>4262</v>
      </c>
      <c r="AZ193" s="17" t="s">
        <v>1</v>
      </c>
      <c r="BA193" s="17" t="s">
        <v>1</v>
      </c>
    </row>
    <row r="194" spans="2:53" x14ac:dyDescent="0.25">
      <c r="B194" s="109">
        <v>2024</v>
      </c>
      <c r="C194" s="17">
        <v>891780111</v>
      </c>
      <c r="D194" s="30" t="s">
        <v>14</v>
      </c>
      <c r="E194" s="161" t="s">
        <v>4261</v>
      </c>
      <c r="F194" s="23" t="s">
        <v>4260</v>
      </c>
      <c r="G194" s="190">
        <v>0</v>
      </c>
      <c r="H194" s="18" t="s">
        <v>11</v>
      </c>
      <c r="I194" s="30" t="s">
        <v>108</v>
      </c>
      <c r="J194" s="23" t="s">
        <v>4259</v>
      </c>
      <c r="K194" s="23">
        <v>13500000</v>
      </c>
      <c r="L194" s="17" t="s">
        <v>8</v>
      </c>
      <c r="M194" s="23" t="s">
        <v>4258</v>
      </c>
      <c r="N194" s="23">
        <v>57462117</v>
      </c>
      <c r="O194" s="29">
        <v>13</v>
      </c>
      <c r="P194" s="208">
        <v>45302</v>
      </c>
      <c r="Q194" s="23">
        <v>4518689382</v>
      </c>
      <c r="R194" s="334">
        <v>45310</v>
      </c>
      <c r="S194" s="23">
        <v>13500000</v>
      </c>
      <c r="T194" s="18" t="s">
        <v>5</v>
      </c>
      <c r="U194" s="23">
        <v>36694483</v>
      </c>
      <c r="V194" s="23" t="s">
        <v>2562</v>
      </c>
      <c r="W194" s="334">
        <v>45310</v>
      </c>
      <c r="X194" s="334">
        <v>45310</v>
      </c>
      <c r="Y194" s="113" t="s">
        <v>4</v>
      </c>
      <c r="Z194" s="334">
        <v>45457</v>
      </c>
      <c r="AA194" s="35">
        <f t="shared" si="10"/>
        <v>147</v>
      </c>
      <c r="AB194" s="23">
        <v>0</v>
      </c>
      <c r="AC194" s="23">
        <v>0</v>
      </c>
      <c r="AD194" s="23">
        <v>0</v>
      </c>
      <c r="AE194" s="208" t="s">
        <v>4</v>
      </c>
      <c r="AF194" s="35">
        <f t="shared" si="11"/>
        <v>0</v>
      </c>
      <c r="AG194" s="23">
        <v>0</v>
      </c>
      <c r="AH194" s="23">
        <v>0</v>
      </c>
      <c r="AI194" s="208" t="s">
        <v>4</v>
      </c>
      <c r="AJ194" s="18">
        <v>0</v>
      </c>
      <c r="AK194" s="27" t="s">
        <v>4</v>
      </c>
      <c r="AL194" s="27" t="s">
        <v>4</v>
      </c>
      <c r="AM194" s="35">
        <f t="shared" si="12"/>
        <v>0</v>
      </c>
      <c r="AN194" s="35">
        <f>+K194+AC194-AH194</f>
        <v>13500000</v>
      </c>
      <c r="AO194" s="18" t="s">
        <v>1</v>
      </c>
      <c r="AP194" s="23">
        <v>13500000</v>
      </c>
      <c r="AQ194" s="18" t="s">
        <v>16</v>
      </c>
      <c r="AR194" s="23">
        <v>0</v>
      </c>
      <c r="AS194" s="19" t="s">
        <v>4</v>
      </c>
      <c r="AT194" s="331">
        <v>4140000</v>
      </c>
      <c r="AU194" s="34">
        <f t="shared" si="13"/>
        <v>9360000</v>
      </c>
      <c r="AV194" s="33">
        <f t="shared" si="14"/>
        <v>0.30666666666666664</v>
      </c>
      <c r="AW194" s="208" t="s">
        <v>4</v>
      </c>
      <c r="AX194" s="18" t="s">
        <v>3</v>
      </c>
      <c r="AY194" s="23" t="s">
        <v>4257</v>
      </c>
      <c r="AZ194" s="17" t="s">
        <v>1</v>
      </c>
      <c r="BA194" s="17" t="s">
        <v>1</v>
      </c>
    </row>
    <row r="195" spans="2:53" x14ac:dyDescent="0.25">
      <c r="B195" s="109">
        <v>2024</v>
      </c>
      <c r="C195" s="17">
        <v>891780111</v>
      </c>
      <c r="D195" s="30" t="s">
        <v>14</v>
      </c>
      <c r="E195" s="161" t="s">
        <v>4256</v>
      </c>
      <c r="F195" s="23" t="s">
        <v>4255</v>
      </c>
      <c r="G195" s="190">
        <v>0</v>
      </c>
      <c r="H195" s="18" t="s">
        <v>11</v>
      </c>
      <c r="I195" s="30" t="s">
        <v>108</v>
      </c>
      <c r="J195" s="23" t="s">
        <v>4254</v>
      </c>
      <c r="K195" s="23">
        <v>19500000</v>
      </c>
      <c r="L195" s="17" t="s">
        <v>8</v>
      </c>
      <c r="M195" s="23" t="s">
        <v>4253</v>
      </c>
      <c r="N195" s="23">
        <v>1018414715</v>
      </c>
      <c r="O195" s="29">
        <v>13</v>
      </c>
      <c r="P195" s="208">
        <v>45302</v>
      </c>
      <c r="Q195" s="23">
        <v>4518689382</v>
      </c>
      <c r="R195" s="334">
        <v>45310</v>
      </c>
      <c r="S195" s="23">
        <v>19500000</v>
      </c>
      <c r="T195" s="18" t="s">
        <v>5</v>
      </c>
      <c r="U195" s="23">
        <v>72175281</v>
      </c>
      <c r="V195" s="23" t="s">
        <v>1357</v>
      </c>
      <c r="W195" s="334">
        <v>45310</v>
      </c>
      <c r="X195" s="334">
        <v>45310</v>
      </c>
      <c r="Y195" s="113" t="s">
        <v>4</v>
      </c>
      <c r="Z195" s="334">
        <v>45457</v>
      </c>
      <c r="AA195" s="35">
        <f t="shared" si="10"/>
        <v>147</v>
      </c>
      <c r="AB195" s="23">
        <v>0</v>
      </c>
      <c r="AC195" s="23">
        <v>0</v>
      </c>
      <c r="AD195" s="23">
        <v>0</v>
      </c>
      <c r="AE195" s="208" t="s">
        <v>4</v>
      </c>
      <c r="AF195" s="35">
        <f t="shared" si="11"/>
        <v>0</v>
      </c>
      <c r="AG195" s="23">
        <v>0</v>
      </c>
      <c r="AH195" s="23">
        <v>0</v>
      </c>
      <c r="AI195" s="208" t="s">
        <v>4</v>
      </c>
      <c r="AJ195" s="18">
        <v>0</v>
      </c>
      <c r="AK195" s="27" t="s">
        <v>4</v>
      </c>
      <c r="AL195" s="27" t="s">
        <v>4</v>
      </c>
      <c r="AM195" s="35">
        <f t="shared" si="12"/>
        <v>0</v>
      </c>
      <c r="AN195" s="35">
        <f>+K195+AC195-AH195</f>
        <v>19500000</v>
      </c>
      <c r="AO195" s="18" t="s">
        <v>1</v>
      </c>
      <c r="AP195" s="23">
        <v>19500000</v>
      </c>
      <c r="AQ195" s="18" t="s">
        <v>16</v>
      </c>
      <c r="AR195" s="23">
        <v>0</v>
      </c>
      <c r="AS195" s="19" t="s">
        <v>4</v>
      </c>
      <c r="AT195" s="331">
        <v>5980000</v>
      </c>
      <c r="AU195" s="34">
        <f t="shared" si="13"/>
        <v>13520000</v>
      </c>
      <c r="AV195" s="33">
        <f t="shared" si="14"/>
        <v>0.30666666666666664</v>
      </c>
      <c r="AW195" s="208" t="s">
        <v>4</v>
      </c>
      <c r="AX195" s="18" t="s">
        <v>3</v>
      </c>
      <c r="AY195" s="23" t="s">
        <v>4252</v>
      </c>
      <c r="AZ195" s="17" t="s">
        <v>1</v>
      </c>
      <c r="BA195" s="17" t="s">
        <v>1</v>
      </c>
    </row>
    <row r="196" spans="2:53" x14ac:dyDescent="0.25">
      <c r="B196" s="109">
        <v>2024</v>
      </c>
      <c r="C196" s="17">
        <v>891780111</v>
      </c>
      <c r="D196" s="30" t="s">
        <v>14</v>
      </c>
      <c r="E196" s="161" t="s">
        <v>4251</v>
      </c>
      <c r="F196" s="23" t="s">
        <v>4250</v>
      </c>
      <c r="G196" s="190">
        <v>0</v>
      </c>
      <c r="H196" s="18" t="s">
        <v>11</v>
      </c>
      <c r="I196" s="30" t="s">
        <v>108</v>
      </c>
      <c r="J196" s="23" t="s">
        <v>4249</v>
      </c>
      <c r="K196" s="23">
        <v>11480000</v>
      </c>
      <c r="L196" s="17" t="s">
        <v>8</v>
      </c>
      <c r="M196" s="23" t="s">
        <v>4248</v>
      </c>
      <c r="N196" s="23">
        <v>1007934124</v>
      </c>
      <c r="O196" s="29">
        <v>14</v>
      </c>
      <c r="P196" s="334">
        <v>45302</v>
      </c>
      <c r="Q196" s="23">
        <v>2126349000</v>
      </c>
      <c r="R196" s="334">
        <v>45310</v>
      </c>
      <c r="S196" s="23">
        <v>11480000</v>
      </c>
      <c r="T196" s="18" t="s">
        <v>5</v>
      </c>
      <c r="U196" s="23">
        <v>85459497</v>
      </c>
      <c r="V196" s="23" t="s">
        <v>1296</v>
      </c>
      <c r="W196" s="334">
        <v>45310</v>
      </c>
      <c r="X196" s="334">
        <v>45310</v>
      </c>
      <c r="Y196" s="113" t="s">
        <v>4</v>
      </c>
      <c r="Z196" s="334">
        <v>45457</v>
      </c>
      <c r="AA196" s="35">
        <f t="shared" si="10"/>
        <v>147</v>
      </c>
      <c r="AB196" s="23">
        <v>0</v>
      </c>
      <c r="AC196" s="23">
        <v>0</v>
      </c>
      <c r="AD196" s="23">
        <v>0</v>
      </c>
      <c r="AE196" s="208" t="s">
        <v>4</v>
      </c>
      <c r="AF196" s="35">
        <f t="shared" si="11"/>
        <v>0</v>
      </c>
      <c r="AG196" s="23">
        <v>0</v>
      </c>
      <c r="AH196" s="23">
        <v>0</v>
      </c>
      <c r="AI196" s="208" t="s">
        <v>4</v>
      </c>
      <c r="AJ196" s="18">
        <v>0</v>
      </c>
      <c r="AK196" s="27" t="s">
        <v>4</v>
      </c>
      <c r="AL196" s="27" t="s">
        <v>4</v>
      </c>
      <c r="AM196" s="35">
        <f t="shared" si="12"/>
        <v>0</v>
      </c>
      <c r="AN196" s="35">
        <f>+K196+AC196-AH196</f>
        <v>11480000</v>
      </c>
      <c r="AO196" s="18" t="s">
        <v>1</v>
      </c>
      <c r="AP196" s="23">
        <v>11480000</v>
      </c>
      <c r="AQ196" s="18" t="s">
        <v>16</v>
      </c>
      <c r="AR196" s="23">
        <v>0</v>
      </c>
      <c r="AS196" s="19" t="s">
        <v>4</v>
      </c>
      <c r="AT196" s="331">
        <v>4200000</v>
      </c>
      <c r="AU196" s="34">
        <f t="shared" si="13"/>
        <v>7280000</v>
      </c>
      <c r="AV196" s="33">
        <f t="shared" si="14"/>
        <v>0.36585365853658536</v>
      </c>
      <c r="AW196" s="208" t="s">
        <v>4</v>
      </c>
      <c r="AX196" s="18" t="s">
        <v>3</v>
      </c>
      <c r="AY196" s="23" t="s">
        <v>4247</v>
      </c>
      <c r="AZ196" s="17" t="s">
        <v>1</v>
      </c>
      <c r="BA196" s="17" t="s">
        <v>1</v>
      </c>
    </row>
    <row r="197" spans="2:53" x14ac:dyDescent="0.25">
      <c r="B197" s="109">
        <v>2024</v>
      </c>
      <c r="C197" s="17">
        <v>891780111</v>
      </c>
      <c r="D197" s="30" t="s">
        <v>14</v>
      </c>
      <c r="E197" s="161" t="s">
        <v>4246</v>
      </c>
      <c r="F197" s="23" t="s">
        <v>4245</v>
      </c>
      <c r="G197" s="190">
        <v>0</v>
      </c>
      <c r="H197" s="18" t="s">
        <v>11</v>
      </c>
      <c r="I197" s="30" t="s">
        <v>108</v>
      </c>
      <c r="J197" s="23" t="s">
        <v>4244</v>
      </c>
      <c r="K197" s="23">
        <v>16500000</v>
      </c>
      <c r="L197" s="17" t="s">
        <v>8</v>
      </c>
      <c r="M197" s="23" t="s">
        <v>4243</v>
      </c>
      <c r="N197" s="23">
        <v>85468611</v>
      </c>
      <c r="O197" s="29">
        <v>13</v>
      </c>
      <c r="P197" s="208">
        <v>45302</v>
      </c>
      <c r="Q197" s="23">
        <v>4518689382</v>
      </c>
      <c r="R197" s="334">
        <v>45313</v>
      </c>
      <c r="S197" s="23">
        <v>16500000</v>
      </c>
      <c r="T197" s="18" t="s">
        <v>5</v>
      </c>
      <c r="U197" s="23">
        <v>72175281</v>
      </c>
      <c r="V197" s="23" t="s">
        <v>1357</v>
      </c>
      <c r="W197" s="334">
        <v>45313</v>
      </c>
      <c r="X197" s="334">
        <v>45313</v>
      </c>
      <c r="Y197" s="113" t="s">
        <v>4</v>
      </c>
      <c r="Z197" s="334">
        <v>45457</v>
      </c>
      <c r="AA197" s="35">
        <f t="shared" si="10"/>
        <v>144</v>
      </c>
      <c r="AB197" s="23">
        <v>0</v>
      </c>
      <c r="AC197" s="23">
        <v>0</v>
      </c>
      <c r="AD197" s="23">
        <v>0</v>
      </c>
      <c r="AE197" s="208" t="s">
        <v>4</v>
      </c>
      <c r="AF197" s="35">
        <f t="shared" si="11"/>
        <v>0</v>
      </c>
      <c r="AG197" s="23">
        <v>0</v>
      </c>
      <c r="AH197" s="23">
        <v>0</v>
      </c>
      <c r="AI197" s="208" t="s">
        <v>4</v>
      </c>
      <c r="AJ197" s="18">
        <v>0</v>
      </c>
      <c r="AK197" s="27" t="s">
        <v>4</v>
      </c>
      <c r="AL197" s="27" t="s">
        <v>4</v>
      </c>
      <c r="AM197" s="35">
        <f t="shared" si="12"/>
        <v>0</v>
      </c>
      <c r="AN197" s="35">
        <f>+K197+AC197-AH197</f>
        <v>16500000</v>
      </c>
      <c r="AO197" s="18" t="s">
        <v>1</v>
      </c>
      <c r="AP197" s="23">
        <v>16500000</v>
      </c>
      <c r="AQ197" s="18" t="s">
        <v>16</v>
      </c>
      <c r="AR197" s="23">
        <v>0</v>
      </c>
      <c r="AS197" s="19" t="s">
        <v>4</v>
      </c>
      <c r="AT197" s="331">
        <v>5060000</v>
      </c>
      <c r="AU197" s="34">
        <f t="shared" si="13"/>
        <v>11440000</v>
      </c>
      <c r="AV197" s="33">
        <f t="shared" si="14"/>
        <v>0.30666666666666664</v>
      </c>
      <c r="AW197" s="208" t="s">
        <v>4</v>
      </c>
      <c r="AX197" s="18" t="s">
        <v>3</v>
      </c>
      <c r="AY197" s="23" t="s">
        <v>4242</v>
      </c>
      <c r="AZ197" s="17" t="s">
        <v>1</v>
      </c>
      <c r="BA197" s="17" t="s">
        <v>1</v>
      </c>
    </row>
    <row r="198" spans="2:53" x14ac:dyDescent="0.25">
      <c r="B198" s="109">
        <v>2024</v>
      </c>
      <c r="C198" s="17">
        <v>891780111</v>
      </c>
      <c r="D198" s="30" t="s">
        <v>14</v>
      </c>
      <c r="E198" s="161" t="s">
        <v>4241</v>
      </c>
      <c r="F198" s="23" t="s">
        <v>4240</v>
      </c>
      <c r="G198" s="190">
        <v>0</v>
      </c>
      <c r="H198" s="18" t="s">
        <v>11</v>
      </c>
      <c r="I198" s="30" t="s">
        <v>108</v>
      </c>
      <c r="J198" s="23" t="s">
        <v>4239</v>
      </c>
      <c r="K198" s="23">
        <v>6800000</v>
      </c>
      <c r="L198" s="17" t="s">
        <v>8</v>
      </c>
      <c r="M198" s="23" t="s">
        <v>4238</v>
      </c>
      <c r="N198" s="23">
        <v>1114816077</v>
      </c>
      <c r="O198" s="23">
        <v>50</v>
      </c>
      <c r="P198" s="334">
        <v>45306</v>
      </c>
      <c r="Q198" s="23">
        <v>318249309.38</v>
      </c>
      <c r="R198" s="334">
        <v>45313</v>
      </c>
      <c r="S198" s="23">
        <v>6800000</v>
      </c>
      <c r="T198" s="18" t="s">
        <v>5</v>
      </c>
      <c r="U198" s="23">
        <v>1082870070</v>
      </c>
      <c r="V198" s="23" t="s">
        <v>3871</v>
      </c>
      <c r="W198" s="334">
        <v>45313</v>
      </c>
      <c r="X198" s="334">
        <v>45313</v>
      </c>
      <c r="Y198" s="113" t="s">
        <v>4</v>
      </c>
      <c r="Z198" s="334">
        <v>45351</v>
      </c>
      <c r="AA198" s="35">
        <f t="shared" si="10"/>
        <v>38</v>
      </c>
      <c r="AB198" s="23">
        <v>0</v>
      </c>
      <c r="AC198" s="23">
        <v>0</v>
      </c>
      <c r="AD198" s="23">
        <v>0</v>
      </c>
      <c r="AE198" s="208" t="s">
        <v>4</v>
      </c>
      <c r="AF198" s="35">
        <f t="shared" si="11"/>
        <v>0</v>
      </c>
      <c r="AG198" s="23">
        <v>0</v>
      </c>
      <c r="AH198" s="23">
        <v>0</v>
      </c>
      <c r="AI198" s="208" t="s">
        <v>4</v>
      </c>
      <c r="AJ198" s="18">
        <v>0</v>
      </c>
      <c r="AK198" s="27" t="s">
        <v>4</v>
      </c>
      <c r="AL198" s="27" t="s">
        <v>4</v>
      </c>
      <c r="AM198" s="35">
        <f t="shared" si="12"/>
        <v>0</v>
      </c>
      <c r="AN198" s="35">
        <f>+K198+AC198-AH198</f>
        <v>6800000</v>
      </c>
      <c r="AO198" s="18" t="s">
        <v>1</v>
      </c>
      <c r="AP198" s="23">
        <v>6800000</v>
      </c>
      <c r="AQ198" s="18" t="s">
        <v>16</v>
      </c>
      <c r="AR198" s="23">
        <v>0</v>
      </c>
      <c r="AS198" s="19" t="s">
        <v>4</v>
      </c>
      <c r="AT198" s="331">
        <v>6800000</v>
      </c>
      <c r="AU198" s="34">
        <f t="shared" si="13"/>
        <v>0</v>
      </c>
      <c r="AV198" s="33">
        <f t="shared" si="14"/>
        <v>1</v>
      </c>
      <c r="AW198" s="208" t="s">
        <v>4</v>
      </c>
      <c r="AX198" s="18" t="s">
        <v>359</v>
      </c>
      <c r="AY198" s="23" t="s">
        <v>4237</v>
      </c>
      <c r="AZ198" s="17" t="s">
        <v>1</v>
      </c>
      <c r="BA198" s="17" t="s">
        <v>1</v>
      </c>
    </row>
    <row r="199" spans="2:53" x14ac:dyDescent="0.25">
      <c r="B199" s="109">
        <v>2024</v>
      </c>
      <c r="C199" s="17">
        <v>891780111</v>
      </c>
      <c r="D199" s="30" t="s">
        <v>14</v>
      </c>
      <c r="E199" s="161" t="s">
        <v>4236</v>
      </c>
      <c r="F199" s="23" t="s">
        <v>4235</v>
      </c>
      <c r="G199" s="190">
        <v>0</v>
      </c>
      <c r="H199" s="18" t="s">
        <v>11</v>
      </c>
      <c r="I199" s="30" t="s">
        <v>108</v>
      </c>
      <c r="J199" s="23" t="s">
        <v>4234</v>
      </c>
      <c r="K199" s="23">
        <v>5750000</v>
      </c>
      <c r="L199" s="17" t="s">
        <v>8</v>
      </c>
      <c r="M199" s="23" t="s">
        <v>4233</v>
      </c>
      <c r="N199" s="23">
        <v>1083014411</v>
      </c>
      <c r="O199" s="23">
        <v>50</v>
      </c>
      <c r="P199" s="334">
        <v>45306</v>
      </c>
      <c r="Q199" s="23">
        <v>318249309.38</v>
      </c>
      <c r="R199" s="334">
        <v>45313</v>
      </c>
      <c r="S199" s="23">
        <v>5750000</v>
      </c>
      <c r="T199" s="18" t="s">
        <v>5</v>
      </c>
      <c r="U199" s="23">
        <v>1082870070</v>
      </c>
      <c r="V199" s="23" t="s">
        <v>3871</v>
      </c>
      <c r="W199" s="334">
        <v>45313</v>
      </c>
      <c r="X199" s="334">
        <v>45313</v>
      </c>
      <c r="Y199" s="113" t="s">
        <v>4</v>
      </c>
      <c r="Z199" s="334">
        <v>45351</v>
      </c>
      <c r="AA199" s="35">
        <f t="shared" si="10"/>
        <v>38</v>
      </c>
      <c r="AB199" s="23">
        <v>0</v>
      </c>
      <c r="AC199" s="23">
        <v>0</v>
      </c>
      <c r="AD199" s="23">
        <v>0</v>
      </c>
      <c r="AE199" s="208" t="s">
        <v>4</v>
      </c>
      <c r="AF199" s="35">
        <f t="shared" si="11"/>
        <v>0</v>
      </c>
      <c r="AG199" s="23">
        <v>0</v>
      </c>
      <c r="AH199" s="23">
        <v>0</v>
      </c>
      <c r="AI199" s="208" t="s">
        <v>4</v>
      </c>
      <c r="AJ199" s="18">
        <v>0</v>
      </c>
      <c r="AK199" s="27" t="s">
        <v>4</v>
      </c>
      <c r="AL199" s="27" t="s">
        <v>4</v>
      </c>
      <c r="AM199" s="35">
        <f t="shared" si="12"/>
        <v>0</v>
      </c>
      <c r="AN199" s="35">
        <f>+K199+AC199-AH199</f>
        <v>5750000</v>
      </c>
      <c r="AO199" s="18" t="s">
        <v>1</v>
      </c>
      <c r="AP199" s="23">
        <v>5750000</v>
      </c>
      <c r="AQ199" s="18" t="s">
        <v>16</v>
      </c>
      <c r="AR199" s="23">
        <v>0</v>
      </c>
      <c r="AS199" s="19" t="s">
        <v>4</v>
      </c>
      <c r="AT199" s="331">
        <v>5750000</v>
      </c>
      <c r="AU199" s="34">
        <f t="shared" si="13"/>
        <v>0</v>
      </c>
      <c r="AV199" s="33">
        <f t="shared" si="14"/>
        <v>1</v>
      </c>
      <c r="AW199" s="208" t="s">
        <v>4</v>
      </c>
      <c r="AX199" s="18" t="s">
        <v>359</v>
      </c>
      <c r="AY199" s="23" t="s">
        <v>4232</v>
      </c>
      <c r="AZ199" s="17" t="s">
        <v>1</v>
      </c>
      <c r="BA199" s="17" t="s">
        <v>1</v>
      </c>
    </row>
    <row r="200" spans="2:53" x14ac:dyDescent="0.25">
      <c r="B200" s="109">
        <v>2024</v>
      </c>
      <c r="C200" s="17">
        <v>891780111</v>
      </c>
      <c r="D200" s="30" t="s">
        <v>14</v>
      </c>
      <c r="E200" s="161" t="s">
        <v>4231</v>
      </c>
      <c r="F200" s="23" t="s">
        <v>4230</v>
      </c>
      <c r="G200" s="190">
        <v>0</v>
      </c>
      <c r="H200" s="18" t="s">
        <v>11</v>
      </c>
      <c r="I200" s="30" t="s">
        <v>108</v>
      </c>
      <c r="J200" s="23" t="s">
        <v>4229</v>
      </c>
      <c r="K200" s="23">
        <v>7000000</v>
      </c>
      <c r="L200" s="17" t="s">
        <v>8</v>
      </c>
      <c r="M200" s="23" t="s">
        <v>4228</v>
      </c>
      <c r="N200" s="23">
        <v>1143224044</v>
      </c>
      <c r="O200" s="23">
        <v>50</v>
      </c>
      <c r="P200" s="334">
        <v>45306</v>
      </c>
      <c r="Q200" s="23">
        <v>318249309.38</v>
      </c>
      <c r="R200" s="334">
        <v>45313</v>
      </c>
      <c r="S200" s="23">
        <v>7000000</v>
      </c>
      <c r="T200" s="18" t="s">
        <v>5</v>
      </c>
      <c r="U200" s="23">
        <v>1082870070</v>
      </c>
      <c r="V200" s="23" t="s">
        <v>3871</v>
      </c>
      <c r="W200" s="334">
        <v>45313</v>
      </c>
      <c r="X200" s="334">
        <v>45313</v>
      </c>
      <c r="Y200" s="113" t="s">
        <v>4</v>
      </c>
      <c r="Z200" s="334">
        <v>45351</v>
      </c>
      <c r="AA200" s="35">
        <f t="shared" ref="AA200:AA263" si="15">+IF(Y200="1800-01-01",Z200-X200,Z200-Y200)</f>
        <v>38</v>
      </c>
      <c r="AB200" s="23">
        <v>0</v>
      </c>
      <c r="AC200" s="23">
        <v>0</v>
      </c>
      <c r="AD200" s="23">
        <v>0</v>
      </c>
      <c r="AE200" s="208" t="s">
        <v>4</v>
      </c>
      <c r="AF200" s="35">
        <f t="shared" ref="AF200:AF263" si="16">+IF(AE200="1800-01-01",0,AE200-Z200)</f>
        <v>0</v>
      </c>
      <c r="AG200" s="23">
        <v>0</v>
      </c>
      <c r="AH200" s="23">
        <v>0</v>
      </c>
      <c r="AI200" s="208" t="s">
        <v>4</v>
      </c>
      <c r="AJ200" s="18">
        <v>0</v>
      </c>
      <c r="AK200" s="27" t="s">
        <v>4</v>
      </c>
      <c r="AL200" s="27" t="s">
        <v>4</v>
      </c>
      <c r="AM200" s="35">
        <f t="shared" ref="AM200:AM263" si="17">+IF(AK200="1800-01-01",0,AL200-AK200)</f>
        <v>0</v>
      </c>
      <c r="AN200" s="35">
        <f>+K200+AC200-AH200</f>
        <v>7000000</v>
      </c>
      <c r="AO200" s="18" t="s">
        <v>1</v>
      </c>
      <c r="AP200" s="23">
        <v>7000000</v>
      </c>
      <c r="AQ200" s="18" t="s">
        <v>16</v>
      </c>
      <c r="AR200" s="23">
        <v>0</v>
      </c>
      <c r="AS200" s="19" t="s">
        <v>4</v>
      </c>
      <c r="AT200" s="331">
        <v>7000000</v>
      </c>
      <c r="AU200" s="34">
        <f t="shared" ref="AU200:AU263" si="18">AN200-AT200</f>
        <v>0</v>
      </c>
      <c r="AV200" s="33">
        <f t="shared" ref="AV200:AV263" si="19">+IFERROR(AT200/AN200,"_")</f>
        <v>1</v>
      </c>
      <c r="AW200" s="208" t="s">
        <v>4</v>
      </c>
      <c r="AX200" s="18" t="s">
        <v>359</v>
      </c>
      <c r="AY200" s="23" t="s">
        <v>4227</v>
      </c>
      <c r="AZ200" s="17" t="s">
        <v>1</v>
      </c>
      <c r="BA200" s="17" t="s">
        <v>1</v>
      </c>
    </row>
    <row r="201" spans="2:53" x14ac:dyDescent="0.25">
      <c r="B201" s="109">
        <v>2024</v>
      </c>
      <c r="C201" s="17">
        <v>891780111</v>
      </c>
      <c r="D201" s="30" t="s">
        <v>14</v>
      </c>
      <c r="E201" s="161" t="s">
        <v>4226</v>
      </c>
      <c r="F201" s="23" t="s">
        <v>4225</v>
      </c>
      <c r="G201" s="190">
        <v>0</v>
      </c>
      <c r="H201" s="18" t="s">
        <v>11</v>
      </c>
      <c r="I201" s="30" t="s">
        <v>108</v>
      </c>
      <c r="J201" s="23" t="s">
        <v>4224</v>
      </c>
      <c r="K201" s="23">
        <v>6800000</v>
      </c>
      <c r="L201" s="17" t="s">
        <v>8</v>
      </c>
      <c r="M201" s="23" t="s">
        <v>4223</v>
      </c>
      <c r="N201" s="23">
        <v>1082909211</v>
      </c>
      <c r="O201" s="23">
        <v>50</v>
      </c>
      <c r="P201" s="334">
        <v>45306</v>
      </c>
      <c r="Q201" s="23">
        <v>318249309.38</v>
      </c>
      <c r="R201" s="334">
        <v>45313</v>
      </c>
      <c r="S201" s="23">
        <v>6800000</v>
      </c>
      <c r="T201" s="18" t="s">
        <v>5</v>
      </c>
      <c r="U201" s="23">
        <v>1082870070</v>
      </c>
      <c r="V201" s="23" t="s">
        <v>3871</v>
      </c>
      <c r="W201" s="334">
        <v>45313</v>
      </c>
      <c r="X201" s="334">
        <v>45313</v>
      </c>
      <c r="Y201" s="113" t="s">
        <v>4</v>
      </c>
      <c r="Z201" s="334">
        <v>45351</v>
      </c>
      <c r="AA201" s="35">
        <f t="shared" si="15"/>
        <v>38</v>
      </c>
      <c r="AB201" s="23">
        <v>0</v>
      </c>
      <c r="AC201" s="23">
        <v>0</v>
      </c>
      <c r="AD201" s="23">
        <v>0</v>
      </c>
      <c r="AE201" s="208" t="s">
        <v>4</v>
      </c>
      <c r="AF201" s="35">
        <f t="shared" si="16"/>
        <v>0</v>
      </c>
      <c r="AG201" s="23">
        <v>0</v>
      </c>
      <c r="AH201" s="23">
        <v>0</v>
      </c>
      <c r="AI201" s="208" t="s">
        <v>4</v>
      </c>
      <c r="AJ201" s="18">
        <v>0</v>
      </c>
      <c r="AK201" s="27" t="s">
        <v>4</v>
      </c>
      <c r="AL201" s="27" t="s">
        <v>4</v>
      </c>
      <c r="AM201" s="35">
        <f t="shared" si="17"/>
        <v>0</v>
      </c>
      <c r="AN201" s="35">
        <f>+K201+AC201-AH201</f>
        <v>6800000</v>
      </c>
      <c r="AO201" s="18" t="s">
        <v>1</v>
      </c>
      <c r="AP201" s="23">
        <v>6800000</v>
      </c>
      <c r="AQ201" s="18" t="s">
        <v>16</v>
      </c>
      <c r="AR201" s="23">
        <v>0</v>
      </c>
      <c r="AS201" s="19" t="s">
        <v>4</v>
      </c>
      <c r="AT201" s="331">
        <v>6800000</v>
      </c>
      <c r="AU201" s="34">
        <f t="shared" si="18"/>
        <v>0</v>
      </c>
      <c r="AV201" s="33">
        <f t="shared" si="19"/>
        <v>1</v>
      </c>
      <c r="AW201" s="208" t="s">
        <v>4</v>
      </c>
      <c r="AX201" s="18" t="s">
        <v>359</v>
      </c>
      <c r="AY201" s="23" t="s">
        <v>4222</v>
      </c>
      <c r="AZ201" s="17" t="s">
        <v>1</v>
      </c>
      <c r="BA201" s="17" t="s">
        <v>1</v>
      </c>
    </row>
    <row r="202" spans="2:53" x14ac:dyDescent="0.25">
      <c r="B202" s="109">
        <v>2024</v>
      </c>
      <c r="C202" s="17">
        <v>891780111</v>
      </c>
      <c r="D202" s="30" t="s">
        <v>14</v>
      </c>
      <c r="E202" s="161" t="s">
        <v>4221</v>
      </c>
      <c r="F202" s="23" t="s">
        <v>4220</v>
      </c>
      <c r="G202" s="190">
        <v>0</v>
      </c>
      <c r="H202" s="18" t="s">
        <v>11</v>
      </c>
      <c r="I202" s="30" t="s">
        <v>108</v>
      </c>
      <c r="J202" s="23" t="s">
        <v>4219</v>
      </c>
      <c r="K202" s="23">
        <v>5000000</v>
      </c>
      <c r="L202" s="17" t="s">
        <v>8</v>
      </c>
      <c r="M202" s="23" t="s">
        <v>4218</v>
      </c>
      <c r="N202" s="23">
        <v>1052983008</v>
      </c>
      <c r="O202" s="23">
        <v>50</v>
      </c>
      <c r="P202" s="334">
        <v>45306</v>
      </c>
      <c r="Q202" s="23">
        <v>318249309.38</v>
      </c>
      <c r="R202" s="334">
        <v>45313</v>
      </c>
      <c r="S202" s="23">
        <v>5000000</v>
      </c>
      <c r="T202" s="18" t="s">
        <v>5</v>
      </c>
      <c r="U202" s="23">
        <v>1082870070</v>
      </c>
      <c r="V202" s="23" t="s">
        <v>3871</v>
      </c>
      <c r="W202" s="334">
        <v>45313</v>
      </c>
      <c r="X202" s="334">
        <v>45313</v>
      </c>
      <c r="Y202" s="113" t="s">
        <v>4</v>
      </c>
      <c r="Z202" s="334">
        <v>45351</v>
      </c>
      <c r="AA202" s="35">
        <f t="shared" si="15"/>
        <v>38</v>
      </c>
      <c r="AB202" s="23">
        <v>0</v>
      </c>
      <c r="AC202" s="23">
        <v>0</v>
      </c>
      <c r="AD202" s="23">
        <v>0</v>
      </c>
      <c r="AE202" s="208" t="s">
        <v>4</v>
      </c>
      <c r="AF202" s="35">
        <f t="shared" si="16"/>
        <v>0</v>
      </c>
      <c r="AG202" s="23">
        <v>0</v>
      </c>
      <c r="AH202" s="23">
        <v>0</v>
      </c>
      <c r="AI202" s="208" t="s">
        <v>4</v>
      </c>
      <c r="AJ202" s="18">
        <v>0</v>
      </c>
      <c r="AK202" s="27" t="s">
        <v>4</v>
      </c>
      <c r="AL202" s="27" t="s">
        <v>4</v>
      </c>
      <c r="AM202" s="35">
        <f t="shared" si="17"/>
        <v>0</v>
      </c>
      <c r="AN202" s="35">
        <f>+K202+AC202-AH202</f>
        <v>5000000</v>
      </c>
      <c r="AO202" s="18" t="s">
        <v>1</v>
      </c>
      <c r="AP202" s="23">
        <v>5000000</v>
      </c>
      <c r="AQ202" s="18" t="s">
        <v>16</v>
      </c>
      <c r="AR202" s="23">
        <v>0</v>
      </c>
      <c r="AS202" s="19" t="s">
        <v>4</v>
      </c>
      <c r="AT202" s="331">
        <v>5000000</v>
      </c>
      <c r="AU202" s="34">
        <f t="shared" si="18"/>
        <v>0</v>
      </c>
      <c r="AV202" s="33">
        <f t="shared" si="19"/>
        <v>1</v>
      </c>
      <c r="AW202" s="208" t="s">
        <v>4</v>
      </c>
      <c r="AX202" s="18" t="s">
        <v>359</v>
      </c>
      <c r="AY202" s="23" t="s">
        <v>4217</v>
      </c>
      <c r="AZ202" s="17" t="s">
        <v>1</v>
      </c>
      <c r="BA202" s="17" t="s">
        <v>1</v>
      </c>
    </row>
    <row r="203" spans="2:53" x14ac:dyDescent="0.25">
      <c r="B203" s="109">
        <v>2024</v>
      </c>
      <c r="C203" s="17">
        <v>891780111</v>
      </c>
      <c r="D203" s="30" t="s">
        <v>14</v>
      </c>
      <c r="E203" s="161" t="s">
        <v>4216</v>
      </c>
      <c r="F203" s="23" t="s">
        <v>4215</v>
      </c>
      <c r="G203" s="190">
        <v>0</v>
      </c>
      <c r="H203" s="18" t="s">
        <v>11</v>
      </c>
      <c r="I203" s="30" t="s">
        <v>108</v>
      </c>
      <c r="J203" s="23" t="s">
        <v>4030</v>
      </c>
      <c r="K203" s="23">
        <v>4800000</v>
      </c>
      <c r="L203" s="17" t="s">
        <v>8</v>
      </c>
      <c r="M203" s="23" t="s">
        <v>1113</v>
      </c>
      <c r="N203" s="23">
        <v>33224219</v>
      </c>
      <c r="O203" s="23">
        <v>50</v>
      </c>
      <c r="P203" s="334">
        <v>45306</v>
      </c>
      <c r="Q203" s="23">
        <v>318249309.38</v>
      </c>
      <c r="R203" s="334">
        <v>45313</v>
      </c>
      <c r="S203" s="23">
        <v>4800000</v>
      </c>
      <c r="T203" s="18" t="s">
        <v>5</v>
      </c>
      <c r="U203" s="23">
        <v>1082870070</v>
      </c>
      <c r="V203" s="23" t="s">
        <v>3871</v>
      </c>
      <c r="W203" s="334">
        <v>45313</v>
      </c>
      <c r="X203" s="334">
        <v>45313</v>
      </c>
      <c r="Y203" s="113" t="s">
        <v>4</v>
      </c>
      <c r="Z203" s="334">
        <v>45351</v>
      </c>
      <c r="AA203" s="35">
        <f t="shared" si="15"/>
        <v>38</v>
      </c>
      <c r="AB203" s="23">
        <v>0</v>
      </c>
      <c r="AC203" s="23">
        <v>0</v>
      </c>
      <c r="AD203" s="23">
        <v>0</v>
      </c>
      <c r="AE203" s="208" t="s">
        <v>4</v>
      </c>
      <c r="AF203" s="35">
        <f t="shared" si="16"/>
        <v>0</v>
      </c>
      <c r="AG203" s="23">
        <v>0</v>
      </c>
      <c r="AH203" s="23">
        <v>0</v>
      </c>
      <c r="AI203" s="208" t="s">
        <v>4</v>
      </c>
      <c r="AJ203" s="18">
        <v>0</v>
      </c>
      <c r="AK203" s="27" t="s">
        <v>4</v>
      </c>
      <c r="AL203" s="27" t="s">
        <v>4</v>
      </c>
      <c r="AM203" s="35">
        <f t="shared" si="17"/>
        <v>0</v>
      </c>
      <c r="AN203" s="35">
        <f>+K203+AC203-AH203</f>
        <v>4800000</v>
      </c>
      <c r="AO203" s="18" t="s">
        <v>1</v>
      </c>
      <c r="AP203" s="23">
        <v>4800000</v>
      </c>
      <c r="AQ203" s="18" t="s">
        <v>16</v>
      </c>
      <c r="AR203" s="23">
        <v>0</v>
      </c>
      <c r="AS203" s="19" t="s">
        <v>4</v>
      </c>
      <c r="AT203" s="331">
        <v>4800000</v>
      </c>
      <c r="AU203" s="34">
        <f t="shared" si="18"/>
        <v>0</v>
      </c>
      <c r="AV203" s="33">
        <f t="shared" si="19"/>
        <v>1</v>
      </c>
      <c r="AW203" s="208" t="s">
        <v>4</v>
      </c>
      <c r="AX203" s="18" t="s">
        <v>359</v>
      </c>
      <c r="AY203" s="23" t="s">
        <v>4214</v>
      </c>
      <c r="AZ203" s="17" t="s">
        <v>1</v>
      </c>
      <c r="BA203" s="17" t="s">
        <v>1</v>
      </c>
    </row>
    <row r="204" spans="2:53" x14ac:dyDescent="0.25">
      <c r="B204" s="109">
        <v>2024</v>
      </c>
      <c r="C204" s="17">
        <v>891780111</v>
      </c>
      <c r="D204" s="30" t="s">
        <v>14</v>
      </c>
      <c r="E204" s="161" t="s">
        <v>4213</v>
      </c>
      <c r="F204" s="23" t="s">
        <v>4212</v>
      </c>
      <c r="G204" s="190">
        <v>0</v>
      </c>
      <c r="H204" s="18" t="s">
        <v>11</v>
      </c>
      <c r="I204" s="30" t="s">
        <v>108</v>
      </c>
      <c r="J204" s="23" t="s">
        <v>4211</v>
      </c>
      <c r="K204" s="23">
        <v>18000000</v>
      </c>
      <c r="L204" s="17" t="s">
        <v>8</v>
      </c>
      <c r="M204" s="23" t="s">
        <v>4210</v>
      </c>
      <c r="N204" s="23">
        <v>85154107</v>
      </c>
      <c r="O204" s="29">
        <v>13</v>
      </c>
      <c r="P204" s="208">
        <v>45302</v>
      </c>
      <c r="Q204" s="23">
        <v>4518689382</v>
      </c>
      <c r="R204" s="334">
        <v>45313</v>
      </c>
      <c r="S204" s="23">
        <v>18000000</v>
      </c>
      <c r="T204" s="18" t="s">
        <v>5</v>
      </c>
      <c r="U204" s="23">
        <v>84452087</v>
      </c>
      <c r="V204" s="23" t="s">
        <v>2523</v>
      </c>
      <c r="W204" s="334">
        <v>45313</v>
      </c>
      <c r="X204" s="334">
        <v>45313</v>
      </c>
      <c r="Y204" s="113" t="s">
        <v>4</v>
      </c>
      <c r="Z204" s="334">
        <v>45457</v>
      </c>
      <c r="AA204" s="35">
        <f t="shared" si="15"/>
        <v>144</v>
      </c>
      <c r="AB204" s="23">
        <v>0</v>
      </c>
      <c r="AC204" s="23">
        <v>0</v>
      </c>
      <c r="AD204" s="23">
        <v>0</v>
      </c>
      <c r="AE204" s="208" t="s">
        <v>4</v>
      </c>
      <c r="AF204" s="35">
        <f t="shared" si="16"/>
        <v>0</v>
      </c>
      <c r="AG204" s="23">
        <v>0</v>
      </c>
      <c r="AH204" s="23">
        <v>0</v>
      </c>
      <c r="AI204" s="208" t="s">
        <v>4</v>
      </c>
      <c r="AJ204" s="18">
        <v>0</v>
      </c>
      <c r="AK204" s="27" t="s">
        <v>4</v>
      </c>
      <c r="AL204" s="27" t="s">
        <v>4</v>
      </c>
      <c r="AM204" s="35">
        <f t="shared" si="17"/>
        <v>0</v>
      </c>
      <c r="AN204" s="35">
        <f>+K204+AC204-AH204</f>
        <v>18000000</v>
      </c>
      <c r="AO204" s="18" t="s">
        <v>1</v>
      </c>
      <c r="AP204" s="23">
        <v>18000000</v>
      </c>
      <c r="AQ204" s="18" t="s">
        <v>16</v>
      </c>
      <c r="AR204" s="23">
        <v>0</v>
      </c>
      <c r="AS204" s="19" t="s">
        <v>4</v>
      </c>
      <c r="AT204" s="331">
        <v>5520000</v>
      </c>
      <c r="AU204" s="34">
        <f t="shared" si="18"/>
        <v>12480000</v>
      </c>
      <c r="AV204" s="33">
        <f t="shared" si="19"/>
        <v>0.30666666666666664</v>
      </c>
      <c r="AW204" s="208" t="s">
        <v>4</v>
      </c>
      <c r="AX204" s="18" t="s">
        <v>3</v>
      </c>
      <c r="AY204" s="23" t="s">
        <v>4209</v>
      </c>
      <c r="AZ204" s="17" t="s">
        <v>1</v>
      </c>
      <c r="BA204" s="17" t="s">
        <v>1</v>
      </c>
    </row>
    <row r="205" spans="2:53" x14ac:dyDescent="0.25">
      <c r="B205" s="109">
        <v>2024</v>
      </c>
      <c r="C205" s="17">
        <v>891780111</v>
      </c>
      <c r="D205" s="30" t="s">
        <v>14</v>
      </c>
      <c r="E205" s="161" t="s">
        <v>4208</v>
      </c>
      <c r="F205" s="23" t="s">
        <v>4207</v>
      </c>
      <c r="G205" s="190">
        <v>0</v>
      </c>
      <c r="H205" s="18" t="s">
        <v>11</v>
      </c>
      <c r="I205" s="30" t="s">
        <v>770</v>
      </c>
      <c r="J205" s="23" t="s">
        <v>4206</v>
      </c>
      <c r="K205" s="23">
        <v>14300000</v>
      </c>
      <c r="L205" s="17" t="s">
        <v>8</v>
      </c>
      <c r="M205" s="23" t="s">
        <v>4205</v>
      </c>
      <c r="N205" s="23">
        <v>1085045367</v>
      </c>
      <c r="O205" s="23">
        <v>93</v>
      </c>
      <c r="P205" s="334">
        <v>45309</v>
      </c>
      <c r="Q205" s="23">
        <v>14300000</v>
      </c>
      <c r="R205" s="334">
        <v>45313</v>
      </c>
      <c r="S205" s="23">
        <v>14300000</v>
      </c>
      <c r="T205" s="18" t="s">
        <v>5</v>
      </c>
      <c r="U205" s="23">
        <v>57461216</v>
      </c>
      <c r="V205" s="23" t="s">
        <v>2288</v>
      </c>
      <c r="W205" s="334">
        <v>45313</v>
      </c>
      <c r="X205" s="334">
        <v>45313</v>
      </c>
      <c r="Y205" s="113" t="s">
        <v>4</v>
      </c>
      <c r="Z205" s="334">
        <v>45457</v>
      </c>
      <c r="AA205" s="35">
        <f t="shared" si="15"/>
        <v>144</v>
      </c>
      <c r="AB205" s="23">
        <v>0</v>
      </c>
      <c r="AC205" s="23">
        <v>0</v>
      </c>
      <c r="AD205" s="23">
        <v>0</v>
      </c>
      <c r="AE205" s="208" t="s">
        <v>4</v>
      </c>
      <c r="AF205" s="35">
        <f t="shared" si="16"/>
        <v>0</v>
      </c>
      <c r="AG205" s="23">
        <v>0</v>
      </c>
      <c r="AH205" s="23">
        <v>0</v>
      </c>
      <c r="AI205" s="208" t="s">
        <v>4</v>
      </c>
      <c r="AJ205" s="18">
        <v>0</v>
      </c>
      <c r="AK205" s="27" t="s">
        <v>4</v>
      </c>
      <c r="AL205" s="27" t="s">
        <v>4</v>
      </c>
      <c r="AM205" s="35">
        <f t="shared" si="17"/>
        <v>0</v>
      </c>
      <c r="AN205" s="35">
        <f>+K205+AC205-AH205</f>
        <v>14300000</v>
      </c>
      <c r="AO205" s="18" t="s">
        <v>1</v>
      </c>
      <c r="AP205" s="23">
        <v>14300000</v>
      </c>
      <c r="AQ205" s="18" t="s">
        <v>16</v>
      </c>
      <c r="AR205" s="23">
        <v>0</v>
      </c>
      <c r="AS205" s="19" t="s">
        <v>4</v>
      </c>
      <c r="AT205" s="331">
        <v>4385000</v>
      </c>
      <c r="AU205" s="34">
        <f t="shared" si="18"/>
        <v>9915000</v>
      </c>
      <c r="AV205" s="33">
        <f t="shared" si="19"/>
        <v>0.30664335664335662</v>
      </c>
      <c r="AW205" s="208" t="s">
        <v>4</v>
      </c>
      <c r="AX205" s="18" t="s">
        <v>3</v>
      </c>
      <c r="AY205" s="23" t="s">
        <v>4204</v>
      </c>
      <c r="AZ205" s="17" t="s">
        <v>1</v>
      </c>
      <c r="BA205" s="17" t="s">
        <v>1</v>
      </c>
    </row>
    <row r="206" spans="2:53" x14ac:dyDescent="0.25">
      <c r="B206" s="109">
        <v>2024</v>
      </c>
      <c r="C206" s="17">
        <v>891780111</v>
      </c>
      <c r="D206" s="30" t="s">
        <v>14</v>
      </c>
      <c r="E206" s="161" t="s">
        <v>4203</v>
      </c>
      <c r="F206" s="23" t="s">
        <v>4202</v>
      </c>
      <c r="G206" s="190">
        <v>0</v>
      </c>
      <c r="H206" s="18" t="s">
        <v>11</v>
      </c>
      <c r="I206" s="30" t="s">
        <v>108</v>
      </c>
      <c r="J206" s="23" t="s">
        <v>4201</v>
      </c>
      <c r="K206" s="23">
        <v>14490000</v>
      </c>
      <c r="L206" s="17" t="s">
        <v>8</v>
      </c>
      <c r="M206" s="23" t="s">
        <v>4200</v>
      </c>
      <c r="N206" s="23">
        <v>1082852952</v>
      </c>
      <c r="O206" s="29">
        <v>13</v>
      </c>
      <c r="P206" s="208">
        <v>45302</v>
      </c>
      <c r="Q206" s="23">
        <v>4518689382</v>
      </c>
      <c r="R206" s="334">
        <v>45313</v>
      </c>
      <c r="S206" s="23">
        <v>14490000</v>
      </c>
      <c r="T206" s="18" t="s">
        <v>5</v>
      </c>
      <c r="U206" s="23">
        <v>84457182</v>
      </c>
      <c r="V206" s="23" t="s">
        <v>3877</v>
      </c>
      <c r="W206" s="334">
        <v>45313</v>
      </c>
      <c r="X206" s="334">
        <v>45313</v>
      </c>
      <c r="Y206" s="113" t="s">
        <v>4</v>
      </c>
      <c r="Z206" s="334">
        <v>45457</v>
      </c>
      <c r="AA206" s="35">
        <f t="shared" si="15"/>
        <v>144</v>
      </c>
      <c r="AB206" s="23">
        <v>0</v>
      </c>
      <c r="AC206" s="23">
        <v>0</v>
      </c>
      <c r="AD206" s="23">
        <v>0</v>
      </c>
      <c r="AE206" s="208" t="s">
        <v>4</v>
      </c>
      <c r="AF206" s="35">
        <f t="shared" si="16"/>
        <v>0</v>
      </c>
      <c r="AG206" s="23">
        <v>0</v>
      </c>
      <c r="AH206" s="23">
        <v>0</v>
      </c>
      <c r="AI206" s="208" t="s">
        <v>4</v>
      </c>
      <c r="AJ206" s="18">
        <v>0</v>
      </c>
      <c r="AK206" s="27" t="s">
        <v>4</v>
      </c>
      <c r="AL206" s="27" t="s">
        <v>4</v>
      </c>
      <c r="AM206" s="35">
        <f t="shared" si="17"/>
        <v>0</v>
      </c>
      <c r="AN206" s="35">
        <f>+K206+AC206-AH206</f>
        <v>14490000</v>
      </c>
      <c r="AO206" s="18" t="s">
        <v>1</v>
      </c>
      <c r="AP206" s="23">
        <v>14490000</v>
      </c>
      <c r="AQ206" s="18" t="s">
        <v>16</v>
      </c>
      <c r="AR206" s="23">
        <v>0</v>
      </c>
      <c r="AS206" s="19" t="s">
        <v>4</v>
      </c>
      <c r="AT206" s="331">
        <v>5130000</v>
      </c>
      <c r="AU206" s="34">
        <f t="shared" si="18"/>
        <v>9360000</v>
      </c>
      <c r="AV206" s="33">
        <f t="shared" si="19"/>
        <v>0.35403726708074534</v>
      </c>
      <c r="AW206" s="208" t="s">
        <v>4</v>
      </c>
      <c r="AX206" s="18" t="s">
        <v>3</v>
      </c>
      <c r="AY206" s="23" t="s">
        <v>4199</v>
      </c>
      <c r="AZ206" s="17" t="s">
        <v>1</v>
      </c>
      <c r="BA206" s="17" t="s">
        <v>1</v>
      </c>
    </row>
    <row r="207" spans="2:53" x14ac:dyDescent="0.25">
      <c r="B207" s="109">
        <v>2024</v>
      </c>
      <c r="C207" s="17">
        <v>891780111</v>
      </c>
      <c r="D207" s="30" t="s">
        <v>14</v>
      </c>
      <c r="E207" s="161" t="s">
        <v>4198</v>
      </c>
      <c r="F207" s="23" t="s">
        <v>4197</v>
      </c>
      <c r="G207" s="190">
        <v>0</v>
      </c>
      <c r="H207" s="18" t="s">
        <v>11</v>
      </c>
      <c r="I207" s="30" t="s">
        <v>108</v>
      </c>
      <c r="J207" s="23" t="s">
        <v>4196</v>
      </c>
      <c r="K207" s="23">
        <v>21320000</v>
      </c>
      <c r="L207" s="17" t="s">
        <v>8</v>
      </c>
      <c r="M207" s="23" t="s">
        <v>4195</v>
      </c>
      <c r="N207" s="23">
        <v>7601763</v>
      </c>
      <c r="O207" s="29">
        <v>13</v>
      </c>
      <c r="P207" s="208">
        <v>45302</v>
      </c>
      <c r="Q207" s="23">
        <v>4518689382</v>
      </c>
      <c r="R207" s="334">
        <v>45313</v>
      </c>
      <c r="S207" s="23">
        <v>21320000</v>
      </c>
      <c r="T207" s="18" t="s">
        <v>5</v>
      </c>
      <c r="U207" s="23">
        <v>26671578</v>
      </c>
      <c r="V207" s="23" t="s">
        <v>4194</v>
      </c>
      <c r="W207" s="334">
        <v>45313</v>
      </c>
      <c r="X207" s="334">
        <v>45313</v>
      </c>
      <c r="Y207" s="113" t="s">
        <v>4</v>
      </c>
      <c r="Z207" s="334">
        <v>45457</v>
      </c>
      <c r="AA207" s="35">
        <f t="shared" si="15"/>
        <v>144</v>
      </c>
      <c r="AB207" s="23">
        <v>0</v>
      </c>
      <c r="AC207" s="23">
        <v>0</v>
      </c>
      <c r="AD207" s="23">
        <v>0</v>
      </c>
      <c r="AE207" s="208" t="s">
        <v>4</v>
      </c>
      <c r="AF207" s="35">
        <f t="shared" si="16"/>
        <v>0</v>
      </c>
      <c r="AG207" s="23">
        <v>0</v>
      </c>
      <c r="AH207" s="23">
        <v>0</v>
      </c>
      <c r="AI207" s="208" t="s">
        <v>4</v>
      </c>
      <c r="AJ207" s="18">
        <v>0</v>
      </c>
      <c r="AK207" s="27" t="s">
        <v>4</v>
      </c>
      <c r="AL207" s="27" t="s">
        <v>4</v>
      </c>
      <c r="AM207" s="35">
        <f t="shared" si="17"/>
        <v>0</v>
      </c>
      <c r="AN207" s="35">
        <f>+K207+AC207-AH207</f>
        <v>21320000</v>
      </c>
      <c r="AO207" s="18" t="s">
        <v>1</v>
      </c>
      <c r="AP207" s="23">
        <v>21320000</v>
      </c>
      <c r="AQ207" s="18" t="s">
        <v>16</v>
      </c>
      <c r="AR207" s="23">
        <v>0</v>
      </c>
      <c r="AS207" s="19" t="s">
        <v>4</v>
      </c>
      <c r="AT207" s="331">
        <v>7800000</v>
      </c>
      <c r="AU207" s="34">
        <f t="shared" si="18"/>
        <v>13520000</v>
      </c>
      <c r="AV207" s="33">
        <f t="shared" si="19"/>
        <v>0.36585365853658536</v>
      </c>
      <c r="AW207" s="208" t="s">
        <v>4</v>
      </c>
      <c r="AX207" s="18" t="s">
        <v>3</v>
      </c>
      <c r="AY207" s="23" t="s">
        <v>4193</v>
      </c>
      <c r="AZ207" s="17" t="s">
        <v>1</v>
      </c>
      <c r="BA207" s="17" t="s">
        <v>1</v>
      </c>
    </row>
    <row r="208" spans="2:53" x14ac:dyDescent="0.25">
      <c r="B208" s="109">
        <v>2024</v>
      </c>
      <c r="C208" s="17">
        <v>891780111</v>
      </c>
      <c r="D208" s="30" t="s">
        <v>14</v>
      </c>
      <c r="E208" s="161" t="s">
        <v>4192</v>
      </c>
      <c r="F208" s="23" t="s">
        <v>4191</v>
      </c>
      <c r="G208" s="190">
        <v>0</v>
      </c>
      <c r="H208" s="18" t="s">
        <v>11</v>
      </c>
      <c r="I208" s="30" t="s">
        <v>108</v>
      </c>
      <c r="J208" s="23" t="s">
        <v>4190</v>
      </c>
      <c r="K208" s="23">
        <v>10500000</v>
      </c>
      <c r="L208" s="17" t="s">
        <v>8</v>
      </c>
      <c r="M208" s="23" t="s">
        <v>4189</v>
      </c>
      <c r="N208" s="23">
        <v>36555376</v>
      </c>
      <c r="O208" s="29">
        <v>14</v>
      </c>
      <c r="P208" s="334">
        <v>45302</v>
      </c>
      <c r="Q208" s="23">
        <v>2126349000</v>
      </c>
      <c r="R208" s="334">
        <v>45313</v>
      </c>
      <c r="S208" s="23">
        <v>10500000</v>
      </c>
      <c r="T208" s="18" t="s">
        <v>5</v>
      </c>
      <c r="U208" s="23">
        <v>36564011</v>
      </c>
      <c r="V208" s="23" t="s">
        <v>2952</v>
      </c>
      <c r="W208" s="334">
        <v>45313</v>
      </c>
      <c r="X208" s="334">
        <v>45313</v>
      </c>
      <c r="Y208" s="113" t="s">
        <v>4</v>
      </c>
      <c r="Z208" s="334">
        <v>45457</v>
      </c>
      <c r="AA208" s="35">
        <f t="shared" si="15"/>
        <v>144</v>
      </c>
      <c r="AB208" s="23">
        <v>0</v>
      </c>
      <c r="AC208" s="23">
        <v>0</v>
      </c>
      <c r="AD208" s="23">
        <v>0</v>
      </c>
      <c r="AE208" s="208" t="s">
        <v>4</v>
      </c>
      <c r="AF208" s="35">
        <f t="shared" si="16"/>
        <v>0</v>
      </c>
      <c r="AG208" s="23">
        <v>0</v>
      </c>
      <c r="AH208" s="23">
        <v>0</v>
      </c>
      <c r="AI208" s="208" t="s">
        <v>4</v>
      </c>
      <c r="AJ208" s="18">
        <v>0</v>
      </c>
      <c r="AK208" s="27" t="s">
        <v>4</v>
      </c>
      <c r="AL208" s="27" t="s">
        <v>4</v>
      </c>
      <c r="AM208" s="35">
        <f t="shared" si="17"/>
        <v>0</v>
      </c>
      <c r="AN208" s="35">
        <f>+K208+AC208-AH208</f>
        <v>10500000</v>
      </c>
      <c r="AO208" s="18" t="s">
        <v>1</v>
      </c>
      <c r="AP208" s="23">
        <v>10500000</v>
      </c>
      <c r="AQ208" s="18" t="s">
        <v>16</v>
      </c>
      <c r="AR208" s="23">
        <v>0</v>
      </c>
      <c r="AS208" s="19" t="s">
        <v>4</v>
      </c>
      <c r="AT208" s="331">
        <v>3220000</v>
      </c>
      <c r="AU208" s="34">
        <f t="shared" si="18"/>
        <v>7280000</v>
      </c>
      <c r="AV208" s="33">
        <f t="shared" si="19"/>
        <v>0.30666666666666664</v>
      </c>
      <c r="AW208" s="208" t="s">
        <v>4</v>
      </c>
      <c r="AX208" s="18" t="s">
        <v>3</v>
      </c>
      <c r="AY208" s="23" t="s">
        <v>4188</v>
      </c>
      <c r="AZ208" s="17" t="s">
        <v>1</v>
      </c>
      <c r="BA208" s="17" t="s">
        <v>1</v>
      </c>
    </row>
    <row r="209" spans="2:53" x14ac:dyDescent="0.25">
      <c r="B209" s="109">
        <v>2024</v>
      </c>
      <c r="C209" s="17">
        <v>891780111</v>
      </c>
      <c r="D209" s="30" t="s">
        <v>14</v>
      </c>
      <c r="E209" s="161" t="s">
        <v>4187</v>
      </c>
      <c r="F209" s="23" t="s">
        <v>4186</v>
      </c>
      <c r="G209" s="335">
        <v>2020000100417</v>
      </c>
      <c r="H209" s="18" t="s">
        <v>11</v>
      </c>
      <c r="I209" s="30" t="s">
        <v>770</v>
      </c>
      <c r="J209" s="23" t="s">
        <v>4185</v>
      </c>
      <c r="K209" s="23">
        <v>13750000</v>
      </c>
      <c r="L209" s="17" t="s">
        <v>8</v>
      </c>
      <c r="M209" s="23" t="s">
        <v>4184</v>
      </c>
      <c r="N209" s="23">
        <v>4979940</v>
      </c>
      <c r="O209" s="23">
        <v>52</v>
      </c>
      <c r="P209" s="334">
        <v>45306</v>
      </c>
      <c r="Q209" s="23">
        <v>27500000</v>
      </c>
      <c r="R209" s="334">
        <v>45313</v>
      </c>
      <c r="S209" s="23">
        <v>13750000</v>
      </c>
      <c r="T209" s="18" t="s">
        <v>5</v>
      </c>
      <c r="U209" s="23">
        <v>36722626</v>
      </c>
      <c r="V209" s="23" t="s">
        <v>3762</v>
      </c>
      <c r="W209" s="334">
        <v>45313</v>
      </c>
      <c r="X209" s="334">
        <v>45313</v>
      </c>
      <c r="Y209" s="113" t="s">
        <v>4</v>
      </c>
      <c r="Z209" s="334">
        <v>45473</v>
      </c>
      <c r="AA209" s="35">
        <f t="shared" si="15"/>
        <v>160</v>
      </c>
      <c r="AB209" s="23">
        <v>0</v>
      </c>
      <c r="AC209" s="23">
        <v>0</v>
      </c>
      <c r="AD209" s="23">
        <v>0</v>
      </c>
      <c r="AE209" s="208" t="s">
        <v>4</v>
      </c>
      <c r="AF209" s="35">
        <f t="shared" si="16"/>
        <v>0</v>
      </c>
      <c r="AG209" s="23">
        <v>0</v>
      </c>
      <c r="AH209" s="23">
        <v>0</v>
      </c>
      <c r="AI209" s="208" t="s">
        <v>4</v>
      </c>
      <c r="AJ209" s="18">
        <v>0</v>
      </c>
      <c r="AK209" s="27" t="s">
        <v>4</v>
      </c>
      <c r="AL209" s="27" t="s">
        <v>4</v>
      </c>
      <c r="AM209" s="35">
        <f t="shared" si="17"/>
        <v>0</v>
      </c>
      <c r="AN209" s="35">
        <f>+K209+AC209-AH209</f>
        <v>13750000</v>
      </c>
      <c r="AO209" s="18" t="s">
        <v>16</v>
      </c>
      <c r="AP209" s="23">
        <v>0</v>
      </c>
      <c r="AQ209" s="18" t="s">
        <v>16</v>
      </c>
      <c r="AR209" s="23">
        <v>0</v>
      </c>
      <c r="AS209" s="19" t="s">
        <v>4</v>
      </c>
      <c r="AT209" s="331">
        <v>3750000</v>
      </c>
      <c r="AU209" s="34">
        <f t="shared" si="18"/>
        <v>10000000</v>
      </c>
      <c r="AV209" s="33">
        <f t="shared" si="19"/>
        <v>0.27272727272727271</v>
      </c>
      <c r="AW209" s="208" t="s">
        <v>4</v>
      </c>
      <c r="AX209" s="18" t="s">
        <v>3</v>
      </c>
      <c r="AY209" s="23" t="s">
        <v>4183</v>
      </c>
      <c r="AZ209" s="17" t="s">
        <v>1</v>
      </c>
      <c r="BA209" s="17" t="s">
        <v>1</v>
      </c>
    </row>
    <row r="210" spans="2:53" x14ac:dyDescent="0.25">
      <c r="B210" s="109">
        <v>2024</v>
      </c>
      <c r="C210" s="17">
        <v>891780111</v>
      </c>
      <c r="D210" s="30" t="s">
        <v>14</v>
      </c>
      <c r="E210" s="161" t="s">
        <v>4182</v>
      </c>
      <c r="F210" s="23" t="s">
        <v>4181</v>
      </c>
      <c r="G210" s="190">
        <v>2020000100417</v>
      </c>
      <c r="H210" s="18" t="s">
        <v>11</v>
      </c>
      <c r="I210" s="30" t="s">
        <v>770</v>
      </c>
      <c r="J210" s="23" t="s">
        <v>4180</v>
      </c>
      <c r="K210" s="23">
        <v>13750000</v>
      </c>
      <c r="L210" s="17" t="s">
        <v>8</v>
      </c>
      <c r="M210" s="23" t="s">
        <v>4179</v>
      </c>
      <c r="N210" s="23">
        <v>1221976238</v>
      </c>
      <c r="O210" s="23">
        <v>52</v>
      </c>
      <c r="P210" s="334">
        <v>45306</v>
      </c>
      <c r="Q210" s="23">
        <v>27500000</v>
      </c>
      <c r="R210" s="334">
        <v>45313</v>
      </c>
      <c r="S210" s="23">
        <v>13750000</v>
      </c>
      <c r="T210" s="18" t="s">
        <v>5</v>
      </c>
      <c r="U210" s="23">
        <v>36722626</v>
      </c>
      <c r="V210" s="23" t="s">
        <v>3762</v>
      </c>
      <c r="W210" s="334">
        <v>45313</v>
      </c>
      <c r="X210" s="334">
        <v>45313</v>
      </c>
      <c r="Y210" s="113" t="s">
        <v>4</v>
      </c>
      <c r="Z210" s="334">
        <v>45473</v>
      </c>
      <c r="AA210" s="35">
        <f t="shared" si="15"/>
        <v>160</v>
      </c>
      <c r="AB210" s="23">
        <v>0</v>
      </c>
      <c r="AC210" s="23">
        <v>0</v>
      </c>
      <c r="AD210" s="23">
        <v>0</v>
      </c>
      <c r="AE210" s="208" t="s">
        <v>4</v>
      </c>
      <c r="AF210" s="35">
        <f t="shared" si="16"/>
        <v>0</v>
      </c>
      <c r="AG210" s="23">
        <v>0</v>
      </c>
      <c r="AH210" s="23">
        <v>0</v>
      </c>
      <c r="AI210" s="208" t="s">
        <v>4</v>
      </c>
      <c r="AJ210" s="18">
        <v>0</v>
      </c>
      <c r="AK210" s="27" t="s">
        <v>4</v>
      </c>
      <c r="AL210" s="27" t="s">
        <v>4</v>
      </c>
      <c r="AM210" s="35">
        <f t="shared" si="17"/>
        <v>0</v>
      </c>
      <c r="AN210" s="35">
        <f>+K210+AC210-AH210</f>
        <v>13750000</v>
      </c>
      <c r="AO210" s="18" t="s">
        <v>16</v>
      </c>
      <c r="AP210" s="23">
        <v>0</v>
      </c>
      <c r="AQ210" s="18" t="s">
        <v>16</v>
      </c>
      <c r="AR210" s="23">
        <v>0</v>
      </c>
      <c r="AS210" s="19" t="s">
        <v>4</v>
      </c>
      <c r="AT210" s="331">
        <v>3750000</v>
      </c>
      <c r="AU210" s="34">
        <f t="shared" si="18"/>
        <v>10000000</v>
      </c>
      <c r="AV210" s="33">
        <f t="shared" si="19"/>
        <v>0.27272727272727271</v>
      </c>
      <c r="AW210" s="208" t="s">
        <v>4</v>
      </c>
      <c r="AX210" s="18" t="s">
        <v>3</v>
      </c>
      <c r="AY210" s="23" t="s">
        <v>4178</v>
      </c>
      <c r="AZ210" s="17" t="s">
        <v>1</v>
      </c>
      <c r="BA210" s="17" t="s">
        <v>1</v>
      </c>
    </row>
    <row r="211" spans="2:53" x14ac:dyDescent="0.25">
      <c r="B211" s="109">
        <v>2024</v>
      </c>
      <c r="C211" s="17">
        <v>891780111</v>
      </c>
      <c r="D211" s="30" t="s">
        <v>14</v>
      </c>
      <c r="E211" s="161" t="s">
        <v>4177</v>
      </c>
      <c r="F211" s="23" t="s">
        <v>4176</v>
      </c>
      <c r="G211" s="190">
        <v>0</v>
      </c>
      <c r="H211" s="18" t="s">
        <v>11</v>
      </c>
      <c r="I211" s="30" t="s">
        <v>770</v>
      </c>
      <c r="J211" s="23" t="s">
        <v>4175</v>
      </c>
      <c r="K211" s="23">
        <v>11250000</v>
      </c>
      <c r="L211" s="17" t="s">
        <v>8</v>
      </c>
      <c r="M211" s="23" t="s">
        <v>4174</v>
      </c>
      <c r="N211" s="23">
        <v>1082982258</v>
      </c>
      <c r="O211" s="23">
        <v>104</v>
      </c>
      <c r="P211" s="334">
        <v>45310</v>
      </c>
      <c r="Q211" s="23">
        <v>77400000</v>
      </c>
      <c r="R211" s="334">
        <v>45313</v>
      </c>
      <c r="S211" s="23">
        <v>11250000</v>
      </c>
      <c r="T211" s="18" t="s">
        <v>5</v>
      </c>
      <c r="U211" s="23">
        <v>1192791759</v>
      </c>
      <c r="V211" s="23" t="s">
        <v>884</v>
      </c>
      <c r="W211" s="334">
        <v>45313</v>
      </c>
      <c r="X211" s="334">
        <v>45313</v>
      </c>
      <c r="Y211" s="113" t="s">
        <v>4</v>
      </c>
      <c r="Z211" s="334">
        <v>45382</v>
      </c>
      <c r="AA211" s="35">
        <f t="shared" si="15"/>
        <v>69</v>
      </c>
      <c r="AB211" s="23">
        <v>0</v>
      </c>
      <c r="AC211" s="23">
        <v>0</v>
      </c>
      <c r="AD211" s="23">
        <v>0</v>
      </c>
      <c r="AE211" s="208" t="s">
        <v>4</v>
      </c>
      <c r="AF211" s="35">
        <f t="shared" si="16"/>
        <v>0</v>
      </c>
      <c r="AG211" s="23">
        <v>0</v>
      </c>
      <c r="AH211" s="23">
        <v>0</v>
      </c>
      <c r="AI211" s="208" t="s">
        <v>4</v>
      </c>
      <c r="AJ211" s="18">
        <v>0</v>
      </c>
      <c r="AK211" s="27" t="s">
        <v>4</v>
      </c>
      <c r="AL211" s="27" t="s">
        <v>4</v>
      </c>
      <c r="AM211" s="35">
        <f t="shared" si="17"/>
        <v>0</v>
      </c>
      <c r="AN211" s="35">
        <f>+K211+AC211-AH211</f>
        <v>11250000</v>
      </c>
      <c r="AO211" s="18" t="s">
        <v>1</v>
      </c>
      <c r="AP211" s="23">
        <v>11250000</v>
      </c>
      <c r="AQ211" s="18" t="s">
        <v>16</v>
      </c>
      <c r="AR211" s="23">
        <v>0</v>
      </c>
      <c r="AS211" s="19" t="s">
        <v>4</v>
      </c>
      <c r="AT211" s="331">
        <v>6750000</v>
      </c>
      <c r="AU211" s="34">
        <f t="shared" si="18"/>
        <v>4500000</v>
      </c>
      <c r="AV211" s="33">
        <f t="shared" si="19"/>
        <v>0.6</v>
      </c>
      <c r="AW211" s="208" t="s">
        <v>4</v>
      </c>
      <c r="AX211" s="18" t="s">
        <v>3</v>
      </c>
      <c r="AY211" s="23" t="s">
        <v>4173</v>
      </c>
      <c r="AZ211" s="17" t="s">
        <v>1</v>
      </c>
      <c r="BA211" s="17" t="s">
        <v>1</v>
      </c>
    </row>
    <row r="212" spans="2:53" x14ac:dyDescent="0.25">
      <c r="B212" s="109">
        <v>2024</v>
      </c>
      <c r="C212" s="17">
        <v>891780111</v>
      </c>
      <c r="D212" s="30" t="s">
        <v>14</v>
      </c>
      <c r="E212" s="161" t="s">
        <v>4172</v>
      </c>
      <c r="F212" s="23" t="s">
        <v>4171</v>
      </c>
      <c r="G212" s="190">
        <v>0</v>
      </c>
      <c r="H212" s="18" t="s">
        <v>11</v>
      </c>
      <c r="I212" s="30" t="s">
        <v>770</v>
      </c>
      <c r="J212" s="23" t="s">
        <v>4170</v>
      </c>
      <c r="K212" s="23">
        <v>9000000</v>
      </c>
      <c r="L212" s="17" t="s">
        <v>8</v>
      </c>
      <c r="M212" s="23" t="s">
        <v>4169</v>
      </c>
      <c r="N212" s="23">
        <v>1081823159</v>
      </c>
      <c r="O212" s="23">
        <v>104</v>
      </c>
      <c r="P212" s="334">
        <v>45310</v>
      </c>
      <c r="Q212" s="23">
        <v>77400000</v>
      </c>
      <c r="R212" s="334">
        <v>45313</v>
      </c>
      <c r="S212" s="23">
        <v>9000000</v>
      </c>
      <c r="T212" s="18" t="s">
        <v>5</v>
      </c>
      <c r="U212" s="23">
        <v>1192791759</v>
      </c>
      <c r="V212" s="23" t="s">
        <v>884</v>
      </c>
      <c r="W212" s="334">
        <v>45313</v>
      </c>
      <c r="X212" s="334">
        <v>45313</v>
      </c>
      <c r="Y212" s="113" t="s">
        <v>4</v>
      </c>
      <c r="Z212" s="334">
        <v>45382</v>
      </c>
      <c r="AA212" s="35">
        <f t="shared" si="15"/>
        <v>69</v>
      </c>
      <c r="AB212" s="23">
        <v>0</v>
      </c>
      <c r="AC212" s="23">
        <v>0</v>
      </c>
      <c r="AD212" s="23">
        <v>0</v>
      </c>
      <c r="AE212" s="208" t="s">
        <v>4</v>
      </c>
      <c r="AF212" s="35">
        <f t="shared" si="16"/>
        <v>0</v>
      </c>
      <c r="AG212" s="23">
        <v>0</v>
      </c>
      <c r="AH212" s="23">
        <v>0</v>
      </c>
      <c r="AI212" s="208" t="s">
        <v>4</v>
      </c>
      <c r="AJ212" s="18">
        <v>0</v>
      </c>
      <c r="AK212" s="27" t="s">
        <v>4</v>
      </c>
      <c r="AL212" s="27" t="s">
        <v>4</v>
      </c>
      <c r="AM212" s="35">
        <f t="shared" si="17"/>
        <v>0</v>
      </c>
      <c r="AN212" s="35">
        <f>+K212+AC212-AH212</f>
        <v>9000000</v>
      </c>
      <c r="AO212" s="18" t="s">
        <v>1</v>
      </c>
      <c r="AP212" s="23">
        <v>9000000</v>
      </c>
      <c r="AQ212" s="18" t="s">
        <v>16</v>
      </c>
      <c r="AR212" s="23">
        <v>0</v>
      </c>
      <c r="AS212" s="19" t="s">
        <v>4</v>
      </c>
      <c r="AT212" s="331">
        <v>5400000</v>
      </c>
      <c r="AU212" s="34">
        <f t="shared" si="18"/>
        <v>3600000</v>
      </c>
      <c r="AV212" s="33">
        <f t="shared" si="19"/>
        <v>0.6</v>
      </c>
      <c r="AW212" s="208" t="s">
        <v>4</v>
      </c>
      <c r="AX212" s="18" t="s">
        <v>3</v>
      </c>
      <c r="AY212" s="23" t="s">
        <v>4168</v>
      </c>
      <c r="AZ212" s="17" t="s">
        <v>1</v>
      </c>
      <c r="BA212" s="17" t="s">
        <v>1</v>
      </c>
    </row>
    <row r="213" spans="2:53" x14ac:dyDescent="0.25">
      <c r="B213" s="109">
        <v>2024</v>
      </c>
      <c r="C213" s="17">
        <v>891780111</v>
      </c>
      <c r="D213" s="30" t="s">
        <v>14</v>
      </c>
      <c r="E213" s="161" t="s">
        <v>4167</v>
      </c>
      <c r="F213" s="23" t="s">
        <v>4166</v>
      </c>
      <c r="G213" s="190">
        <v>0</v>
      </c>
      <c r="H213" s="18" t="s">
        <v>11</v>
      </c>
      <c r="I213" s="30" t="s">
        <v>770</v>
      </c>
      <c r="J213" s="23" t="s">
        <v>4165</v>
      </c>
      <c r="K213" s="23">
        <v>9000000</v>
      </c>
      <c r="L213" s="17" t="s">
        <v>8</v>
      </c>
      <c r="M213" s="23" t="s">
        <v>4164</v>
      </c>
      <c r="N213" s="23">
        <v>1045684931</v>
      </c>
      <c r="O213" s="23">
        <v>104</v>
      </c>
      <c r="P213" s="334">
        <v>45310</v>
      </c>
      <c r="Q213" s="23">
        <v>77400000</v>
      </c>
      <c r="R213" s="334">
        <v>45313</v>
      </c>
      <c r="S213" s="23">
        <v>9000000</v>
      </c>
      <c r="T213" s="18" t="s">
        <v>5</v>
      </c>
      <c r="U213" s="23">
        <v>1192791759</v>
      </c>
      <c r="V213" s="23" t="s">
        <v>884</v>
      </c>
      <c r="W213" s="334">
        <v>45313</v>
      </c>
      <c r="X213" s="334">
        <v>45313</v>
      </c>
      <c r="Y213" s="113" t="s">
        <v>4</v>
      </c>
      <c r="Z213" s="334">
        <v>45382</v>
      </c>
      <c r="AA213" s="35">
        <f t="shared" si="15"/>
        <v>69</v>
      </c>
      <c r="AB213" s="23">
        <v>0</v>
      </c>
      <c r="AC213" s="23">
        <v>0</v>
      </c>
      <c r="AD213" s="23">
        <v>0</v>
      </c>
      <c r="AE213" s="208" t="s">
        <v>4</v>
      </c>
      <c r="AF213" s="35">
        <f t="shared" si="16"/>
        <v>0</v>
      </c>
      <c r="AG213" s="23">
        <v>0</v>
      </c>
      <c r="AH213" s="23">
        <v>0</v>
      </c>
      <c r="AI213" s="208" t="s">
        <v>4</v>
      </c>
      <c r="AJ213" s="18">
        <v>0</v>
      </c>
      <c r="AK213" s="27" t="s">
        <v>4</v>
      </c>
      <c r="AL213" s="27" t="s">
        <v>4</v>
      </c>
      <c r="AM213" s="35">
        <f t="shared" si="17"/>
        <v>0</v>
      </c>
      <c r="AN213" s="35">
        <f>+K213+AC213-AH213</f>
        <v>9000000</v>
      </c>
      <c r="AO213" s="18" t="s">
        <v>1</v>
      </c>
      <c r="AP213" s="23">
        <v>9000000</v>
      </c>
      <c r="AQ213" s="18" t="s">
        <v>16</v>
      </c>
      <c r="AR213" s="23">
        <v>0</v>
      </c>
      <c r="AS213" s="19" t="s">
        <v>4</v>
      </c>
      <c r="AT213" s="331">
        <v>5400000</v>
      </c>
      <c r="AU213" s="34">
        <f t="shared" si="18"/>
        <v>3600000</v>
      </c>
      <c r="AV213" s="33">
        <f t="shared" si="19"/>
        <v>0.6</v>
      </c>
      <c r="AW213" s="208" t="s">
        <v>4</v>
      </c>
      <c r="AX213" s="18" t="s">
        <v>3</v>
      </c>
      <c r="AY213" s="23" t="s">
        <v>4163</v>
      </c>
      <c r="AZ213" s="17" t="s">
        <v>1</v>
      </c>
      <c r="BA213" s="17" t="s">
        <v>1</v>
      </c>
    </row>
    <row r="214" spans="2:53" x14ac:dyDescent="0.25">
      <c r="B214" s="109">
        <v>2024</v>
      </c>
      <c r="C214" s="17">
        <v>891780111</v>
      </c>
      <c r="D214" s="30" t="s">
        <v>14</v>
      </c>
      <c r="E214" s="161" t="s">
        <v>4162</v>
      </c>
      <c r="F214" s="23" t="s">
        <v>4161</v>
      </c>
      <c r="G214" s="190">
        <v>0</v>
      </c>
      <c r="H214" s="18" t="s">
        <v>11</v>
      </c>
      <c r="I214" s="30" t="s">
        <v>770</v>
      </c>
      <c r="J214" s="23" t="s">
        <v>4160</v>
      </c>
      <c r="K214" s="23">
        <v>9000000</v>
      </c>
      <c r="L214" s="17" t="s">
        <v>8</v>
      </c>
      <c r="M214" s="23" t="s">
        <v>4159</v>
      </c>
      <c r="N214" s="23">
        <v>1082983016</v>
      </c>
      <c r="O214" s="23">
        <v>104</v>
      </c>
      <c r="P214" s="334">
        <v>45310</v>
      </c>
      <c r="Q214" s="23">
        <v>77400000</v>
      </c>
      <c r="R214" s="334">
        <v>45313</v>
      </c>
      <c r="S214" s="23">
        <v>9000000</v>
      </c>
      <c r="T214" s="18" t="s">
        <v>5</v>
      </c>
      <c r="U214" s="23">
        <v>1192791759</v>
      </c>
      <c r="V214" s="23" t="s">
        <v>884</v>
      </c>
      <c r="W214" s="334">
        <v>45313</v>
      </c>
      <c r="X214" s="334">
        <v>45313</v>
      </c>
      <c r="Y214" s="113" t="s">
        <v>4</v>
      </c>
      <c r="Z214" s="334">
        <v>45382</v>
      </c>
      <c r="AA214" s="35">
        <f t="shared" si="15"/>
        <v>69</v>
      </c>
      <c r="AB214" s="23">
        <v>0</v>
      </c>
      <c r="AC214" s="23">
        <v>0</v>
      </c>
      <c r="AD214" s="23">
        <v>0</v>
      </c>
      <c r="AE214" s="208" t="s">
        <v>4</v>
      </c>
      <c r="AF214" s="35">
        <f t="shared" si="16"/>
        <v>0</v>
      </c>
      <c r="AG214" s="23">
        <v>0</v>
      </c>
      <c r="AH214" s="23">
        <v>0</v>
      </c>
      <c r="AI214" s="208" t="s">
        <v>4</v>
      </c>
      <c r="AJ214" s="18">
        <v>0</v>
      </c>
      <c r="AK214" s="27" t="s">
        <v>4</v>
      </c>
      <c r="AL214" s="27" t="s">
        <v>4</v>
      </c>
      <c r="AM214" s="35">
        <f t="shared" si="17"/>
        <v>0</v>
      </c>
      <c r="AN214" s="35">
        <f>+K214+AC214-AH214</f>
        <v>9000000</v>
      </c>
      <c r="AO214" s="18" t="s">
        <v>1</v>
      </c>
      <c r="AP214" s="23">
        <v>9000000</v>
      </c>
      <c r="AQ214" s="18" t="s">
        <v>16</v>
      </c>
      <c r="AR214" s="23">
        <v>0</v>
      </c>
      <c r="AS214" s="19" t="s">
        <v>4</v>
      </c>
      <c r="AT214" s="331">
        <v>5400000</v>
      </c>
      <c r="AU214" s="34">
        <f t="shared" si="18"/>
        <v>3600000</v>
      </c>
      <c r="AV214" s="33">
        <f t="shared" si="19"/>
        <v>0.6</v>
      </c>
      <c r="AW214" s="208" t="s">
        <v>4</v>
      </c>
      <c r="AX214" s="18" t="s">
        <v>3</v>
      </c>
      <c r="AY214" s="23" t="s">
        <v>4158</v>
      </c>
      <c r="AZ214" s="17" t="s">
        <v>1</v>
      </c>
      <c r="BA214" s="17" t="s">
        <v>1</v>
      </c>
    </row>
    <row r="215" spans="2:53" x14ac:dyDescent="0.25">
      <c r="B215" s="109">
        <v>2024</v>
      </c>
      <c r="C215" s="17">
        <v>891780111</v>
      </c>
      <c r="D215" s="30" t="s">
        <v>14</v>
      </c>
      <c r="E215" s="161" t="s">
        <v>4157</v>
      </c>
      <c r="F215" s="23" t="s">
        <v>4156</v>
      </c>
      <c r="G215" s="190">
        <v>0</v>
      </c>
      <c r="H215" s="18" t="s">
        <v>11</v>
      </c>
      <c r="I215" s="30" t="s">
        <v>770</v>
      </c>
      <c r="J215" s="23" t="s">
        <v>4155</v>
      </c>
      <c r="K215" s="23">
        <v>7500000</v>
      </c>
      <c r="L215" s="17" t="s">
        <v>8</v>
      </c>
      <c r="M215" s="23" t="s">
        <v>4154</v>
      </c>
      <c r="N215" s="23">
        <v>1082932668</v>
      </c>
      <c r="O215" s="23">
        <v>104</v>
      </c>
      <c r="P215" s="334">
        <v>45310</v>
      </c>
      <c r="Q215" s="23">
        <v>77400000</v>
      </c>
      <c r="R215" s="334">
        <v>45313</v>
      </c>
      <c r="S215" s="23">
        <v>7500000</v>
      </c>
      <c r="T215" s="18" t="s">
        <v>5</v>
      </c>
      <c r="U215" s="23">
        <v>1192791759</v>
      </c>
      <c r="V215" s="23" t="s">
        <v>884</v>
      </c>
      <c r="W215" s="334">
        <v>45313</v>
      </c>
      <c r="X215" s="334">
        <v>45313</v>
      </c>
      <c r="Y215" s="113" t="s">
        <v>4</v>
      </c>
      <c r="Z215" s="334">
        <v>45382</v>
      </c>
      <c r="AA215" s="35">
        <f t="shared" si="15"/>
        <v>69</v>
      </c>
      <c r="AB215" s="23">
        <v>0</v>
      </c>
      <c r="AC215" s="23">
        <v>0</v>
      </c>
      <c r="AD215" s="23">
        <v>0</v>
      </c>
      <c r="AE215" s="208" t="s">
        <v>4</v>
      </c>
      <c r="AF215" s="35">
        <f t="shared" si="16"/>
        <v>0</v>
      </c>
      <c r="AG215" s="23">
        <v>0</v>
      </c>
      <c r="AH215" s="23">
        <v>0</v>
      </c>
      <c r="AI215" s="208" t="s">
        <v>4</v>
      </c>
      <c r="AJ215" s="18">
        <v>0</v>
      </c>
      <c r="AK215" s="27" t="s">
        <v>4</v>
      </c>
      <c r="AL215" s="27" t="s">
        <v>4</v>
      </c>
      <c r="AM215" s="35">
        <f t="shared" si="17"/>
        <v>0</v>
      </c>
      <c r="AN215" s="35">
        <f>+K215+AC215-AH215</f>
        <v>7500000</v>
      </c>
      <c r="AO215" s="18" t="s">
        <v>1</v>
      </c>
      <c r="AP215" s="23">
        <v>7500000</v>
      </c>
      <c r="AQ215" s="18" t="s">
        <v>16</v>
      </c>
      <c r="AR215" s="23">
        <v>0</v>
      </c>
      <c r="AS215" s="19" t="s">
        <v>4</v>
      </c>
      <c r="AT215" s="331">
        <v>4500000</v>
      </c>
      <c r="AU215" s="34">
        <f t="shared" si="18"/>
        <v>3000000</v>
      </c>
      <c r="AV215" s="33">
        <f t="shared" si="19"/>
        <v>0.6</v>
      </c>
      <c r="AW215" s="208" t="s">
        <v>4</v>
      </c>
      <c r="AX215" s="18" t="s">
        <v>3</v>
      </c>
      <c r="AY215" s="23" t="s">
        <v>4153</v>
      </c>
      <c r="AZ215" s="17" t="s">
        <v>1</v>
      </c>
      <c r="BA215" s="17" t="s">
        <v>1</v>
      </c>
    </row>
    <row r="216" spans="2:53" x14ac:dyDescent="0.25">
      <c r="B216" s="109">
        <v>2024</v>
      </c>
      <c r="C216" s="17">
        <v>891780111</v>
      </c>
      <c r="D216" s="30" t="s">
        <v>14</v>
      </c>
      <c r="E216" s="161" t="s">
        <v>4152</v>
      </c>
      <c r="F216" s="23" t="s">
        <v>4151</v>
      </c>
      <c r="G216" s="190">
        <v>0</v>
      </c>
      <c r="H216" s="18" t="s">
        <v>11</v>
      </c>
      <c r="I216" s="30" t="s">
        <v>770</v>
      </c>
      <c r="J216" s="23" t="s">
        <v>4150</v>
      </c>
      <c r="K216" s="23">
        <v>9000000</v>
      </c>
      <c r="L216" s="17" t="s">
        <v>8</v>
      </c>
      <c r="M216" s="23" t="s">
        <v>4149</v>
      </c>
      <c r="N216" s="23">
        <v>7602961</v>
      </c>
      <c r="O216" s="23">
        <v>104</v>
      </c>
      <c r="P216" s="334">
        <v>45310</v>
      </c>
      <c r="Q216" s="23">
        <v>77400000</v>
      </c>
      <c r="R216" s="334">
        <v>45313</v>
      </c>
      <c r="S216" s="23">
        <v>9000000</v>
      </c>
      <c r="T216" s="18" t="s">
        <v>5</v>
      </c>
      <c r="U216" s="23">
        <v>1192791759</v>
      </c>
      <c r="V216" s="23" t="s">
        <v>884</v>
      </c>
      <c r="W216" s="334">
        <v>45313</v>
      </c>
      <c r="X216" s="334">
        <v>45313</v>
      </c>
      <c r="Y216" s="113" t="s">
        <v>4</v>
      </c>
      <c r="Z216" s="334">
        <v>45382</v>
      </c>
      <c r="AA216" s="35">
        <f t="shared" si="15"/>
        <v>69</v>
      </c>
      <c r="AB216" s="23">
        <v>0</v>
      </c>
      <c r="AC216" s="23">
        <v>0</v>
      </c>
      <c r="AD216" s="23">
        <v>0</v>
      </c>
      <c r="AE216" s="208" t="s">
        <v>4</v>
      </c>
      <c r="AF216" s="35">
        <f t="shared" si="16"/>
        <v>0</v>
      </c>
      <c r="AG216" s="23">
        <v>0</v>
      </c>
      <c r="AH216" s="23">
        <v>0</v>
      </c>
      <c r="AI216" s="208" t="s">
        <v>4</v>
      </c>
      <c r="AJ216" s="18">
        <v>0</v>
      </c>
      <c r="AK216" s="27" t="s">
        <v>4</v>
      </c>
      <c r="AL216" s="27" t="s">
        <v>4</v>
      </c>
      <c r="AM216" s="35">
        <f t="shared" si="17"/>
        <v>0</v>
      </c>
      <c r="AN216" s="35">
        <f>+K216+AC216-AH216</f>
        <v>9000000</v>
      </c>
      <c r="AO216" s="18" t="s">
        <v>1</v>
      </c>
      <c r="AP216" s="23">
        <v>9000000</v>
      </c>
      <c r="AQ216" s="18" t="s">
        <v>16</v>
      </c>
      <c r="AR216" s="23">
        <v>0</v>
      </c>
      <c r="AS216" s="19" t="s">
        <v>4</v>
      </c>
      <c r="AT216" s="331">
        <v>5400000</v>
      </c>
      <c r="AU216" s="34">
        <f t="shared" si="18"/>
        <v>3600000</v>
      </c>
      <c r="AV216" s="33">
        <f t="shared" si="19"/>
        <v>0.6</v>
      </c>
      <c r="AW216" s="208" t="s">
        <v>4</v>
      </c>
      <c r="AX216" s="18" t="s">
        <v>3</v>
      </c>
      <c r="AY216" s="23" t="s">
        <v>4148</v>
      </c>
      <c r="AZ216" s="17" t="s">
        <v>1</v>
      </c>
      <c r="BA216" s="17" t="s">
        <v>1</v>
      </c>
    </row>
    <row r="217" spans="2:53" x14ac:dyDescent="0.25">
      <c r="B217" s="109">
        <v>2024</v>
      </c>
      <c r="C217" s="17">
        <v>891780111</v>
      </c>
      <c r="D217" s="30" t="s">
        <v>14</v>
      </c>
      <c r="E217" s="161" t="s">
        <v>4147</v>
      </c>
      <c r="F217" s="23" t="s">
        <v>4146</v>
      </c>
      <c r="G217" s="190">
        <v>0</v>
      </c>
      <c r="H217" s="18" t="s">
        <v>11</v>
      </c>
      <c r="I217" s="30" t="s">
        <v>108</v>
      </c>
      <c r="J217" s="23" t="s">
        <v>4145</v>
      </c>
      <c r="K217" s="23">
        <v>13320000</v>
      </c>
      <c r="L217" s="17" t="s">
        <v>8</v>
      </c>
      <c r="M217" s="23" t="s">
        <v>4144</v>
      </c>
      <c r="N217" s="23">
        <v>35117743</v>
      </c>
      <c r="O217" s="29">
        <v>13</v>
      </c>
      <c r="P217" s="208">
        <v>45302</v>
      </c>
      <c r="Q217" s="23">
        <v>4518689382</v>
      </c>
      <c r="R217" s="334">
        <v>45313</v>
      </c>
      <c r="S217" s="23">
        <v>13320000</v>
      </c>
      <c r="T217" s="18" t="s">
        <v>5</v>
      </c>
      <c r="U217" s="23">
        <v>84457182</v>
      </c>
      <c r="V217" s="23" t="s">
        <v>3877</v>
      </c>
      <c r="W217" s="334">
        <v>45313</v>
      </c>
      <c r="X217" s="334">
        <v>45313</v>
      </c>
      <c r="Y217" s="113" t="s">
        <v>4</v>
      </c>
      <c r="Z217" s="334">
        <v>45457</v>
      </c>
      <c r="AA217" s="35">
        <f t="shared" si="15"/>
        <v>144</v>
      </c>
      <c r="AB217" s="23">
        <v>0</v>
      </c>
      <c r="AC217" s="23">
        <v>0</v>
      </c>
      <c r="AD217" s="23">
        <v>0</v>
      </c>
      <c r="AE217" s="208" t="s">
        <v>4</v>
      </c>
      <c r="AF217" s="35">
        <f t="shared" si="16"/>
        <v>0</v>
      </c>
      <c r="AG217" s="23">
        <v>0</v>
      </c>
      <c r="AH217" s="23">
        <v>0</v>
      </c>
      <c r="AI217" s="208" t="s">
        <v>4</v>
      </c>
      <c r="AJ217" s="18">
        <v>0</v>
      </c>
      <c r="AK217" s="27" t="s">
        <v>4</v>
      </c>
      <c r="AL217" s="27" t="s">
        <v>4</v>
      </c>
      <c r="AM217" s="35">
        <f t="shared" si="17"/>
        <v>0</v>
      </c>
      <c r="AN217" s="35">
        <f>+K217+AC217-AH217</f>
        <v>13320000</v>
      </c>
      <c r="AO217" s="18" t="s">
        <v>1</v>
      </c>
      <c r="AP217" s="23">
        <v>13320000</v>
      </c>
      <c r="AQ217" s="18" t="s">
        <v>16</v>
      </c>
      <c r="AR217" s="23">
        <v>0</v>
      </c>
      <c r="AS217" s="19" t="s">
        <v>4</v>
      </c>
      <c r="AT217" s="331">
        <v>3960000</v>
      </c>
      <c r="AU217" s="34">
        <f t="shared" si="18"/>
        <v>9360000</v>
      </c>
      <c r="AV217" s="33">
        <f t="shared" si="19"/>
        <v>0.29729729729729731</v>
      </c>
      <c r="AW217" s="208" t="s">
        <v>4</v>
      </c>
      <c r="AX217" s="18" t="s">
        <v>3</v>
      </c>
      <c r="AY217" s="23" t="s">
        <v>4143</v>
      </c>
      <c r="AZ217" s="17" t="s">
        <v>1</v>
      </c>
      <c r="BA217" s="17" t="s">
        <v>1</v>
      </c>
    </row>
    <row r="218" spans="2:53" x14ac:dyDescent="0.25">
      <c r="B218" s="109">
        <v>2024</v>
      </c>
      <c r="C218" s="17">
        <v>891780111</v>
      </c>
      <c r="D218" s="30" t="s">
        <v>14</v>
      </c>
      <c r="E218" s="161" t="s">
        <v>4142</v>
      </c>
      <c r="F218" s="23" t="s">
        <v>4141</v>
      </c>
      <c r="G218" s="190">
        <v>0</v>
      </c>
      <c r="H218" s="18" t="s">
        <v>11</v>
      </c>
      <c r="I218" s="30" t="s">
        <v>108</v>
      </c>
      <c r="J218" s="23" t="s">
        <v>4140</v>
      </c>
      <c r="K218" s="23">
        <v>16940000</v>
      </c>
      <c r="L218" s="17" t="s">
        <v>8</v>
      </c>
      <c r="M218" s="23" t="s">
        <v>4139</v>
      </c>
      <c r="N218" s="23">
        <v>7634396</v>
      </c>
      <c r="O218" s="29">
        <v>13</v>
      </c>
      <c r="P218" s="208">
        <v>45302</v>
      </c>
      <c r="Q218" s="23">
        <v>4518689382</v>
      </c>
      <c r="R218" s="334">
        <v>45313</v>
      </c>
      <c r="S218" s="23">
        <v>16940000</v>
      </c>
      <c r="T218" s="18" t="s">
        <v>5</v>
      </c>
      <c r="U218" s="23">
        <v>84457182</v>
      </c>
      <c r="V218" s="23" t="s">
        <v>3877</v>
      </c>
      <c r="W218" s="334">
        <v>45313</v>
      </c>
      <c r="X218" s="334">
        <v>45313</v>
      </c>
      <c r="Y218" s="113" t="s">
        <v>4</v>
      </c>
      <c r="Z218" s="334">
        <v>45457</v>
      </c>
      <c r="AA218" s="35">
        <f t="shared" si="15"/>
        <v>144</v>
      </c>
      <c r="AB218" s="23">
        <v>0</v>
      </c>
      <c r="AC218" s="23">
        <v>0</v>
      </c>
      <c r="AD218" s="23">
        <v>0</v>
      </c>
      <c r="AE218" s="208" t="s">
        <v>4</v>
      </c>
      <c r="AF218" s="35">
        <f t="shared" si="16"/>
        <v>0</v>
      </c>
      <c r="AG218" s="23">
        <v>0</v>
      </c>
      <c r="AH218" s="23">
        <v>0</v>
      </c>
      <c r="AI218" s="208" t="s">
        <v>4</v>
      </c>
      <c r="AJ218" s="18">
        <v>0</v>
      </c>
      <c r="AK218" s="27" t="s">
        <v>4</v>
      </c>
      <c r="AL218" s="27" t="s">
        <v>4</v>
      </c>
      <c r="AM218" s="35">
        <f t="shared" si="17"/>
        <v>0</v>
      </c>
      <c r="AN218" s="35">
        <f>+K218+AC218-AH218</f>
        <v>16940000</v>
      </c>
      <c r="AO218" s="18" t="s">
        <v>1</v>
      </c>
      <c r="AP218" s="23">
        <v>16940000</v>
      </c>
      <c r="AQ218" s="18" t="s">
        <v>16</v>
      </c>
      <c r="AR218" s="23">
        <v>0</v>
      </c>
      <c r="AS218" s="19" t="s">
        <v>4</v>
      </c>
      <c r="AT218" s="331">
        <v>5500000</v>
      </c>
      <c r="AU218" s="34">
        <f t="shared" si="18"/>
        <v>11440000</v>
      </c>
      <c r="AV218" s="33">
        <f t="shared" si="19"/>
        <v>0.32467532467532467</v>
      </c>
      <c r="AW218" s="208" t="s">
        <v>4</v>
      </c>
      <c r="AX218" s="18" t="s">
        <v>3</v>
      </c>
      <c r="AY218" s="23" t="s">
        <v>4138</v>
      </c>
      <c r="AZ218" s="17" t="s">
        <v>1</v>
      </c>
      <c r="BA218" s="17" t="s">
        <v>1</v>
      </c>
    </row>
    <row r="219" spans="2:53" x14ac:dyDescent="0.25">
      <c r="B219" s="109">
        <v>2024</v>
      </c>
      <c r="C219" s="17">
        <v>891780111</v>
      </c>
      <c r="D219" s="30" t="s">
        <v>14</v>
      </c>
      <c r="E219" s="161" t="s">
        <v>4137</v>
      </c>
      <c r="F219" s="23" t="s">
        <v>4136</v>
      </c>
      <c r="G219" s="190">
        <v>0</v>
      </c>
      <c r="H219" s="18" t="s">
        <v>11</v>
      </c>
      <c r="I219" s="30" t="s">
        <v>108</v>
      </c>
      <c r="J219" s="23" t="s">
        <v>4135</v>
      </c>
      <c r="K219" s="23">
        <v>16500000</v>
      </c>
      <c r="L219" s="17" t="s">
        <v>8</v>
      </c>
      <c r="M219" s="23" t="s">
        <v>4134</v>
      </c>
      <c r="N219" s="23">
        <v>1083554776</v>
      </c>
      <c r="O219" s="29">
        <v>13</v>
      </c>
      <c r="P219" s="208">
        <v>45302</v>
      </c>
      <c r="Q219" s="23">
        <v>4518689382</v>
      </c>
      <c r="R219" s="334">
        <v>45313</v>
      </c>
      <c r="S219" s="23">
        <v>16500000</v>
      </c>
      <c r="T219" s="18" t="s">
        <v>5</v>
      </c>
      <c r="U219" s="23">
        <v>84457182</v>
      </c>
      <c r="V219" s="23" t="s">
        <v>3877</v>
      </c>
      <c r="W219" s="334">
        <v>45313</v>
      </c>
      <c r="X219" s="334">
        <v>45313</v>
      </c>
      <c r="Y219" s="113" t="s">
        <v>4</v>
      </c>
      <c r="Z219" s="334">
        <v>45457</v>
      </c>
      <c r="AA219" s="35">
        <f t="shared" si="15"/>
        <v>144</v>
      </c>
      <c r="AB219" s="23">
        <v>0</v>
      </c>
      <c r="AC219" s="23">
        <v>0</v>
      </c>
      <c r="AD219" s="23">
        <v>0</v>
      </c>
      <c r="AE219" s="208" t="s">
        <v>4</v>
      </c>
      <c r="AF219" s="35">
        <f t="shared" si="16"/>
        <v>0</v>
      </c>
      <c r="AG219" s="23">
        <v>0</v>
      </c>
      <c r="AH219" s="23">
        <v>0</v>
      </c>
      <c r="AI219" s="208" t="s">
        <v>4</v>
      </c>
      <c r="AJ219" s="18">
        <v>0</v>
      </c>
      <c r="AK219" s="27" t="s">
        <v>4</v>
      </c>
      <c r="AL219" s="27" t="s">
        <v>4</v>
      </c>
      <c r="AM219" s="35">
        <f t="shared" si="17"/>
        <v>0</v>
      </c>
      <c r="AN219" s="35">
        <f>+K219+AC219-AH219</f>
        <v>16500000</v>
      </c>
      <c r="AO219" s="18" t="s">
        <v>1</v>
      </c>
      <c r="AP219" s="23">
        <v>16500000</v>
      </c>
      <c r="AQ219" s="18" t="s">
        <v>16</v>
      </c>
      <c r="AR219" s="23">
        <v>0</v>
      </c>
      <c r="AS219" s="19" t="s">
        <v>4</v>
      </c>
      <c r="AT219" s="331">
        <v>5060000</v>
      </c>
      <c r="AU219" s="34">
        <f t="shared" si="18"/>
        <v>11440000</v>
      </c>
      <c r="AV219" s="33">
        <f t="shared" si="19"/>
        <v>0.30666666666666664</v>
      </c>
      <c r="AW219" s="208" t="s">
        <v>4</v>
      </c>
      <c r="AX219" s="18" t="s">
        <v>3</v>
      </c>
      <c r="AY219" s="23" t="s">
        <v>4133</v>
      </c>
      <c r="AZ219" s="17" t="s">
        <v>1</v>
      </c>
      <c r="BA219" s="17" t="s">
        <v>1</v>
      </c>
    </row>
    <row r="220" spans="2:53" x14ac:dyDescent="0.25">
      <c r="B220" s="109">
        <v>2024</v>
      </c>
      <c r="C220" s="17">
        <v>891780111</v>
      </c>
      <c r="D220" s="30" t="s">
        <v>14</v>
      </c>
      <c r="E220" s="161" t="s">
        <v>4132</v>
      </c>
      <c r="F220" s="23" t="s">
        <v>4131</v>
      </c>
      <c r="G220" s="190">
        <v>0</v>
      </c>
      <c r="H220" s="18" t="s">
        <v>11</v>
      </c>
      <c r="I220" s="30" t="s">
        <v>108</v>
      </c>
      <c r="J220" s="23" t="s">
        <v>4130</v>
      </c>
      <c r="K220" s="23">
        <v>15400000</v>
      </c>
      <c r="L220" s="17" t="s">
        <v>8</v>
      </c>
      <c r="M220" s="23" t="s">
        <v>4129</v>
      </c>
      <c r="N220" s="23">
        <v>36718392</v>
      </c>
      <c r="O220" s="29">
        <v>13</v>
      </c>
      <c r="P220" s="208">
        <v>45302</v>
      </c>
      <c r="Q220" s="23">
        <v>4518689382</v>
      </c>
      <c r="R220" s="334">
        <v>45313</v>
      </c>
      <c r="S220" s="23">
        <v>15400000</v>
      </c>
      <c r="T220" s="18" t="s">
        <v>5</v>
      </c>
      <c r="U220" s="23">
        <v>84457182</v>
      </c>
      <c r="V220" s="23" t="s">
        <v>3877</v>
      </c>
      <c r="W220" s="334">
        <v>45313</v>
      </c>
      <c r="X220" s="334">
        <v>45313</v>
      </c>
      <c r="Y220" s="113" t="s">
        <v>4</v>
      </c>
      <c r="Z220" s="334">
        <v>45457</v>
      </c>
      <c r="AA220" s="35">
        <f t="shared" si="15"/>
        <v>144</v>
      </c>
      <c r="AB220" s="23">
        <v>0</v>
      </c>
      <c r="AC220" s="23">
        <v>0</v>
      </c>
      <c r="AD220" s="23">
        <v>0</v>
      </c>
      <c r="AE220" s="208" t="s">
        <v>4</v>
      </c>
      <c r="AF220" s="35">
        <f t="shared" si="16"/>
        <v>0</v>
      </c>
      <c r="AG220" s="23">
        <v>0</v>
      </c>
      <c r="AH220" s="23">
        <v>0</v>
      </c>
      <c r="AI220" s="208" t="s">
        <v>4</v>
      </c>
      <c r="AJ220" s="18">
        <v>0</v>
      </c>
      <c r="AK220" s="27" t="s">
        <v>4</v>
      </c>
      <c r="AL220" s="27" t="s">
        <v>4</v>
      </c>
      <c r="AM220" s="35">
        <f t="shared" si="17"/>
        <v>0</v>
      </c>
      <c r="AN220" s="35">
        <f>+K220+AC220-AH220</f>
        <v>15400000</v>
      </c>
      <c r="AO220" s="18" t="s">
        <v>1</v>
      </c>
      <c r="AP220" s="23">
        <v>15400000</v>
      </c>
      <c r="AQ220" s="18" t="s">
        <v>16</v>
      </c>
      <c r="AR220" s="23">
        <v>0</v>
      </c>
      <c r="AS220" s="19" t="s">
        <v>4</v>
      </c>
      <c r="AT220" s="331">
        <v>5000000</v>
      </c>
      <c r="AU220" s="34">
        <f t="shared" si="18"/>
        <v>10400000</v>
      </c>
      <c r="AV220" s="33">
        <f t="shared" si="19"/>
        <v>0.32467532467532467</v>
      </c>
      <c r="AW220" s="208" t="s">
        <v>4</v>
      </c>
      <c r="AX220" s="18" t="s">
        <v>3</v>
      </c>
      <c r="AY220" s="23" t="s">
        <v>4128</v>
      </c>
      <c r="AZ220" s="17" t="s">
        <v>1</v>
      </c>
      <c r="BA220" s="17" t="s">
        <v>1</v>
      </c>
    </row>
    <row r="221" spans="2:53" x14ac:dyDescent="0.25">
      <c r="B221" s="109">
        <v>2024</v>
      </c>
      <c r="C221" s="17">
        <v>891780111</v>
      </c>
      <c r="D221" s="30" t="s">
        <v>14</v>
      </c>
      <c r="E221" s="161" t="s">
        <v>4127</v>
      </c>
      <c r="F221" s="23" t="s">
        <v>4126</v>
      </c>
      <c r="G221" s="190">
        <v>0</v>
      </c>
      <c r="H221" s="18" t="s">
        <v>11</v>
      </c>
      <c r="I221" s="30" t="s">
        <v>108</v>
      </c>
      <c r="J221" s="23" t="s">
        <v>4125</v>
      </c>
      <c r="K221" s="23">
        <v>14700000</v>
      </c>
      <c r="L221" s="17" t="s">
        <v>8</v>
      </c>
      <c r="M221" s="23" t="s">
        <v>4124</v>
      </c>
      <c r="N221" s="23">
        <v>1066000092</v>
      </c>
      <c r="O221" s="29">
        <v>13</v>
      </c>
      <c r="P221" s="208">
        <v>45302</v>
      </c>
      <c r="Q221" s="23">
        <v>4518689382</v>
      </c>
      <c r="R221" s="334">
        <v>45313</v>
      </c>
      <c r="S221" s="23">
        <v>14700000</v>
      </c>
      <c r="T221" s="18" t="s">
        <v>5</v>
      </c>
      <c r="U221" s="23">
        <v>21400608</v>
      </c>
      <c r="V221" s="23" t="s">
        <v>4118</v>
      </c>
      <c r="W221" s="334">
        <v>45313</v>
      </c>
      <c r="X221" s="334">
        <v>45313</v>
      </c>
      <c r="Y221" s="113" t="s">
        <v>4</v>
      </c>
      <c r="Z221" s="334">
        <v>45457</v>
      </c>
      <c r="AA221" s="35">
        <f t="shared" si="15"/>
        <v>144</v>
      </c>
      <c r="AB221" s="23">
        <v>0</v>
      </c>
      <c r="AC221" s="23">
        <v>0</v>
      </c>
      <c r="AD221" s="23">
        <v>0</v>
      </c>
      <c r="AE221" s="208" t="s">
        <v>4</v>
      </c>
      <c r="AF221" s="35">
        <f t="shared" si="16"/>
        <v>0</v>
      </c>
      <c r="AG221" s="23">
        <v>0</v>
      </c>
      <c r="AH221" s="23">
        <v>0</v>
      </c>
      <c r="AI221" s="208" t="s">
        <v>4</v>
      </c>
      <c r="AJ221" s="18">
        <v>0</v>
      </c>
      <c r="AK221" s="27" t="s">
        <v>4</v>
      </c>
      <c r="AL221" s="27" t="s">
        <v>4</v>
      </c>
      <c r="AM221" s="35">
        <f t="shared" si="17"/>
        <v>0</v>
      </c>
      <c r="AN221" s="35">
        <f>+K221+AC221-AH221</f>
        <v>14700000</v>
      </c>
      <c r="AO221" s="18" t="s">
        <v>1</v>
      </c>
      <c r="AP221" s="23">
        <v>14700000</v>
      </c>
      <c r="AQ221" s="18" t="s">
        <v>16</v>
      </c>
      <c r="AR221" s="23">
        <v>0</v>
      </c>
      <c r="AS221" s="19" t="s">
        <v>4</v>
      </c>
      <c r="AT221" s="331">
        <v>4300000</v>
      </c>
      <c r="AU221" s="34">
        <f t="shared" si="18"/>
        <v>10400000</v>
      </c>
      <c r="AV221" s="33">
        <f t="shared" si="19"/>
        <v>0.29251700680272108</v>
      </c>
      <c r="AW221" s="208" t="s">
        <v>4</v>
      </c>
      <c r="AX221" s="18" t="s">
        <v>3</v>
      </c>
      <c r="AY221" s="23" t="s">
        <v>4123</v>
      </c>
      <c r="AZ221" s="17" t="s">
        <v>1</v>
      </c>
      <c r="BA221" s="17" t="s">
        <v>1</v>
      </c>
    </row>
    <row r="222" spans="2:53" x14ac:dyDescent="0.25">
      <c r="B222" s="109">
        <v>2024</v>
      </c>
      <c r="C222" s="17">
        <v>891780111</v>
      </c>
      <c r="D222" s="30" t="s">
        <v>14</v>
      </c>
      <c r="E222" s="161" t="s">
        <v>4122</v>
      </c>
      <c r="F222" s="23" t="s">
        <v>4121</v>
      </c>
      <c r="G222" s="190">
        <v>0</v>
      </c>
      <c r="H222" s="18" t="s">
        <v>11</v>
      </c>
      <c r="I222" s="30" t="s">
        <v>108</v>
      </c>
      <c r="J222" s="23" t="s">
        <v>4120</v>
      </c>
      <c r="K222" s="23">
        <v>13230000</v>
      </c>
      <c r="L222" s="17" t="s">
        <v>8</v>
      </c>
      <c r="M222" s="23" t="s">
        <v>4119</v>
      </c>
      <c r="N222" s="23">
        <v>1102880046</v>
      </c>
      <c r="O222" s="29">
        <v>13</v>
      </c>
      <c r="P222" s="208">
        <v>45302</v>
      </c>
      <c r="Q222" s="23">
        <v>4518689382</v>
      </c>
      <c r="R222" s="334">
        <v>45313</v>
      </c>
      <c r="S222" s="23">
        <v>13230000</v>
      </c>
      <c r="T222" s="18" t="s">
        <v>5</v>
      </c>
      <c r="U222" s="23">
        <v>21400608</v>
      </c>
      <c r="V222" s="23" t="s">
        <v>4118</v>
      </c>
      <c r="W222" s="334">
        <v>45313</v>
      </c>
      <c r="X222" s="334">
        <v>45313</v>
      </c>
      <c r="Y222" s="113" t="s">
        <v>4</v>
      </c>
      <c r="Z222" s="334">
        <v>45457</v>
      </c>
      <c r="AA222" s="35">
        <f t="shared" si="15"/>
        <v>144</v>
      </c>
      <c r="AB222" s="23">
        <v>0</v>
      </c>
      <c r="AC222" s="23">
        <v>0</v>
      </c>
      <c r="AD222" s="23">
        <v>0</v>
      </c>
      <c r="AE222" s="208" t="s">
        <v>4</v>
      </c>
      <c r="AF222" s="35">
        <f t="shared" si="16"/>
        <v>0</v>
      </c>
      <c r="AG222" s="23">
        <v>0</v>
      </c>
      <c r="AH222" s="23">
        <v>0</v>
      </c>
      <c r="AI222" s="208" t="s">
        <v>4</v>
      </c>
      <c r="AJ222" s="18">
        <v>0</v>
      </c>
      <c r="AK222" s="27" t="s">
        <v>4</v>
      </c>
      <c r="AL222" s="27" t="s">
        <v>4</v>
      </c>
      <c r="AM222" s="35">
        <f t="shared" si="17"/>
        <v>0</v>
      </c>
      <c r="AN222" s="35">
        <f>+K222+AC222-AH222</f>
        <v>13230000</v>
      </c>
      <c r="AO222" s="18" t="s">
        <v>1</v>
      </c>
      <c r="AP222" s="23">
        <v>13230000</v>
      </c>
      <c r="AQ222" s="18" t="s">
        <v>16</v>
      </c>
      <c r="AR222" s="23">
        <v>0</v>
      </c>
      <c r="AS222" s="19" t="s">
        <v>4</v>
      </c>
      <c r="AT222" s="331">
        <v>3870000</v>
      </c>
      <c r="AU222" s="34">
        <f t="shared" si="18"/>
        <v>9360000</v>
      </c>
      <c r="AV222" s="33">
        <f t="shared" si="19"/>
        <v>0.29251700680272108</v>
      </c>
      <c r="AW222" s="208" t="s">
        <v>4</v>
      </c>
      <c r="AX222" s="18" t="s">
        <v>3</v>
      </c>
      <c r="AY222" s="23" t="s">
        <v>4117</v>
      </c>
      <c r="AZ222" s="17" t="s">
        <v>1</v>
      </c>
      <c r="BA222" s="17" t="s">
        <v>1</v>
      </c>
    </row>
    <row r="223" spans="2:53" x14ac:dyDescent="0.25">
      <c r="B223" s="109">
        <v>2024</v>
      </c>
      <c r="C223" s="17">
        <v>891780111</v>
      </c>
      <c r="D223" s="30" t="s">
        <v>14</v>
      </c>
      <c r="E223" s="161" t="s">
        <v>4116</v>
      </c>
      <c r="F223" s="23" t="s">
        <v>4115</v>
      </c>
      <c r="G223" s="190">
        <v>0</v>
      </c>
      <c r="H223" s="18" t="s">
        <v>11</v>
      </c>
      <c r="I223" s="30" t="s">
        <v>108</v>
      </c>
      <c r="J223" s="23" t="s">
        <v>4114</v>
      </c>
      <c r="K223" s="23">
        <v>10360000</v>
      </c>
      <c r="L223" s="17" t="s">
        <v>8</v>
      </c>
      <c r="M223" s="23" t="s">
        <v>4113</v>
      </c>
      <c r="N223" s="23">
        <v>1083023147</v>
      </c>
      <c r="O223" s="29">
        <v>14</v>
      </c>
      <c r="P223" s="334">
        <v>45302</v>
      </c>
      <c r="Q223" s="23">
        <v>2126349000</v>
      </c>
      <c r="R223" s="334">
        <v>45313</v>
      </c>
      <c r="S223" s="23">
        <v>10360000</v>
      </c>
      <c r="T223" s="18" t="s">
        <v>5</v>
      </c>
      <c r="U223" s="23">
        <v>93400727</v>
      </c>
      <c r="V223" s="23" t="s">
        <v>2220</v>
      </c>
      <c r="W223" s="334">
        <v>45313</v>
      </c>
      <c r="X223" s="334">
        <v>45313</v>
      </c>
      <c r="Y223" s="113" t="s">
        <v>4</v>
      </c>
      <c r="Z223" s="334">
        <v>45457</v>
      </c>
      <c r="AA223" s="35">
        <f t="shared" si="15"/>
        <v>144</v>
      </c>
      <c r="AB223" s="23">
        <v>0</v>
      </c>
      <c r="AC223" s="23">
        <v>0</v>
      </c>
      <c r="AD223" s="23">
        <v>0</v>
      </c>
      <c r="AE223" s="208" t="s">
        <v>4</v>
      </c>
      <c r="AF223" s="35">
        <f t="shared" si="16"/>
        <v>0</v>
      </c>
      <c r="AG223" s="23">
        <v>0</v>
      </c>
      <c r="AH223" s="23">
        <v>0</v>
      </c>
      <c r="AI223" s="208" t="s">
        <v>4</v>
      </c>
      <c r="AJ223" s="18">
        <v>0</v>
      </c>
      <c r="AK223" s="27" t="s">
        <v>4</v>
      </c>
      <c r="AL223" s="27" t="s">
        <v>4</v>
      </c>
      <c r="AM223" s="35">
        <f t="shared" si="17"/>
        <v>0</v>
      </c>
      <c r="AN223" s="35">
        <f>+K223+AC223-AH223</f>
        <v>10360000</v>
      </c>
      <c r="AO223" s="18" t="s">
        <v>1</v>
      </c>
      <c r="AP223" s="23">
        <v>10360000</v>
      </c>
      <c r="AQ223" s="18" t="s">
        <v>16</v>
      </c>
      <c r="AR223" s="23">
        <v>0</v>
      </c>
      <c r="AS223" s="19" t="s">
        <v>4</v>
      </c>
      <c r="AT223" s="331">
        <v>3080000</v>
      </c>
      <c r="AU223" s="34">
        <f t="shared" si="18"/>
        <v>7280000</v>
      </c>
      <c r="AV223" s="33">
        <f t="shared" si="19"/>
        <v>0.29729729729729731</v>
      </c>
      <c r="AW223" s="208" t="s">
        <v>4</v>
      </c>
      <c r="AX223" s="18" t="s">
        <v>3</v>
      </c>
      <c r="AY223" s="23" t="s">
        <v>4112</v>
      </c>
      <c r="AZ223" s="17" t="s">
        <v>1</v>
      </c>
      <c r="BA223" s="17" t="s">
        <v>1</v>
      </c>
    </row>
    <row r="224" spans="2:53" x14ac:dyDescent="0.25">
      <c r="B224" s="109">
        <v>2024</v>
      </c>
      <c r="C224" s="17">
        <v>891780111</v>
      </c>
      <c r="D224" s="30" t="s">
        <v>14</v>
      </c>
      <c r="E224" s="161" t="s">
        <v>4111</v>
      </c>
      <c r="F224" s="23" t="s">
        <v>4110</v>
      </c>
      <c r="G224" s="190">
        <v>0</v>
      </c>
      <c r="H224" s="18" t="s">
        <v>11</v>
      </c>
      <c r="I224" s="30" t="s">
        <v>108</v>
      </c>
      <c r="J224" s="23" t="s">
        <v>4109</v>
      </c>
      <c r="K224" s="23">
        <v>14760000</v>
      </c>
      <c r="L224" s="17" t="s">
        <v>8</v>
      </c>
      <c r="M224" s="23" t="s">
        <v>4108</v>
      </c>
      <c r="N224" s="23">
        <v>36667908</v>
      </c>
      <c r="O224" s="29">
        <v>13</v>
      </c>
      <c r="P224" s="208">
        <v>45302</v>
      </c>
      <c r="Q224" s="23">
        <v>4518689382</v>
      </c>
      <c r="R224" s="334">
        <v>45313</v>
      </c>
      <c r="S224" s="23">
        <v>14760000</v>
      </c>
      <c r="T224" s="18" t="s">
        <v>5</v>
      </c>
      <c r="U224" s="23">
        <v>7634885</v>
      </c>
      <c r="V224" s="23" t="s">
        <v>588</v>
      </c>
      <c r="W224" s="334">
        <v>45313</v>
      </c>
      <c r="X224" s="334">
        <v>45313</v>
      </c>
      <c r="Y224" s="113" t="s">
        <v>4</v>
      </c>
      <c r="Z224" s="334">
        <v>45457</v>
      </c>
      <c r="AA224" s="35">
        <f t="shared" si="15"/>
        <v>144</v>
      </c>
      <c r="AB224" s="23">
        <v>1</v>
      </c>
      <c r="AC224" s="23">
        <v>2700000</v>
      </c>
      <c r="AD224" s="23">
        <v>0</v>
      </c>
      <c r="AE224" s="208" t="s">
        <v>4</v>
      </c>
      <c r="AF224" s="35">
        <f t="shared" si="16"/>
        <v>0</v>
      </c>
      <c r="AG224" s="23">
        <v>0</v>
      </c>
      <c r="AH224" s="23">
        <v>0</v>
      </c>
      <c r="AI224" s="208" t="s">
        <v>4</v>
      </c>
      <c r="AJ224" s="18">
        <v>0</v>
      </c>
      <c r="AK224" s="27" t="s">
        <v>4</v>
      </c>
      <c r="AL224" s="27" t="s">
        <v>4</v>
      </c>
      <c r="AM224" s="35">
        <f t="shared" si="17"/>
        <v>0</v>
      </c>
      <c r="AN224" s="35">
        <f>+K224+AC224-AH224</f>
        <v>17460000</v>
      </c>
      <c r="AO224" s="18" t="s">
        <v>1</v>
      </c>
      <c r="AP224" s="23">
        <v>14760000</v>
      </c>
      <c r="AQ224" s="18" t="s">
        <v>16</v>
      </c>
      <c r="AR224" s="23">
        <v>0</v>
      </c>
      <c r="AS224" s="19" t="s">
        <v>4</v>
      </c>
      <c r="AT224" s="331">
        <v>6000000</v>
      </c>
      <c r="AU224" s="34">
        <f t="shared" si="18"/>
        <v>11460000</v>
      </c>
      <c r="AV224" s="33">
        <f t="shared" si="19"/>
        <v>0.3436426116838488</v>
      </c>
      <c r="AW224" s="208" t="s">
        <v>4</v>
      </c>
      <c r="AX224" s="18" t="s">
        <v>3</v>
      </c>
      <c r="AY224" s="23" t="s">
        <v>4107</v>
      </c>
      <c r="AZ224" s="17" t="s">
        <v>1</v>
      </c>
      <c r="BA224" s="17" t="s">
        <v>1</v>
      </c>
    </row>
    <row r="225" spans="2:53" x14ac:dyDescent="0.25">
      <c r="B225" s="109">
        <v>2024</v>
      </c>
      <c r="C225" s="17">
        <v>891780111</v>
      </c>
      <c r="D225" s="30" t="s">
        <v>14</v>
      </c>
      <c r="E225" s="161" t="s">
        <v>4106</v>
      </c>
      <c r="F225" s="23" t="s">
        <v>4105</v>
      </c>
      <c r="G225" s="190">
        <v>0</v>
      </c>
      <c r="H225" s="18" t="s">
        <v>11</v>
      </c>
      <c r="I225" s="30" t="s">
        <v>108</v>
      </c>
      <c r="J225" s="23" t="s">
        <v>4104</v>
      </c>
      <c r="K225" s="23">
        <v>16500000</v>
      </c>
      <c r="L225" s="17" t="s">
        <v>8</v>
      </c>
      <c r="M225" s="23" t="s">
        <v>4103</v>
      </c>
      <c r="N225" s="23">
        <v>1081826881</v>
      </c>
      <c r="O225" s="29">
        <v>13</v>
      </c>
      <c r="P225" s="208">
        <v>45302</v>
      </c>
      <c r="Q225" s="23">
        <v>4518689382</v>
      </c>
      <c r="R225" s="334">
        <v>45313</v>
      </c>
      <c r="S225" s="23">
        <v>16500000</v>
      </c>
      <c r="T225" s="18" t="s">
        <v>5</v>
      </c>
      <c r="U225" s="23">
        <v>1192791759</v>
      </c>
      <c r="V225" s="23" t="s">
        <v>884</v>
      </c>
      <c r="W225" s="334">
        <v>45313</v>
      </c>
      <c r="X225" s="334">
        <v>45313</v>
      </c>
      <c r="Y225" s="113" t="s">
        <v>4</v>
      </c>
      <c r="Z225" s="334">
        <v>45457</v>
      </c>
      <c r="AA225" s="35">
        <f t="shared" si="15"/>
        <v>144</v>
      </c>
      <c r="AB225" s="23">
        <v>0</v>
      </c>
      <c r="AC225" s="23">
        <v>0</v>
      </c>
      <c r="AD225" s="23">
        <v>0</v>
      </c>
      <c r="AE225" s="208" t="s">
        <v>4</v>
      </c>
      <c r="AF225" s="35">
        <f t="shared" si="16"/>
        <v>0</v>
      </c>
      <c r="AG225" s="23">
        <v>0</v>
      </c>
      <c r="AH225" s="23">
        <v>0</v>
      </c>
      <c r="AI225" s="208" t="s">
        <v>4</v>
      </c>
      <c r="AJ225" s="18">
        <v>0</v>
      </c>
      <c r="AK225" s="27" t="s">
        <v>4</v>
      </c>
      <c r="AL225" s="27" t="s">
        <v>4</v>
      </c>
      <c r="AM225" s="35">
        <f t="shared" si="17"/>
        <v>0</v>
      </c>
      <c r="AN225" s="35">
        <f>+K225+AC225-AH225</f>
        <v>16500000</v>
      </c>
      <c r="AO225" s="18" t="s">
        <v>1</v>
      </c>
      <c r="AP225" s="23">
        <v>16500000</v>
      </c>
      <c r="AQ225" s="18" t="s">
        <v>16</v>
      </c>
      <c r="AR225" s="23">
        <v>0</v>
      </c>
      <c r="AS225" s="19" t="s">
        <v>4</v>
      </c>
      <c r="AT225" s="331">
        <v>5060000</v>
      </c>
      <c r="AU225" s="34">
        <f t="shared" si="18"/>
        <v>11440000</v>
      </c>
      <c r="AV225" s="33">
        <f t="shared" si="19"/>
        <v>0.30666666666666664</v>
      </c>
      <c r="AW225" s="208" t="s">
        <v>4</v>
      </c>
      <c r="AX225" s="18" t="s">
        <v>3</v>
      </c>
      <c r="AY225" s="23" t="s">
        <v>4102</v>
      </c>
      <c r="AZ225" s="17" t="s">
        <v>1</v>
      </c>
      <c r="BA225" s="17" t="s">
        <v>1</v>
      </c>
    </row>
    <row r="226" spans="2:53" x14ac:dyDescent="0.25">
      <c r="B226" s="109">
        <v>2024</v>
      </c>
      <c r="C226" s="17">
        <v>891780111</v>
      </c>
      <c r="D226" s="30" t="s">
        <v>14</v>
      </c>
      <c r="E226" s="161" t="s">
        <v>4101</v>
      </c>
      <c r="F226" s="23" t="s">
        <v>4100</v>
      </c>
      <c r="G226" s="190">
        <v>0</v>
      </c>
      <c r="H226" s="18" t="s">
        <v>11</v>
      </c>
      <c r="I226" s="30" t="s">
        <v>108</v>
      </c>
      <c r="J226" s="23" t="s">
        <v>4099</v>
      </c>
      <c r="K226" s="23">
        <v>16500000</v>
      </c>
      <c r="L226" s="17" t="s">
        <v>8</v>
      </c>
      <c r="M226" s="23" t="s">
        <v>4098</v>
      </c>
      <c r="N226" s="23">
        <v>1064804291</v>
      </c>
      <c r="O226" s="29">
        <v>13</v>
      </c>
      <c r="P226" s="208">
        <v>45302</v>
      </c>
      <c r="Q226" s="23">
        <v>4518689382</v>
      </c>
      <c r="R226" s="334">
        <v>45313</v>
      </c>
      <c r="S226" s="23">
        <v>16500000</v>
      </c>
      <c r="T226" s="18" t="s">
        <v>5</v>
      </c>
      <c r="U226" s="23">
        <v>85152695</v>
      </c>
      <c r="V226" s="23" t="s">
        <v>2345</v>
      </c>
      <c r="W226" s="334">
        <v>45313</v>
      </c>
      <c r="X226" s="334">
        <v>45313</v>
      </c>
      <c r="Y226" s="113" t="s">
        <v>4</v>
      </c>
      <c r="Z226" s="334">
        <v>45457</v>
      </c>
      <c r="AA226" s="35">
        <f t="shared" si="15"/>
        <v>144</v>
      </c>
      <c r="AB226" s="23">
        <v>0</v>
      </c>
      <c r="AC226" s="23">
        <v>0</v>
      </c>
      <c r="AD226" s="23">
        <v>0</v>
      </c>
      <c r="AE226" s="208" t="s">
        <v>4</v>
      </c>
      <c r="AF226" s="35">
        <f t="shared" si="16"/>
        <v>0</v>
      </c>
      <c r="AG226" s="23">
        <v>0</v>
      </c>
      <c r="AH226" s="23">
        <v>0</v>
      </c>
      <c r="AI226" s="208" t="s">
        <v>4</v>
      </c>
      <c r="AJ226" s="18">
        <v>0</v>
      </c>
      <c r="AK226" s="27" t="s">
        <v>4</v>
      </c>
      <c r="AL226" s="27" t="s">
        <v>4</v>
      </c>
      <c r="AM226" s="35">
        <f t="shared" si="17"/>
        <v>0</v>
      </c>
      <c r="AN226" s="35">
        <f>+K226+AC226-AH226</f>
        <v>16500000</v>
      </c>
      <c r="AO226" s="18" t="s">
        <v>1</v>
      </c>
      <c r="AP226" s="23">
        <v>16500000</v>
      </c>
      <c r="AQ226" s="18" t="s">
        <v>16</v>
      </c>
      <c r="AR226" s="23">
        <v>0</v>
      </c>
      <c r="AS226" s="19" t="s">
        <v>4</v>
      </c>
      <c r="AT226" s="331">
        <v>5060000</v>
      </c>
      <c r="AU226" s="34">
        <f t="shared" si="18"/>
        <v>11440000</v>
      </c>
      <c r="AV226" s="33">
        <f t="shared" si="19"/>
        <v>0.30666666666666664</v>
      </c>
      <c r="AW226" s="208" t="s">
        <v>4</v>
      </c>
      <c r="AX226" s="18" t="s">
        <v>3</v>
      </c>
      <c r="AY226" s="23" t="s">
        <v>4097</v>
      </c>
      <c r="AZ226" s="17" t="s">
        <v>1</v>
      </c>
      <c r="BA226" s="17" t="s">
        <v>1</v>
      </c>
    </row>
    <row r="227" spans="2:53" x14ac:dyDescent="0.25">
      <c r="B227" s="109">
        <v>2024</v>
      </c>
      <c r="C227" s="17">
        <v>891780111</v>
      </c>
      <c r="D227" s="30" t="s">
        <v>14</v>
      </c>
      <c r="E227" s="161" t="s">
        <v>4096</v>
      </c>
      <c r="F227" s="23" t="s">
        <v>4095</v>
      </c>
      <c r="G227" s="190">
        <v>0</v>
      </c>
      <c r="H227" s="18" t="s">
        <v>11</v>
      </c>
      <c r="I227" s="30" t="s">
        <v>108</v>
      </c>
      <c r="J227" s="23" t="s">
        <v>4094</v>
      </c>
      <c r="K227" s="23">
        <v>14300000</v>
      </c>
      <c r="L227" s="17" t="s">
        <v>8</v>
      </c>
      <c r="M227" s="23" t="s">
        <v>4093</v>
      </c>
      <c r="N227" s="23">
        <v>1100547297</v>
      </c>
      <c r="O227" s="29">
        <v>13</v>
      </c>
      <c r="P227" s="208">
        <v>45302</v>
      </c>
      <c r="Q227" s="23">
        <v>4518689382</v>
      </c>
      <c r="R227" s="334">
        <v>45313</v>
      </c>
      <c r="S227" s="23">
        <v>14300000</v>
      </c>
      <c r="T227" s="18" t="s">
        <v>5</v>
      </c>
      <c r="U227" s="23">
        <v>12548945</v>
      </c>
      <c r="V227" s="23" t="s">
        <v>2736</v>
      </c>
      <c r="W227" s="334">
        <v>45313</v>
      </c>
      <c r="X227" s="334">
        <v>45313</v>
      </c>
      <c r="Y227" s="113" t="s">
        <v>4</v>
      </c>
      <c r="Z227" s="334">
        <v>45457</v>
      </c>
      <c r="AA227" s="35">
        <f t="shared" si="15"/>
        <v>144</v>
      </c>
      <c r="AB227" s="23">
        <v>0</v>
      </c>
      <c r="AC227" s="23">
        <v>0</v>
      </c>
      <c r="AD227" s="23">
        <v>0</v>
      </c>
      <c r="AE227" s="208" t="s">
        <v>4</v>
      </c>
      <c r="AF227" s="35">
        <f t="shared" si="16"/>
        <v>0</v>
      </c>
      <c r="AG227" s="23">
        <v>0</v>
      </c>
      <c r="AH227" s="23">
        <v>0</v>
      </c>
      <c r="AI227" s="208" t="s">
        <v>4</v>
      </c>
      <c r="AJ227" s="18">
        <v>0</v>
      </c>
      <c r="AK227" s="27" t="s">
        <v>4</v>
      </c>
      <c r="AL227" s="27" t="s">
        <v>4</v>
      </c>
      <c r="AM227" s="35">
        <f t="shared" si="17"/>
        <v>0</v>
      </c>
      <c r="AN227" s="35">
        <f>+K227+AC227-AH227</f>
        <v>14300000</v>
      </c>
      <c r="AO227" s="18" t="s">
        <v>1</v>
      </c>
      <c r="AP227" s="23">
        <v>14300000</v>
      </c>
      <c r="AQ227" s="18" t="s">
        <v>16</v>
      </c>
      <c r="AR227" s="23">
        <v>0</v>
      </c>
      <c r="AS227" s="19" t="s">
        <v>4</v>
      </c>
      <c r="AT227" s="331">
        <v>3900000</v>
      </c>
      <c r="AU227" s="34">
        <f t="shared" si="18"/>
        <v>10400000</v>
      </c>
      <c r="AV227" s="33">
        <f t="shared" si="19"/>
        <v>0.27272727272727271</v>
      </c>
      <c r="AW227" s="208" t="s">
        <v>4</v>
      </c>
      <c r="AX227" s="18" t="s">
        <v>3</v>
      </c>
      <c r="AY227" s="23" t="s">
        <v>4092</v>
      </c>
      <c r="AZ227" s="17" t="s">
        <v>1</v>
      </c>
      <c r="BA227" s="17" t="s">
        <v>1</v>
      </c>
    </row>
    <row r="228" spans="2:53" x14ac:dyDescent="0.25">
      <c r="B228" s="109">
        <v>2024</v>
      </c>
      <c r="C228" s="17">
        <v>891780111</v>
      </c>
      <c r="D228" s="30" t="s">
        <v>14</v>
      </c>
      <c r="E228" s="161" t="s">
        <v>4091</v>
      </c>
      <c r="F228" s="23" t="s">
        <v>4090</v>
      </c>
      <c r="G228" s="190">
        <v>0</v>
      </c>
      <c r="H228" s="18" t="s">
        <v>11</v>
      </c>
      <c r="I228" s="30" t="s">
        <v>108</v>
      </c>
      <c r="J228" s="23" t="s">
        <v>4089</v>
      </c>
      <c r="K228" s="23">
        <v>15400000</v>
      </c>
      <c r="L228" s="17" t="s">
        <v>8</v>
      </c>
      <c r="M228" s="23" t="s">
        <v>4088</v>
      </c>
      <c r="N228" s="23">
        <v>7628973</v>
      </c>
      <c r="O228" s="29">
        <v>13</v>
      </c>
      <c r="P228" s="208">
        <v>45302</v>
      </c>
      <c r="Q228" s="23">
        <v>4518689382</v>
      </c>
      <c r="R228" s="334">
        <v>45313</v>
      </c>
      <c r="S228" s="23">
        <v>15400000</v>
      </c>
      <c r="T228" s="18" t="s">
        <v>5</v>
      </c>
      <c r="U228" s="23">
        <v>84457182</v>
      </c>
      <c r="V228" s="23" t="s">
        <v>3877</v>
      </c>
      <c r="W228" s="334">
        <v>45313</v>
      </c>
      <c r="X228" s="334">
        <v>45313</v>
      </c>
      <c r="Y228" s="113" t="s">
        <v>4</v>
      </c>
      <c r="Z228" s="334">
        <v>45457</v>
      </c>
      <c r="AA228" s="35">
        <f t="shared" si="15"/>
        <v>144</v>
      </c>
      <c r="AB228" s="23">
        <v>0</v>
      </c>
      <c r="AC228" s="23">
        <v>0</v>
      </c>
      <c r="AD228" s="23">
        <v>0</v>
      </c>
      <c r="AE228" s="208" t="s">
        <v>4</v>
      </c>
      <c r="AF228" s="35">
        <f t="shared" si="16"/>
        <v>0</v>
      </c>
      <c r="AG228" s="23">
        <v>0</v>
      </c>
      <c r="AH228" s="23">
        <v>0</v>
      </c>
      <c r="AI228" s="208" t="s">
        <v>4</v>
      </c>
      <c r="AJ228" s="18">
        <v>0</v>
      </c>
      <c r="AK228" s="27" t="s">
        <v>4</v>
      </c>
      <c r="AL228" s="27" t="s">
        <v>4</v>
      </c>
      <c r="AM228" s="35">
        <f t="shared" si="17"/>
        <v>0</v>
      </c>
      <c r="AN228" s="35">
        <f>+K228+AC228-AH228</f>
        <v>15400000</v>
      </c>
      <c r="AO228" s="18" t="s">
        <v>1</v>
      </c>
      <c r="AP228" s="23">
        <v>15400000</v>
      </c>
      <c r="AQ228" s="18" t="s">
        <v>16</v>
      </c>
      <c r="AR228" s="23">
        <v>0</v>
      </c>
      <c r="AS228" s="19" t="s">
        <v>4</v>
      </c>
      <c r="AT228" s="331">
        <v>2000000</v>
      </c>
      <c r="AU228" s="34">
        <f t="shared" si="18"/>
        <v>13400000</v>
      </c>
      <c r="AV228" s="33">
        <f t="shared" si="19"/>
        <v>0.12987012987012986</v>
      </c>
      <c r="AW228" s="208" t="s">
        <v>4</v>
      </c>
      <c r="AX228" s="18" t="s">
        <v>3</v>
      </c>
      <c r="AY228" s="23" t="s">
        <v>4087</v>
      </c>
      <c r="AZ228" s="17" t="s">
        <v>1</v>
      </c>
      <c r="BA228" s="17" t="s">
        <v>1</v>
      </c>
    </row>
    <row r="229" spans="2:53" x14ac:dyDescent="0.25">
      <c r="B229" s="109">
        <v>2024</v>
      </c>
      <c r="C229" s="17">
        <v>891780111</v>
      </c>
      <c r="D229" s="30" t="s">
        <v>14</v>
      </c>
      <c r="E229" s="161" t="s">
        <v>4086</v>
      </c>
      <c r="F229" s="23" t="s">
        <v>4085</v>
      </c>
      <c r="G229" s="190">
        <v>0</v>
      </c>
      <c r="H229" s="18" t="s">
        <v>11</v>
      </c>
      <c r="I229" s="30" t="s">
        <v>108</v>
      </c>
      <c r="J229" s="23" t="s">
        <v>4084</v>
      </c>
      <c r="K229" s="23">
        <v>13500000</v>
      </c>
      <c r="L229" s="17" t="s">
        <v>8</v>
      </c>
      <c r="M229" s="23" t="s">
        <v>4083</v>
      </c>
      <c r="N229" s="23">
        <v>1082861716</v>
      </c>
      <c r="O229" s="29">
        <v>13</v>
      </c>
      <c r="P229" s="208">
        <v>45302</v>
      </c>
      <c r="Q229" s="23">
        <v>4518689382</v>
      </c>
      <c r="R229" s="334">
        <v>45313</v>
      </c>
      <c r="S229" s="23">
        <v>13500000</v>
      </c>
      <c r="T229" s="18" t="s">
        <v>5</v>
      </c>
      <c r="U229" s="23">
        <v>85449357</v>
      </c>
      <c r="V229" s="23" t="s">
        <v>2923</v>
      </c>
      <c r="W229" s="334">
        <v>45313</v>
      </c>
      <c r="X229" s="334">
        <v>45313</v>
      </c>
      <c r="Y229" s="113" t="s">
        <v>4</v>
      </c>
      <c r="Z229" s="334">
        <v>45457</v>
      </c>
      <c r="AA229" s="35">
        <f t="shared" si="15"/>
        <v>144</v>
      </c>
      <c r="AB229" s="23">
        <v>0</v>
      </c>
      <c r="AC229" s="23">
        <v>0</v>
      </c>
      <c r="AD229" s="23">
        <v>0</v>
      </c>
      <c r="AE229" s="208" t="s">
        <v>4</v>
      </c>
      <c r="AF229" s="35">
        <f t="shared" si="16"/>
        <v>0</v>
      </c>
      <c r="AG229" s="23">
        <v>0</v>
      </c>
      <c r="AH229" s="23">
        <v>0</v>
      </c>
      <c r="AI229" s="208" t="s">
        <v>4</v>
      </c>
      <c r="AJ229" s="18">
        <v>0</v>
      </c>
      <c r="AK229" s="27" t="s">
        <v>4</v>
      </c>
      <c r="AL229" s="27" t="s">
        <v>4</v>
      </c>
      <c r="AM229" s="35">
        <f t="shared" si="17"/>
        <v>0</v>
      </c>
      <c r="AN229" s="35">
        <f>+K229+AC229-AH229</f>
        <v>13500000</v>
      </c>
      <c r="AO229" s="18" t="s">
        <v>1</v>
      </c>
      <c r="AP229" s="23">
        <v>13500000</v>
      </c>
      <c r="AQ229" s="18" t="s">
        <v>16</v>
      </c>
      <c r="AR229" s="23">
        <v>0</v>
      </c>
      <c r="AS229" s="19" t="s">
        <v>4</v>
      </c>
      <c r="AT229" s="331">
        <v>4140000</v>
      </c>
      <c r="AU229" s="34">
        <f t="shared" si="18"/>
        <v>9360000</v>
      </c>
      <c r="AV229" s="33">
        <f t="shared" si="19"/>
        <v>0.30666666666666664</v>
      </c>
      <c r="AW229" s="208" t="s">
        <v>4</v>
      </c>
      <c r="AX229" s="18" t="s">
        <v>3</v>
      </c>
      <c r="AY229" s="23" t="s">
        <v>4082</v>
      </c>
      <c r="AZ229" s="17" t="s">
        <v>1</v>
      </c>
      <c r="BA229" s="17" t="s">
        <v>1</v>
      </c>
    </row>
    <row r="230" spans="2:53" x14ac:dyDescent="0.25">
      <c r="B230" s="109">
        <v>2024</v>
      </c>
      <c r="C230" s="17">
        <v>891780111</v>
      </c>
      <c r="D230" s="30" t="s">
        <v>14</v>
      </c>
      <c r="E230" s="161" t="s">
        <v>4081</v>
      </c>
      <c r="F230" s="23" t="s">
        <v>4080</v>
      </c>
      <c r="G230" s="190">
        <v>0</v>
      </c>
      <c r="H230" s="18" t="s">
        <v>11</v>
      </c>
      <c r="I230" s="30" t="s">
        <v>108</v>
      </c>
      <c r="J230" s="23" t="s">
        <v>4079</v>
      </c>
      <c r="K230" s="23">
        <v>16500000</v>
      </c>
      <c r="L230" s="17" t="s">
        <v>8</v>
      </c>
      <c r="M230" s="23" t="s">
        <v>4078</v>
      </c>
      <c r="N230" s="23">
        <v>1082851727</v>
      </c>
      <c r="O230" s="29">
        <v>13</v>
      </c>
      <c r="P230" s="208">
        <v>45302</v>
      </c>
      <c r="Q230" s="23">
        <v>4518689382</v>
      </c>
      <c r="R230" s="334">
        <v>45313</v>
      </c>
      <c r="S230" s="23">
        <v>16500000</v>
      </c>
      <c r="T230" s="18" t="s">
        <v>5</v>
      </c>
      <c r="U230" s="23">
        <v>85449357</v>
      </c>
      <c r="V230" s="23" t="s">
        <v>2923</v>
      </c>
      <c r="W230" s="334">
        <v>45313</v>
      </c>
      <c r="X230" s="334">
        <v>45313</v>
      </c>
      <c r="Y230" s="113" t="s">
        <v>4</v>
      </c>
      <c r="Z230" s="334">
        <v>45457</v>
      </c>
      <c r="AA230" s="35">
        <f t="shared" si="15"/>
        <v>144</v>
      </c>
      <c r="AB230" s="23">
        <v>0</v>
      </c>
      <c r="AC230" s="23">
        <v>0</v>
      </c>
      <c r="AD230" s="23">
        <v>0</v>
      </c>
      <c r="AE230" s="208" t="s">
        <v>4</v>
      </c>
      <c r="AF230" s="35">
        <f t="shared" si="16"/>
        <v>0</v>
      </c>
      <c r="AG230" s="23">
        <v>0</v>
      </c>
      <c r="AH230" s="23">
        <v>0</v>
      </c>
      <c r="AI230" s="208" t="s">
        <v>4</v>
      </c>
      <c r="AJ230" s="18">
        <v>0</v>
      </c>
      <c r="AK230" s="27" t="s">
        <v>4</v>
      </c>
      <c r="AL230" s="27" t="s">
        <v>4</v>
      </c>
      <c r="AM230" s="35">
        <f t="shared" si="17"/>
        <v>0</v>
      </c>
      <c r="AN230" s="35">
        <f>+K230+AC230-AH230</f>
        <v>16500000</v>
      </c>
      <c r="AO230" s="18" t="s">
        <v>1</v>
      </c>
      <c r="AP230" s="23">
        <v>16500000</v>
      </c>
      <c r="AQ230" s="18" t="s">
        <v>16</v>
      </c>
      <c r="AR230" s="23">
        <v>0</v>
      </c>
      <c r="AS230" s="19" t="s">
        <v>4</v>
      </c>
      <c r="AT230" s="331">
        <v>5060000</v>
      </c>
      <c r="AU230" s="34">
        <f t="shared" si="18"/>
        <v>11440000</v>
      </c>
      <c r="AV230" s="33">
        <f t="shared" si="19"/>
        <v>0.30666666666666664</v>
      </c>
      <c r="AW230" s="208" t="s">
        <v>4</v>
      </c>
      <c r="AX230" s="18" t="s">
        <v>3</v>
      </c>
      <c r="AY230" s="23" t="s">
        <v>4077</v>
      </c>
      <c r="AZ230" s="17" t="s">
        <v>1</v>
      </c>
      <c r="BA230" s="17" t="s">
        <v>1</v>
      </c>
    </row>
    <row r="231" spans="2:53" x14ac:dyDescent="0.25">
      <c r="B231" s="109">
        <v>2024</v>
      </c>
      <c r="C231" s="17">
        <v>891780111</v>
      </c>
      <c r="D231" s="30" t="s">
        <v>14</v>
      </c>
      <c r="E231" s="161" t="s">
        <v>4076</v>
      </c>
      <c r="F231" s="23" t="s">
        <v>4075</v>
      </c>
      <c r="G231" s="190">
        <v>0</v>
      </c>
      <c r="H231" s="18" t="s">
        <v>11</v>
      </c>
      <c r="I231" s="30" t="s">
        <v>108</v>
      </c>
      <c r="J231" s="23" t="s">
        <v>4074</v>
      </c>
      <c r="K231" s="23">
        <v>20500000</v>
      </c>
      <c r="L231" s="17" t="s">
        <v>8</v>
      </c>
      <c r="M231" s="23" t="s">
        <v>4073</v>
      </c>
      <c r="N231" s="23">
        <v>1082882287</v>
      </c>
      <c r="O231" s="29">
        <v>13</v>
      </c>
      <c r="P231" s="208">
        <v>45302</v>
      </c>
      <c r="Q231" s="23">
        <v>4518689382</v>
      </c>
      <c r="R231" s="334">
        <v>45313</v>
      </c>
      <c r="S231" s="23">
        <v>20500000</v>
      </c>
      <c r="T231" s="18" t="s">
        <v>5</v>
      </c>
      <c r="U231" s="23">
        <v>12621405</v>
      </c>
      <c r="V231" s="23" t="s">
        <v>3279</v>
      </c>
      <c r="W231" s="334">
        <v>45313</v>
      </c>
      <c r="X231" s="334">
        <v>45313</v>
      </c>
      <c r="Y231" s="113" t="s">
        <v>4</v>
      </c>
      <c r="Z231" s="334">
        <v>45457</v>
      </c>
      <c r="AA231" s="35">
        <f t="shared" si="15"/>
        <v>144</v>
      </c>
      <c r="AB231" s="23">
        <v>0</v>
      </c>
      <c r="AC231" s="23">
        <v>0</v>
      </c>
      <c r="AD231" s="23">
        <v>0</v>
      </c>
      <c r="AE231" s="208" t="s">
        <v>4</v>
      </c>
      <c r="AF231" s="35">
        <f t="shared" si="16"/>
        <v>0</v>
      </c>
      <c r="AG231" s="23">
        <v>0</v>
      </c>
      <c r="AH231" s="23">
        <v>0</v>
      </c>
      <c r="AI231" s="208" t="s">
        <v>4</v>
      </c>
      <c r="AJ231" s="18">
        <v>0</v>
      </c>
      <c r="AK231" s="27" t="s">
        <v>4</v>
      </c>
      <c r="AL231" s="27" t="s">
        <v>4</v>
      </c>
      <c r="AM231" s="35">
        <f t="shared" si="17"/>
        <v>0</v>
      </c>
      <c r="AN231" s="35">
        <f>+K231+AC231-AH231</f>
        <v>20500000</v>
      </c>
      <c r="AO231" s="18" t="s">
        <v>1</v>
      </c>
      <c r="AP231" s="23">
        <v>20500000</v>
      </c>
      <c r="AQ231" s="18" t="s">
        <v>16</v>
      </c>
      <c r="AR231" s="23">
        <v>0</v>
      </c>
      <c r="AS231" s="19" t="s">
        <v>4</v>
      </c>
      <c r="AT231" s="331">
        <v>6287000</v>
      </c>
      <c r="AU231" s="34">
        <f t="shared" si="18"/>
        <v>14213000</v>
      </c>
      <c r="AV231" s="33">
        <f t="shared" si="19"/>
        <v>0.30668292682926829</v>
      </c>
      <c r="AW231" s="208" t="s">
        <v>4</v>
      </c>
      <c r="AX231" s="18" t="s">
        <v>3</v>
      </c>
      <c r="AY231" s="23" t="s">
        <v>4072</v>
      </c>
      <c r="AZ231" s="17" t="s">
        <v>1</v>
      </c>
      <c r="BA231" s="17" t="s">
        <v>1</v>
      </c>
    </row>
    <row r="232" spans="2:53" x14ac:dyDescent="0.25">
      <c r="B232" s="109">
        <v>2024</v>
      </c>
      <c r="C232" s="17">
        <v>891780111</v>
      </c>
      <c r="D232" s="30" t="s">
        <v>14</v>
      </c>
      <c r="E232" s="161" t="s">
        <v>4071</v>
      </c>
      <c r="F232" s="23" t="s">
        <v>4070</v>
      </c>
      <c r="G232" s="190">
        <v>0</v>
      </c>
      <c r="H232" s="18" t="s">
        <v>11</v>
      </c>
      <c r="I232" s="30" t="s">
        <v>108</v>
      </c>
      <c r="J232" s="23" t="s">
        <v>4069</v>
      </c>
      <c r="K232" s="23">
        <v>14760000</v>
      </c>
      <c r="L232" s="17" t="s">
        <v>8</v>
      </c>
      <c r="M232" s="23" t="s">
        <v>4068</v>
      </c>
      <c r="N232" s="23">
        <v>1084789581</v>
      </c>
      <c r="O232" s="29">
        <v>13</v>
      </c>
      <c r="P232" s="208">
        <v>45302</v>
      </c>
      <c r="Q232" s="23">
        <v>4518689382</v>
      </c>
      <c r="R232" s="334">
        <v>45313</v>
      </c>
      <c r="S232" s="23">
        <v>14760000</v>
      </c>
      <c r="T232" s="18" t="s">
        <v>5</v>
      </c>
      <c r="U232" s="23">
        <v>72004252</v>
      </c>
      <c r="V232" s="23" t="s">
        <v>2796</v>
      </c>
      <c r="W232" s="334">
        <v>45313</v>
      </c>
      <c r="X232" s="334">
        <v>45313</v>
      </c>
      <c r="Y232" s="113" t="s">
        <v>4</v>
      </c>
      <c r="Z232" s="334">
        <v>45457</v>
      </c>
      <c r="AA232" s="35">
        <f t="shared" si="15"/>
        <v>144</v>
      </c>
      <c r="AB232" s="23">
        <v>1</v>
      </c>
      <c r="AC232" s="23">
        <v>2700000</v>
      </c>
      <c r="AD232" s="23">
        <v>0</v>
      </c>
      <c r="AE232" s="208" t="s">
        <v>4</v>
      </c>
      <c r="AF232" s="35">
        <f t="shared" si="16"/>
        <v>0</v>
      </c>
      <c r="AG232" s="23">
        <v>0</v>
      </c>
      <c r="AH232" s="23">
        <v>0</v>
      </c>
      <c r="AI232" s="208" t="s">
        <v>4</v>
      </c>
      <c r="AJ232" s="18">
        <v>0</v>
      </c>
      <c r="AK232" s="27" t="s">
        <v>4</v>
      </c>
      <c r="AL232" s="27" t="s">
        <v>4</v>
      </c>
      <c r="AM232" s="35">
        <f t="shared" si="17"/>
        <v>0</v>
      </c>
      <c r="AN232" s="35">
        <f>+K232+AC232-AH232</f>
        <v>17460000</v>
      </c>
      <c r="AO232" s="18" t="s">
        <v>1</v>
      </c>
      <c r="AP232" s="23">
        <v>14760000</v>
      </c>
      <c r="AQ232" s="18" t="s">
        <v>16</v>
      </c>
      <c r="AR232" s="23">
        <v>0</v>
      </c>
      <c r="AS232" s="19" t="s">
        <v>4</v>
      </c>
      <c r="AT232" s="331">
        <v>6000000</v>
      </c>
      <c r="AU232" s="34">
        <f t="shared" si="18"/>
        <v>11460000</v>
      </c>
      <c r="AV232" s="33">
        <f t="shared" si="19"/>
        <v>0.3436426116838488</v>
      </c>
      <c r="AW232" s="208" t="s">
        <v>4</v>
      </c>
      <c r="AX232" s="18" t="s">
        <v>3</v>
      </c>
      <c r="AY232" s="23" t="s">
        <v>4067</v>
      </c>
      <c r="AZ232" s="17" t="s">
        <v>1</v>
      </c>
      <c r="BA232" s="17" t="s">
        <v>1</v>
      </c>
    </row>
    <row r="233" spans="2:53" x14ac:dyDescent="0.25">
      <c r="B233" s="109">
        <v>2024</v>
      </c>
      <c r="C233" s="17">
        <v>891780111</v>
      </c>
      <c r="D233" s="30" t="s">
        <v>14</v>
      </c>
      <c r="E233" s="161" t="s">
        <v>4066</v>
      </c>
      <c r="F233" s="23" t="s">
        <v>4065</v>
      </c>
      <c r="G233" s="190">
        <v>0</v>
      </c>
      <c r="H233" s="18" t="s">
        <v>11</v>
      </c>
      <c r="I233" s="30" t="s">
        <v>108</v>
      </c>
      <c r="J233" s="23" t="s">
        <v>4064</v>
      </c>
      <c r="K233" s="23">
        <v>13417000</v>
      </c>
      <c r="L233" s="17" t="s">
        <v>8</v>
      </c>
      <c r="M233" s="23" t="s">
        <v>4063</v>
      </c>
      <c r="N233" s="23">
        <v>1082972337</v>
      </c>
      <c r="O233" s="29">
        <v>14</v>
      </c>
      <c r="P233" s="334">
        <v>45302</v>
      </c>
      <c r="Q233" s="23">
        <v>2126349000</v>
      </c>
      <c r="R233" s="334">
        <v>45313</v>
      </c>
      <c r="S233" s="23">
        <v>13417000</v>
      </c>
      <c r="T233" s="18" t="s">
        <v>5</v>
      </c>
      <c r="U233" s="23">
        <v>84457182</v>
      </c>
      <c r="V233" s="23" t="s">
        <v>3877</v>
      </c>
      <c r="W233" s="334">
        <v>45313</v>
      </c>
      <c r="X233" s="334">
        <v>45313</v>
      </c>
      <c r="Y233" s="113" t="s">
        <v>4</v>
      </c>
      <c r="Z233" s="334">
        <v>45457</v>
      </c>
      <c r="AA233" s="35">
        <f t="shared" si="15"/>
        <v>144</v>
      </c>
      <c r="AB233" s="23">
        <v>0</v>
      </c>
      <c r="AC233" s="23">
        <v>0</v>
      </c>
      <c r="AD233" s="23">
        <v>0</v>
      </c>
      <c r="AE233" s="208" t="s">
        <v>4</v>
      </c>
      <c r="AF233" s="35">
        <f t="shared" si="16"/>
        <v>0</v>
      </c>
      <c r="AG233" s="23">
        <v>0</v>
      </c>
      <c r="AH233" s="23">
        <v>0</v>
      </c>
      <c r="AI233" s="208" t="s">
        <v>4</v>
      </c>
      <c r="AJ233" s="18">
        <v>0</v>
      </c>
      <c r="AK233" s="27" t="s">
        <v>4</v>
      </c>
      <c r="AL233" s="27" t="s">
        <v>4</v>
      </c>
      <c r="AM233" s="35">
        <f t="shared" si="17"/>
        <v>0</v>
      </c>
      <c r="AN233" s="35">
        <f>+K233+AC233-AH233</f>
        <v>13417000</v>
      </c>
      <c r="AO233" s="18" t="s">
        <v>1</v>
      </c>
      <c r="AP233" s="23">
        <v>13417000</v>
      </c>
      <c r="AQ233" s="18" t="s">
        <v>16</v>
      </c>
      <c r="AR233" s="23">
        <v>0</v>
      </c>
      <c r="AS233" s="19" t="s">
        <v>4</v>
      </c>
      <c r="AT233" s="331">
        <v>4750000</v>
      </c>
      <c r="AU233" s="34">
        <f t="shared" si="18"/>
        <v>8667000</v>
      </c>
      <c r="AV233" s="33">
        <f t="shared" si="19"/>
        <v>0.3540284713423269</v>
      </c>
      <c r="AW233" s="208" t="s">
        <v>4</v>
      </c>
      <c r="AX233" s="18" t="s">
        <v>3</v>
      </c>
      <c r="AY233" s="23" t="s">
        <v>4062</v>
      </c>
      <c r="AZ233" s="17" t="s">
        <v>1</v>
      </c>
      <c r="BA233" s="17" t="s">
        <v>1</v>
      </c>
    </row>
    <row r="234" spans="2:53" x14ac:dyDescent="0.25">
      <c r="B234" s="109">
        <v>2024</v>
      </c>
      <c r="C234" s="17">
        <v>891780111</v>
      </c>
      <c r="D234" s="30" t="s">
        <v>14</v>
      </c>
      <c r="E234" s="161" t="s">
        <v>4061</v>
      </c>
      <c r="F234" s="23" t="s">
        <v>4060</v>
      </c>
      <c r="G234" s="190">
        <v>0</v>
      </c>
      <c r="H234" s="18" t="s">
        <v>11</v>
      </c>
      <c r="I234" s="30" t="s">
        <v>108</v>
      </c>
      <c r="J234" s="23" t="s">
        <v>4059</v>
      </c>
      <c r="K234" s="23">
        <v>14760000</v>
      </c>
      <c r="L234" s="17" t="s">
        <v>8</v>
      </c>
      <c r="M234" s="23" t="s">
        <v>4058</v>
      </c>
      <c r="N234" s="23">
        <v>57461875</v>
      </c>
      <c r="O234" s="29">
        <v>13</v>
      </c>
      <c r="P234" s="208">
        <v>45302</v>
      </c>
      <c r="Q234" s="23">
        <v>4518689382</v>
      </c>
      <c r="R234" s="334">
        <v>45313</v>
      </c>
      <c r="S234" s="23">
        <v>14760000</v>
      </c>
      <c r="T234" s="18" t="s">
        <v>5</v>
      </c>
      <c r="U234" s="23">
        <v>7634885</v>
      </c>
      <c r="V234" s="23" t="s">
        <v>588</v>
      </c>
      <c r="W234" s="334">
        <v>45313</v>
      </c>
      <c r="X234" s="334">
        <v>45313</v>
      </c>
      <c r="Y234" s="113" t="s">
        <v>4</v>
      </c>
      <c r="Z234" s="334">
        <v>45457</v>
      </c>
      <c r="AA234" s="35">
        <f t="shared" si="15"/>
        <v>144</v>
      </c>
      <c r="AB234" s="23">
        <v>1</v>
      </c>
      <c r="AC234" s="23">
        <v>2700000</v>
      </c>
      <c r="AD234" s="23">
        <v>0</v>
      </c>
      <c r="AE234" s="208" t="s">
        <v>4</v>
      </c>
      <c r="AF234" s="35">
        <f t="shared" si="16"/>
        <v>0</v>
      </c>
      <c r="AG234" s="23">
        <v>0</v>
      </c>
      <c r="AH234" s="23">
        <v>0</v>
      </c>
      <c r="AI234" s="208" t="s">
        <v>4</v>
      </c>
      <c r="AJ234" s="18">
        <v>0</v>
      </c>
      <c r="AK234" s="27" t="s">
        <v>4</v>
      </c>
      <c r="AL234" s="27" t="s">
        <v>4</v>
      </c>
      <c r="AM234" s="35">
        <f t="shared" si="17"/>
        <v>0</v>
      </c>
      <c r="AN234" s="35">
        <f>+K234+AC234-AH234</f>
        <v>17460000</v>
      </c>
      <c r="AO234" s="18" t="s">
        <v>1</v>
      </c>
      <c r="AP234" s="23">
        <v>14760000</v>
      </c>
      <c r="AQ234" s="18" t="s">
        <v>16</v>
      </c>
      <c r="AR234" s="23">
        <v>0</v>
      </c>
      <c r="AS234" s="19" t="s">
        <v>4</v>
      </c>
      <c r="AT234" s="331">
        <v>6000000</v>
      </c>
      <c r="AU234" s="34">
        <f t="shared" si="18"/>
        <v>11460000</v>
      </c>
      <c r="AV234" s="33">
        <f t="shared" si="19"/>
        <v>0.3436426116838488</v>
      </c>
      <c r="AW234" s="208" t="s">
        <v>4</v>
      </c>
      <c r="AX234" s="18" t="s">
        <v>3</v>
      </c>
      <c r="AY234" s="23" t="s">
        <v>4057</v>
      </c>
      <c r="AZ234" s="17" t="s">
        <v>1</v>
      </c>
      <c r="BA234" s="17" t="s">
        <v>1</v>
      </c>
    </row>
    <row r="235" spans="2:53" x14ac:dyDescent="0.25">
      <c r="B235" s="109">
        <v>2024</v>
      </c>
      <c r="C235" s="17">
        <v>891780111</v>
      </c>
      <c r="D235" s="30" t="s">
        <v>14</v>
      </c>
      <c r="E235" s="161" t="s">
        <v>4056</v>
      </c>
      <c r="F235" s="23" t="s">
        <v>4055</v>
      </c>
      <c r="G235" s="190">
        <v>0</v>
      </c>
      <c r="H235" s="18" t="s">
        <v>11</v>
      </c>
      <c r="I235" s="30" t="s">
        <v>108</v>
      </c>
      <c r="J235" s="23" t="s">
        <v>4054</v>
      </c>
      <c r="K235" s="23">
        <v>16500000</v>
      </c>
      <c r="L235" s="17" t="s">
        <v>8</v>
      </c>
      <c r="M235" s="23" t="s">
        <v>4053</v>
      </c>
      <c r="N235" s="23">
        <v>7144506</v>
      </c>
      <c r="O235" s="29">
        <v>13</v>
      </c>
      <c r="P235" s="208">
        <v>45302</v>
      </c>
      <c r="Q235" s="23">
        <v>4518689382</v>
      </c>
      <c r="R235" s="334">
        <v>45313</v>
      </c>
      <c r="S235" s="23">
        <v>16500000</v>
      </c>
      <c r="T235" s="18" t="s">
        <v>5</v>
      </c>
      <c r="U235" s="23">
        <v>85449357</v>
      </c>
      <c r="V235" s="23" t="s">
        <v>2923</v>
      </c>
      <c r="W235" s="334">
        <v>45313</v>
      </c>
      <c r="X235" s="334">
        <v>45313</v>
      </c>
      <c r="Y235" s="113" t="s">
        <v>4</v>
      </c>
      <c r="Z235" s="334">
        <v>45457</v>
      </c>
      <c r="AA235" s="35">
        <f t="shared" si="15"/>
        <v>144</v>
      </c>
      <c r="AB235" s="23">
        <v>0</v>
      </c>
      <c r="AC235" s="23">
        <v>0</v>
      </c>
      <c r="AD235" s="23">
        <v>0</v>
      </c>
      <c r="AE235" s="208" t="s">
        <v>4</v>
      </c>
      <c r="AF235" s="35">
        <f t="shared" si="16"/>
        <v>0</v>
      </c>
      <c r="AG235" s="23">
        <v>0</v>
      </c>
      <c r="AH235" s="23">
        <v>0</v>
      </c>
      <c r="AI235" s="208" t="s">
        <v>4</v>
      </c>
      <c r="AJ235" s="18">
        <v>0</v>
      </c>
      <c r="AK235" s="27" t="s">
        <v>4</v>
      </c>
      <c r="AL235" s="27" t="s">
        <v>4</v>
      </c>
      <c r="AM235" s="35">
        <f t="shared" si="17"/>
        <v>0</v>
      </c>
      <c r="AN235" s="35">
        <f>+K235+AC235-AH235</f>
        <v>16500000</v>
      </c>
      <c r="AO235" s="18" t="s">
        <v>1</v>
      </c>
      <c r="AP235" s="23">
        <v>16500000</v>
      </c>
      <c r="AQ235" s="18" t="s">
        <v>16</v>
      </c>
      <c r="AR235" s="23">
        <v>0</v>
      </c>
      <c r="AS235" s="19" t="s">
        <v>4</v>
      </c>
      <c r="AT235" s="331">
        <v>5060000</v>
      </c>
      <c r="AU235" s="34">
        <f t="shared" si="18"/>
        <v>11440000</v>
      </c>
      <c r="AV235" s="33">
        <f t="shared" si="19"/>
        <v>0.30666666666666664</v>
      </c>
      <c r="AW235" s="208" t="s">
        <v>4</v>
      </c>
      <c r="AX235" s="18" t="s">
        <v>3</v>
      </c>
      <c r="AY235" s="23" t="s">
        <v>4052</v>
      </c>
      <c r="AZ235" s="17" t="s">
        <v>1</v>
      </c>
      <c r="BA235" s="17" t="s">
        <v>1</v>
      </c>
    </row>
    <row r="236" spans="2:53" x14ac:dyDescent="0.25">
      <c r="B236" s="109">
        <v>2024</v>
      </c>
      <c r="C236" s="17">
        <v>891780111</v>
      </c>
      <c r="D236" s="30" t="s">
        <v>14</v>
      </c>
      <c r="E236" s="161" t="s">
        <v>4051</v>
      </c>
      <c r="F236" s="23" t="s">
        <v>4050</v>
      </c>
      <c r="G236" s="190">
        <v>0</v>
      </c>
      <c r="H236" s="18" t="s">
        <v>11</v>
      </c>
      <c r="I236" s="30" t="s">
        <v>108</v>
      </c>
      <c r="J236" s="23" t="s">
        <v>4049</v>
      </c>
      <c r="K236" s="23">
        <v>27000000</v>
      </c>
      <c r="L236" s="17" t="s">
        <v>8</v>
      </c>
      <c r="M236" s="23" t="s">
        <v>4048</v>
      </c>
      <c r="N236" s="23">
        <v>41612964</v>
      </c>
      <c r="O236" s="29">
        <v>13</v>
      </c>
      <c r="P236" s="208">
        <v>45302</v>
      </c>
      <c r="Q236" s="23">
        <v>4518689382</v>
      </c>
      <c r="R236" s="334">
        <v>45313</v>
      </c>
      <c r="S236" s="23">
        <v>27000000</v>
      </c>
      <c r="T236" s="18" t="s">
        <v>5</v>
      </c>
      <c r="U236" s="23">
        <v>12621405</v>
      </c>
      <c r="V236" s="23" t="s">
        <v>3279</v>
      </c>
      <c r="W236" s="334">
        <v>45313</v>
      </c>
      <c r="X236" s="334">
        <v>45313</v>
      </c>
      <c r="Y236" s="113" t="s">
        <v>4</v>
      </c>
      <c r="Z236" s="334">
        <v>45457</v>
      </c>
      <c r="AA236" s="35">
        <f t="shared" si="15"/>
        <v>144</v>
      </c>
      <c r="AB236" s="23">
        <v>0</v>
      </c>
      <c r="AC236" s="23">
        <v>0</v>
      </c>
      <c r="AD236" s="23">
        <v>0</v>
      </c>
      <c r="AE236" s="208" t="s">
        <v>4</v>
      </c>
      <c r="AF236" s="35">
        <f t="shared" si="16"/>
        <v>0</v>
      </c>
      <c r="AG236" s="23">
        <v>0</v>
      </c>
      <c r="AH236" s="23">
        <v>0</v>
      </c>
      <c r="AI236" s="208" t="s">
        <v>4</v>
      </c>
      <c r="AJ236" s="18">
        <v>0</v>
      </c>
      <c r="AK236" s="27" t="s">
        <v>4</v>
      </c>
      <c r="AL236" s="27" t="s">
        <v>4</v>
      </c>
      <c r="AM236" s="35">
        <f t="shared" si="17"/>
        <v>0</v>
      </c>
      <c r="AN236" s="35">
        <f>+K236+AC236-AH236</f>
        <v>27000000</v>
      </c>
      <c r="AO236" s="18" t="s">
        <v>1</v>
      </c>
      <c r="AP236" s="23">
        <v>27000000</v>
      </c>
      <c r="AQ236" s="18" t="s">
        <v>16</v>
      </c>
      <c r="AR236" s="23">
        <v>0</v>
      </c>
      <c r="AS236" s="19" t="s">
        <v>4</v>
      </c>
      <c r="AT236" s="331">
        <v>8280000</v>
      </c>
      <c r="AU236" s="34">
        <f t="shared" si="18"/>
        <v>18720000</v>
      </c>
      <c r="AV236" s="33">
        <f t="shared" si="19"/>
        <v>0.30666666666666664</v>
      </c>
      <c r="AW236" s="208" t="s">
        <v>4</v>
      </c>
      <c r="AX236" s="18" t="s">
        <v>3</v>
      </c>
      <c r="AY236" s="23" t="s">
        <v>4047</v>
      </c>
      <c r="AZ236" s="17" t="s">
        <v>1</v>
      </c>
      <c r="BA236" s="17" t="s">
        <v>1</v>
      </c>
    </row>
    <row r="237" spans="2:53" x14ac:dyDescent="0.25">
      <c r="B237" s="109">
        <v>2024</v>
      </c>
      <c r="C237" s="17">
        <v>891780111</v>
      </c>
      <c r="D237" s="30" t="s">
        <v>14</v>
      </c>
      <c r="E237" s="161" t="s">
        <v>4046</v>
      </c>
      <c r="F237" s="23" t="s">
        <v>4045</v>
      </c>
      <c r="G237" s="190">
        <v>0</v>
      </c>
      <c r="H237" s="18" t="s">
        <v>11</v>
      </c>
      <c r="I237" s="30" t="s">
        <v>108</v>
      </c>
      <c r="J237" s="23" t="s">
        <v>4044</v>
      </c>
      <c r="K237" s="23">
        <v>16390000</v>
      </c>
      <c r="L237" s="17" t="s">
        <v>8</v>
      </c>
      <c r="M237" s="23" t="s">
        <v>4043</v>
      </c>
      <c r="N237" s="23">
        <v>1083017229</v>
      </c>
      <c r="O237" s="29">
        <v>13</v>
      </c>
      <c r="P237" s="208">
        <v>45302</v>
      </c>
      <c r="Q237" s="23">
        <v>4518689382</v>
      </c>
      <c r="R237" s="334">
        <v>45313</v>
      </c>
      <c r="S237" s="23">
        <v>16390000</v>
      </c>
      <c r="T237" s="18" t="s">
        <v>5</v>
      </c>
      <c r="U237" s="23">
        <v>72175281</v>
      </c>
      <c r="V237" s="23" t="s">
        <v>1357</v>
      </c>
      <c r="W237" s="334">
        <v>45313</v>
      </c>
      <c r="X237" s="334">
        <v>45313</v>
      </c>
      <c r="Y237" s="113" t="s">
        <v>4</v>
      </c>
      <c r="Z237" s="334">
        <v>45457</v>
      </c>
      <c r="AA237" s="35">
        <f t="shared" si="15"/>
        <v>144</v>
      </c>
      <c r="AB237" s="23">
        <v>0</v>
      </c>
      <c r="AC237" s="23">
        <v>0</v>
      </c>
      <c r="AD237" s="23">
        <v>0</v>
      </c>
      <c r="AE237" s="208" t="s">
        <v>4</v>
      </c>
      <c r="AF237" s="35">
        <f t="shared" si="16"/>
        <v>0</v>
      </c>
      <c r="AG237" s="23">
        <v>0</v>
      </c>
      <c r="AH237" s="23">
        <v>0</v>
      </c>
      <c r="AI237" s="208" t="s">
        <v>4</v>
      </c>
      <c r="AJ237" s="18">
        <v>0</v>
      </c>
      <c r="AK237" s="27" t="s">
        <v>4</v>
      </c>
      <c r="AL237" s="27" t="s">
        <v>4</v>
      </c>
      <c r="AM237" s="35">
        <f t="shared" si="17"/>
        <v>0</v>
      </c>
      <c r="AN237" s="35">
        <f>+K237+AC237-AH237</f>
        <v>16390000</v>
      </c>
      <c r="AO237" s="18" t="s">
        <v>1</v>
      </c>
      <c r="AP237" s="23">
        <v>16390000</v>
      </c>
      <c r="AQ237" s="18" t="s">
        <v>16</v>
      </c>
      <c r="AR237" s="23">
        <v>0</v>
      </c>
      <c r="AS237" s="19" t="s">
        <v>4</v>
      </c>
      <c r="AT237" s="331">
        <v>4950000</v>
      </c>
      <c r="AU237" s="34">
        <f t="shared" si="18"/>
        <v>11440000</v>
      </c>
      <c r="AV237" s="33">
        <f t="shared" si="19"/>
        <v>0.30201342281879195</v>
      </c>
      <c r="AW237" s="208" t="s">
        <v>4</v>
      </c>
      <c r="AX237" s="18" t="s">
        <v>3</v>
      </c>
      <c r="AY237" s="23" t="s">
        <v>4042</v>
      </c>
      <c r="AZ237" s="17" t="s">
        <v>1</v>
      </c>
      <c r="BA237" s="17" t="s">
        <v>1</v>
      </c>
    </row>
    <row r="238" spans="2:53" x14ac:dyDescent="0.25">
      <c r="B238" s="109">
        <v>2024</v>
      </c>
      <c r="C238" s="17">
        <v>891780111</v>
      </c>
      <c r="D238" s="30" t="s">
        <v>14</v>
      </c>
      <c r="E238" s="161" t="s">
        <v>4041</v>
      </c>
      <c r="F238" s="23" t="s">
        <v>4040</v>
      </c>
      <c r="G238" s="190">
        <v>0</v>
      </c>
      <c r="H238" s="18" t="s">
        <v>11</v>
      </c>
      <c r="I238" s="30" t="s">
        <v>108</v>
      </c>
      <c r="J238" s="23" t="s">
        <v>4039</v>
      </c>
      <c r="K238" s="23">
        <v>13667000</v>
      </c>
      <c r="L238" s="17" t="s">
        <v>8</v>
      </c>
      <c r="M238" s="23" t="s">
        <v>4038</v>
      </c>
      <c r="N238" s="23">
        <v>1082974742</v>
      </c>
      <c r="O238" s="29">
        <v>14</v>
      </c>
      <c r="P238" s="334">
        <v>45302</v>
      </c>
      <c r="Q238" s="23">
        <v>2126349000</v>
      </c>
      <c r="R238" s="334">
        <v>45313</v>
      </c>
      <c r="S238" s="23">
        <v>13667000</v>
      </c>
      <c r="T238" s="18" t="s">
        <v>5</v>
      </c>
      <c r="U238" s="23">
        <v>57297693</v>
      </c>
      <c r="V238" s="23" t="s">
        <v>3950</v>
      </c>
      <c r="W238" s="334">
        <v>45313</v>
      </c>
      <c r="X238" s="334">
        <v>45313</v>
      </c>
      <c r="Y238" s="113" t="s">
        <v>4</v>
      </c>
      <c r="Z238" s="334">
        <v>45457</v>
      </c>
      <c r="AA238" s="35">
        <f t="shared" si="15"/>
        <v>144</v>
      </c>
      <c r="AB238" s="23">
        <v>0</v>
      </c>
      <c r="AC238" s="23">
        <v>0</v>
      </c>
      <c r="AD238" s="23">
        <v>0</v>
      </c>
      <c r="AE238" s="208" t="s">
        <v>4</v>
      </c>
      <c r="AF238" s="35">
        <f t="shared" si="16"/>
        <v>0</v>
      </c>
      <c r="AG238" s="23">
        <v>0</v>
      </c>
      <c r="AH238" s="23">
        <v>0</v>
      </c>
      <c r="AI238" s="208" t="s">
        <v>4</v>
      </c>
      <c r="AJ238" s="18">
        <v>0</v>
      </c>
      <c r="AK238" s="27" t="s">
        <v>4</v>
      </c>
      <c r="AL238" s="27" t="s">
        <v>4</v>
      </c>
      <c r="AM238" s="35">
        <f t="shared" si="17"/>
        <v>0</v>
      </c>
      <c r="AN238" s="35">
        <f>+K238+AC238-AH238</f>
        <v>13667000</v>
      </c>
      <c r="AO238" s="18" t="s">
        <v>1</v>
      </c>
      <c r="AP238" s="23">
        <v>13667000</v>
      </c>
      <c r="AQ238" s="18" t="s">
        <v>16</v>
      </c>
      <c r="AR238" s="23">
        <v>0</v>
      </c>
      <c r="AS238" s="19" t="s">
        <v>4</v>
      </c>
      <c r="AT238" s="331">
        <v>2500000</v>
      </c>
      <c r="AU238" s="34">
        <f t="shared" si="18"/>
        <v>11167000</v>
      </c>
      <c r="AV238" s="33">
        <f t="shared" si="19"/>
        <v>0.18292236774712811</v>
      </c>
      <c r="AW238" s="208" t="s">
        <v>4</v>
      </c>
      <c r="AX238" s="18" t="s">
        <v>3</v>
      </c>
      <c r="AY238" s="23" t="s">
        <v>4037</v>
      </c>
      <c r="AZ238" s="17" t="s">
        <v>1</v>
      </c>
      <c r="BA238" s="17" t="s">
        <v>1</v>
      </c>
    </row>
    <row r="239" spans="2:53" x14ac:dyDescent="0.25">
      <c r="B239" s="109">
        <v>2024</v>
      </c>
      <c r="C239" s="17">
        <v>891780111</v>
      </c>
      <c r="D239" s="30" t="s">
        <v>14</v>
      </c>
      <c r="E239" s="161" t="s">
        <v>4036</v>
      </c>
      <c r="F239" s="23" t="s">
        <v>4035</v>
      </c>
      <c r="G239" s="190">
        <v>0</v>
      </c>
      <c r="H239" s="18" t="s">
        <v>11</v>
      </c>
      <c r="I239" s="30" t="s">
        <v>108</v>
      </c>
      <c r="J239" s="23" t="s">
        <v>4030</v>
      </c>
      <c r="K239" s="23">
        <v>5750000</v>
      </c>
      <c r="L239" s="17" t="s">
        <v>8</v>
      </c>
      <c r="M239" s="23" t="s">
        <v>4034</v>
      </c>
      <c r="N239" s="23">
        <v>1082941708</v>
      </c>
      <c r="O239" s="23">
        <v>50</v>
      </c>
      <c r="P239" s="334">
        <v>45306</v>
      </c>
      <c r="Q239" s="23">
        <v>318249309.38</v>
      </c>
      <c r="R239" s="334">
        <v>45313</v>
      </c>
      <c r="S239" s="23">
        <v>5750000</v>
      </c>
      <c r="T239" s="18" t="s">
        <v>5</v>
      </c>
      <c r="U239" s="23">
        <v>1082870070</v>
      </c>
      <c r="V239" s="23" t="s">
        <v>3871</v>
      </c>
      <c r="W239" s="334">
        <v>45313</v>
      </c>
      <c r="X239" s="334">
        <v>45313</v>
      </c>
      <c r="Y239" s="113" t="s">
        <v>4</v>
      </c>
      <c r="Z239" s="334">
        <v>45351</v>
      </c>
      <c r="AA239" s="35">
        <f t="shared" si="15"/>
        <v>38</v>
      </c>
      <c r="AB239" s="23">
        <v>0</v>
      </c>
      <c r="AC239" s="23">
        <v>0</v>
      </c>
      <c r="AD239" s="23">
        <v>0</v>
      </c>
      <c r="AE239" s="208" t="s">
        <v>4</v>
      </c>
      <c r="AF239" s="35">
        <f t="shared" si="16"/>
        <v>0</v>
      </c>
      <c r="AG239" s="23">
        <v>0</v>
      </c>
      <c r="AH239" s="23">
        <v>0</v>
      </c>
      <c r="AI239" s="208" t="s">
        <v>4</v>
      </c>
      <c r="AJ239" s="18">
        <v>0</v>
      </c>
      <c r="AK239" s="27" t="s">
        <v>4</v>
      </c>
      <c r="AL239" s="27" t="s">
        <v>4</v>
      </c>
      <c r="AM239" s="35">
        <f t="shared" si="17"/>
        <v>0</v>
      </c>
      <c r="AN239" s="35">
        <f>+K239+AC239-AH239</f>
        <v>5750000</v>
      </c>
      <c r="AO239" s="18" t="s">
        <v>1</v>
      </c>
      <c r="AP239" s="23">
        <v>5750000</v>
      </c>
      <c r="AQ239" s="18" t="s">
        <v>16</v>
      </c>
      <c r="AR239" s="23">
        <v>0</v>
      </c>
      <c r="AS239" s="19" t="s">
        <v>4</v>
      </c>
      <c r="AT239" s="331">
        <v>5750000</v>
      </c>
      <c r="AU239" s="34">
        <f t="shared" si="18"/>
        <v>0</v>
      </c>
      <c r="AV239" s="33">
        <f t="shared" si="19"/>
        <v>1</v>
      </c>
      <c r="AW239" s="208" t="s">
        <v>4</v>
      </c>
      <c r="AX239" s="18" t="s">
        <v>359</v>
      </c>
      <c r="AY239" s="23" t="s">
        <v>4033</v>
      </c>
      <c r="AZ239" s="17" t="s">
        <v>1</v>
      </c>
      <c r="BA239" s="17" t="s">
        <v>1</v>
      </c>
    </row>
    <row r="240" spans="2:53" x14ac:dyDescent="0.25">
      <c r="B240" s="109">
        <v>2024</v>
      </c>
      <c r="C240" s="17">
        <v>891780111</v>
      </c>
      <c r="D240" s="30" t="s">
        <v>14</v>
      </c>
      <c r="E240" s="161" t="s">
        <v>4032</v>
      </c>
      <c r="F240" s="23" t="s">
        <v>4031</v>
      </c>
      <c r="G240" s="190">
        <v>0</v>
      </c>
      <c r="H240" s="18" t="s">
        <v>11</v>
      </c>
      <c r="I240" s="30" t="s">
        <v>108</v>
      </c>
      <c r="J240" s="23" t="s">
        <v>4030</v>
      </c>
      <c r="K240" s="23">
        <v>4000000</v>
      </c>
      <c r="L240" s="17" t="s">
        <v>8</v>
      </c>
      <c r="M240" s="23" t="s">
        <v>4029</v>
      </c>
      <c r="N240" s="23">
        <v>1018493051</v>
      </c>
      <c r="O240" s="23">
        <v>50</v>
      </c>
      <c r="P240" s="334">
        <v>45306</v>
      </c>
      <c r="Q240" s="23">
        <v>318249309.38</v>
      </c>
      <c r="R240" s="334">
        <v>45313</v>
      </c>
      <c r="S240" s="23">
        <v>4000000</v>
      </c>
      <c r="T240" s="18" t="s">
        <v>5</v>
      </c>
      <c r="U240" s="23">
        <v>1082870070</v>
      </c>
      <c r="V240" s="23" t="s">
        <v>3871</v>
      </c>
      <c r="W240" s="334">
        <v>45313</v>
      </c>
      <c r="X240" s="334">
        <v>45313</v>
      </c>
      <c r="Y240" s="113" t="s">
        <v>4</v>
      </c>
      <c r="Z240" s="334">
        <v>45351</v>
      </c>
      <c r="AA240" s="35">
        <f t="shared" si="15"/>
        <v>38</v>
      </c>
      <c r="AB240" s="23">
        <v>0</v>
      </c>
      <c r="AC240" s="23">
        <v>0</v>
      </c>
      <c r="AD240" s="23">
        <v>0</v>
      </c>
      <c r="AE240" s="208" t="s">
        <v>4</v>
      </c>
      <c r="AF240" s="35">
        <f t="shared" si="16"/>
        <v>0</v>
      </c>
      <c r="AG240" s="23">
        <v>0</v>
      </c>
      <c r="AH240" s="23">
        <v>0</v>
      </c>
      <c r="AI240" s="208" t="s">
        <v>4</v>
      </c>
      <c r="AJ240" s="18">
        <v>0</v>
      </c>
      <c r="AK240" s="27" t="s">
        <v>4</v>
      </c>
      <c r="AL240" s="27" t="s">
        <v>4</v>
      </c>
      <c r="AM240" s="35">
        <f t="shared" si="17"/>
        <v>0</v>
      </c>
      <c r="AN240" s="35">
        <f>+K240+AC240-AH240</f>
        <v>4000000</v>
      </c>
      <c r="AO240" s="18" t="s">
        <v>1</v>
      </c>
      <c r="AP240" s="23">
        <v>4000000</v>
      </c>
      <c r="AQ240" s="18" t="s">
        <v>16</v>
      </c>
      <c r="AR240" s="23">
        <v>0</v>
      </c>
      <c r="AS240" s="19" t="s">
        <v>4</v>
      </c>
      <c r="AT240" s="331">
        <v>4000000</v>
      </c>
      <c r="AU240" s="34">
        <f t="shared" si="18"/>
        <v>0</v>
      </c>
      <c r="AV240" s="33">
        <f t="shared" si="19"/>
        <v>1</v>
      </c>
      <c r="AW240" s="208" t="s">
        <v>4</v>
      </c>
      <c r="AX240" s="18" t="s">
        <v>359</v>
      </c>
      <c r="AY240" s="23" t="s">
        <v>4028</v>
      </c>
      <c r="AZ240" s="17" t="s">
        <v>1</v>
      </c>
      <c r="BA240" s="17" t="s">
        <v>1</v>
      </c>
    </row>
    <row r="241" spans="2:53" x14ac:dyDescent="0.25">
      <c r="B241" s="109">
        <v>2024</v>
      </c>
      <c r="C241" s="17">
        <v>891780111</v>
      </c>
      <c r="D241" s="30" t="s">
        <v>14</v>
      </c>
      <c r="E241" s="161" t="s">
        <v>4027</v>
      </c>
      <c r="F241" s="23" t="s">
        <v>4026</v>
      </c>
      <c r="G241" s="190">
        <v>0</v>
      </c>
      <c r="H241" s="18" t="s">
        <v>11</v>
      </c>
      <c r="I241" s="30" t="s">
        <v>108</v>
      </c>
      <c r="J241" s="23" t="s">
        <v>4025</v>
      </c>
      <c r="K241" s="23">
        <v>17160000</v>
      </c>
      <c r="L241" s="17" t="s">
        <v>8</v>
      </c>
      <c r="M241" s="23" t="s">
        <v>4024</v>
      </c>
      <c r="N241" s="23">
        <v>84450853</v>
      </c>
      <c r="O241" s="29">
        <v>13</v>
      </c>
      <c r="P241" s="208">
        <v>45302</v>
      </c>
      <c r="Q241" s="23">
        <v>4518689382</v>
      </c>
      <c r="R241" s="334">
        <v>45314</v>
      </c>
      <c r="S241" s="23">
        <v>17160000</v>
      </c>
      <c r="T241" s="18" t="s">
        <v>5</v>
      </c>
      <c r="U241" s="23">
        <v>41947381</v>
      </c>
      <c r="V241" s="23" t="s">
        <v>2330</v>
      </c>
      <c r="W241" s="334">
        <v>45314</v>
      </c>
      <c r="X241" s="334">
        <v>45314</v>
      </c>
      <c r="Y241" s="113" t="s">
        <v>4</v>
      </c>
      <c r="Z241" s="334">
        <v>45457</v>
      </c>
      <c r="AA241" s="35">
        <f t="shared" si="15"/>
        <v>143</v>
      </c>
      <c r="AB241" s="23">
        <v>0</v>
      </c>
      <c r="AC241" s="23">
        <v>0</v>
      </c>
      <c r="AD241" s="23">
        <v>0</v>
      </c>
      <c r="AE241" s="208" t="s">
        <v>4</v>
      </c>
      <c r="AF241" s="35">
        <f t="shared" si="16"/>
        <v>0</v>
      </c>
      <c r="AG241" s="23">
        <v>0</v>
      </c>
      <c r="AH241" s="23">
        <v>0</v>
      </c>
      <c r="AI241" s="208" t="s">
        <v>4</v>
      </c>
      <c r="AJ241" s="18">
        <v>0</v>
      </c>
      <c r="AK241" s="27" t="s">
        <v>4</v>
      </c>
      <c r="AL241" s="27" t="s">
        <v>4</v>
      </c>
      <c r="AM241" s="35">
        <f t="shared" si="17"/>
        <v>0</v>
      </c>
      <c r="AN241" s="35">
        <f>+K241+AC241-AH241</f>
        <v>17160000</v>
      </c>
      <c r="AO241" s="18" t="s">
        <v>1</v>
      </c>
      <c r="AP241" s="23">
        <v>17160000</v>
      </c>
      <c r="AQ241" s="18" t="s">
        <v>16</v>
      </c>
      <c r="AR241" s="23">
        <v>0</v>
      </c>
      <c r="AS241" s="19" t="s">
        <v>4</v>
      </c>
      <c r="AT241" s="331">
        <v>4680000</v>
      </c>
      <c r="AU241" s="34">
        <f t="shared" si="18"/>
        <v>12480000</v>
      </c>
      <c r="AV241" s="33">
        <f t="shared" si="19"/>
        <v>0.27272727272727271</v>
      </c>
      <c r="AW241" s="208" t="s">
        <v>4</v>
      </c>
      <c r="AX241" s="18" t="s">
        <v>3</v>
      </c>
      <c r="AY241" s="23" t="s">
        <v>4023</v>
      </c>
      <c r="AZ241" s="17" t="s">
        <v>1</v>
      </c>
      <c r="BA241" s="17" t="s">
        <v>1</v>
      </c>
    </row>
    <row r="242" spans="2:53" x14ac:dyDescent="0.25">
      <c r="B242" s="109">
        <v>2024</v>
      </c>
      <c r="C242" s="17">
        <v>891780111</v>
      </c>
      <c r="D242" s="30" t="s">
        <v>14</v>
      </c>
      <c r="E242" s="161" t="s">
        <v>4022</v>
      </c>
      <c r="F242" s="23" t="s">
        <v>4021</v>
      </c>
      <c r="G242" s="190">
        <v>0</v>
      </c>
      <c r="H242" s="18" t="s">
        <v>11</v>
      </c>
      <c r="I242" s="30" t="s">
        <v>108</v>
      </c>
      <c r="J242" s="23" t="s">
        <v>4020</v>
      </c>
      <c r="K242" s="23">
        <v>14300000</v>
      </c>
      <c r="L242" s="17" t="s">
        <v>8</v>
      </c>
      <c r="M242" s="23" t="s">
        <v>4019</v>
      </c>
      <c r="N242" s="23">
        <v>1082973181</v>
      </c>
      <c r="O242" s="29">
        <v>13</v>
      </c>
      <c r="P242" s="208">
        <v>45302</v>
      </c>
      <c r="Q242" s="23">
        <v>4518689382</v>
      </c>
      <c r="R242" s="334">
        <v>45314</v>
      </c>
      <c r="S242" s="23">
        <v>14300000</v>
      </c>
      <c r="T242" s="18" t="s">
        <v>5</v>
      </c>
      <c r="U242" s="23">
        <v>12548945</v>
      </c>
      <c r="V242" s="23" t="s">
        <v>2736</v>
      </c>
      <c r="W242" s="334">
        <v>45314</v>
      </c>
      <c r="X242" s="334">
        <v>45314</v>
      </c>
      <c r="Y242" s="113" t="s">
        <v>4</v>
      </c>
      <c r="Z242" s="334">
        <v>45457</v>
      </c>
      <c r="AA242" s="35">
        <f t="shared" si="15"/>
        <v>143</v>
      </c>
      <c r="AB242" s="23">
        <v>0</v>
      </c>
      <c r="AC242" s="23">
        <v>0</v>
      </c>
      <c r="AD242" s="23">
        <v>0</v>
      </c>
      <c r="AE242" s="208" t="s">
        <v>4</v>
      </c>
      <c r="AF242" s="35">
        <f t="shared" si="16"/>
        <v>0</v>
      </c>
      <c r="AG242" s="23">
        <v>0</v>
      </c>
      <c r="AH242" s="23">
        <v>0</v>
      </c>
      <c r="AI242" s="208" t="s">
        <v>4</v>
      </c>
      <c r="AJ242" s="18">
        <v>0</v>
      </c>
      <c r="AK242" s="27" t="s">
        <v>4</v>
      </c>
      <c r="AL242" s="27" t="s">
        <v>4</v>
      </c>
      <c r="AM242" s="35">
        <f t="shared" si="17"/>
        <v>0</v>
      </c>
      <c r="AN242" s="35">
        <f>+K242+AC242-AH242</f>
        <v>14300000</v>
      </c>
      <c r="AO242" s="18" t="s">
        <v>1</v>
      </c>
      <c r="AP242" s="23">
        <v>14300000</v>
      </c>
      <c r="AQ242" s="18" t="s">
        <v>16</v>
      </c>
      <c r="AR242" s="23">
        <v>0</v>
      </c>
      <c r="AS242" s="19" t="s">
        <v>4</v>
      </c>
      <c r="AT242" s="331">
        <v>3900000</v>
      </c>
      <c r="AU242" s="34">
        <f t="shared" si="18"/>
        <v>10400000</v>
      </c>
      <c r="AV242" s="33">
        <f t="shared" si="19"/>
        <v>0.27272727272727271</v>
      </c>
      <c r="AW242" s="208" t="s">
        <v>4</v>
      </c>
      <c r="AX242" s="18" t="s">
        <v>3</v>
      </c>
      <c r="AY242" s="23" t="s">
        <v>4018</v>
      </c>
      <c r="AZ242" s="17" t="s">
        <v>1</v>
      </c>
      <c r="BA242" s="17" t="s">
        <v>1</v>
      </c>
    </row>
    <row r="243" spans="2:53" x14ac:dyDescent="0.25">
      <c r="B243" s="109">
        <v>2024</v>
      </c>
      <c r="C243" s="17">
        <v>891780111</v>
      </c>
      <c r="D243" s="30" t="s">
        <v>14</v>
      </c>
      <c r="E243" s="161" t="s">
        <v>4017</v>
      </c>
      <c r="F243" s="23" t="s">
        <v>4016</v>
      </c>
      <c r="G243" s="190">
        <v>0</v>
      </c>
      <c r="H243" s="18" t="s">
        <v>11</v>
      </c>
      <c r="I243" s="30" t="s">
        <v>108</v>
      </c>
      <c r="J243" s="23" t="s">
        <v>4015</v>
      </c>
      <c r="K243" s="23">
        <v>16400000</v>
      </c>
      <c r="L243" s="17" t="s">
        <v>8</v>
      </c>
      <c r="M243" s="23" t="s">
        <v>4014</v>
      </c>
      <c r="N243" s="23">
        <v>1082983493</v>
      </c>
      <c r="O243" s="29">
        <v>13</v>
      </c>
      <c r="P243" s="208">
        <v>45302</v>
      </c>
      <c r="Q243" s="23">
        <v>4518689382</v>
      </c>
      <c r="R243" s="334">
        <v>45314</v>
      </c>
      <c r="S243" s="23">
        <v>16400000</v>
      </c>
      <c r="T243" s="18" t="s">
        <v>5</v>
      </c>
      <c r="U243" s="23">
        <v>36557666</v>
      </c>
      <c r="V243" s="23" t="s">
        <v>1510</v>
      </c>
      <c r="W243" s="334">
        <v>45314</v>
      </c>
      <c r="X243" s="334">
        <v>45314</v>
      </c>
      <c r="Y243" s="113" t="s">
        <v>4</v>
      </c>
      <c r="Z243" s="334">
        <v>45457</v>
      </c>
      <c r="AA243" s="35">
        <f t="shared" si="15"/>
        <v>143</v>
      </c>
      <c r="AB243" s="23">
        <v>0</v>
      </c>
      <c r="AC243" s="23">
        <v>0</v>
      </c>
      <c r="AD243" s="23">
        <v>0</v>
      </c>
      <c r="AE243" s="208" t="s">
        <v>4</v>
      </c>
      <c r="AF243" s="35">
        <f t="shared" si="16"/>
        <v>0</v>
      </c>
      <c r="AG243" s="23">
        <v>0</v>
      </c>
      <c r="AH243" s="23">
        <v>0</v>
      </c>
      <c r="AI243" s="208" t="s">
        <v>4</v>
      </c>
      <c r="AJ243" s="18">
        <v>0</v>
      </c>
      <c r="AK243" s="27" t="s">
        <v>4</v>
      </c>
      <c r="AL243" s="27" t="s">
        <v>4</v>
      </c>
      <c r="AM243" s="35">
        <f t="shared" si="17"/>
        <v>0</v>
      </c>
      <c r="AN243" s="35">
        <f>+K243+AC243-AH243</f>
        <v>16400000</v>
      </c>
      <c r="AO243" s="18" t="s">
        <v>1</v>
      </c>
      <c r="AP243" s="23">
        <v>16400000</v>
      </c>
      <c r="AQ243" s="18" t="s">
        <v>16</v>
      </c>
      <c r="AR243" s="23">
        <v>0</v>
      </c>
      <c r="AS243" s="19" t="s">
        <v>4</v>
      </c>
      <c r="AT243" s="331">
        <v>6000000</v>
      </c>
      <c r="AU243" s="34">
        <f t="shared" si="18"/>
        <v>10400000</v>
      </c>
      <c r="AV243" s="33">
        <f t="shared" si="19"/>
        <v>0.36585365853658536</v>
      </c>
      <c r="AW243" s="208" t="s">
        <v>4</v>
      </c>
      <c r="AX243" s="18" t="s">
        <v>3</v>
      </c>
      <c r="AY243" s="23" t="s">
        <v>4013</v>
      </c>
      <c r="AZ243" s="17" t="s">
        <v>1</v>
      </c>
      <c r="BA243" s="17" t="s">
        <v>1</v>
      </c>
    </row>
    <row r="244" spans="2:53" x14ac:dyDescent="0.25">
      <c r="B244" s="109">
        <v>2024</v>
      </c>
      <c r="C244" s="17">
        <v>891780111</v>
      </c>
      <c r="D244" s="30" t="s">
        <v>14</v>
      </c>
      <c r="E244" s="161" t="s">
        <v>4012</v>
      </c>
      <c r="F244" s="23" t="s">
        <v>4011</v>
      </c>
      <c r="G244" s="190">
        <v>0</v>
      </c>
      <c r="H244" s="18" t="s">
        <v>11</v>
      </c>
      <c r="I244" s="30" t="s">
        <v>108</v>
      </c>
      <c r="J244" s="23" t="s">
        <v>4010</v>
      </c>
      <c r="K244" s="23">
        <v>12333000</v>
      </c>
      <c r="L244" s="17" t="s">
        <v>8</v>
      </c>
      <c r="M244" s="23" t="s">
        <v>4009</v>
      </c>
      <c r="N244" s="23">
        <v>52769336</v>
      </c>
      <c r="O244" s="29">
        <v>14</v>
      </c>
      <c r="P244" s="334">
        <v>45302</v>
      </c>
      <c r="Q244" s="23">
        <v>2126349000</v>
      </c>
      <c r="R244" s="334">
        <v>45314</v>
      </c>
      <c r="S244" s="23">
        <v>12333000</v>
      </c>
      <c r="T244" s="18" t="s">
        <v>5</v>
      </c>
      <c r="U244" s="23">
        <v>93400727</v>
      </c>
      <c r="V244" s="23" t="s">
        <v>2220</v>
      </c>
      <c r="W244" s="334">
        <v>45314</v>
      </c>
      <c r="X244" s="334">
        <v>45314</v>
      </c>
      <c r="Y244" s="113" t="s">
        <v>4</v>
      </c>
      <c r="Z244" s="334">
        <v>45457</v>
      </c>
      <c r="AA244" s="35">
        <f t="shared" si="15"/>
        <v>143</v>
      </c>
      <c r="AB244" s="23">
        <v>0</v>
      </c>
      <c r="AC244" s="23">
        <v>0</v>
      </c>
      <c r="AD244" s="23">
        <v>0</v>
      </c>
      <c r="AE244" s="208" t="s">
        <v>4</v>
      </c>
      <c r="AF244" s="35">
        <f t="shared" si="16"/>
        <v>0</v>
      </c>
      <c r="AG244" s="23">
        <v>0</v>
      </c>
      <c r="AH244" s="23">
        <v>0</v>
      </c>
      <c r="AI244" s="208" t="s">
        <v>4</v>
      </c>
      <c r="AJ244" s="18">
        <v>0</v>
      </c>
      <c r="AK244" s="27" t="s">
        <v>4</v>
      </c>
      <c r="AL244" s="27" t="s">
        <v>4</v>
      </c>
      <c r="AM244" s="35">
        <f t="shared" si="17"/>
        <v>0</v>
      </c>
      <c r="AN244" s="35">
        <f>+K244+AC244-AH244</f>
        <v>12333000</v>
      </c>
      <c r="AO244" s="18" t="s">
        <v>1</v>
      </c>
      <c r="AP244" s="23">
        <v>12333000</v>
      </c>
      <c r="AQ244" s="18" t="s">
        <v>16</v>
      </c>
      <c r="AR244" s="23">
        <v>0</v>
      </c>
      <c r="AS244" s="19" t="s">
        <v>4</v>
      </c>
      <c r="AT244" s="331">
        <v>3667000</v>
      </c>
      <c r="AU244" s="34">
        <f t="shared" si="18"/>
        <v>8666000</v>
      </c>
      <c r="AV244" s="33">
        <f t="shared" si="19"/>
        <v>0.29733236033406307</v>
      </c>
      <c r="AW244" s="208" t="s">
        <v>4</v>
      </c>
      <c r="AX244" s="18" t="s">
        <v>3</v>
      </c>
      <c r="AY244" s="23" t="s">
        <v>4008</v>
      </c>
      <c r="AZ244" s="17" t="s">
        <v>1</v>
      </c>
      <c r="BA244" s="17" t="s">
        <v>1</v>
      </c>
    </row>
    <row r="245" spans="2:53" x14ac:dyDescent="0.25">
      <c r="B245" s="109">
        <v>2024</v>
      </c>
      <c r="C245" s="17">
        <v>891780111</v>
      </c>
      <c r="D245" s="30" t="s">
        <v>14</v>
      </c>
      <c r="E245" s="161" t="s">
        <v>4007</v>
      </c>
      <c r="F245" s="23" t="s">
        <v>4006</v>
      </c>
      <c r="G245" s="190">
        <v>0</v>
      </c>
      <c r="H245" s="18" t="s">
        <v>11</v>
      </c>
      <c r="I245" s="30" t="s">
        <v>108</v>
      </c>
      <c r="J245" s="23" t="s">
        <v>4005</v>
      </c>
      <c r="K245" s="23">
        <v>7000000</v>
      </c>
      <c r="L245" s="17" t="s">
        <v>8</v>
      </c>
      <c r="M245" s="23" t="s">
        <v>4004</v>
      </c>
      <c r="N245" s="23">
        <v>1082984896</v>
      </c>
      <c r="O245" s="23">
        <v>50</v>
      </c>
      <c r="P245" s="334">
        <v>45306</v>
      </c>
      <c r="Q245" s="23">
        <v>318249309.38</v>
      </c>
      <c r="R245" s="334">
        <v>45314</v>
      </c>
      <c r="S245" s="23">
        <v>7000000</v>
      </c>
      <c r="T245" s="18" t="s">
        <v>5</v>
      </c>
      <c r="U245" s="23">
        <v>1082870070</v>
      </c>
      <c r="V245" s="23" t="s">
        <v>3871</v>
      </c>
      <c r="W245" s="334">
        <v>45314</v>
      </c>
      <c r="X245" s="334">
        <v>45314</v>
      </c>
      <c r="Y245" s="113" t="s">
        <v>4</v>
      </c>
      <c r="Z245" s="334">
        <v>45351</v>
      </c>
      <c r="AA245" s="35">
        <f t="shared" si="15"/>
        <v>37</v>
      </c>
      <c r="AB245" s="23">
        <v>0</v>
      </c>
      <c r="AC245" s="23">
        <v>0</v>
      </c>
      <c r="AD245" s="23">
        <v>0</v>
      </c>
      <c r="AE245" s="208" t="s">
        <v>4</v>
      </c>
      <c r="AF245" s="35">
        <f t="shared" si="16"/>
        <v>0</v>
      </c>
      <c r="AG245" s="23">
        <v>0</v>
      </c>
      <c r="AH245" s="23">
        <v>0</v>
      </c>
      <c r="AI245" s="208" t="s">
        <v>4</v>
      </c>
      <c r="AJ245" s="18">
        <v>0</v>
      </c>
      <c r="AK245" s="27" t="s">
        <v>4</v>
      </c>
      <c r="AL245" s="27" t="s">
        <v>4</v>
      </c>
      <c r="AM245" s="35">
        <f t="shared" si="17"/>
        <v>0</v>
      </c>
      <c r="AN245" s="35">
        <f>+K245+AC245-AH245</f>
        <v>7000000</v>
      </c>
      <c r="AO245" s="18" t="s">
        <v>1</v>
      </c>
      <c r="AP245" s="23">
        <v>7000000</v>
      </c>
      <c r="AQ245" s="18" t="s">
        <v>16</v>
      </c>
      <c r="AR245" s="23">
        <v>0</v>
      </c>
      <c r="AS245" s="19" t="s">
        <v>4</v>
      </c>
      <c r="AT245" s="331">
        <v>7000000</v>
      </c>
      <c r="AU245" s="34">
        <f t="shared" si="18"/>
        <v>0</v>
      </c>
      <c r="AV245" s="33">
        <f t="shared" si="19"/>
        <v>1</v>
      </c>
      <c r="AW245" s="208" t="s">
        <v>4</v>
      </c>
      <c r="AX245" s="18" t="s">
        <v>359</v>
      </c>
      <c r="AY245" s="23" t="s">
        <v>4003</v>
      </c>
      <c r="AZ245" s="17" t="s">
        <v>1</v>
      </c>
      <c r="BA245" s="17" t="s">
        <v>1</v>
      </c>
    </row>
    <row r="246" spans="2:53" x14ac:dyDescent="0.25">
      <c r="B246" s="109">
        <v>2024</v>
      </c>
      <c r="C246" s="17">
        <v>891780111</v>
      </c>
      <c r="D246" s="30" t="s">
        <v>14</v>
      </c>
      <c r="E246" s="161" t="s">
        <v>4002</v>
      </c>
      <c r="F246" s="23" t="s">
        <v>4001</v>
      </c>
      <c r="G246" s="190">
        <v>0</v>
      </c>
      <c r="H246" s="18" t="s">
        <v>11</v>
      </c>
      <c r="I246" s="30" t="s">
        <v>108</v>
      </c>
      <c r="J246" s="23" t="s">
        <v>4000</v>
      </c>
      <c r="K246" s="23">
        <v>12500000</v>
      </c>
      <c r="L246" s="17" t="s">
        <v>8</v>
      </c>
      <c r="M246" s="23" t="s">
        <v>3999</v>
      </c>
      <c r="N246" s="23">
        <v>85467592</v>
      </c>
      <c r="O246" s="29">
        <v>14</v>
      </c>
      <c r="P246" s="334">
        <v>45302</v>
      </c>
      <c r="Q246" s="23">
        <v>2126349000</v>
      </c>
      <c r="R246" s="334">
        <v>45314</v>
      </c>
      <c r="S246" s="23">
        <v>12500000</v>
      </c>
      <c r="T246" s="18" t="s">
        <v>5</v>
      </c>
      <c r="U246" s="23">
        <v>57297693</v>
      </c>
      <c r="V246" s="23" t="s">
        <v>3950</v>
      </c>
      <c r="W246" s="334">
        <v>45314</v>
      </c>
      <c r="X246" s="334">
        <v>45314</v>
      </c>
      <c r="Y246" s="113" t="s">
        <v>4</v>
      </c>
      <c r="Z246" s="334">
        <v>45457</v>
      </c>
      <c r="AA246" s="35">
        <f t="shared" si="15"/>
        <v>143</v>
      </c>
      <c r="AB246" s="23">
        <v>0</v>
      </c>
      <c r="AC246" s="23">
        <v>0</v>
      </c>
      <c r="AD246" s="23">
        <v>0</v>
      </c>
      <c r="AE246" s="208" t="s">
        <v>4</v>
      </c>
      <c r="AF246" s="35">
        <f t="shared" si="16"/>
        <v>0</v>
      </c>
      <c r="AG246" s="23">
        <v>0</v>
      </c>
      <c r="AH246" s="23">
        <v>0</v>
      </c>
      <c r="AI246" s="208" t="s">
        <v>4</v>
      </c>
      <c r="AJ246" s="18">
        <v>0</v>
      </c>
      <c r="AK246" s="27" t="s">
        <v>4</v>
      </c>
      <c r="AL246" s="27" t="s">
        <v>4</v>
      </c>
      <c r="AM246" s="35">
        <f t="shared" si="17"/>
        <v>0</v>
      </c>
      <c r="AN246" s="35">
        <f>+K246+AC246-AH246</f>
        <v>12500000</v>
      </c>
      <c r="AO246" s="18" t="s">
        <v>1</v>
      </c>
      <c r="AP246" s="23">
        <v>12500000</v>
      </c>
      <c r="AQ246" s="18" t="s">
        <v>16</v>
      </c>
      <c r="AR246" s="23">
        <v>0</v>
      </c>
      <c r="AS246" s="19" t="s">
        <v>4</v>
      </c>
      <c r="AT246" s="331">
        <v>1250000</v>
      </c>
      <c r="AU246" s="34">
        <f t="shared" si="18"/>
        <v>11250000</v>
      </c>
      <c r="AV246" s="33">
        <f t="shared" si="19"/>
        <v>0.1</v>
      </c>
      <c r="AW246" s="208" t="s">
        <v>4</v>
      </c>
      <c r="AX246" s="18" t="s">
        <v>3</v>
      </c>
      <c r="AY246" s="23" t="s">
        <v>3998</v>
      </c>
      <c r="AZ246" s="17" t="s">
        <v>1</v>
      </c>
      <c r="BA246" s="17" t="s">
        <v>1</v>
      </c>
    </row>
    <row r="247" spans="2:53" x14ac:dyDescent="0.25">
      <c r="B247" s="109">
        <v>2024</v>
      </c>
      <c r="C247" s="17">
        <v>891780111</v>
      </c>
      <c r="D247" s="30" t="s">
        <v>14</v>
      </c>
      <c r="E247" s="161" t="s">
        <v>3997</v>
      </c>
      <c r="F247" s="23" t="s">
        <v>3996</v>
      </c>
      <c r="G247" s="190">
        <v>0</v>
      </c>
      <c r="H247" s="18" t="s">
        <v>11</v>
      </c>
      <c r="I247" s="30" t="s">
        <v>108</v>
      </c>
      <c r="J247" s="23" t="s">
        <v>3995</v>
      </c>
      <c r="K247" s="23">
        <v>15730000</v>
      </c>
      <c r="L247" s="17" t="s">
        <v>8</v>
      </c>
      <c r="M247" s="23" t="s">
        <v>3994</v>
      </c>
      <c r="N247" s="23">
        <v>26671795</v>
      </c>
      <c r="O247" s="29">
        <v>13</v>
      </c>
      <c r="P247" s="208">
        <v>45302</v>
      </c>
      <c r="Q247" s="23">
        <v>4518689382</v>
      </c>
      <c r="R247" s="334">
        <v>45314</v>
      </c>
      <c r="S247" s="23">
        <v>15730000</v>
      </c>
      <c r="T247" s="18" t="s">
        <v>5</v>
      </c>
      <c r="U247" s="23">
        <v>12548945</v>
      </c>
      <c r="V247" s="23" t="s">
        <v>2736</v>
      </c>
      <c r="W247" s="334">
        <v>45314</v>
      </c>
      <c r="X247" s="334">
        <v>45314</v>
      </c>
      <c r="Y247" s="113" t="s">
        <v>4</v>
      </c>
      <c r="Z247" s="334">
        <v>45457</v>
      </c>
      <c r="AA247" s="35">
        <f t="shared" si="15"/>
        <v>143</v>
      </c>
      <c r="AB247" s="23">
        <v>0</v>
      </c>
      <c r="AC247" s="23">
        <v>0</v>
      </c>
      <c r="AD247" s="23">
        <v>0</v>
      </c>
      <c r="AE247" s="208" t="s">
        <v>4</v>
      </c>
      <c r="AF247" s="35">
        <f t="shared" si="16"/>
        <v>0</v>
      </c>
      <c r="AG247" s="23">
        <v>0</v>
      </c>
      <c r="AH247" s="23">
        <v>0</v>
      </c>
      <c r="AI247" s="208" t="s">
        <v>4</v>
      </c>
      <c r="AJ247" s="18">
        <v>0</v>
      </c>
      <c r="AK247" s="27" t="s">
        <v>4</v>
      </c>
      <c r="AL247" s="27" t="s">
        <v>4</v>
      </c>
      <c r="AM247" s="35">
        <f t="shared" si="17"/>
        <v>0</v>
      </c>
      <c r="AN247" s="35">
        <f>+K247+AC247-AH247</f>
        <v>15730000</v>
      </c>
      <c r="AO247" s="18" t="s">
        <v>1</v>
      </c>
      <c r="AP247" s="23">
        <v>15730000</v>
      </c>
      <c r="AQ247" s="18" t="s">
        <v>16</v>
      </c>
      <c r="AR247" s="23">
        <v>0</v>
      </c>
      <c r="AS247" s="19" t="s">
        <v>4</v>
      </c>
      <c r="AT247" s="331">
        <v>4290000</v>
      </c>
      <c r="AU247" s="34">
        <f t="shared" si="18"/>
        <v>11440000</v>
      </c>
      <c r="AV247" s="33">
        <f t="shared" si="19"/>
        <v>0.27272727272727271</v>
      </c>
      <c r="AW247" s="208" t="s">
        <v>4</v>
      </c>
      <c r="AX247" s="18" t="s">
        <v>3</v>
      </c>
      <c r="AY247" s="23" t="s">
        <v>3993</v>
      </c>
      <c r="AZ247" s="17" t="s">
        <v>1</v>
      </c>
      <c r="BA247" s="17" t="s">
        <v>1</v>
      </c>
    </row>
    <row r="248" spans="2:53" x14ac:dyDescent="0.25">
      <c r="B248" s="109">
        <v>2024</v>
      </c>
      <c r="C248" s="17">
        <v>891780111</v>
      </c>
      <c r="D248" s="30" t="s">
        <v>14</v>
      </c>
      <c r="E248" s="161" t="s">
        <v>3992</v>
      </c>
      <c r="F248" s="23" t="s">
        <v>3991</v>
      </c>
      <c r="G248" s="190">
        <v>0</v>
      </c>
      <c r="H248" s="18" t="s">
        <v>11</v>
      </c>
      <c r="I248" s="30" t="s">
        <v>108</v>
      </c>
      <c r="J248" s="23" t="s">
        <v>3990</v>
      </c>
      <c r="K248" s="23">
        <v>16280000</v>
      </c>
      <c r="L248" s="17" t="s">
        <v>8</v>
      </c>
      <c r="M248" s="23" t="s">
        <v>3989</v>
      </c>
      <c r="N248" s="23">
        <v>1004278346</v>
      </c>
      <c r="O248" s="29">
        <v>13</v>
      </c>
      <c r="P248" s="208">
        <v>45302</v>
      </c>
      <c r="Q248" s="23">
        <v>4518689382</v>
      </c>
      <c r="R248" s="334">
        <v>45314</v>
      </c>
      <c r="S248" s="23">
        <v>16280000</v>
      </c>
      <c r="T248" s="18" t="s">
        <v>5</v>
      </c>
      <c r="U248" s="23">
        <v>1082868728</v>
      </c>
      <c r="V248" s="23" t="s">
        <v>3171</v>
      </c>
      <c r="W248" s="334">
        <v>45314</v>
      </c>
      <c r="X248" s="334">
        <v>45314</v>
      </c>
      <c r="Y248" s="113" t="s">
        <v>4</v>
      </c>
      <c r="Z248" s="334">
        <v>45457</v>
      </c>
      <c r="AA248" s="35">
        <f t="shared" si="15"/>
        <v>143</v>
      </c>
      <c r="AB248" s="23">
        <v>0</v>
      </c>
      <c r="AC248" s="23">
        <v>0</v>
      </c>
      <c r="AD248" s="23">
        <v>0</v>
      </c>
      <c r="AE248" s="208" t="s">
        <v>4</v>
      </c>
      <c r="AF248" s="35">
        <f t="shared" si="16"/>
        <v>0</v>
      </c>
      <c r="AG248" s="23">
        <v>0</v>
      </c>
      <c r="AH248" s="23">
        <v>0</v>
      </c>
      <c r="AI248" s="208" t="s">
        <v>4</v>
      </c>
      <c r="AJ248" s="18">
        <v>0</v>
      </c>
      <c r="AK248" s="27" t="s">
        <v>4</v>
      </c>
      <c r="AL248" s="27" t="s">
        <v>4</v>
      </c>
      <c r="AM248" s="35">
        <f t="shared" si="17"/>
        <v>0</v>
      </c>
      <c r="AN248" s="35">
        <f>+K248+AC248-AH248</f>
        <v>16280000</v>
      </c>
      <c r="AO248" s="18" t="s">
        <v>1</v>
      </c>
      <c r="AP248" s="23">
        <v>16280000</v>
      </c>
      <c r="AQ248" s="18" t="s">
        <v>16</v>
      </c>
      <c r="AR248" s="23">
        <v>0</v>
      </c>
      <c r="AS248" s="19" t="s">
        <v>4</v>
      </c>
      <c r="AT248" s="331">
        <v>4840000</v>
      </c>
      <c r="AU248" s="34">
        <f t="shared" si="18"/>
        <v>11440000</v>
      </c>
      <c r="AV248" s="33">
        <f t="shared" si="19"/>
        <v>0.29729729729729731</v>
      </c>
      <c r="AW248" s="208" t="s">
        <v>4</v>
      </c>
      <c r="AX248" s="18" t="s">
        <v>3</v>
      </c>
      <c r="AY248" s="23" t="s">
        <v>3988</v>
      </c>
      <c r="AZ248" s="17" t="s">
        <v>1</v>
      </c>
      <c r="BA248" s="17" t="s">
        <v>1</v>
      </c>
    </row>
    <row r="249" spans="2:53" x14ac:dyDescent="0.25">
      <c r="B249" s="109">
        <v>2024</v>
      </c>
      <c r="C249" s="17">
        <v>891780111</v>
      </c>
      <c r="D249" s="30" t="s">
        <v>14</v>
      </c>
      <c r="E249" s="161" t="s">
        <v>3987</v>
      </c>
      <c r="F249" s="23" t="s">
        <v>3986</v>
      </c>
      <c r="G249" s="190">
        <v>0</v>
      </c>
      <c r="H249" s="18" t="s">
        <v>11</v>
      </c>
      <c r="I249" s="30" t="s">
        <v>108</v>
      </c>
      <c r="J249" s="23" t="s">
        <v>3985</v>
      </c>
      <c r="K249" s="23">
        <v>11480000</v>
      </c>
      <c r="L249" s="17" t="s">
        <v>8</v>
      </c>
      <c r="M249" s="23" t="s">
        <v>3984</v>
      </c>
      <c r="N249" s="23">
        <v>1079941098</v>
      </c>
      <c r="O249" s="29">
        <v>14</v>
      </c>
      <c r="P249" s="334">
        <v>45302</v>
      </c>
      <c r="Q249" s="23">
        <v>2126349000</v>
      </c>
      <c r="R249" s="334">
        <v>45314</v>
      </c>
      <c r="S249" s="23">
        <v>11480000</v>
      </c>
      <c r="T249" s="18" t="s">
        <v>5</v>
      </c>
      <c r="U249" s="23">
        <v>85459497</v>
      </c>
      <c r="V249" s="23" t="s">
        <v>1296</v>
      </c>
      <c r="W249" s="334">
        <v>45314</v>
      </c>
      <c r="X249" s="334">
        <v>45314</v>
      </c>
      <c r="Y249" s="113" t="s">
        <v>4</v>
      </c>
      <c r="Z249" s="334">
        <v>45457</v>
      </c>
      <c r="AA249" s="35">
        <f t="shared" si="15"/>
        <v>143</v>
      </c>
      <c r="AB249" s="23">
        <v>0</v>
      </c>
      <c r="AC249" s="23">
        <v>0</v>
      </c>
      <c r="AD249" s="23">
        <v>0</v>
      </c>
      <c r="AE249" s="208" t="s">
        <v>4</v>
      </c>
      <c r="AF249" s="35">
        <f t="shared" si="16"/>
        <v>0</v>
      </c>
      <c r="AG249" s="23">
        <v>0</v>
      </c>
      <c r="AH249" s="23">
        <v>0</v>
      </c>
      <c r="AI249" s="208" t="s">
        <v>4</v>
      </c>
      <c r="AJ249" s="18">
        <v>0</v>
      </c>
      <c r="AK249" s="27" t="s">
        <v>4</v>
      </c>
      <c r="AL249" s="27" t="s">
        <v>4</v>
      </c>
      <c r="AM249" s="35">
        <f t="shared" si="17"/>
        <v>0</v>
      </c>
      <c r="AN249" s="35">
        <f>+K249+AC249-AH249</f>
        <v>11480000</v>
      </c>
      <c r="AO249" s="18" t="s">
        <v>1</v>
      </c>
      <c r="AP249" s="23">
        <v>11480000</v>
      </c>
      <c r="AQ249" s="18" t="s">
        <v>16</v>
      </c>
      <c r="AR249" s="23">
        <v>0</v>
      </c>
      <c r="AS249" s="19" t="s">
        <v>4</v>
      </c>
      <c r="AT249" s="331">
        <v>4200000</v>
      </c>
      <c r="AU249" s="34">
        <f t="shared" si="18"/>
        <v>7280000</v>
      </c>
      <c r="AV249" s="33">
        <f t="shared" si="19"/>
        <v>0.36585365853658536</v>
      </c>
      <c r="AW249" s="208" t="s">
        <v>4</v>
      </c>
      <c r="AX249" s="18" t="s">
        <v>3</v>
      </c>
      <c r="AY249" s="23" t="s">
        <v>3983</v>
      </c>
      <c r="AZ249" s="17" t="s">
        <v>1</v>
      </c>
      <c r="BA249" s="17" t="s">
        <v>1</v>
      </c>
    </row>
    <row r="250" spans="2:53" x14ac:dyDescent="0.25">
      <c r="B250" s="109">
        <v>2024</v>
      </c>
      <c r="C250" s="17">
        <v>891780111</v>
      </c>
      <c r="D250" s="30" t="s">
        <v>14</v>
      </c>
      <c r="E250" s="161" t="s">
        <v>3982</v>
      </c>
      <c r="F250" s="23" t="s">
        <v>3981</v>
      </c>
      <c r="G250" s="190">
        <v>0</v>
      </c>
      <c r="H250" s="18" t="s">
        <v>11</v>
      </c>
      <c r="I250" s="30" t="s">
        <v>108</v>
      </c>
      <c r="J250" s="23" t="s">
        <v>3980</v>
      </c>
      <c r="K250" s="23">
        <v>15000000</v>
      </c>
      <c r="L250" s="17" t="s">
        <v>8</v>
      </c>
      <c r="M250" s="23" t="s">
        <v>3979</v>
      </c>
      <c r="N250" s="23">
        <v>1004349754</v>
      </c>
      <c r="O250" s="29">
        <v>13</v>
      </c>
      <c r="P250" s="208">
        <v>45302</v>
      </c>
      <c r="Q250" s="23">
        <v>4518689382</v>
      </c>
      <c r="R250" s="334">
        <v>45314</v>
      </c>
      <c r="S250" s="23">
        <v>15000000</v>
      </c>
      <c r="T250" s="18" t="s">
        <v>5</v>
      </c>
      <c r="U250" s="23">
        <v>57464638</v>
      </c>
      <c r="V250" s="23" t="s">
        <v>2807</v>
      </c>
      <c r="W250" s="334">
        <v>45314</v>
      </c>
      <c r="X250" s="334">
        <v>45314</v>
      </c>
      <c r="Y250" s="113" t="s">
        <v>4</v>
      </c>
      <c r="Z250" s="334">
        <v>45457</v>
      </c>
      <c r="AA250" s="35">
        <f t="shared" si="15"/>
        <v>143</v>
      </c>
      <c r="AB250" s="23">
        <v>0</v>
      </c>
      <c r="AC250" s="23">
        <v>0</v>
      </c>
      <c r="AD250" s="23">
        <v>0</v>
      </c>
      <c r="AE250" s="208" t="s">
        <v>4</v>
      </c>
      <c r="AF250" s="35">
        <f t="shared" si="16"/>
        <v>0</v>
      </c>
      <c r="AG250" s="23">
        <v>0</v>
      </c>
      <c r="AH250" s="23">
        <v>0</v>
      </c>
      <c r="AI250" s="208" t="s">
        <v>4</v>
      </c>
      <c r="AJ250" s="18">
        <v>0</v>
      </c>
      <c r="AK250" s="27" t="s">
        <v>4</v>
      </c>
      <c r="AL250" s="27" t="s">
        <v>4</v>
      </c>
      <c r="AM250" s="35">
        <f t="shared" si="17"/>
        <v>0</v>
      </c>
      <c r="AN250" s="35">
        <f>+K250+AC250-AH250</f>
        <v>15000000</v>
      </c>
      <c r="AO250" s="18" t="s">
        <v>1</v>
      </c>
      <c r="AP250" s="23">
        <v>15000000</v>
      </c>
      <c r="AQ250" s="18" t="s">
        <v>16</v>
      </c>
      <c r="AR250" s="23">
        <v>0</v>
      </c>
      <c r="AS250" s="19" t="s">
        <v>4</v>
      </c>
      <c r="AT250" s="331">
        <v>4600000</v>
      </c>
      <c r="AU250" s="34">
        <f t="shared" si="18"/>
        <v>10400000</v>
      </c>
      <c r="AV250" s="33">
        <f t="shared" si="19"/>
        <v>0.30666666666666664</v>
      </c>
      <c r="AW250" s="208" t="s">
        <v>4</v>
      </c>
      <c r="AX250" s="18" t="s">
        <v>3</v>
      </c>
      <c r="AY250" s="23" t="s">
        <v>3978</v>
      </c>
      <c r="AZ250" s="17" t="s">
        <v>1</v>
      </c>
      <c r="BA250" s="17" t="s">
        <v>1</v>
      </c>
    </row>
    <row r="251" spans="2:53" x14ac:dyDescent="0.25">
      <c r="B251" s="109">
        <v>2024</v>
      </c>
      <c r="C251" s="17">
        <v>891780111</v>
      </c>
      <c r="D251" s="30" t="s">
        <v>14</v>
      </c>
      <c r="E251" s="161" t="s">
        <v>3977</v>
      </c>
      <c r="F251" s="23" t="s">
        <v>3976</v>
      </c>
      <c r="G251" s="190">
        <v>0</v>
      </c>
      <c r="H251" s="18" t="s">
        <v>11</v>
      </c>
      <c r="I251" s="30" t="s">
        <v>108</v>
      </c>
      <c r="J251" s="23" t="s">
        <v>3975</v>
      </c>
      <c r="K251" s="23">
        <v>2800000</v>
      </c>
      <c r="L251" s="17" t="s">
        <v>8</v>
      </c>
      <c r="M251" s="23" t="s">
        <v>2636</v>
      </c>
      <c r="N251" s="23">
        <v>1050461549</v>
      </c>
      <c r="O251" s="23">
        <v>122</v>
      </c>
      <c r="P251" s="334">
        <v>45313</v>
      </c>
      <c r="Q251" s="23">
        <v>8400000</v>
      </c>
      <c r="R251" s="334">
        <v>45314</v>
      </c>
      <c r="S251" s="23">
        <v>2800000</v>
      </c>
      <c r="T251" s="18" t="s">
        <v>5</v>
      </c>
      <c r="U251" s="23">
        <v>57461216</v>
      </c>
      <c r="V251" s="23" t="s">
        <v>2288</v>
      </c>
      <c r="W251" s="334">
        <v>45314</v>
      </c>
      <c r="X251" s="334">
        <v>45314</v>
      </c>
      <c r="Y251" s="113" t="s">
        <v>4</v>
      </c>
      <c r="Z251" s="334">
        <v>45322</v>
      </c>
      <c r="AA251" s="35">
        <f t="shared" si="15"/>
        <v>8</v>
      </c>
      <c r="AB251" s="23">
        <v>0</v>
      </c>
      <c r="AC251" s="23">
        <v>0</v>
      </c>
      <c r="AD251" s="23">
        <v>0</v>
      </c>
      <c r="AE251" s="208" t="s">
        <v>4</v>
      </c>
      <c r="AF251" s="35">
        <f t="shared" si="16"/>
        <v>0</v>
      </c>
      <c r="AG251" s="23">
        <v>0</v>
      </c>
      <c r="AH251" s="23">
        <v>0</v>
      </c>
      <c r="AI251" s="208" t="s">
        <v>4</v>
      </c>
      <c r="AJ251" s="18">
        <v>0</v>
      </c>
      <c r="AK251" s="27" t="s">
        <v>4</v>
      </c>
      <c r="AL251" s="27" t="s">
        <v>4</v>
      </c>
      <c r="AM251" s="35">
        <f t="shared" si="17"/>
        <v>0</v>
      </c>
      <c r="AN251" s="35">
        <f>+K251+AC251-AH251</f>
        <v>2800000</v>
      </c>
      <c r="AO251" s="18" t="s">
        <v>1</v>
      </c>
      <c r="AP251" s="23">
        <v>2800000</v>
      </c>
      <c r="AQ251" s="18" t="s">
        <v>16</v>
      </c>
      <c r="AR251" s="23">
        <v>0</v>
      </c>
      <c r="AS251" s="19" t="s">
        <v>4</v>
      </c>
      <c r="AT251" s="331">
        <v>2800000</v>
      </c>
      <c r="AU251" s="34">
        <f t="shared" si="18"/>
        <v>0</v>
      </c>
      <c r="AV251" s="33">
        <f t="shared" si="19"/>
        <v>1</v>
      </c>
      <c r="AW251" s="208" t="s">
        <v>4</v>
      </c>
      <c r="AX251" s="18" t="s">
        <v>359</v>
      </c>
      <c r="AY251" s="23" t="s">
        <v>3974</v>
      </c>
      <c r="AZ251" s="17" t="s">
        <v>1</v>
      </c>
      <c r="BA251" s="17" t="s">
        <v>1</v>
      </c>
    </row>
    <row r="252" spans="2:53" x14ac:dyDescent="0.25">
      <c r="B252" s="109">
        <v>2024</v>
      </c>
      <c r="C252" s="17">
        <v>891780111</v>
      </c>
      <c r="D252" s="30" t="s">
        <v>14</v>
      </c>
      <c r="E252" s="161" t="s">
        <v>3973</v>
      </c>
      <c r="F252" s="23" t="s">
        <v>3972</v>
      </c>
      <c r="G252" s="190">
        <v>0</v>
      </c>
      <c r="H252" s="18" t="s">
        <v>11</v>
      </c>
      <c r="I252" s="30" t="s">
        <v>108</v>
      </c>
      <c r="J252" s="23" t="s">
        <v>3971</v>
      </c>
      <c r="K252" s="23">
        <v>2800000</v>
      </c>
      <c r="L252" s="17" t="s">
        <v>8</v>
      </c>
      <c r="M252" s="23" t="s">
        <v>2641</v>
      </c>
      <c r="N252" s="23">
        <v>1083024033</v>
      </c>
      <c r="O252" s="23">
        <v>122</v>
      </c>
      <c r="P252" s="334">
        <v>45313</v>
      </c>
      <c r="Q252" s="23">
        <v>8400000</v>
      </c>
      <c r="R252" s="334">
        <v>45314</v>
      </c>
      <c r="S252" s="23">
        <v>2800000</v>
      </c>
      <c r="T252" s="18" t="s">
        <v>5</v>
      </c>
      <c r="U252" s="23">
        <v>57461216</v>
      </c>
      <c r="V252" s="23" t="s">
        <v>2288</v>
      </c>
      <c r="W252" s="334">
        <v>45314</v>
      </c>
      <c r="X252" s="334">
        <v>45314</v>
      </c>
      <c r="Y252" s="113" t="s">
        <v>4</v>
      </c>
      <c r="Z252" s="334">
        <v>45322</v>
      </c>
      <c r="AA252" s="35">
        <f t="shared" si="15"/>
        <v>8</v>
      </c>
      <c r="AB252" s="23">
        <v>0</v>
      </c>
      <c r="AC252" s="23">
        <v>0</v>
      </c>
      <c r="AD252" s="23">
        <v>0</v>
      </c>
      <c r="AE252" s="208" t="s">
        <v>4</v>
      </c>
      <c r="AF252" s="35">
        <f t="shared" si="16"/>
        <v>0</v>
      </c>
      <c r="AG252" s="23">
        <v>0</v>
      </c>
      <c r="AH252" s="23">
        <v>0</v>
      </c>
      <c r="AI252" s="208" t="s">
        <v>4</v>
      </c>
      <c r="AJ252" s="18">
        <v>0</v>
      </c>
      <c r="AK252" s="27" t="s">
        <v>4</v>
      </c>
      <c r="AL252" s="27" t="s">
        <v>4</v>
      </c>
      <c r="AM252" s="35">
        <f t="shared" si="17"/>
        <v>0</v>
      </c>
      <c r="AN252" s="35">
        <f>+K252+AC252-AH252</f>
        <v>2800000</v>
      </c>
      <c r="AO252" s="18" t="s">
        <v>1</v>
      </c>
      <c r="AP252" s="23">
        <v>2800000</v>
      </c>
      <c r="AQ252" s="18" t="s">
        <v>16</v>
      </c>
      <c r="AR252" s="23">
        <v>0</v>
      </c>
      <c r="AS252" s="19" t="s">
        <v>4</v>
      </c>
      <c r="AT252" s="331">
        <v>2800000</v>
      </c>
      <c r="AU252" s="34">
        <f t="shared" si="18"/>
        <v>0</v>
      </c>
      <c r="AV252" s="33">
        <f t="shared" si="19"/>
        <v>1</v>
      </c>
      <c r="AW252" s="208" t="s">
        <v>4</v>
      </c>
      <c r="AX252" s="18" t="s">
        <v>359</v>
      </c>
      <c r="AY252" s="23" t="s">
        <v>3970</v>
      </c>
      <c r="AZ252" s="17" t="s">
        <v>1</v>
      </c>
      <c r="BA252" s="17" t="s">
        <v>1</v>
      </c>
    </row>
    <row r="253" spans="2:53" x14ac:dyDescent="0.25">
      <c r="B253" s="109">
        <v>2024</v>
      </c>
      <c r="C253" s="17">
        <v>891780111</v>
      </c>
      <c r="D253" s="30" t="s">
        <v>14</v>
      </c>
      <c r="E253" s="161" t="s">
        <v>3969</v>
      </c>
      <c r="F253" s="23" t="s">
        <v>3968</v>
      </c>
      <c r="G253" s="190">
        <v>0</v>
      </c>
      <c r="H253" s="18" t="s">
        <v>11</v>
      </c>
      <c r="I253" s="30" t="s">
        <v>108</v>
      </c>
      <c r="J253" s="23" t="s">
        <v>3967</v>
      </c>
      <c r="K253" s="23">
        <v>2800000</v>
      </c>
      <c r="L253" s="17" t="s">
        <v>8</v>
      </c>
      <c r="M253" s="23" t="s">
        <v>3966</v>
      </c>
      <c r="N253" s="23">
        <v>1044913180</v>
      </c>
      <c r="O253" s="23">
        <v>122</v>
      </c>
      <c r="P253" s="334">
        <v>45313</v>
      </c>
      <c r="Q253" s="23">
        <v>8400000</v>
      </c>
      <c r="R253" s="334">
        <v>45314</v>
      </c>
      <c r="S253" s="23">
        <v>2800000</v>
      </c>
      <c r="T253" s="18" t="s">
        <v>5</v>
      </c>
      <c r="U253" s="23">
        <v>57461216</v>
      </c>
      <c r="V253" s="23" t="s">
        <v>2288</v>
      </c>
      <c r="W253" s="334">
        <v>45314</v>
      </c>
      <c r="X253" s="334">
        <v>45314</v>
      </c>
      <c r="Y253" s="113" t="s">
        <v>4</v>
      </c>
      <c r="Z253" s="334">
        <v>45322</v>
      </c>
      <c r="AA253" s="35">
        <f t="shared" si="15"/>
        <v>8</v>
      </c>
      <c r="AB253" s="23">
        <v>0</v>
      </c>
      <c r="AC253" s="23">
        <v>0</v>
      </c>
      <c r="AD253" s="23">
        <v>0</v>
      </c>
      <c r="AE253" s="208" t="s">
        <v>4</v>
      </c>
      <c r="AF253" s="35">
        <f t="shared" si="16"/>
        <v>0</v>
      </c>
      <c r="AG253" s="23">
        <v>0</v>
      </c>
      <c r="AH253" s="23">
        <v>0</v>
      </c>
      <c r="AI253" s="208" t="s">
        <v>4</v>
      </c>
      <c r="AJ253" s="18">
        <v>0</v>
      </c>
      <c r="AK253" s="27" t="s">
        <v>4</v>
      </c>
      <c r="AL253" s="27" t="s">
        <v>4</v>
      </c>
      <c r="AM253" s="35">
        <f t="shared" si="17"/>
        <v>0</v>
      </c>
      <c r="AN253" s="35">
        <f>+K253+AC253-AH253</f>
        <v>2800000</v>
      </c>
      <c r="AO253" s="18" t="s">
        <v>1</v>
      </c>
      <c r="AP253" s="23">
        <v>2800000</v>
      </c>
      <c r="AQ253" s="18" t="s">
        <v>16</v>
      </c>
      <c r="AR253" s="23">
        <v>0</v>
      </c>
      <c r="AS253" s="19" t="s">
        <v>4</v>
      </c>
      <c r="AT253" s="331">
        <v>2800000</v>
      </c>
      <c r="AU253" s="34">
        <f t="shared" si="18"/>
        <v>0</v>
      </c>
      <c r="AV253" s="33">
        <f t="shared" si="19"/>
        <v>1</v>
      </c>
      <c r="AW253" s="208" t="s">
        <v>4</v>
      </c>
      <c r="AX253" s="18" t="s">
        <v>359</v>
      </c>
      <c r="AY253" s="23" t="s">
        <v>3965</v>
      </c>
      <c r="AZ253" s="17" t="s">
        <v>1</v>
      </c>
      <c r="BA253" s="17" t="s">
        <v>1</v>
      </c>
    </row>
    <row r="254" spans="2:53" x14ac:dyDescent="0.25">
      <c r="B254" s="109">
        <v>2024</v>
      </c>
      <c r="C254" s="17">
        <v>891780111</v>
      </c>
      <c r="D254" s="30" t="s">
        <v>14</v>
      </c>
      <c r="E254" s="161" t="s">
        <v>3964</v>
      </c>
      <c r="F254" s="23" t="s">
        <v>3963</v>
      </c>
      <c r="G254" s="190">
        <v>2020000100417</v>
      </c>
      <c r="H254" s="18" t="s">
        <v>11</v>
      </c>
      <c r="I254" s="30" t="s">
        <v>770</v>
      </c>
      <c r="J254" s="23" t="s">
        <v>3962</v>
      </c>
      <c r="K254" s="23">
        <v>14850000</v>
      </c>
      <c r="L254" s="17" t="s">
        <v>8</v>
      </c>
      <c r="M254" s="23" t="s">
        <v>3961</v>
      </c>
      <c r="N254" s="23">
        <v>1084742720</v>
      </c>
      <c r="O254" s="23">
        <v>53</v>
      </c>
      <c r="P254" s="334">
        <v>45306</v>
      </c>
      <c r="Q254" s="23">
        <v>81800000</v>
      </c>
      <c r="R254" s="334">
        <v>45314</v>
      </c>
      <c r="S254" s="23">
        <v>14850000</v>
      </c>
      <c r="T254" s="18" t="s">
        <v>5</v>
      </c>
      <c r="U254" s="23">
        <v>72004252</v>
      </c>
      <c r="V254" s="23" t="s">
        <v>2796</v>
      </c>
      <c r="W254" s="334">
        <v>45314</v>
      </c>
      <c r="X254" s="334">
        <v>45314</v>
      </c>
      <c r="Y254" s="113" t="s">
        <v>4</v>
      </c>
      <c r="Z254" s="334">
        <v>45473</v>
      </c>
      <c r="AA254" s="35">
        <f t="shared" si="15"/>
        <v>159</v>
      </c>
      <c r="AB254" s="23">
        <v>1</v>
      </c>
      <c r="AC254" s="23">
        <v>3000000</v>
      </c>
      <c r="AD254" s="23">
        <v>0</v>
      </c>
      <c r="AE254" s="208" t="s">
        <v>4</v>
      </c>
      <c r="AF254" s="35">
        <f t="shared" si="16"/>
        <v>0</v>
      </c>
      <c r="AG254" s="23">
        <v>0</v>
      </c>
      <c r="AH254" s="23">
        <v>0</v>
      </c>
      <c r="AI254" s="208" t="s">
        <v>4</v>
      </c>
      <c r="AJ254" s="18">
        <v>0</v>
      </c>
      <c r="AK254" s="27" t="s">
        <v>4</v>
      </c>
      <c r="AL254" s="27" t="s">
        <v>4</v>
      </c>
      <c r="AM254" s="35">
        <f t="shared" si="17"/>
        <v>0</v>
      </c>
      <c r="AN254" s="35">
        <f>+K254+AC254-AH254</f>
        <v>17850000</v>
      </c>
      <c r="AO254" s="18" t="s">
        <v>16</v>
      </c>
      <c r="AP254" s="23">
        <v>0</v>
      </c>
      <c r="AQ254" s="18" t="s">
        <v>16</v>
      </c>
      <c r="AR254" s="23">
        <v>0</v>
      </c>
      <c r="AS254" s="19" t="s">
        <v>4</v>
      </c>
      <c r="AT254" s="331">
        <v>4650000</v>
      </c>
      <c r="AU254" s="34">
        <f t="shared" si="18"/>
        <v>13200000</v>
      </c>
      <c r="AV254" s="33">
        <f t="shared" si="19"/>
        <v>0.26050420168067229</v>
      </c>
      <c r="AW254" s="208" t="s">
        <v>4</v>
      </c>
      <c r="AX254" s="18" t="s">
        <v>3</v>
      </c>
      <c r="AY254" s="23" t="s">
        <v>3960</v>
      </c>
      <c r="AZ254" s="17" t="s">
        <v>1</v>
      </c>
      <c r="BA254" s="17" t="s">
        <v>1</v>
      </c>
    </row>
    <row r="255" spans="2:53" x14ac:dyDescent="0.25">
      <c r="B255" s="109">
        <v>2024</v>
      </c>
      <c r="C255" s="17">
        <v>891780111</v>
      </c>
      <c r="D255" s="30" t="s">
        <v>14</v>
      </c>
      <c r="E255" s="161" t="s">
        <v>3959</v>
      </c>
      <c r="F255" s="23" t="s">
        <v>3958</v>
      </c>
      <c r="G255" s="190">
        <v>2020000100417</v>
      </c>
      <c r="H255" s="18" t="s">
        <v>11</v>
      </c>
      <c r="I255" s="30" t="s">
        <v>770</v>
      </c>
      <c r="J255" s="23" t="s">
        <v>3957</v>
      </c>
      <c r="K255" s="23">
        <v>15950000</v>
      </c>
      <c r="L255" s="17" t="s">
        <v>8</v>
      </c>
      <c r="M255" s="23" t="s">
        <v>3956</v>
      </c>
      <c r="N255" s="23">
        <v>1082981011</v>
      </c>
      <c r="O255" s="23">
        <v>51</v>
      </c>
      <c r="P255" s="334">
        <v>45306</v>
      </c>
      <c r="Q255" s="23">
        <v>30450000</v>
      </c>
      <c r="R255" s="334">
        <v>45314</v>
      </c>
      <c r="S255" s="23">
        <v>15950000</v>
      </c>
      <c r="T255" s="18" t="s">
        <v>5</v>
      </c>
      <c r="U255" s="23">
        <v>36722626</v>
      </c>
      <c r="V255" s="23" t="s">
        <v>3762</v>
      </c>
      <c r="W255" s="334">
        <v>45314</v>
      </c>
      <c r="X255" s="334">
        <v>45314</v>
      </c>
      <c r="Y255" s="113" t="s">
        <v>4</v>
      </c>
      <c r="Z255" s="334">
        <v>45473</v>
      </c>
      <c r="AA255" s="35">
        <f t="shared" si="15"/>
        <v>159</v>
      </c>
      <c r="AB255" s="23">
        <v>0</v>
      </c>
      <c r="AC255" s="23">
        <v>0</v>
      </c>
      <c r="AD255" s="23">
        <v>0</v>
      </c>
      <c r="AE255" s="208" t="s">
        <v>4</v>
      </c>
      <c r="AF255" s="35">
        <f t="shared" si="16"/>
        <v>0</v>
      </c>
      <c r="AG255" s="23">
        <v>0</v>
      </c>
      <c r="AH255" s="23">
        <v>0</v>
      </c>
      <c r="AI255" s="208" t="s">
        <v>4</v>
      </c>
      <c r="AJ255" s="18">
        <v>0</v>
      </c>
      <c r="AK255" s="27" t="s">
        <v>4</v>
      </c>
      <c r="AL255" s="27" t="s">
        <v>4</v>
      </c>
      <c r="AM255" s="35">
        <f t="shared" si="17"/>
        <v>0</v>
      </c>
      <c r="AN255" s="35">
        <f>+K255+AC255-AH255</f>
        <v>15950000</v>
      </c>
      <c r="AO255" s="18" t="s">
        <v>16</v>
      </c>
      <c r="AP255" s="23">
        <v>0</v>
      </c>
      <c r="AQ255" s="18" t="s">
        <v>16</v>
      </c>
      <c r="AR255" s="23">
        <v>0</v>
      </c>
      <c r="AS255" s="19" t="s">
        <v>4</v>
      </c>
      <c r="AT255" s="331">
        <v>4350000</v>
      </c>
      <c r="AU255" s="34">
        <f t="shared" si="18"/>
        <v>11600000</v>
      </c>
      <c r="AV255" s="33">
        <f t="shared" si="19"/>
        <v>0.27272727272727271</v>
      </c>
      <c r="AW255" s="208" t="s">
        <v>4</v>
      </c>
      <c r="AX255" s="18" t="s">
        <v>3</v>
      </c>
      <c r="AY255" s="23" t="s">
        <v>3955</v>
      </c>
      <c r="AZ255" s="17" t="s">
        <v>1</v>
      </c>
      <c r="BA255" s="17" t="s">
        <v>1</v>
      </c>
    </row>
    <row r="256" spans="2:53" x14ac:dyDescent="0.25">
      <c r="B256" s="109">
        <v>2024</v>
      </c>
      <c r="C256" s="17">
        <v>891780111</v>
      </c>
      <c r="D256" s="30" t="s">
        <v>14</v>
      </c>
      <c r="E256" s="161" t="s">
        <v>3954</v>
      </c>
      <c r="F256" s="23" t="s">
        <v>3953</v>
      </c>
      <c r="G256" s="190">
        <v>0</v>
      </c>
      <c r="H256" s="18" t="s">
        <v>11</v>
      </c>
      <c r="I256" s="30" t="s">
        <v>108</v>
      </c>
      <c r="J256" s="23" t="s">
        <v>3952</v>
      </c>
      <c r="K256" s="23">
        <v>12833000</v>
      </c>
      <c r="L256" s="17" t="s">
        <v>8</v>
      </c>
      <c r="M256" s="23" t="s">
        <v>3951</v>
      </c>
      <c r="N256" s="23">
        <v>85150692</v>
      </c>
      <c r="O256" s="29">
        <v>14</v>
      </c>
      <c r="P256" s="334">
        <v>45302</v>
      </c>
      <c r="Q256" s="23">
        <v>2126349000</v>
      </c>
      <c r="R256" s="334">
        <v>45314</v>
      </c>
      <c r="S256" s="23">
        <v>12833000</v>
      </c>
      <c r="T256" s="18" t="s">
        <v>5</v>
      </c>
      <c r="U256" s="23">
        <v>57297693</v>
      </c>
      <c r="V256" s="23" t="s">
        <v>3950</v>
      </c>
      <c r="W256" s="334">
        <v>45314</v>
      </c>
      <c r="X256" s="334">
        <v>45314</v>
      </c>
      <c r="Y256" s="113" t="s">
        <v>4</v>
      </c>
      <c r="Z256" s="334">
        <v>45457</v>
      </c>
      <c r="AA256" s="35">
        <f t="shared" si="15"/>
        <v>143</v>
      </c>
      <c r="AB256" s="23">
        <v>0</v>
      </c>
      <c r="AC256" s="23">
        <v>0</v>
      </c>
      <c r="AD256" s="23">
        <v>0</v>
      </c>
      <c r="AE256" s="208" t="s">
        <v>4</v>
      </c>
      <c r="AF256" s="35">
        <f t="shared" si="16"/>
        <v>0</v>
      </c>
      <c r="AG256" s="23">
        <v>0</v>
      </c>
      <c r="AH256" s="23">
        <v>0</v>
      </c>
      <c r="AI256" s="208" t="s">
        <v>4</v>
      </c>
      <c r="AJ256" s="18">
        <v>0</v>
      </c>
      <c r="AK256" s="27" t="s">
        <v>4</v>
      </c>
      <c r="AL256" s="27" t="s">
        <v>4</v>
      </c>
      <c r="AM256" s="35">
        <f t="shared" si="17"/>
        <v>0</v>
      </c>
      <c r="AN256" s="35">
        <f>+K256+AC256-AH256</f>
        <v>12833000</v>
      </c>
      <c r="AO256" s="18" t="s">
        <v>1</v>
      </c>
      <c r="AP256" s="23">
        <v>12833000</v>
      </c>
      <c r="AQ256" s="18" t="s">
        <v>16</v>
      </c>
      <c r="AR256" s="23">
        <v>0</v>
      </c>
      <c r="AS256" s="19" t="s">
        <v>4</v>
      </c>
      <c r="AT256" s="331">
        <v>1667000</v>
      </c>
      <c r="AU256" s="34">
        <f t="shared" si="18"/>
        <v>11166000</v>
      </c>
      <c r="AV256" s="33">
        <f t="shared" si="19"/>
        <v>0.12989947790851711</v>
      </c>
      <c r="AW256" s="208" t="s">
        <v>4</v>
      </c>
      <c r="AX256" s="18" t="s">
        <v>3</v>
      </c>
      <c r="AY256" s="23" t="s">
        <v>3949</v>
      </c>
      <c r="AZ256" s="17" t="s">
        <v>1</v>
      </c>
      <c r="BA256" s="17" t="s">
        <v>1</v>
      </c>
    </row>
    <row r="257" spans="2:53" x14ac:dyDescent="0.25">
      <c r="B257" s="109">
        <v>2024</v>
      </c>
      <c r="C257" s="17">
        <v>891780111</v>
      </c>
      <c r="D257" s="30" t="s">
        <v>14</v>
      </c>
      <c r="E257" s="161" t="s">
        <v>3948</v>
      </c>
      <c r="F257" s="23" t="s">
        <v>3947</v>
      </c>
      <c r="G257" s="190">
        <v>0</v>
      </c>
      <c r="H257" s="18" t="s">
        <v>11</v>
      </c>
      <c r="I257" s="30" t="s">
        <v>108</v>
      </c>
      <c r="J257" s="23" t="s">
        <v>3946</v>
      </c>
      <c r="K257" s="23">
        <v>12500000</v>
      </c>
      <c r="L257" s="17" t="s">
        <v>8</v>
      </c>
      <c r="M257" s="23" t="s">
        <v>3945</v>
      </c>
      <c r="N257" s="23">
        <v>36548123</v>
      </c>
      <c r="O257" s="29">
        <v>14</v>
      </c>
      <c r="P257" s="334">
        <v>45302</v>
      </c>
      <c r="Q257" s="23">
        <v>2126349000</v>
      </c>
      <c r="R257" s="334">
        <v>45314</v>
      </c>
      <c r="S257" s="23">
        <v>12500000</v>
      </c>
      <c r="T257" s="18" t="s">
        <v>5</v>
      </c>
      <c r="U257" s="23">
        <v>57400977</v>
      </c>
      <c r="V257" s="23" t="s">
        <v>3788</v>
      </c>
      <c r="W257" s="334">
        <v>45314</v>
      </c>
      <c r="X257" s="334">
        <v>45314</v>
      </c>
      <c r="Y257" s="113" t="s">
        <v>4</v>
      </c>
      <c r="Z257" s="334">
        <v>45457</v>
      </c>
      <c r="AA257" s="35">
        <f t="shared" si="15"/>
        <v>143</v>
      </c>
      <c r="AB257" s="23">
        <v>0</v>
      </c>
      <c r="AC257" s="23">
        <v>0</v>
      </c>
      <c r="AD257" s="23">
        <v>0</v>
      </c>
      <c r="AE257" s="208" t="s">
        <v>4</v>
      </c>
      <c r="AF257" s="35">
        <f t="shared" si="16"/>
        <v>0</v>
      </c>
      <c r="AG257" s="23">
        <v>0</v>
      </c>
      <c r="AH257" s="23">
        <v>0</v>
      </c>
      <c r="AI257" s="208" t="s">
        <v>4</v>
      </c>
      <c r="AJ257" s="18">
        <v>0</v>
      </c>
      <c r="AK257" s="27" t="s">
        <v>4</v>
      </c>
      <c r="AL257" s="27" t="s">
        <v>4</v>
      </c>
      <c r="AM257" s="35">
        <f t="shared" si="17"/>
        <v>0</v>
      </c>
      <c r="AN257" s="35">
        <f>+K257+AC257-AH257</f>
        <v>12500000</v>
      </c>
      <c r="AO257" s="18" t="s">
        <v>1</v>
      </c>
      <c r="AP257" s="23">
        <v>12500000</v>
      </c>
      <c r="AQ257" s="18" t="s">
        <v>16</v>
      </c>
      <c r="AR257" s="23">
        <v>0</v>
      </c>
      <c r="AS257" s="19" t="s">
        <v>4</v>
      </c>
      <c r="AT257" s="331">
        <v>3833000</v>
      </c>
      <c r="AU257" s="34">
        <f t="shared" si="18"/>
        <v>8667000</v>
      </c>
      <c r="AV257" s="33">
        <f t="shared" si="19"/>
        <v>0.30664000000000002</v>
      </c>
      <c r="AW257" s="208" t="s">
        <v>4</v>
      </c>
      <c r="AX257" s="18" t="s">
        <v>3</v>
      </c>
      <c r="AY257" s="23" t="s">
        <v>3944</v>
      </c>
      <c r="AZ257" s="17" t="s">
        <v>1</v>
      </c>
      <c r="BA257" s="17" t="s">
        <v>1</v>
      </c>
    </row>
    <row r="258" spans="2:53" x14ac:dyDescent="0.25">
      <c r="B258" s="109">
        <v>2024</v>
      </c>
      <c r="C258" s="17">
        <v>891780111</v>
      </c>
      <c r="D258" s="30" t="s">
        <v>14</v>
      </c>
      <c r="E258" s="161" t="s">
        <v>3943</v>
      </c>
      <c r="F258" s="23" t="s">
        <v>3942</v>
      </c>
      <c r="G258" s="190">
        <v>0</v>
      </c>
      <c r="H258" s="18" t="s">
        <v>11</v>
      </c>
      <c r="I258" s="30" t="s">
        <v>108</v>
      </c>
      <c r="J258" s="23" t="s">
        <v>3941</v>
      </c>
      <c r="K258" s="23">
        <v>35500000</v>
      </c>
      <c r="L258" s="17" t="s">
        <v>8</v>
      </c>
      <c r="M258" s="23" t="s">
        <v>3940</v>
      </c>
      <c r="N258" s="23">
        <v>79488380</v>
      </c>
      <c r="O258" s="29">
        <v>13</v>
      </c>
      <c r="P258" s="208">
        <v>45302</v>
      </c>
      <c r="Q258" s="23">
        <v>4518689382</v>
      </c>
      <c r="R258" s="334">
        <v>45314</v>
      </c>
      <c r="S258" s="23">
        <v>35500000</v>
      </c>
      <c r="T258" s="18" t="s">
        <v>5</v>
      </c>
      <c r="U258" s="23">
        <v>85455983</v>
      </c>
      <c r="V258" s="23" t="s">
        <v>3939</v>
      </c>
      <c r="W258" s="334">
        <v>45314</v>
      </c>
      <c r="X258" s="334">
        <v>45314</v>
      </c>
      <c r="Y258" s="113" t="s">
        <v>4</v>
      </c>
      <c r="Z258" s="334">
        <v>45457</v>
      </c>
      <c r="AA258" s="35">
        <f t="shared" si="15"/>
        <v>143</v>
      </c>
      <c r="AB258" s="23">
        <v>0</v>
      </c>
      <c r="AC258" s="23">
        <v>0</v>
      </c>
      <c r="AD258" s="23">
        <v>0</v>
      </c>
      <c r="AE258" s="208" t="s">
        <v>4</v>
      </c>
      <c r="AF258" s="35">
        <f t="shared" si="16"/>
        <v>0</v>
      </c>
      <c r="AG258" s="23">
        <v>0</v>
      </c>
      <c r="AH258" s="23">
        <v>0</v>
      </c>
      <c r="AI258" s="208" t="s">
        <v>4</v>
      </c>
      <c r="AJ258" s="18">
        <v>0</v>
      </c>
      <c r="AK258" s="27" t="s">
        <v>4</v>
      </c>
      <c r="AL258" s="27" t="s">
        <v>4</v>
      </c>
      <c r="AM258" s="35">
        <f t="shared" si="17"/>
        <v>0</v>
      </c>
      <c r="AN258" s="35">
        <f>+K258+AC258-AH258</f>
        <v>35500000</v>
      </c>
      <c r="AO258" s="18" t="s">
        <v>1</v>
      </c>
      <c r="AP258" s="23">
        <v>35500000</v>
      </c>
      <c r="AQ258" s="18" t="s">
        <v>16</v>
      </c>
      <c r="AR258" s="23">
        <v>0</v>
      </c>
      <c r="AS258" s="19" t="s">
        <v>4</v>
      </c>
      <c r="AT258" s="331">
        <v>10887000</v>
      </c>
      <c r="AU258" s="34">
        <f t="shared" si="18"/>
        <v>24613000</v>
      </c>
      <c r="AV258" s="33">
        <f t="shared" si="19"/>
        <v>0.30667605633802819</v>
      </c>
      <c r="AW258" s="208" t="s">
        <v>4</v>
      </c>
      <c r="AX258" s="18" t="s">
        <v>3</v>
      </c>
      <c r="AY258" s="23" t="s">
        <v>3938</v>
      </c>
      <c r="AZ258" s="17" t="s">
        <v>1</v>
      </c>
      <c r="BA258" s="17" t="s">
        <v>1</v>
      </c>
    </row>
    <row r="259" spans="2:53" x14ac:dyDescent="0.25">
      <c r="B259" s="109">
        <v>2024</v>
      </c>
      <c r="C259" s="17">
        <v>891780111</v>
      </c>
      <c r="D259" s="30" t="s">
        <v>14</v>
      </c>
      <c r="E259" s="161" t="s">
        <v>3937</v>
      </c>
      <c r="F259" s="23" t="s">
        <v>3936</v>
      </c>
      <c r="G259" s="190">
        <v>0</v>
      </c>
      <c r="H259" s="18" t="s">
        <v>11</v>
      </c>
      <c r="I259" s="30" t="s">
        <v>108</v>
      </c>
      <c r="J259" s="23" t="s">
        <v>3935</v>
      </c>
      <c r="K259" s="23">
        <v>15730000</v>
      </c>
      <c r="L259" s="17" t="s">
        <v>8</v>
      </c>
      <c r="M259" s="23" t="s">
        <v>3934</v>
      </c>
      <c r="N259" s="23">
        <v>1082996348</v>
      </c>
      <c r="O259" s="29">
        <v>13</v>
      </c>
      <c r="P259" s="208">
        <v>45302</v>
      </c>
      <c r="Q259" s="23">
        <v>4518689382</v>
      </c>
      <c r="R259" s="334">
        <v>45314</v>
      </c>
      <c r="S259" s="23">
        <v>15730000</v>
      </c>
      <c r="T259" s="18" t="s">
        <v>5</v>
      </c>
      <c r="U259" s="23">
        <v>32770239</v>
      </c>
      <c r="V259" s="23" t="s">
        <v>2671</v>
      </c>
      <c r="W259" s="334">
        <v>45314</v>
      </c>
      <c r="X259" s="334">
        <v>45314</v>
      </c>
      <c r="Y259" s="113" t="s">
        <v>4</v>
      </c>
      <c r="Z259" s="334">
        <v>45457</v>
      </c>
      <c r="AA259" s="35">
        <f t="shared" si="15"/>
        <v>143</v>
      </c>
      <c r="AB259" s="23">
        <v>0</v>
      </c>
      <c r="AC259" s="23">
        <v>0</v>
      </c>
      <c r="AD259" s="23">
        <v>0</v>
      </c>
      <c r="AE259" s="208" t="s">
        <v>4</v>
      </c>
      <c r="AF259" s="35">
        <f t="shared" si="16"/>
        <v>0</v>
      </c>
      <c r="AG259" s="23">
        <v>0</v>
      </c>
      <c r="AH259" s="23">
        <v>0</v>
      </c>
      <c r="AI259" s="208" t="s">
        <v>4</v>
      </c>
      <c r="AJ259" s="18">
        <v>0</v>
      </c>
      <c r="AK259" s="27" t="s">
        <v>4</v>
      </c>
      <c r="AL259" s="27" t="s">
        <v>4</v>
      </c>
      <c r="AM259" s="35">
        <f t="shared" si="17"/>
        <v>0</v>
      </c>
      <c r="AN259" s="35">
        <f>+K259+AC259-AH259</f>
        <v>15730000</v>
      </c>
      <c r="AO259" s="18" t="s">
        <v>1</v>
      </c>
      <c r="AP259" s="23">
        <v>15730000</v>
      </c>
      <c r="AQ259" s="18" t="s">
        <v>16</v>
      </c>
      <c r="AR259" s="23">
        <v>0</v>
      </c>
      <c r="AS259" s="19" t="s">
        <v>4</v>
      </c>
      <c r="AT259" s="331">
        <v>4290000</v>
      </c>
      <c r="AU259" s="34">
        <f t="shared" si="18"/>
        <v>11440000</v>
      </c>
      <c r="AV259" s="33">
        <f t="shared" si="19"/>
        <v>0.27272727272727271</v>
      </c>
      <c r="AW259" s="208" t="s">
        <v>4</v>
      </c>
      <c r="AX259" s="18" t="s">
        <v>3</v>
      </c>
      <c r="AY259" s="23" t="s">
        <v>3933</v>
      </c>
      <c r="AZ259" s="17" t="s">
        <v>1</v>
      </c>
      <c r="BA259" s="17" t="s">
        <v>1</v>
      </c>
    </row>
    <row r="260" spans="2:53" x14ac:dyDescent="0.25">
      <c r="B260" s="109">
        <v>2024</v>
      </c>
      <c r="C260" s="17">
        <v>891780111</v>
      </c>
      <c r="D260" s="30" t="s">
        <v>14</v>
      </c>
      <c r="E260" s="161" t="s">
        <v>3932</v>
      </c>
      <c r="F260" s="23" t="s">
        <v>3931</v>
      </c>
      <c r="G260" s="190">
        <v>2020000100417</v>
      </c>
      <c r="H260" s="18" t="s">
        <v>11</v>
      </c>
      <c r="I260" s="30" t="s">
        <v>770</v>
      </c>
      <c r="J260" s="23" t="s">
        <v>3930</v>
      </c>
      <c r="K260" s="23">
        <v>15950000</v>
      </c>
      <c r="L260" s="17" t="s">
        <v>8</v>
      </c>
      <c r="M260" s="23" t="s">
        <v>3929</v>
      </c>
      <c r="N260" s="23">
        <v>1221977218</v>
      </c>
      <c r="O260" s="23">
        <v>53</v>
      </c>
      <c r="P260" s="334">
        <v>45306</v>
      </c>
      <c r="Q260" s="23">
        <v>81800000</v>
      </c>
      <c r="R260" s="334">
        <v>45314</v>
      </c>
      <c r="S260" s="23">
        <v>15950000</v>
      </c>
      <c r="T260" s="18" t="s">
        <v>5</v>
      </c>
      <c r="U260" s="23">
        <v>36724655</v>
      </c>
      <c r="V260" s="23" t="s">
        <v>3794</v>
      </c>
      <c r="W260" s="334">
        <v>45314</v>
      </c>
      <c r="X260" s="334">
        <v>45314</v>
      </c>
      <c r="Y260" s="113" t="s">
        <v>4</v>
      </c>
      <c r="Z260" s="334">
        <v>45473</v>
      </c>
      <c r="AA260" s="35">
        <f t="shared" si="15"/>
        <v>159</v>
      </c>
      <c r="AB260" s="23">
        <v>0</v>
      </c>
      <c r="AC260" s="23">
        <v>0</v>
      </c>
      <c r="AD260" s="23">
        <v>0</v>
      </c>
      <c r="AE260" s="208" t="s">
        <v>4</v>
      </c>
      <c r="AF260" s="35">
        <f t="shared" si="16"/>
        <v>0</v>
      </c>
      <c r="AG260" s="23">
        <v>0</v>
      </c>
      <c r="AH260" s="23">
        <v>0</v>
      </c>
      <c r="AI260" s="208" t="s">
        <v>4</v>
      </c>
      <c r="AJ260" s="18">
        <v>0</v>
      </c>
      <c r="AK260" s="27" t="s">
        <v>4</v>
      </c>
      <c r="AL260" s="27" t="s">
        <v>4</v>
      </c>
      <c r="AM260" s="35">
        <f t="shared" si="17"/>
        <v>0</v>
      </c>
      <c r="AN260" s="35">
        <f>+K260+AC260-AH260</f>
        <v>15950000</v>
      </c>
      <c r="AO260" s="18" t="s">
        <v>16</v>
      </c>
      <c r="AP260" s="23">
        <v>0</v>
      </c>
      <c r="AQ260" s="18" t="s">
        <v>16</v>
      </c>
      <c r="AR260" s="23">
        <v>0</v>
      </c>
      <c r="AS260" s="19" t="s">
        <v>4</v>
      </c>
      <c r="AT260" s="331">
        <v>4350000</v>
      </c>
      <c r="AU260" s="34">
        <f t="shared" si="18"/>
        <v>11600000</v>
      </c>
      <c r="AV260" s="33">
        <f t="shared" si="19"/>
        <v>0.27272727272727271</v>
      </c>
      <c r="AW260" s="208" t="s">
        <v>4</v>
      </c>
      <c r="AX260" s="18" t="s">
        <v>3</v>
      </c>
      <c r="AY260" s="23" t="s">
        <v>3928</v>
      </c>
      <c r="AZ260" s="17" t="s">
        <v>1</v>
      </c>
      <c r="BA260" s="17" t="s">
        <v>1</v>
      </c>
    </row>
    <row r="261" spans="2:53" x14ac:dyDescent="0.25">
      <c r="B261" s="109">
        <v>2024</v>
      </c>
      <c r="C261" s="17">
        <v>891780111</v>
      </c>
      <c r="D261" s="30" t="s">
        <v>14</v>
      </c>
      <c r="E261" s="161" t="s">
        <v>3927</v>
      </c>
      <c r="F261" s="23" t="s">
        <v>3926</v>
      </c>
      <c r="G261" s="190">
        <v>0</v>
      </c>
      <c r="H261" s="18" t="s">
        <v>11</v>
      </c>
      <c r="I261" s="30" t="s">
        <v>108</v>
      </c>
      <c r="J261" s="23" t="s">
        <v>3925</v>
      </c>
      <c r="K261" s="23">
        <v>14850000</v>
      </c>
      <c r="L261" s="17" t="s">
        <v>8</v>
      </c>
      <c r="M261" s="23" t="s">
        <v>3924</v>
      </c>
      <c r="N261" s="23">
        <v>57465032</v>
      </c>
      <c r="O261" s="29">
        <v>13</v>
      </c>
      <c r="P261" s="208">
        <v>45302</v>
      </c>
      <c r="Q261" s="23">
        <v>4518689382</v>
      </c>
      <c r="R261" s="334">
        <v>45315</v>
      </c>
      <c r="S261" s="23">
        <v>14850000</v>
      </c>
      <c r="T261" s="18" t="s">
        <v>5</v>
      </c>
      <c r="U261" s="23">
        <v>57400977</v>
      </c>
      <c r="V261" s="23" t="s">
        <v>3788</v>
      </c>
      <c r="W261" s="334">
        <v>45315</v>
      </c>
      <c r="X261" s="334">
        <v>45315</v>
      </c>
      <c r="Y261" s="113" t="s">
        <v>4</v>
      </c>
      <c r="Z261" s="334">
        <v>45457</v>
      </c>
      <c r="AA261" s="35">
        <f t="shared" si="15"/>
        <v>142</v>
      </c>
      <c r="AB261" s="23">
        <v>0</v>
      </c>
      <c r="AC261" s="23">
        <v>0</v>
      </c>
      <c r="AD261" s="23">
        <v>0</v>
      </c>
      <c r="AE261" s="208" t="s">
        <v>4</v>
      </c>
      <c r="AF261" s="35">
        <f t="shared" si="16"/>
        <v>0</v>
      </c>
      <c r="AG261" s="23">
        <v>0</v>
      </c>
      <c r="AH261" s="23">
        <v>0</v>
      </c>
      <c r="AI261" s="208" t="s">
        <v>4</v>
      </c>
      <c r="AJ261" s="18">
        <v>0</v>
      </c>
      <c r="AK261" s="27" t="s">
        <v>4</v>
      </c>
      <c r="AL261" s="27" t="s">
        <v>4</v>
      </c>
      <c r="AM261" s="35">
        <f t="shared" si="17"/>
        <v>0</v>
      </c>
      <c r="AN261" s="35">
        <f>+K261+AC261-AH261</f>
        <v>14850000</v>
      </c>
      <c r="AO261" s="18" t="s">
        <v>1</v>
      </c>
      <c r="AP261" s="23">
        <v>14850000</v>
      </c>
      <c r="AQ261" s="18" t="s">
        <v>16</v>
      </c>
      <c r="AR261" s="23">
        <v>0</v>
      </c>
      <c r="AS261" s="19" t="s">
        <v>4</v>
      </c>
      <c r="AT261" s="331">
        <v>4554000</v>
      </c>
      <c r="AU261" s="34">
        <f t="shared" si="18"/>
        <v>10296000</v>
      </c>
      <c r="AV261" s="33">
        <f t="shared" si="19"/>
        <v>0.30666666666666664</v>
      </c>
      <c r="AW261" s="208" t="s">
        <v>4</v>
      </c>
      <c r="AX261" s="18" t="s">
        <v>3</v>
      </c>
      <c r="AY261" s="23" t="s">
        <v>3923</v>
      </c>
      <c r="AZ261" s="17" t="s">
        <v>1</v>
      </c>
      <c r="BA261" s="17" t="s">
        <v>1</v>
      </c>
    </row>
    <row r="262" spans="2:53" x14ac:dyDescent="0.25">
      <c r="B262" s="109">
        <v>2024</v>
      </c>
      <c r="C262" s="17">
        <v>891780111</v>
      </c>
      <c r="D262" s="30" t="s">
        <v>14</v>
      </c>
      <c r="E262" s="161" t="s">
        <v>3922</v>
      </c>
      <c r="F262" s="23" t="s">
        <v>3921</v>
      </c>
      <c r="G262" s="190">
        <v>0</v>
      </c>
      <c r="H262" s="18" t="s">
        <v>11</v>
      </c>
      <c r="I262" s="30" t="s">
        <v>108</v>
      </c>
      <c r="J262" s="23" t="s">
        <v>3920</v>
      </c>
      <c r="K262" s="23">
        <v>25000000</v>
      </c>
      <c r="L262" s="17" t="s">
        <v>8</v>
      </c>
      <c r="M262" s="23" t="s">
        <v>2383</v>
      </c>
      <c r="N262" s="23">
        <v>85460949</v>
      </c>
      <c r="O262" s="29">
        <v>13</v>
      </c>
      <c r="P262" s="208">
        <v>45302</v>
      </c>
      <c r="Q262" s="23">
        <v>4518689382</v>
      </c>
      <c r="R262" s="334">
        <v>45315</v>
      </c>
      <c r="S262" s="23">
        <v>25000000</v>
      </c>
      <c r="T262" s="18" t="s">
        <v>5</v>
      </c>
      <c r="U262" s="23">
        <v>12621405</v>
      </c>
      <c r="V262" s="23" t="s">
        <v>3279</v>
      </c>
      <c r="W262" s="334">
        <v>45315</v>
      </c>
      <c r="X262" s="334">
        <v>45315</v>
      </c>
      <c r="Y262" s="113" t="s">
        <v>4</v>
      </c>
      <c r="Z262" s="334">
        <v>45457</v>
      </c>
      <c r="AA262" s="35">
        <f t="shared" si="15"/>
        <v>142</v>
      </c>
      <c r="AB262" s="23">
        <v>0</v>
      </c>
      <c r="AC262" s="23">
        <v>0</v>
      </c>
      <c r="AD262" s="23">
        <v>0</v>
      </c>
      <c r="AE262" s="208" t="s">
        <v>4</v>
      </c>
      <c r="AF262" s="35">
        <f t="shared" si="16"/>
        <v>0</v>
      </c>
      <c r="AG262" s="23">
        <v>1</v>
      </c>
      <c r="AH262" s="23">
        <v>21499000</v>
      </c>
      <c r="AI262" s="208">
        <v>45327</v>
      </c>
      <c r="AJ262" s="18">
        <v>0</v>
      </c>
      <c r="AK262" s="27" t="s">
        <v>4</v>
      </c>
      <c r="AL262" s="27" t="s">
        <v>4</v>
      </c>
      <c r="AM262" s="35">
        <f t="shared" si="17"/>
        <v>0</v>
      </c>
      <c r="AN262" s="35">
        <f>+K262+AC262-AH262</f>
        <v>3501000</v>
      </c>
      <c r="AO262" s="18" t="s">
        <v>1</v>
      </c>
      <c r="AP262" s="23">
        <v>25000000</v>
      </c>
      <c r="AQ262" s="18" t="s">
        <v>16</v>
      </c>
      <c r="AR262" s="23">
        <v>0</v>
      </c>
      <c r="AS262" s="19" t="s">
        <v>4</v>
      </c>
      <c r="AT262" s="331">
        <v>3501000</v>
      </c>
      <c r="AU262" s="34">
        <f t="shared" si="18"/>
        <v>0</v>
      </c>
      <c r="AV262" s="33">
        <f t="shared" si="19"/>
        <v>1</v>
      </c>
      <c r="AW262" s="208" t="s">
        <v>4</v>
      </c>
      <c r="AX262" s="18" t="s">
        <v>3904</v>
      </c>
      <c r="AY262" s="23" t="s">
        <v>3919</v>
      </c>
      <c r="AZ262" s="17" t="s">
        <v>1</v>
      </c>
      <c r="BA262" s="17" t="s">
        <v>1</v>
      </c>
    </row>
    <row r="263" spans="2:53" x14ac:dyDescent="0.25">
      <c r="B263" s="109">
        <v>2024</v>
      </c>
      <c r="C263" s="17">
        <v>891780111</v>
      </c>
      <c r="D263" s="30" t="s">
        <v>14</v>
      </c>
      <c r="E263" s="161" t="s">
        <v>3918</v>
      </c>
      <c r="F263" s="23" t="s">
        <v>3917</v>
      </c>
      <c r="G263" s="190">
        <v>0</v>
      </c>
      <c r="H263" s="18" t="s">
        <v>11</v>
      </c>
      <c r="I263" s="30" t="s">
        <v>108</v>
      </c>
      <c r="J263" s="23" t="s">
        <v>3916</v>
      </c>
      <c r="K263" s="23">
        <v>14760000</v>
      </c>
      <c r="L263" s="17" t="s">
        <v>8</v>
      </c>
      <c r="M263" s="23" t="s">
        <v>3915</v>
      </c>
      <c r="N263" s="23">
        <v>19617672</v>
      </c>
      <c r="O263" s="29">
        <v>13</v>
      </c>
      <c r="P263" s="208">
        <v>45302</v>
      </c>
      <c r="Q263" s="23">
        <v>4518689382</v>
      </c>
      <c r="R263" s="334">
        <v>45315</v>
      </c>
      <c r="S263" s="23">
        <v>14760000</v>
      </c>
      <c r="T263" s="18" t="s">
        <v>5</v>
      </c>
      <c r="U263" s="23">
        <v>72004252</v>
      </c>
      <c r="V263" s="23" t="s">
        <v>2796</v>
      </c>
      <c r="W263" s="334">
        <v>45315</v>
      </c>
      <c r="X263" s="334">
        <v>45315</v>
      </c>
      <c r="Y263" s="113" t="s">
        <v>4</v>
      </c>
      <c r="Z263" s="334">
        <v>45457</v>
      </c>
      <c r="AA263" s="35">
        <f t="shared" si="15"/>
        <v>142</v>
      </c>
      <c r="AB263" s="23">
        <v>1</v>
      </c>
      <c r="AC263" s="23">
        <v>2700000</v>
      </c>
      <c r="AD263" s="23">
        <v>0</v>
      </c>
      <c r="AE263" s="208" t="s">
        <v>4</v>
      </c>
      <c r="AF263" s="35">
        <f t="shared" si="16"/>
        <v>0</v>
      </c>
      <c r="AG263" s="23">
        <v>0</v>
      </c>
      <c r="AH263" s="23">
        <v>0</v>
      </c>
      <c r="AI263" s="208" t="s">
        <v>4</v>
      </c>
      <c r="AJ263" s="18">
        <v>0</v>
      </c>
      <c r="AK263" s="27" t="s">
        <v>4</v>
      </c>
      <c r="AL263" s="27" t="s">
        <v>4</v>
      </c>
      <c r="AM263" s="35">
        <f t="shared" si="17"/>
        <v>0</v>
      </c>
      <c r="AN263" s="35">
        <f>+K263+AC263-AH263</f>
        <v>17460000</v>
      </c>
      <c r="AO263" s="18" t="s">
        <v>1</v>
      </c>
      <c r="AP263" s="23">
        <v>14760000</v>
      </c>
      <c r="AQ263" s="18" t="s">
        <v>16</v>
      </c>
      <c r="AR263" s="23">
        <v>0</v>
      </c>
      <c r="AS263" s="19" t="s">
        <v>4</v>
      </c>
      <c r="AT263" s="331">
        <v>6000000</v>
      </c>
      <c r="AU263" s="34">
        <f t="shared" si="18"/>
        <v>11460000</v>
      </c>
      <c r="AV263" s="33">
        <f t="shared" si="19"/>
        <v>0.3436426116838488</v>
      </c>
      <c r="AW263" s="208" t="s">
        <v>4</v>
      </c>
      <c r="AX263" s="18" t="s">
        <v>3</v>
      </c>
      <c r="AY263" s="23" t="s">
        <v>3914</v>
      </c>
      <c r="AZ263" s="17" t="s">
        <v>1</v>
      </c>
      <c r="BA263" s="17" t="s">
        <v>1</v>
      </c>
    </row>
    <row r="264" spans="2:53" x14ac:dyDescent="0.25">
      <c r="B264" s="109">
        <v>2024</v>
      </c>
      <c r="C264" s="17">
        <v>891780111</v>
      </c>
      <c r="D264" s="30" t="s">
        <v>14</v>
      </c>
      <c r="E264" s="161" t="s">
        <v>3913</v>
      </c>
      <c r="F264" s="23" t="s">
        <v>3912</v>
      </c>
      <c r="G264" s="190">
        <v>0</v>
      </c>
      <c r="H264" s="18" t="s">
        <v>11</v>
      </c>
      <c r="I264" s="30" t="s">
        <v>108</v>
      </c>
      <c r="J264" s="23" t="s">
        <v>3911</v>
      </c>
      <c r="K264" s="23">
        <v>13500000</v>
      </c>
      <c r="L264" s="17" t="s">
        <v>8</v>
      </c>
      <c r="M264" s="23" t="s">
        <v>3910</v>
      </c>
      <c r="N264" s="23">
        <v>1082958221</v>
      </c>
      <c r="O264" s="29">
        <v>14</v>
      </c>
      <c r="P264" s="334">
        <v>45302</v>
      </c>
      <c r="Q264" s="23">
        <v>2126349000</v>
      </c>
      <c r="R264" s="334">
        <v>45315</v>
      </c>
      <c r="S264" s="23">
        <v>13500000</v>
      </c>
      <c r="T264" s="18" t="s">
        <v>5</v>
      </c>
      <c r="U264" s="23">
        <v>57400977</v>
      </c>
      <c r="V264" s="23" t="s">
        <v>3788</v>
      </c>
      <c r="W264" s="334">
        <v>45315</v>
      </c>
      <c r="X264" s="334">
        <v>45315</v>
      </c>
      <c r="Y264" s="113" t="s">
        <v>4</v>
      </c>
      <c r="Z264" s="334">
        <v>45457</v>
      </c>
      <c r="AA264" s="35">
        <f t="shared" ref="AA264:AA327" si="20">+IF(Y264="1800-01-01",Z264-X264,Z264-Y264)</f>
        <v>142</v>
      </c>
      <c r="AB264" s="23">
        <v>0</v>
      </c>
      <c r="AC264" s="23">
        <v>0</v>
      </c>
      <c r="AD264" s="23">
        <v>0</v>
      </c>
      <c r="AE264" s="208" t="s">
        <v>4</v>
      </c>
      <c r="AF264" s="35">
        <f t="shared" ref="AF264:AF327" si="21">+IF(AE264="1800-01-01",0,AE264-Z264)</f>
        <v>0</v>
      </c>
      <c r="AG264" s="23">
        <v>0</v>
      </c>
      <c r="AH264" s="23">
        <v>0</v>
      </c>
      <c r="AI264" s="208" t="s">
        <v>4</v>
      </c>
      <c r="AJ264" s="18">
        <v>0</v>
      </c>
      <c r="AK264" s="27" t="s">
        <v>4</v>
      </c>
      <c r="AL264" s="27" t="s">
        <v>4</v>
      </c>
      <c r="AM264" s="35">
        <f t="shared" ref="AM264:AM327" si="22">+IF(AK264="1800-01-01",0,AL264-AK264)</f>
        <v>0</v>
      </c>
      <c r="AN264" s="35">
        <f>+K264+AC264-AH264</f>
        <v>13500000</v>
      </c>
      <c r="AO264" s="18" t="s">
        <v>1</v>
      </c>
      <c r="AP264" s="23">
        <v>13500000</v>
      </c>
      <c r="AQ264" s="18" t="s">
        <v>16</v>
      </c>
      <c r="AR264" s="23">
        <v>0</v>
      </c>
      <c r="AS264" s="19" t="s">
        <v>4</v>
      </c>
      <c r="AT264" s="331">
        <v>4140000</v>
      </c>
      <c r="AU264" s="34">
        <f t="shared" ref="AU264:AU327" si="23">AN264-AT264</f>
        <v>9360000</v>
      </c>
      <c r="AV264" s="33">
        <f t="shared" ref="AV264:AV327" si="24">+IFERROR(AT264/AN264,"_")</f>
        <v>0.30666666666666664</v>
      </c>
      <c r="AW264" s="208" t="s">
        <v>4</v>
      </c>
      <c r="AX264" s="18" t="s">
        <v>3</v>
      </c>
      <c r="AY264" s="23" t="s">
        <v>3909</v>
      </c>
      <c r="AZ264" s="17" t="s">
        <v>1</v>
      </c>
      <c r="BA264" s="17" t="s">
        <v>1</v>
      </c>
    </row>
    <row r="265" spans="2:53" x14ac:dyDescent="0.25">
      <c r="B265" s="109">
        <v>2024</v>
      </c>
      <c r="C265" s="17">
        <v>891780111</v>
      </c>
      <c r="D265" s="30" t="s">
        <v>14</v>
      </c>
      <c r="E265" s="161" t="s">
        <v>3908</v>
      </c>
      <c r="F265" s="23" t="s">
        <v>3907</v>
      </c>
      <c r="G265" s="190">
        <v>0</v>
      </c>
      <c r="H265" s="18" t="s">
        <v>11</v>
      </c>
      <c r="I265" s="30" t="s">
        <v>108</v>
      </c>
      <c r="J265" s="23" t="s">
        <v>3906</v>
      </c>
      <c r="K265" s="23">
        <v>14300000</v>
      </c>
      <c r="L265" s="17" t="s">
        <v>8</v>
      </c>
      <c r="M265" s="23" t="s">
        <v>3905</v>
      </c>
      <c r="N265" s="23">
        <v>1122812358</v>
      </c>
      <c r="O265" s="29">
        <v>13</v>
      </c>
      <c r="P265" s="208">
        <v>45302</v>
      </c>
      <c r="Q265" s="23">
        <v>4518689382</v>
      </c>
      <c r="R265" s="334">
        <v>45315</v>
      </c>
      <c r="S265" s="23">
        <v>14300000</v>
      </c>
      <c r="T265" s="18" t="s">
        <v>5</v>
      </c>
      <c r="U265" s="23">
        <v>32770239</v>
      </c>
      <c r="V265" s="23" t="s">
        <v>2671</v>
      </c>
      <c r="W265" s="334">
        <v>45315</v>
      </c>
      <c r="X265" s="334">
        <v>45315</v>
      </c>
      <c r="Y265" s="113" t="s">
        <v>4</v>
      </c>
      <c r="Z265" s="334">
        <v>45457</v>
      </c>
      <c r="AA265" s="35">
        <f t="shared" si="20"/>
        <v>142</v>
      </c>
      <c r="AB265" s="23">
        <v>0</v>
      </c>
      <c r="AC265" s="23">
        <v>0</v>
      </c>
      <c r="AD265" s="23">
        <v>0</v>
      </c>
      <c r="AE265" s="208" t="s">
        <v>4</v>
      </c>
      <c r="AF265" s="35">
        <f t="shared" si="21"/>
        <v>0</v>
      </c>
      <c r="AG265" s="23">
        <v>1</v>
      </c>
      <c r="AH265" s="23">
        <v>12900000</v>
      </c>
      <c r="AI265" s="208">
        <v>45327</v>
      </c>
      <c r="AJ265" s="18">
        <v>0</v>
      </c>
      <c r="AK265" s="27" t="s">
        <v>4</v>
      </c>
      <c r="AL265" s="27" t="s">
        <v>4</v>
      </c>
      <c r="AM265" s="35">
        <f t="shared" si="22"/>
        <v>0</v>
      </c>
      <c r="AN265" s="35">
        <f>+K265+AC265-AH265</f>
        <v>1400000</v>
      </c>
      <c r="AO265" s="18" t="s">
        <v>1</v>
      </c>
      <c r="AP265" s="23">
        <v>14300000</v>
      </c>
      <c r="AQ265" s="18" t="s">
        <v>16</v>
      </c>
      <c r="AR265" s="23">
        <v>0</v>
      </c>
      <c r="AS265" s="19" t="s">
        <v>4</v>
      </c>
      <c r="AT265" s="331">
        <v>1400000</v>
      </c>
      <c r="AU265" s="34">
        <f t="shared" si="23"/>
        <v>0</v>
      </c>
      <c r="AV265" s="33">
        <f t="shared" si="24"/>
        <v>1</v>
      </c>
      <c r="AW265" s="208" t="s">
        <v>4</v>
      </c>
      <c r="AX265" s="18" t="s">
        <v>3904</v>
      </c>
      <c r="AY265" s="23" t="s">
        <v>3903</v>
      </c>
      <c r="AZ265" s="17" t="s">
        <v>1</v>
      </c>
      <c r="BA265" s="17" t="s">
        <v>1</v>
      </c>
    </row>
    <row r="266" spans="2:53" x14ac:dyDescent="0.25">
      <c r="B266" s="109">
        <v>2024</v>
      </c>
      <c r="C266" s="17">
        <v>891780111</v>
      </c>
      <c r="D266" s="30" t="s">
        <v>14</v>
      </c>
      <c r="E266" s="161" t="s">
        <v>3902</v>
      </c>
      <c r="F266" s="23" t="s">
        <v>3901</v>
      </c>
      <c r="G266" s="190">
        <v>0</v>
      </c>
      <c r="H266" s="18" t="s">
        <v>11</v>
      </c>
      <c r="I266" s="30" t="s">
        <v>108</v>
      </c>
      <c r="J266" s="23" t="s">
        <v>3900</v>
      </c>
      <c r="K266" s="23">
        <v>14300000</v>
      </c>
      <c r="L266" s="17" t="s">
        <v>8</v>
      </c>
      <c r="M266" s="23" t="s">
        <v>3899</v>
      </c>
      <c r="N266" s="23">
        <v>1082904561</v>
      </c>
      <c r="O266" s="29">
        <v>13</v>
      </c>
      <c r="P266" s="208">
        <v>45302</v>
      </c>
      <c r="Q266" s="23">
        <v>4518689382</v>
      </c>
      <c r="R266" s="334">
        <v>45315</v>
      </c>
      <c r="S266" s="23">
        <v>14300000</v>
      </c>
      <c r="T266" s="18" t="s">
        <v>5</v>
      </c>
      <c r="U266" s="23">
        <v>72255882</v>
      </c>
      <c r="V266" s="23" t="s">
        <v>3898</v>
      </c>
      <c r="W266" s="334">
        <v>45315</v>
      </c>
      <c r="X266" s="334">
        <v>45315</v>
      </c>
      <c r="Y266" s="113" t="s">
        <v>4</v>
      </c>
      <c r="Z266" s="334">
        <v>45457</v>
      </c>
      <c r="AA266" s="35">
        <f t="shared" si="20"/>
        <v>142</v>
      </c>
      <c r="AB266" s="23">
        <v>0</v>
      </c>
      <c r="AC266" s="23">
        <v>0</v>
      </c>
      <c r="AD266" s="23">
        <v>0</v>
      </c>
      <c r="AE266" s="208" t="s">
        <v>4</v>
      </c>
      <c r="AF266" s="35">
        <f t="shared" si="21"/>
        <v>0</v>
      </c>
      <c r="AG266" s="23">
        <v>0</v>
      </c>
      <c r="AH266" s="23">
        <v>0</v>
      </c>
      <c r="AI266" s="208" t="s">
        <v>4</v>
      </c>
      <c r="AJ266" s="18">
        <v>0</v>
      </c>
      <c r="AK266" s="27" t="s">
        <v>4</v>
      </c>
      <c r="AL266" s="27" t="s">
        <v>4</v>
      </c>
      <c r="AM266" s="35">
        <f t="shared" si="22"/>
        <v>0</v>
      </c>
      <c r="AN266" s="35">
        <f>+K266+AC266-AH266</f>
        <v>14300000</v>
      </c>
      <c r="AO266" s="18" t="s">
        <v>1</v>
      </c>
      <c r="AP266" s="23">
        <v>14300000</v>
      </c>
      <c r="AQ266" s="18" t="s">
        <v>16</v>
      </c>
      <c r="AR266" s="23">
        <v>0</v>
      </c>
      <c r="AS266" s="19" t="s">
        <v>4</v>
      </c>
      <c r="AT266" s="331">
        <v>3900000</v>
      </c>
      <c r="AU266" s="34">
        <f t="shared" si="23"/>
        <v>10400000</v>
      </c>
      <c r="AV266" s="33">
        <f t="shared" si="24"/>
        <v>0.27272727272727271</v>
      </c>
      <c r="AW266" s="208" t="s">
        <v>4</v>
      </c>
      <c r="AX266" s="18" t="s">
        <v>3</v>
      </c>
      <c r="AY266" s="23" t="s">
        <v>3897</v>
      </c>
      <c r="AZ266" s="17" t="s">
        <v>1</v>
      </c>
      <c r="BA266" s="17" t="s">
        <v>1</v>
      </c>
    </row>
    <row r="267" spans="2:53" x14ac:dyDescent="0.25">
      <c r="B267" s="109">
        <v>2024</v>
      </c>
      <c r="C267" s="17">
        <v>891780111</v>
      </c>
      <c r="D267" s="30" t="s">
        <v>14</v>
      </c>
      <c r="E267" s="161" t="s">
        <v>3896</v>
      </c>
      <c r="F267" s="23" t="s">
        <v>3895</v>
      </c>
      <c r="G267" s="190">
        <v>0</v>
      </c>
      <c r="H267" s="18" t="s">
        <v>11</v>
      </c>
      <c r="I267" s="30" t="s">
        <v>108</v>
      </c>
      <c r="J267" s="23" t="s">
        <v>3894</v>
      </c>
      <c r="K267" s="23">
        <v>16280000</v>
      </c>
      <c r="L267" s="17" t="s">
        <v>8</v>
      </c>
      <c r="M267" s="23" t="s">
        <v>3893</v>
      </c>
      <c r="N267" s="23">
        <v>1082957435</v>
      </c>
      <c r="O267" s="29">
        <v>13</v>
      </c>
      <c r="P267" s="208">
        <v>45302</v>
      </c>
      <c r="Q267" s="23">
        <v>4518689382</v>
      </c>
      <c r="R267" s="334">
        <v>45315</v>
      </c>
      <c r="S267" s="23">
        <v>16280000</v>
      </c>
      <c r="T267" s="18" t="s">
        <v>5</v>
      </c>
      <c r="U267" s="23">
        <v>1082868728</v>
      </c>
      <c r="V267" s="23" t="s">
        <v>3171</v>
      </c>
      <c r="W267" s="334">
        <v>45315</v>
      </c>
      <c r="X267" s="334">
        <v>45315</v>
      </c>
      <c r="Y267" s="113" t="s">
        <v>4</v>
      </c>
      <c r="Z267" s="334">
        <v>45457</v>
      </c>
      <c r="AA267" s="35">
        <f t="shared" si="20"/>
        <v>142</v>
      </c>
      <c r="AB267" s="23">
        <v>0</v>
      </c>
      <c r="AC267" s="23">
        <v>0</v>
      </c>
      <c r="AD267" s="23">
        <v>0</v>
      </c>
      <c r="AE267" s="208" t="s">
        <v>4</v>
      </c>
      <c r="AF267" s="35">
        <f t="shared" si="21"/>
        <v>0</v>
      </c>
      <c r="AG267" s="23">
        <v>0</v>
      </c>
      <c r="AH267" s="23">
        <v>0</v>
      </c>
      <c r="AI267" s="208" t="s">
        <v>4</v>
      </c>
      <c r="AJ267" s="18">
        <v>0</v>
      </c>
      <c r="AK267" s="27" t="s">
        <v>4</v>
      </c>
      <c r="AL267" s="27" t="s">
        <v>4</v>
      </c>
      <c r="AM267" s="35">
        <f t="shared" si="22"/>
        <v>0</v>
      </c>
      <c r="AN267" s="35">
        <f>+K267+AC267-AH267</f>
        <v>16280000</v>
      </c>
      <c r="AO267" s="18" t="s">
        <v>1</v>
      </c>
      <c r="AP267" s="23">
        <v>16280000</v>
      </c>
      <c r="AQ267" s="18" t="s">
        <v>16</v>
      </c>
      <c r="AR267" s="23">
        <v>0</v>
      </c>
      <c r="AS267" s="19" t="s">
        <v>4</v>
      </c>
      <c r="AT267" s="331">
        <v>4840000</v>
      </c>
      <c r="AU267" s="34">
        <f t="shared" si="23"/>
        <v>11440000</v>
      </c>
      <c r="AV267" s="33">
        <f t="shared" si="24"/>
        <v>0.29729729729729731</v>
      </c>
      <c r="AW267" s="208" t="s">
        <v>4</v>
      </c>
      <c r="AX267" s="18" t="s">
        <v>3</v>
      </c>
      <c r="AY267" s="23" t="s">
        <v>3892</v>
      </c>
      <c r="AZ267" s="17" t="s">
        <v>1</v>
      </c>
      <c r="BA267" s="17" t="s">
        <v>1</v>
      </c>
    </row>
    <row r="268" spans="2:53" x14ac:dyDescent="0.25">
      <c r="B268" s="109">
        <v>2024</v>
      </c>
      <c r="C268" s="17">
        <v>891780111</v>
      </c>
      <c r="D268" s="30" t="s">
        <v>14</v>
      </c>
      <c r="E268" s="161" t="s">
        <v>3891</v>
      </c>
      <c r="F268" s="23" t="s">
        <v>3890</v>
      </c>
      <c r="G268" s="190">
        <v>0</v>
      </c>
      <c r="H268" s="18" t="s">
        <v>11</v>
      </c>
      <c r="I268" s="30" t="s">
        <v>108</v>
      </c>
      <c r="J268" s="23" t="s">
        <v>3889</v>
      </c>
      <c r="K268" s="23">
        <v>13500000</v>
      </c>
      <c r="L268" s="17" t="s">
        <v>8</v>
      </c>
      <c r="M268" s="23" t="s">
        <v>3888</v>
      </c>
      <c r="N268" s="23">
        <v>57444371</v>
      </c>
      <c r="O268" s="29">
        <v>14</v>
      </c>
      <c r="P268" s="334">
        <v>45302</v>
      </c>
      <c r="Q268" s="23">
        <v>2126349000</v>
      </c>
      <c r="R268" s="334">
        <v>45315</v>
      </c>
      <c r="S268" s="23">
        <v>13500000</v>
      </c>
      <c r="T268" s="18" t="s">
        <v>5</v>
      </c>
      <c r="U268" s="23">
        <v>57400977</v>
      </c>
      <c r="V268" s="23" t="s">
        <v>3788</v>
      </c>
      <c r="W268" s="334">
        <v>45315</v>
      </c>
      <c r="X268" s="334">
        <v>45315</v>
      </c>
      <c r="Y268" s="113" t="s">
        <v>4</v>
      </c>
      <c r="Z268" s="334">
        <v>45457</v>
      </c>
      <c r="AA268" s="35">
        <f t="shared" si="20"/>
        <v>142</v>
      </c>
      <c r="AB268" s="23">
        <v>0</v>
      </c>
      <c r="AC268" s="23">
        <v>0</v>
      </c>
      <c r="AD268" s="23">
        <v>0</v>
      </c>
      <c r="AE268" s="208" t="s">
        <v>4</v>
      </c>
      <c r="AF268" s="35">
        <f t="shared" si="21"/>
        <v>0</v>
      </c>
      <c r="AG268" s="23">
        <v>0</v>
      </c>
      <c r="AH268" s="23">
        <v>0</v>
      </c>
      <c r="AI268" s="208" t="s">
        <v>4</v>
      </c>
      <c r="AJ268" s="18">
        <v>0</v>
      </c>
      <c r="AK268" s="27" t="s">
        <v>4</v>
      </c>
      <c r="AL268" s="27" t="s">
        <v>4</v>
      </c>
      <c r="AM268" s="35">
        <f t="shared" si="22"/>
        <v>0</v>
      </c>
      <c r="AN268" s="35">
        <f>+K268+AC268-AH268</f>
        <v>13500000</v>
      </c>
      <c r="AO268" s="18" t="s">
        <v>1</v>
      </c>
      <c r="AP268" s="23">
        <v>13500000</v>
      </c>
      <c r="AQ268" s="18" t="s">
        <v>16</v>
      </c>
      <c r="AR268" s="23">
        <v>0</v>
      </c>
      <c r="AS268" s="19" t="s">
        <v>4</v>
      </c>
      <c r="AT268" s="331">
        <v>4140000</v>
      </c>
      <c r="AU268" s="34">
        <f t="shared" si="23"/>
        <v>9360000</v>
      </c>
      <c r="AV268" s="33">
        <f t="shared" si="24"/>
        <v>0.30666666666666664</v>
      </c>
      <c r="AW268" s="208" t="s">
        <v>4</v>
      </c>
      <c r="AX268" s="18" t="s">
        <v>3</v>
      </c>
      <c r="AY268" s="23" t="s">
        <v>3887</v>
      </c>
      <c r="AZ268" s="17" t="s">
        <v>1</v>
      </c>
      <c r="BA268" s="17" t="s">
        <v>1</v>
      </c>
    </row>
    <row r="269" spans="2:53" x14ac:dyDescent="0.25">
      <c r="B269" s="109">
        <v>2024</v>
      </c>
      <c r="C269" s="17">
        <v>891780111</v>
      </c>
      <c r="D269" s="30" t="s">
        <v>14</v>
      </c>
      <c r="E269" s="161" t="s">
        <v>3886</v>
      </c>
      <c r="F269" s="23" t="s">
        <v>3885</v>
      </c>
      <c r="G269" s="190">
        <v>0</v>
      </c>
      <c r="H269" s="18" t="s">
        <v>11</v>
      </c>
      <c r="I269" s="30" t="s">
        <v>108</v>
      </c>
      <c r="J269" s="23" t="s">
        <v>3884</v>
      </c>
      <c r="K269" s="23">
        <v>14490000</v>
      </c>
      <c r="L269" s="17" t="s">
        <v>8</v>
      </c>
      <c r="M269" s="23" t="s">
        <v>3883</v>
      </c>
      <c r="N269" s="23">
        <v>4979192</v>
      </c>
      <c r="O269" s="29">
        <v>13</v>
      </c>
      <c r="P269" s="208">
        <v>45302</v>
      </c>
      <c r="Q269" s="23">
        <v>4518689382</v>
      </c>
      <c r="R269" s="334">
        <v>45315</v>
      </c>
      <c r="S269" s="23">
        <v>14490000</v>
      </c>
      <c r="T269" s="18" t="s">
        <v>5</v>
      </c>
      <c r="U269" s="23">
        <v>84457182</v>
      </c>
      <c r="V269" s="23" t="s">
        <v>3877</v>
      </c>
      <c r="W269" s="334">
        <v>45315</v>
      </c>
      <c r="X269" s="334">
        <v>45315</v>
      </c>
      <c r="Y269" s="113" t="s">
        <v>4</v>
      </c>
      <c r="Z269" s="334">
        <v>45457</v>
      </c>
      <c r="AA269" s="35">
        <f t="shared" si="20"/>
        <v>142</v>
      </c>
      <c r="AB269" s="23">
        <v>0</v>
      </c>
      <c r="AC269" s="23">
        <v>0</v>
      </c>
      <c r="AD269" s="23">
        <v>0</v>
      </c>
      <c r="AE269" s="208" t="s">
        <v>4</v>
      </c>
      <c r="AF269" s="35">
        <f t="shared" si="21"/>
        <v>0</v>
      </c>
      <c r="AG269" s="23">
        <v>0</v>
      </c>
      <c r="AH269" s="23">
        <v>0</v>
      </c>
      <c r="AI269" s="208" t="s">
        <v>4</v>
      </c>
      <c r="AJ269" s="18">
        <v>0</v>
      </c>
      <c r="AK269" s="27" t="s">
        <v>4</v>
      </c>
      <c r="AL269" s="27" t="s">
        <v>4</v>
      </c>
      <c r="AM269" s="35">
        <f t="shared" si="22"/>
        <v>0</v>
      </c>
      <c r="AN269" s="35">
        <f>+K269+AC269-AH269</f>
        <v>14490000</v>
      </c>
      <c r="AO269" s="18" t="s">
        <v>1</v>
      </c>
      <c r="AP269" s="23">
        <v>14490000</v>
      </c>
      <c r="AQ269" s="18" t="s">
        <v>16</v>
      </c>
      <c r="AR269" s="23">
        <v>0</v>
      </c>
      <c r="AS269" s="19" t="s">
        <v>4</v>
      </c>
      <c r="AT269" s="331">
        <v>5130000</v>
      </c>
      <c r="AU269" s="34">
        <f t="shared" si="23"/>
        <v>9360000</v>
      </c>
      <c r="AV269" s="33">
        <f t="shared" si="24"/>
        <v>0.35403726708074534</v>
      </c>
      <c r="AW269" s="208" t="s">
        <v>4</v>
      </c>
      <c r="AX269" s="18" t="s">
        <v>3</v>
      </c>
      <c r="AY269" s="23" t="s">
        <v>3882</v>
      </c>
      <c r="AZ269" s="17" t="s">
        <v>1</v>
      </c>
      <c r="BA269" s="17" t="s">
        <v>1</v>
      </c>
    </row>
    <row r="270" spans="2:53" x14ac:dyDescent="0.25">
      <c r="B270" s="109">
        <v>2024</v>
      </c>
      <c r="C270" s="17">
        <v>891780111</v>
      </c>
      <c r="D270" s="30" t="s">
        <v>14</v>
      </c>
      <c r="E270" s="161" t="s">
        <v>3881</v>
      </c>
      <c r="F270" s="23" t="s">
        <v>3880</v>
      </c>
      <c r="G270" s="190">
        <v>0</v>
      </c>
      <c r="H270" s="18" t="s">
        <v>11</v>
      </c>
      <c r="I270" s="30" t="s">
        <v>108</v>
      </c>
      <c r="J270" s="23" t="s">
        <v>3879</v>
      </c>
      <c r="K270" s="23">
        <v>12833000</v>
      </c>
      <c r="L270" s="17" t="s">
        <v>8</v>
      </c>
      <c r="M270" s="23" t="s">
        <v>3878</v>
      </c>
      <c r="N270" s="23">
        <v>1084727795</v>
      </c>
      <c r="O270" s="29">
        <v>14</v>
      </c>
      <c r="P270" s="334">
        <v>45302</v>
      </c>
      <c r="Q270" s="23">
        <v>2126349000</v>
      </c>
      <c r="R270" s="334">
        <v>45315</v>
      </c>
      <c r="S270" s="23">
        <v>12833000</v>
      </c>
      <c r="T270" s="18" t="s">
        <v>5</v>
      </c>
      <c r="U270" s="23">
        <v>84457182</v>
      </c>
      <c r="V270" s="23" t="s">
        <v>3877</v>
      </c>
      <c r="W270" s="334">
        <v>45315</v>
      </c>
      <c r="X270" s="334">
        <v>45315</v>
      </c>
      <c r="Y270" s="113" t="s">
        <v>4</v>
      </c>
      <c r="Z270" s="334">
        <v>45457</v>
      </c>
      <c r="AA270" s="35">
        <f t="shared" si="20"/>
        <v>142</v>
      </c>
      <c r="AB270" s="23">
        <v>0</v>
      </c>
      <c r="AC270" s="23">
        <v>0</v>
      </c>
      <c r="AD270" s="23">
        <v>0</v>
      </c>
      <c r="AE270" s="208" t="s">
        <v>4</v>
      </c>
      <c r="AF270" s="35">
        <f t="shared" si="21"/>
        <v>0</v>
      </c>
      <c r="AG270" s="23">
        <v>0</v>
      </c>
      <c r="AH270" s="23">
        <v>0</v>
      </c>
      <c r="AI270" s="208" t="s">
        <v>4</v>
      </c>
      <c r="AJ270" s="18">
        <v>0</v>
      </c>
      <c r="AK270" s="27" t="s">
        <v>4</v>
      </c>
      <c r="AL270" s="27" t="s">
        <v>4</v>
      </c>
      <c r="AM270" s="35">
        <f t="shared" si="22"/>
        <v>0</v>
      </c>
      <c r="AN270" s="35">
        <f>+K270+AC270-AH270</f>
        <v>12833000</v>
      </c>
      <c r="AO270" s="18" t="s">
        <v>1</v>
      </c>
      <c r="AP270" s="23">
        <v>12833000</v>
      </c>
      <c r="AQ270" s="18" t="s">
        <v>16</v>
      </c>
      <c r="AR270" s="23">
        <v>0</v>
      </c>
      <c r="AS270" s="19" t="s">
        <v>4</v>
      </c>
      <c r="AT270" s="331">
        <v>1667000</v>
      </c>
      <c r="AU270" s="34">
        <f t="shared" si="23"/>
        <v>11166000</v>
      </c>
      <c r="AV270" s="33">
        <f t="shared" si="24"/>
        <v>0.12989947790851711</v>
      </c>
      <c r="AW270" s="208" t="s">
        <v>4</v>
      </c>
      <c r="AX270" s="18" t="s">
        <v>3</v>
      </c>
      <c r="AY270" s="23" t="s">
        <v>3876</v>
      </c>
      <c r="AZ270" s="17" t="s">
        <v>1</v>
      </c>
      <c r="BA270" s="17" t="s">
        <v>1</v>
      </c>
    </row>
    <row r="271" spans="2:53" x14ac:dyDescent="0.25">
      <c r="B271" s="109">
        <v>2024</v>
      </c>
      <c r="C271" s="17">
        <v>891780111</v>
      </c>
      <c r="D271" s="30" t="s">
        <v>14</v>
      </c>
      <c r="E271" s="161" t="s">
        <v>3875</v>
      </c>
      <c r="F271" s="23" t="s">
        <v>3874</v>
      </c>
      <c r="G271" s="190">
        <v>0</v>
      </c>
      <c r="H271" s="18" t="s">
        <v>11</v>
      </c>
      <c r="I271" s="30" t="s">
        <v>108</v>
      </c>
      <c r="J271" s="23" t="s">
        <v>3873</v>
      </c>
      <c r="K271" s="23">
        <v>2400000</v>
      </c>
      <c r="L271" s="17" t="s">
        <v>8</v>
      </c>
      <c r="M271" s="23" t="s">
        <v>3872</v>
      </c>
      <c r="N271" s="23">
        <v>72006198</v>
      </c>
      <c r="O271" s="23">
        <v>50</v>
      </c>
      <c r="P271" s="334">
        <v>45306</v>
      </c>
      <c r="Q271" s="23">
        <v>318249309.38</v>
      </c>
      <c r="R271" s="334">
        <v>45315</v>
      </c>
      <c r="S271" s="23">
        <v>2400000</v>
      </c>
      <c r="T271" s="18" t="s">
        <v>5</v>
      </c>
      <c r="U271" s="23">
        <v>1082870070</v>
      </c>
      <c r="V271" s="23" t="s">
        <v>3871</v>
      </c>
      <c r="W271" s="334">
        <v>45315</v>
      </c>
      <c r="X271" s="334">
        <v>45315</v>
      </c>
      <c r="Y271" s="113" t="s">
        <v>4</v>
      </c>
      <c r="Z271" s="334">
        <v>45322</v>
      </c>
      <c r="AA271" s="35">
        <f t="shared" si="20"/>
        <v>7</v>
      </c>
      <c r="AB271" s="23">
        <v>0</v>
      </c>
      <c r="AC271" s="23">
        <v>0</v>
      </c>
      <c r="AD271" s="23">
        <v>0</v>
      </c>
      <c r="AE271" s="208" t="s">
        <v>4</v>
      </c>
      <c r="AF271" s="35">
        <f t="shared" si="21"/>
        <v>0</v>
      </c>
      <c r="AG271" s="23">
        <v>0</v>
      </c>
      <c r="AH271" s="23">
        <v>0</v>
      </c>
      <c r="AI271" s="208" t="s">
        <v>4</v>
      </c>
      <c r="AJ271" s="18">
        <v>0</v>
      </c>
      <c r="AK271" s="27" t="s">
        <v>4</v>
      </c>
      <c r="AL271" s="27" t="s">
        <v>4</v>
      </c>
      <c r="AM271" s="35">
        <f t="shared" si="22"/>
        <v>0</v>
      </c>
      <c r="AN271" s="35">
        <f>+K271+AC271-AH271</f>
        <v>2400000</v>
      </c>
      <c r="AO271" s="18" t="s">
        <v>1</v>
      </c>
      <c r="AP271" s="23">
        <v>2400000</v>
      </c>
      <c r="AQ271" s="18" t="s">
        <v>16</v>
      </c>
      <c r="AR271" s="23">
        <v>0</v>
      </c>
      <c r="AS271" s="19" t="s">
        <v>4</v>
      </c>
      <c r="AT271" s="331">
        <v>2400000</v>
      </c>
      <c r="AU271" s="34">
        <f t="shared" si="23"/>
        <v>0</v>
      </c>
      <c r="AV271" s="33">
        <f t="shared" si="24"/>
        <v>1</v>
      </c>
      <c r="AW271" s="208" t="s">
        <v>4</v>
      </c>
      <c r="AX271" s="18" t="s">
        <v>359</v>
      </c>
      <c r="AY271" s="23" t="s">
        <v>3870</v>
      </c>
      <c r="AZ271" s="17" t="s">
        <v>1</v>
      </c>
      <c r="BA271" s="17" t="s">
        <v>1</v>
      </c>
    </row>
    <row r="272" spans="2:53" x14ac:dyDescent="0.25">
      <c r="B272" s="109">
        <v>2024</v>
      </c>
      <c r="C272" s="17">
        <v>891780111</v>
      </c>
      <c r="D272" s="30" t="s">
        <v>14</v>
      </c>
      <c r="E272" s="161" t="s">
        <v>3869</v>
      </c>
      <c r="F272" s="23" t="s">
        <v>3868</v>
      </c>
      <c r="G272" s="190">
        <v>0</v>
      </c>
      <c r="H272" s="18" t="s">
        <v>11</v>
      </c>
      <c r="I272" s="30" t="s">
        <v>108</v>
      </c>
      <c r="J272" s="23" t="s">
        <v>3867</v>
      </c>
      <c r="K272" s="23">
        <v>14300000</v>
      </c>
      <c r="L272" s="17" t="s">
        <v>8</v>
      </c>
      <c r="M272" s="23" t="s">
        <v>3866</v>
      </c>
      <c r="N272" s="23">
        <v>1102864782</v>
      </c>
      <c r="O272" s="29">
        <v>13</v>
      </c>
      <c r="P272" s="208">
        <v>45302</v>
      </c>
      <c r="Q272" s="23">
        <v>4518689382</v>
      </c>
      <c r="R272" s="334">
        <v>45315</v>
      </c>
      <c r="S272" s="23">
        <v>14300000</v>
      </c>
      <c r="T272" s="18" t="s">
        <v>5</v>
      </c>
      <c r="U272" s="23">
        <v>72221403</v>
      </c>
      <c r="V272" s="23" t="s">
        <v>3826</v>
      </c>
      <c r="W272" s="334">
        <v>45315</v>
      </c>
      <c r="X272" s="334">
        <v>45315</v>
      </c>
      <c r="Y272" s="113" t="s">
        <v>4</v>
      </c>
      <c r="Z272" s="334">
        <v>45457</v>
      </c>
      <c r="AA272" s="35">
        <f t="shared" si="20"/>
        <v>142</v>
      </c>
      <c r="AB272" s="23">
        <v>0</v>
      </c>
      <c r="AC272" s="23">
        <v>0</v>
      </c>
      <c r="AD272" s="23">
        <v>0</v>
      </c>
      <c r="AE272" s="208" t="s">
        <v>4</v>
      </c>
      <c r="AF272" s="35">
        <f t="shared" si="21"/>
        <v>0</v>
      </c>
      <c r="AG272" s="23">
        <v>0</v>
      </c>
      <c r="AH272" s="23">
        <v>0</v>
      </c>
      <c r="AI272" s="208" t="s">
        <v>4</v>
      </c>
      <c r="AJ272" s="18">
        <v>0</v>
      </c>
      <c r="AK272" s="27" t="s">
        <v>4</v>
      </c>
      <c r="AL272" s="27" t="s">
        <v>4</v>
      </c>
      <c r="AM272" s="35">
        <f t="shared" si="22"/>
        <v>0</v>
      </c>
      <c r="AN272" s="35">
        <f>+K272+AC272-AH272</f>
        <v>14300000</v>
      </c>
      <c r="AO272" s="18" t="s">
        <v>1</v>
      </c>
      <c r="AP272" s="23">
        <v>14300000</v>
      </c>
      <c r="AQ272" s="18" t="s">
        <v>16</v>
      </c>
      <c r="AR272" s="23">
        <v>0</v>
      </c>
      <c r="AS272" s="19" t="s">
        <v>4</v>
      </c>
      <c r="AT272" s="331">
        <v>3900000</v>
      </c>
      <c r="AU272" s="34">
        <f t="shared" si="23"/>
        <v>10400000</v>
      </c>
      <c r="AV272" s="33">
        <f t="shared" si="24"/>
        <v>0.27272727272727271</v>
      </c>
      <c r="AW272" s="208" t="s">
        <v>4</v>
      </c>
      <c r="AX272" s="18" t="s">
        <v>3</v>
      </c>
      <c r="AY272" s="23" t="s">
        <v>3865</v>
      </c>
      <c r="AZ272" s="17" t="s">
        <v>1</v>
      </c>
      <c r="BA272" s="17" t="s">
        <v>1</v>
      </c>
    </row>
    <row r="273" spans="2:53" x14ac:dyDescent="0.25">
      <c r="B273" s="109">
        <v>2024</v>
      </c>
      <c r="C273" s="17">
        <v>891780111</v>
      </c>
      <c r="D273" s="30" t="s">
        <v>14</v>
      </c>
      <c r="E273" s="161" t="s">
        <v>3864</v>
      </c>
      <c r="F273" s="23" t="s">
        <v>3863</v>
      </c>
      <c r="G273" s="190">
        <v>0</v>
      </c>
      <c r="H273" s="18" t="s">
        <v>11</v>
      </c>
      <c r="I273" s="30" t="s">
        <v>108</v>
      </c>
      <c r="J273" s="23" t="s">
        <v>2243</v>
      </c>
      <c r="K273" s="23">
        <v>10010000</v>
      </c>
      <c r="L273" s="17" t="s">
        <v>8</v>
      </c>
      <c r="M273" s="23" t="s">
        <v>3862</v>
      </c>
      <c r="N273" s="23">
        <v>57435172</v>
      </c>
      <c r="O273" s="29">
        <v>14</v>
      </c>
      <c r="P273" s="334">
        <v>45302</v>
      </c>
      <c r="Q273" s="23">
        <v>2126349000</v>
      </c>
      <c r="R273" s="334">
        <v>45315</v>
      </c>
      <c r="S273" s="23">
        <v>10010000</v>
      </c>
      <c r="T273" s="18" t="s">
        <v>5</v>
      </c>
      <c r="U273" s="23">
        <v>57444673</v>
      </c>
      <c r="V273" s="23" t="s">
        <v>1543</v>
      </c>
      <c r="W273" s="334">
        <v>45315</v>
      </c>
      <c r="X273" s="334">
        <v>45315</v>
      </c>
      <c r="Y273" s="113" t="s">
        <v>4</v>
      </c>
      <c r="Z273" s="334">
        <v>45457</v>
      </c>
      <c r="AA273" s="35">
        <f t="shared" si="20"/>
        <v>142</v>
      </c>
      <c r="AB273" s="23">
        <v>0</v>
      </c>
      <c r="AC273" s="23">
        <v>0</v>
      </c>
      <c r="AD273" s="23">
        <v>0</v>
      </c>
      <c r="AE273" s="208" t="s">
        <v>4</v>
      </c>
      <c r="AF273" s="35">
        <f t="shared" si="21"/>
        <v>0</v>
      </c>
      <c r="AG273" s="23">
        <v>0</v>
      </c>
      <c r="AH273" s="23">
        <v>0</v>
      </c>
      <c r="AI273" s="208" t="s">
        <v>4</v>
      </c>
      <c r="AJ273" s="18">
        <v>0</v>
      </c>
      <c r="AK273" s="27" t="s">
        <v>4</v>
      </c>
      <c r="AL273" s="27" t="s">
        <v>4</v>
      </c>
      <c r="AM273" s="35">
        <f t="shared" si="22"/>
        <v>0</v>
      </c>
      <c r="AN273" s="35">
        <f>+K273+AC273-AH273</f>
        <v>10010000</v>
      </c>
      <c r="AO273" s="18" t="s">
        <v>1</v>
      </c>
      <c r="AP273" s="23">
        <v>10010000</v>
      </c>
      <c r="AQ273" s="18" t="s">
        <v>16</v>
      </c>
      <c r="AR273" s="23">
        <v>0</v>
      </c>
      <c r="AS273" s="19" t="s">
        <v>4</v>
      </c>
      <c r="AT273" s="331">
        <v>2730000</v>
      </c>
      <c r="AU273" s="34">
        <f t="shared" si="23"/>
        <v>7280000</v>
      </c>
      <c r="AV273" s="33">
        <f t="shared" si="24"/>
        <v>0.27272727272727271</v>
      </c>
      <c r="AW273" s="208" t="s">
        <v>4</v>
      </c>
      <c r="AX273" s="18" t="s">
        <v>3</v>
      </c>
      <c r="AY273" s="23" t="s">
        <v>3861</v>
      </c>
      <c r="AZ273" s="17" t="s">
        <v>1</v>
      </c>
      <c r="BA273" s="17" t="s">
        <v>1</v>
      </c>
    </row>
    <row r="274" spans="2:53" x14ac:dyDescent="0.25">
      <c r="B274" s="109">
        <v>2024</v>
      </c>
      <c r="C274" s="17">
        <v>891780111</v>
      </c>
      <c r="D274" s="30" t="s">
        <v>14</v>
      </c>
      <c r="E274" s="161" t="s">
        <v>3860</v>
      </c>
      <c r="F274" s="23" t="s">
        <v>3859</v>
      </c>
      <c r="G274" s="190">
        <v>0</v>
      </c>
      <c r="H274" s="18" t="s">
        <v>11</v>
      </c>
      <c r="I274" s="30" t="s">
        <v>108</v>
      </c>
      <c r="J274" s="23" t="s">
        <v>2243</v>
      </c>
      <c r="K274" s="23">
        <v>10010000</v>
      </c>
      <c r="L274" s="17" t="s">
        <v>8</v>
      </c>
      <c r="M274" s="23" t="s">
        <v>3858</v>
      </c>
      <c r="N274" s="23">
        <v>1082977230</v>
      </c>
      <c r="O274" s="29">
        <v>14</v>
      </c>
      <c r="P274" s="334">
        <v>45302</v>
      </c>
      <c r="Q274" s="23">
        <v>2126349000</v>
      </c>
      <c r="R274" s="334">
        <v>45315</v>
      </c>
      <c r="S274" s="23">
        <v>10010000</v>
      </c>
      <c r="T274" s="18" t="s">
        <v>5</v>
      </c>
      <c r="U274" s="23">
        <v>57444673</v>
      </c>
      <c r="V274" s="23" t="s">
        <v>1543</v>
      </c>
      <c r="W274" s="334">
        <v>45315</v>
      </c>
      <c r="X274" s="334">
        <v>45315</v>
      </c>
      <c r="Y274" s="113" t="s">
        <v>4</v>
      </c>
      <c r="Z274" s="334">
        <v>45457</v>
      </c>
      <c r="AA274" s="35">
        <f t="shared" si="20"/>
        <v>142</v>
      </c>
      <c r="AB274" s="23">
        <v>0</v>
      </c>
      <c r="AC274" s="23">
        <v>0</v>
      </c>
      <c r="AD274" s="23">
        <v>0</v>
      </c>
      <c r="AE274" s="208" t="s">
        <v>4</v>
      </c>
      <c r="AF274" s="35">
        <f t="shared" si="21"/>
        <v>0</v>
      </c>
      <c r="AG274" s="23">
        <v>0</v>
      </c>
      <c r="AH274" s="23">
        <v>0</v>
      </c>
      <c r="AI274" s="208" t="s">
        <v>4</v>
      </c>
      <c r="AJ274" s="18">
        <v>0</v>
      </c>
      <c r="AK274" s="27" t="s">
        <v>4</v>
      </c>
      <c r="AL274" s="27" t="s">
        <v>4</v>
      </c>
      <c r="AM274" s="35">
        <f t="shared" si="22"/>
        <v>0</v>
      </c>
      <c r="AN274" s="35">
        <f>+K274+AC274-AH274</f>
        <v>10010000</v>
      </c>
      <c r="AO274" s="18" t="s">
        <v>1</v>
      </c>
      <c r="AP274" s="23">
        <v>10010000</v>
      </c>
      <c r="AQ274" s="18" t="s">
        <v>16</v>
      </c>
      <c r="AR274" s="23">
        <v>0</v>
      </c>
      <c r="AS274" s="19" t="s">
        <v>4</v>
      </c>
      <c r="AT274" s="331">
        <v>2730000</v>
      </c>
      <c r="AU274" s="34">
        <f t="shared" si="23"/>
        <v>7280000</v>
      </c>
      <c r="AV274" s="33">
        <f t="shared" si="24"/>
        <v>0.27272727272727271</v>
      </c>
      <c r="AW274" s="208" t="s">
        <v>4</v>
      </c>
      <c r="AX274" s="18" t="s">
        <v>3</v>
      </c>
      <c r="AY274" s="23" t="s">
        <v>3857</v>
      </c>
      <c r="AZ274" s="17" t="s">
        <v>1</v>
      </c>
      <c r="BA274" s="17" t="s">
        <v>1</v>
      </c>
    </row>
    <row r="275" spans="2:53" x14ac:dyDescent="0.25">
      <c r="B275" s="109">
        <v>2024</v>
      </c>
      <c r="C275" s="17">
        <v>891780111</v>
      </c>
      <c r="D275" s="30" t="s">
        <v>14</v>
      </c>
      <c r="E275" s="161" t="s">
        <v>3856</v>
      </c>
      <c r="F275" s="23" t="s">
        <v>3855</v>
      </c>
      <c r="G275" s="190">
        <v>0</v>
      </c>
      <c r="H275" s="18" t="s">
        <v>11</v>
      </c>
      <c r="I275" s="30" t="s">
        <v>108</v>
      </c>
      <c r="J275" s="23" t="s">
        <v>3854</v>
      </c>
      <c r="K275" s="23">
        <v>20000000</v>
      </c>
      <c r="L275" s="17" t="s">
        <v>8</v>
      </c>
      <c r="M275" s="23" t="s">
        <v>3853</v>
      </c>
      <c r="N275" s="23">
        <v>1065883393</v>
      </c>
      <c r="O275" s="29">
        <v>13</v>
      </c>
      <c r="P275" s="208">
        <v>45302</v>
      </c>
      <c r="Q275" s="23">
        <v>4518689382</v>
      </c>
      <c r="R275" s="334">
        <v>45315</v>
      </c>
      <c r="S275" s="23">
        <v>20000000</v>
      </c>
      <c r="T275" s="18" t="s">
        <v>5</v>
      </c>
      <c r="U275" s="23">
        <v>15443332</v>
      </c>
      <c r="V275" s="23" t="s">
        <v>1536</v>
      </c>
      <c r="W275" s="334">
        <v>45315</v>
      </c>
      <c r="X275" s="334">
        <v>45315</v>
      </c>
      <c r="Y275" s="113" t="s">
        <v>4</v>
      </c>
      <c r="Z275" s="334">
        <v>45457</v>
      </c>
      <c r="AA275" s="35">
        <f t="shared" si="20"/>
        <v>142</v>
      </c>
      <c r="AB275" s="23">
        <v>0</v>
      </c>
      <c r="AC275" s="23">
        <v>0</v>
      </c>
      <c r="AD275" s="23">
        <v>0</v>
      </c>
      <c r="AE275" s="208" t="s">
        <v>4</v>
      </c>
      <c r="AF275" s="35">
        <f t="shared" si="21"/>
        <v>0</v>
      </c>
      <c r="AG275" s="23">
        <v>0</v>
      </c>
      <c r="AH275" s="23">
        <v>0</v>
      </c>
      <c r="AI275" s="208" t="s">
        <v>4</v>
      </c>
      <c r="AJ275" s="18">
        <v>0</v>
      </c>
      <c r="AK275" s="27" t="s">
        <v>4</v>
      </c>
      <c r="AL275" s="27" t="s">
        <v>4</v>
      </c>
      <c r="AM275" s="35">
        <f t="shared" si="22"/>
        <v>0</v>
      </c>
      <c r="AN275" s="35">
        <f>+K275+AC275-AH275</f>
        <v>20000000</v>
      </c>
      <c r="AO275" s="18" t="s">
        <v>1</v>
      </c>
      <c r="AP275" s="23">
        <v>20000000</v>
      </c>
      <c r="AQ275" s="18" t="s">
        <v>16</v>
      </c>
      <c r="AR275" s="23">
        <v>0</v>
      </c>
      <c r="AS275" s="19" t="s">
        <v>4</v>
      </c>
      <c r="AT275" s="331">
        <v>6133000</v>
      </c>
      <c r="AU275" s="34">
        <f t="shared" si="23"/>
        <v>13867000</v>
      </c>
      <c r="AV275" s="33">
        <f t="shared" si="24"/>
        <v>0.30664999999999998</v>
      </c>
      <c r="AW275" s="208" t="s">
        <v>4</v>
      </c>
      <c r="AX275" s="18" t="s">
        <v>3</v>
      </c>
      <c r="AY275" s="23" t="s">
        <v>3852</v>
      </c>
      <c r="AZ275" s="17" t="s">
        <v>1</v>
      </c>
      <c r="BA275" s="17" t="s">
        <v>1</v>
      </c>
    </row>
    <row r="276" spans="2:53" x14ac:dyDescent="0.25">
      <c r="B276" s="109">
        <v>2024</v>
      </c>
      <c r="C276" s="17">
        <v>891780111</v>
      </c>
      <c r="D276" s="30" t="s">
        <v>14</v>
      </c>
      <c r="E276" s="161" t="s">
        <v>3851</v>
      </c>
      <c r="F276" s="23" t="s">
        <v>3850</v>
      </c>
      <c r="G276" s="190">
        <v>0</v>
      </c>
      <c r="H276" s="18" t="s">
        <v>11</v>
      </c>
      <c r="I276" s="30" t="s">
        <v>108</v>
      </c>
      <c r="J276" s="23" t="s">
        <v>3849</v>
      </c>
      <c r="K276" s="23">
        <v>30000000</v>
      </c>
      <c r="L276" s="17" t="s">
        <v>8</v>
      </c>
      <c r="M276" s="23" t="s">
        <v>3848</v>
      </c>
      <c r="N276" s="23">
        <v>1018413783</v>
      </c>
      <c r="O276" s="29">
        <v>13</v>
      </c>
      <c r="P276" s="208">
        <v>45302</v>
      </c>
      <c r="Q276" s="23">
        <v>4518689382</v>
      </c>
      <c r="R276" s="334">
        <v>45316</v>
      </c>
      <c r="S276" s="23">
        <v>30000000</v>
      </c>
      <c r="T276" s="18" t="s">
        <v>5</v>
      </c>
      <c r="U276" s="23">
        <v>57461216</v>
      </c>
      <c r="V276" s="23" t="s">
        <v>2288</v>
      </c>
      <c r="W276" s="334">
        <v>45316</v>
      </c>
      <c r="X276" s="334">
        <v>45316</v>
      </c>
      <c r="Y276" s="113" t="s">
        <v>4</v>
      </c>
      <c r="Z276" s="334">
        <v>45457</v>
      </c>
      <c r="AA276" s="35">
        <f t="shared" si="20"/>
        <v>141</v>
      </c>
      <c r="AB276" s="23">
        <v>0</v>
      </c>
      <c r="AC276" s="23">
        <v>0</v>
      </c>
      <c r="AD276" s="23">
        <v>0</v>
      </c>
      <c r="AE276" s="208" t="s">
        <v>4</v>
      </c>
      <c r="AF276" s="35">
        <f t="shared" si="21"/>
        <v>0</v>
      </c>
      <c r="AG276" s="23">
        <v>0</v>
      </c>
      <c r="AH276" s="23">
        <v>0</v>
      </c>
      <c r="AI276" s="208" t="s">
        <v>4</v>
      </c>
      <c r="AJ276" s="18">
        <v>0</v>
      </c>
      <c r="AK276" s="27" t="s">
        <v>4</v>
      </c>
      <c r="AL276" s="27" t="s">
        <v>4</v>
      </c>
      <c r="AM276" s="35">
        <f t="shared" si="22"/>
        <v>0</v>
      </c>
      <c r="AN276" s="35">
        <f>+K276+AC276-AH276</f>
        <v>30000000</v>
      </c>
      <c r="AO276" s="18" t="s">
        <v>1</v>
      </c>
      <c r="AP276" s="23">
        <v>30000000</v>
      </c>
      <c r="AQ276" s="18" t="s">
        <v>16</v>
      </c>
      <c r="AR276" s="23">
        <v>0</v>
      </c>
      <c r="AS276" s="19" t="s">
        <v>4</v>
      </c>
      <c r="AT276" s="331">
        <v>9200000</v>
      </c>
      <c r="AU276" s="34">
        <f t="shared" si="23"/>
        <v>20800000</v>
      </c>
      <c r="AV276" s="33">
        <f t="shared" si="24"/>
        <v>0.30666666666666664</v>
      </c>
      <c r="AW276" s="208" t="s">
        <v>4</v>
      </c>
      <c r="AX276" s="18" t="s">
        <v>3</v>
      </c>
      <c r="AY276" s="23" t="s">
        <v>3847</v>
      </c>
      <c r="AZ276" s="17" t="s">
        <v>1</v>
      </c>
      <c r="BA276" s="17" t="s">
        <v>1</v>
      </c>
    </row>
    <row r="277" spans="2:53" x14ac:dyDescent="0.25">
      <c r="B277" s="109">
        <v>2024</v>
      </c>
      <c r="C277" s="17">
        <v>891780111</v>
      </c>
      <c r="D277" s="30" t="s">
        <v>14</v>
      </c>
      <c r="E277" s="161" t="s">
        <v>3846</v>
      </c>
      <c r="F277" s="23" t="s">
        <v>3845</v>
      </c>
      <c r="G277" s="190">
        <v>2020000100417</v>
      </c>
      <c r="H277" s="18" t="s">
        <v>11</v>
      </c>
      <c r="I277" s="30" t="s">
        <v>770</v>
      </c>
      <c r="J277" s="23" t="s">
        <v>3844</v>
      </c>
      <c r="K277" s="23">
        <v>28000000</v>
      </c>
      <c r="L277" s="17" t="s">
        <v>8</v>
      </c>
      <c r="M277" s="23" t="s">
        <v>3843</v>
      </c>
      <c r="N277" s="23">
        <v>85461666</v>
      </c>
      <c r="O277" s="23">
        <v>53</v>
      </c>
      <c r="P277" s="334">
        <v>45306</v>
      </c>
      <c r="Q277" s="23">
        <v>81800000</v>
      </c>
      <c r="R277" s="334">
        <v>45316</v>
      </c>
      <c r="S277" s="23">
        <v>28000000</v>
      </c>
      <c r="T277" s="18" t="s">
        <v>5</v>
      </c>
      <c r="U277" s="23">
        <v>72220242</v>
      </c>
      <c r="V277" s="23" t="s">
        <v>3842</v>
      </c>
      <c r="W277" s="334">
        <v>45316</v>
      </c>
      <c r="X277" s="334">
        <v>45316</v>
      </c>
      <c r="Y277" s="113" t="s">
        <v>4</v>
      </c>
      <c r="Z277" s="334">
        <v>45473</v>
      </c>
      <c r="AA277" s="35">
        <f t="shared" si="20"/>
        <v>157</v>
      </c>
      <c r="AB277" s="23">
        <v>0</v>
      </c>
      <c r="AC277" s="23">
        <v>0</v>
      </c>
      <c r="AD277" s="23">
        <v>0</v>
      </c>
      <c r="AE277" s="208" t="s">
        <v>4</v>
      </c>
      <c r="AF277" s="35">
        <f t="shared" si="21"/>
        <v>0</v>
      </c>
      <c r="AG277" s="23">
        <v>0</v>
      </c>
      <c r="AH277" s="23">
        <v>0</v>
      </c>
      <c r="AI277" s="208" t="s">
        <v>4</v>
      </c>
      <c r="AJ277" s="18">
        <v>0</v>
      </c>
      <c r="AK277" s="27" t="s">
        <v>4</v>
      </c>
      <c r="AL277" s="27" t="s">
        <v>4</v>
      </c>
      <c r="AM277" s="35">
        <f t="shared" si="22"/>
        <v>0</v>
      </c>
      <c r="AN277" s="35">
        <f>+K277+AC277-AH277</f>
        <v>28000000</v>
      </c>
      <c r="AO277" s="18" t="s">
        <v>16</v>
      </c>
      <c r="AP277" s="23">
        <v>0</v>
      </c>
      <c r="AQ277" s="18" t="s">
        <v>16</v>
      </c>
      <c r="AR277" s="23">
        <v>0</v>
      </c>
      <c r="AS277" s="19" t="s">
        <v>4</v>
      </c>
      <c r="AT277" s="331">
        <v>7200000</v>
      </c>
      <c r="AU277" s="34">
        <f t="shared" si="23"/>
        <v>20800000</v>
      </c>
      <c r="AV277" s="33">
        <f t="shared" si="24"/>
        <v>0.25714285714285712</v>
      </c>
      <c r="AW277" s="208" t="s">
        <v>4</v>
      </c>
      <c r="AX277" s="18" t="s">
        <v>3</v>
      </c>
      <c r="AY277" s="23" t="s">
        <v>3841</v>
      </c>
      <c r="AZ277" s="17" t="s">
        <v>1</v>
      </c>
      <c r="BA277" s="17" t="s">
        <v>1</v>
      </c>
    </row>
    <row r="278" spans="2:53" x14ac:dyDescent="0.25">
      <c r="B278" s="109">
        <v>2024</v>
      </c>
      <c r="C278" s="17">
        <v>891780111</v>
      </c>
      <c r="D278" s="30" t="s">
        <v>14</v>
      </c>
      <c r="E278" s="161" t="s">
        <v>3840</v>
      </c>
      <c r="F278" s="23" t="s">
        <v>3839</v>
      </c>
      <c r="G278" s="190">
        <v>0</v>
      </c>
      <c r="H278" s="18" t="s">
        <v>11</v>
      </c>
      <c r="I278" s="30" t="s">
        <v>108</v>
      </c>
      <c r="J278" s="23" t="s">
        <v>3838</v>
      </c>
      <c r="K278" s="23">
        <v>16500000</v>
      </c>
      <c r="L278" s="17" t="s">
        <v>8</v>
      </c>
      <c r="M278" s="23" t="s">
        <v>3837</v>
      </c>
      <c r="N278" s="23">
        <v>17805883</v>
      </c>
      <c r="O278" s="29">
        <v>13</v>
      </c>
      <c r="P278" s="208">
        <v>45302</v>
      </c>
      <c r="Q278" s="23">
        <v>4518689382</v>
      </c>
      <c r="R278" s="334">
        <v>45316</v>
      </c>
      <c r="S278" s="23">
        <v>16500000</v>
      </c>
      <c r="T278" s="18" t="s">
        <v>5</v>
      </c>
      <c r="U278" s="23">
        <v>85449357</v>
      </c>
      <c r="V278" s="23" t="s">
        <v>2923</v>
      </c>
      <c r="W278" s="334">
        <v>45316</v>
      </c>
      <c r="X278" s="334">
        <v>45316</v>
      </c>
      <c r="Y278" s="113" t="s">
        <v>4</v>
      </c>
      <c r="Z278" s="334">
        <v>45457</v>
      </c>
      <c r="AA278" s="35">
        <f t="shared" si="20"/>
        <v>141</v>
      </c>
      <c r="AB278" s="23">
        <v>0</v>
      </c>
      <c r="AC278" s="23">
        <v>0</v>
      </c>
      <c r="AD278" s="23">
        <v>0</v>
      </c>
      <c r="AE278" s="208" t="s">
        <v>4</v>
      </c>
      <c r="AF278" s="35">
        <f t="shared" si="21"/>
        <v>0</v>
      </c>
      <c r="AG278" s="23">
        <v>0</v>
      </c>
      <c r="AH278" s="23">
        <v>0</v>
      </c>
      <c r="AI278" s="208" t="s">
        <v>4</v>
      </c>
      <c r="AJ278" s="18">
        <v>0</v>
      </c>
      <c r="AK278" s="27" t="s">
        <v>4</v>
      </c>
      <c r="AL278" s="27" t="s">
        <v>4</v>
      </c>
      <c r="AM278" s="35">
        <f t="shared" si="22"/>
        <v>0</v>
      </c>
      <c r="AN278" s="35">
        <f>+K278+AC278-AH278</f>
        <v>16500000</v>
      </c>
      <c r="AO278" s="18" t="s">
        <v>1</v>
      </c>
      <c r="AP278" s="23">
        <v>16500000</v>
      </c>
      <c r="AQ278" s="18" t="s">
        <v>16</v>
      </c>
      <c r="AR278" s="23">
        <v>0</v>
      </c>
      <c r="AS278" s="19" t="s">
        <v>4</v>
      </c>
      <c r="AT278" s="331">
        <v>5060000</v>
      </c>
      <c r="AU278" s="34">
        <f t="shared" si="23"/>
        <v>11440000</v>
      </c>
      <c r="AV278" s="33">
        <f t="shared" si="24"/>
        <v>0.30666666666666664</v>
      </c>
      <c r="AW278" s="208" t="s">
        <v>4</v>
      </c>
      <c r="AX278" s="18" t="s">
        <v>3</v>
      </c>
      <c r="AY278" s="23" t="s">
        <v>3836</v>
      </c>
      <c r="AZ278" s="17" t="s">
        <v>1</v>
      </c>
      <c r="BA278" s="17" t="s">
        <v>1</v>
      </c>
    </row>
    <row r="279" spans="2:53" x14ac:dyDescent="0.25">
      <c r="B279" s="109">
        <v>2024</v>
      </c>
      <c r="C279" s="17">
        <v>891780111</v>
      </c>
      <c r="D279" s="30" t="s">
        <v>14</v>
      </c>
      <c r="E279" s="161" t="s">
        <v>3835</v>
      </c>
      <c r="F279" s="23" t="s">
        <v>3834</v>
      </c>
      <c r="G279" s="190">
        <v>0</v>
      </c>
      <c r="H279" s="18" t="s">
        <v>11</v>
      </c>
      <c r="I279" s="30" t="s">
        <v>108</v>
      </c>
      <c r="J279" s="23" t="s">
        <v>3833</v>
      </c>
      <c r="K279" s="23">
        <v>14300000</v>
      </c>
      <c r="L279" s="17" t="s">
        <v>8</v>
      </c>
      <c r="M279" s="23" t="s">
        <v>3832</v>
      </c>
      <c r="N279" s="23">
        <v>1004373737</v>
      </c>
      <c r="O279" s="29">
        <v>13</v>
      </c>
      <c r="P279" s="208">
        <v>45302</v>
      </c>
      <c r="Q279" s="23">
        <v>4518689382</v>
      </c>
      <c r="R279" s="334">
        <v>45316</v>
      </c>
      <c r="S279" s="23">
        <v>14300000</v>
      </c>
      <c r="T279" s="18" t="s">
        <v>5</v>
      </c>
      <c r="U279" s="23">
        <v>41947381</v>
      </c>
      <c r="V279" s="23" t="s">
        <v>2330</v>
      </c>
      <c r="W279" s="334">
        <v>45316</v>
      </c>
      <c r="X279" s="334">
        <v>45316</v>
      </c>
      <c r="Y279" s="113" t="s">
        <v>4</v>
      </c>
      <c r="Z279" s="334">
        <v>45457</v>
      </c>
      <c r="AA279" s="35">
        <f t="shared" si="20"/>
        <v>141</v>
      </c>
      <c r="AB279" s="23">
        <v>0</v>
      </c>
      <c r="AC279" s="23">
        <v>0</v>
      </c>
      <c r="AD279" s="23">
        <v>0</v>
      </c>
      <c r="AE279" s="208" t="s">
        <v>4</v>
      </c>
      <c r="AF279" s="35">
        <f t="shared" si="21"/>
        <v>0</v>
      </c>
      <c r="AG279" s="23">
        <v>0</v>
      </c>
      <c r="AH279" s="23">
        <v>0</v>
      </c>
      <c r="AI279" s="208" t="s">
        <v>4</v>
      </c>
      <c r="AJ279" s="18">
        <v>0</v>
      </c>
      <c r="AK279" s="27" t="s">
        <v>4</v>
      </c>
      <c r="AL279" s="27" t="s">
        <v>4</v>
      </c>
      <c r="AM279" s="35">
        <f t="shared" si="22"/>
        <v>0</v>
      </c>
      <c r="AN279" s="35">
        <f>+K279+AC279-AH279</f>
        <v>14300000</v>
      </c>
      <c r="AO279" s="18" t="s">
        <v>1</v>
      </c>
      <c r="AP279" s="23">
        <v>14300000</v>
      </c>
      <c r="AQ279" s="18" t="s">
        <v>16</v>
      </c>
      <c r="AR279" s="23">
        <v>0</v>
      </c>
      <c r="AS279" s="19" t="s">
        <v>4</v>
      </c>
      <c r="AT279" s="331">
        <v>3900000</v>
      </c>
      <c r="AU279" s="34">
        <f t="shared" si="23"/>
        <v>10400000</v>
      </c>
      <c r="AV279" s="33">
        <f t="shared" si="24"/>
        <v>0.27272727272727271</v>
      </c>
      <c r="AW279" s="208" t="s">
        <v>4</v>
      </c>
      <c r="AX279" s="18" t="s">
        <v>3</v>
      </c>
      <c r="AY279" s="23" t="s">
        <v>3831</v>
      </c>
      <c r="AZ279" s="17" t="s">
        <v>1</v>
      </c>
      <c r="BA279" s="17" t="s">
        <v>1</v>
      </c>
    </row>
    <row r="280" spans="2:53" x14ac:dyDescent="0.25">
      <c r="B280" s="109">
        <v>2024</v>
      </c>
      <c r="C280" s="17">
        <v>891780111</v>
      </c>
      <c r="D280" s="30" t="s">
        <v>14</v>
      </c>
      <c r="E280" s="161" t="s">
        <v>3830</v>
      </c>
      <c r="F280" s="23" t="s">
        <v>3829</v>
      </c>
      <c r="G280" s="190">
        <v>0</v>
      </c>
      <c r="H280" s="18" t="s">
        <v>11</v>
      </c>
      <c r="I280" s="30" t="s">
        <v>108</v>
      </c>
      <c r="J280" s="23" t="s">
        <v>3828</v>
      </c>
      <c r="K280" s="23">
        <v>14300000</v>
      </c>
      <c r="L280" s="17" t="s">
        <v>8</v>
      </c>
      <c r="M280" s="23" t="s">
        <v>3827</v>
      </c>
      <c r="N280" s="23">
        <v>57432322</v>
      </c>
      <c r="O280" s="29">
        <v>13</v>
      </c>
      <c r="P280" s="208">
        <v>45302</v>
      </c>
      <c r="Q280" s="23">
        <v>4518689382</v>
      </c>
      <c r="R280" s="334">
        <v>45316</v>
      </c>
      <c r="S280" s="23">
        <v>14300000</v>
      </c>
      <c r="T280" s="18" t="s">
        <v>5</v>
      </c>
      <c r="U280" s="23">
        <v>72221403</v>
      </c>
      <c r="V280" s="23" t="s">
        <v>3826</v>
      </c>
      <c r="W280" s="334">
        <v>45316</v>
      </c>
      <c r="X280" s="334">
        <v>45316</v>
      </c>
      <c r="Y280" s="113" t="s">
        <v>4</v>
      </c>
      <c r="Z280" s="334">
        <v>45457</v>
      </c>
      <c r="AA280" s="35">
        <f t="shared" si="20"/>
        <v>141</v>
      </c>
      <c r="AB280" s="23">
        <v>0</v>
      </c>
      <c r="AC280" s="23">
        <v>0</v>
      </c>
      <c r="AD280" s="23">
        <v>0</v>
      </c>
      <c r="AE280" s="208" t="s">
        <v>4</v>
      </c>
      <c r="AF280" s="35">
        <f t="shared" si="21"/>
        <v>0</v>
      </c>
      <c r="AG280" s="23">
        <v>0</v>
      </c>
      <c r="AH280" s="23">
        <v>0</v>
      </c>
      <c r="AI280" s="208" t="s">
        <v>4</v>
      </c>
      <c r="AJ280" s="18">
        <v>0</v>
      </c>
      <c r="AK280" s="27" t="s">
        <v>4</v>
      </c>
      <c r="AL280" s="27" t="s">
        <v>4</v>
      </c>
      <c r="AM280" s="35">
        <f t="shared" si="22"/>
        <v>0</v>
      </c>
      <c r="AN280" s="35">
        <f>+K280+AC280-AH280</f>
        <v>14300000</v>
      </c>
      <c r="AO280" s="18" t="s">
        <v>1</v>
      </c>
      <c r="AP280" s="23">
        <v>14300000</v>
      </c>
      <c r="AQ280" s="18" t="s">
        <v>16</v>
      </c>
      <c r="AR280" s="23">
        <v>0</v>
      </c>
      <c r="AS280" s="19" t="s">
        <v>4</v>
      </c>
      <c r="AT280" s="331">
        <v>3900000</v>
      </c>
      <c r="AU280" s="34">
        <f t="shared" si="23"/>
        <v>10400000</v>
      </c>
      <c r="AV280" s="33">
        <f t="shared" si="24"/>
        <v>0.27272727272727271</v>
      </c>
      <c r="AW280" s="208" t="s">
        <v>4</v>
      </c>
      <c r="AX280" s="18" t="s">
        <v>3</v>
      </c>
      <c r="AY280" s="23" t="s">
        <v>3825</v>
      </c>
      <c r="AZ280" s="17" t="s">
        <v>1</v>
      </c>
      <c r="BA280" s="17" t="s">
        <v>1</v>
      </c>
    </row>
    <row r="281" spans="2:53" x14ac:dyDescent="0.25">
      <c r="B281" s="109">
        <v>2024</v>
      </c>
      <c r="C281" s="17">
        <v>891780111</v>
      </c>
      <c r="D281" s="30" t="s">
        <v>14</v>
      </c>
      <c r="E281" s="161" t="s">
        <v>3824</v>
      </c>
      <c r="F281" s="23" t="s">
        <v>3823</v>
      </c>
      <c r="G281" s="190">
        <v>0</v>
      </c>
      <c r="H281" s="18" t="s">
        <v>11</v>
      </c>
      <c r="I281" s="30" t="s">
        <v>108</v>
      </c>
      <c r="J281" s="23" t="s">
        <v>3822</v>
      </c>
      <c r="K281" s="23">
        <v>12500000</v>
      </c>
      <c r="L281" s="17" t="s">
        <v>8</v>
      </c>
      <c r="M281" s="23" t="s">
        <v>3821</v>
      </c>
      <c r="N281" s="23">
        <v>1082968870</v>
      </c>
      <c r="O281" s="29">
        <v>14</v>
      </c>
      <c r="P281" s="334">
        <v>45302</v>
      </c>
      <c r="Q281" s="23">
        <v>2126349000</v>
      </c>
      <c r="R281" s="334">
        <v>45316</v>
      </c>
      <c r="S281" s="23">
        <v>12500000</v>
      </c>
      <c r="T281" s="18" t="s">
        <v>5</v>
      </c>
      <c r="U281" s="23">
        <v>57426272</v>
      </c>
      <c r="V281" s="23" t="s">
        <v>2870</v>
      </c>
      <c r="W281" s="334">
        <v>45316</v>
      </c>
      <c r="X281" s="334">
        <v>45316</v>
      </c>
      <c r="Y281" s="113" t="s">
        <v>4</v>
      </c>
      <c r="Z281" s="334">
        <v>45457</v>
      </c>
      <c r="AA281" s="35">
        <f t="shared" si="20"/>
        <v>141</v>
      </c>
      <c r="AB281" s="23">
        <v>0</v>
      </c>
      <c r="AC281" s="23">
        <v>0</v>
      </c>
      <c r="AD281" s="23">
        <v>0</v>
      </c>
      <c r="AE281" s="208" t="s">
        <v>4</v>
      </c>
      <c r="AF281" s="35">
        <f t="shared" si="21"/>
        <v>0</v>
      </c>
      <c r="AG281" s="23">
        <v>0</v>
      </c>
      <c r="AH281" s="23">
        <v>0</v>
      </c>
      <c r="AI281" s="208" t="s">
        <v>4</v>
      </c>
      <c r="AJ281" s="18">
        <v>0</v>
      </c>
      <c r="AK281" s="27" t="s">
        <v>4</v>
      </c>
      <c r="AL281" s="27" t="s">
        <v>4</v>
      </c>
      <c r="AM281" s="35">
        <f t="shared" si="22"/>
        <v>0</v>
      </c>
      <c r="AN281" s="35">
        <f>+K281+AC281-AH281</f>
        <v>12500000</v>
      </c>
      <c r="AO281" s="18" t="s">
        <v>1</v>
      </c>
      <c r="AP281" s="23">
        <v>12500000</v>
      </c>
      <c r="AQ281" s="18" t="s">
        <v>16</v>
      </c>
      <c r="AR281" s="23">
        <v>0</v>
      </c>
      <c r="AS281" s="19" t="s">
        <v>4</v>
      </c>
      <c r="AT281" s="331">
        <v>3833000</v>
      </c>
      <c r="AU281" s="34">
        <f t="shared" si="23"/>
        <v>8667000</v>
      </c>
      <c r="AV281" s="33">
        <f t="shared" si="24"/>
        <v>0.30664000000000002</v>
      </c>
      <c r="AW281" s="208" t="s">
        <v>4</v>
      </c>
      <c r="AX281" s="18" t="s">
        <v>3</v>
      </c>
      <c r="AY281" s="23" t="s">
        <v>3820</v>
      </c>
      <c r="AZ281" s="17" t="s">
        <v>1</v>
      </c>
      <c r="BA281" s="17" t="s">
        <v>1</v>
      </c>
    </row>
    <row r="282" spans="2:53" x14ac:dyDescent="0.25">
      <c r="B282" s="109">
        <v>2024</v>
      </c>
      <c r="C282" s="17">
        <v>891780111</v>
      </c>
      <c r="D282" s="30" t="s">
        <v>14</v>
      </c>
      <c r="E282" s="161" t="s">
        <v>3819</v>
      </c>
      <c r="F282" s="23" t="s">
        <v>3818</v>
      </c>
      <c r="G282" s="190">
        <v>0</v>
      </c>
      <c r="H282" s="18" t="s">
        <v>11</v>
      </c>
      <c r="I282" s="30" t="s">
        <v>108</v>
      </c>
      <c r="J282" s="23" t="s">
        <v>3817</v>
      </c>
      <c r="K282" s="23">
        <v>7900000</v>
      </c>
      <c r="L282" s="17" t="s">
        <v>8</v>
      </c>
      <c r="M282" s="23" t="s">
        <v>3816</v>
      </c>
      <c r="N282" s="23">
        <v>1004345117</v>
      </c>
      <c r="O282" s="29">
        <v>13</v>
      </c>
      <c r="P282" s="208">
        <v>45302</v>
      </c>
      <c r="Q282" s="23">
        <v>4518689382</v>
      </c>
      <c r="R282" s="334">
        <v>45316</v>
      </c>
      <c r="S282" s="23">
        <v>7900000</v>
      </c>
      <c r="T282" s="18" t="s">
        <v>5</v>
      </c>
      <c r="U282" s="23">
        <v>1082950841</v>
      </c>
      <c r="V282" s="23" t="s">
        <v>367</v>
      </c>
      <c r="W282" s="334">
        <v>45316</v>
      </c>
      <c r="X282" s="334">
        <v>45316</v>
      </c>
      <c r="Y282" s="113" t="s">
        <v>4</v>
      </c>
      <c r="Z282" s="334">
        <v>45387</v>
      </c>
      <c r="AA282" s="35">
        <f t="shared" si="20"/>
        <v>71</v>
      </c>
      <c r="AB282" s="23">
        <v>0</v>
      </c>
      <c r="AC282" s="23">
        <v>0</v>
      </c>
      <c r="AD282" s="23">
        <v>0</v>
      </c>
      <c r="AE282" s="208" t="s">
        <v>4</v>
      </c>
      <c r="AF282" s="35">
        <f t="shared" si="21"/>
        <v>0</v>
      </c>
      <c r="AG282" s="23">
        <v>0</v>
      </c>
      <c r="AH282" s="23">
        <v>0</v>
      </c>
      <c r="AI282" s="208" t="s">
        <v>4</v>
      </c>
      <c r="AJ282" s="18">
        <v>0</v>
      </c>
      <c r="AK282" s="27" t="s">
        <v>4</v>
      </c>
      <c r="AL282" s="27" t="s">
        <v>4</v>
      </c>
      <c r="AM282" s="35">
        <f t="shared" si="22"/>
        <v>0</v>
      </c>
      <c r="AN282" s="35">
        <f>+K282+AC282-AH282</f>
        <v>7900000</v>
      </c>
      <c r="AO282" s="18" t="s">
        <v>1</v>
      </c>
      <c r="AP282" s="23">
        <v>7900000</v>
      </c>
      <c r="AQ282" s="18" t="s">
        <v>16</v>
      </c>
      <c r="AR282" s="23">
        <v>0</v>
      </c>
      <c r="AS282" s="19" t="s">
        <v>4</v>
      </c>
      <c r="AT282" s="331">
        <v>4400000</v>
      </c>
      <c r="AU282" s="34">
        <f t="shared" si="23"/>
        <v>3500000</v>
      </c>
      <c r="AV282" s="33">
        <f t="shared" si="24"/>
        <v>0.55696202531645567</v>
      </c>
      <c r="AW282" s="208" t="s">
        <v>4</v>
      </c>
      <c r="AX282" s="18" t="s">
        <v>3</v>
      </c>
      <c r="AY282" s="23" t="s">
        <v>3815</v>
      </c>
      <c r="AZ282" s="17" t="s">
        <v>1</v>
      </c>
      <c r="BA282" s="17" t="s">
        <v>1</v>
      </c>
    </row>
    <row r="283" spans="2:53" x14ac:dyDescent="0.25">
      <c r="B283" s="109">
        <v>2024</v>
      </c>
      <c r="C283" s="17">
        <v>891780111</v>
      </c>
      <c r="D283" s="30" t="s">
        <v>14</v>
      </c>
      <c r="E283" s="161" t="s">
        <v>3814</v>
      </c>
      <c r="F283" s="23" t="s">
        <v>3813</v>
      </c>
      <c r="G283" s="190">
        <v>0</v>
      </c>
      <c r="H283" s="18" t="s">
        <v>11</v>
      </c>
      <c r="I283" s="30" t="s">
        <v>108</v>
      </c>
      <c r="J283" s="23" t="s">
        <v>3812</v>
      </c>
      <c r="K283" s="23">
        <v>18253000</v>
      </c>
      <c r="L283" s="17" t="s">
        <v>8</v>
      </c>
      <c r="M283" s="23" t="s">
        <v>3811</v>
      </c>
      <c r="N283" s="23">
        <v>36726367</v>
      </c>
      <c r="O283" s="29">
        <v>13</v>
      </c>
      <c r="P283" s="208">
        <v>45302</v>
      </c>
      <c r="Q283" s="23">
        <v>4518689382</v>
      </c>
      <c r="R283" s="334">
        <v>45316</v>
      </c>
      <c r="S283" s="23">
        <v>18253000</v>
      </c>
      <c r="T283" s="18" t="s">
        <v>5</v>
      </c>
      <c r="U283" s="23">
        <v>12542472</v>
      </c>
      <c r="V283" s="23" t="s">
        <v>3810</v>
      </c>
      <c r="W283" s="334">
        <v>45316</v>
      </c>
      <c r="X283" s="334">
        <v>45316</v>
      </c>
      <c r="Y283" s="113" t="s">
        <v>4</v>
      </c>
      <c r="Z283" s="334">
        <v>45457</v>
      </c>
      <c r="AA283" s="35">
        <f t="shared" si="20"/>
        <v>141</v>
      </c>
      <c r="AB283" s="23">
        <v>0</v>
      </c>
      <c r="AC283" s="23">
        <v>0</v>
      </c>
      <c r="AD283" s="23">
        <v>0</v>
      </c>
      <c r="AE283" s="208" t="s">
        <v>4</v>
      </c>
      <c r="AF283" s="35">
        <f t="shared" si="21"/>
        <v>0</v>
      </c>
      <c r="AG283" s="23">
        <v>0</v>
      </c>
      <c r="AH283" s="23">
        <v>0</v>
      </c>
      <c r="AI283" s="208" t="s">
        <v>4</v>
      </c>
      <c r="AJ283" s="18">
        <v>0</v>
      </c>
      <c r="AK283" s="27" t="s">
        <v>4</v>
      </c>
      <c r="AL283" s="27" t="s">
        <v>4</v>
      </c>
      <c r="AM283" s="35">
        <f t="shared" si="22"/>
        <v>0</v>
      </c>
      <c r="AN283" s="35">
        <f>+K283+AC283-AH283</f>
        <v>18253000</v>
      </c>
      <c r="AO283" s="18" t="s">
        <v>1</v>
      </c>
      <c r="AP283" s="23">
        <v>18253000</v>
      </c>
      <c r="AQ283" s="18" t="s">
        <v>16</v>
      </c>
      <c r="AR283" s="23">
        <v>0</v>
      </c>
      <c r="AS283" s="19" t="s">
        <v>4</v>
      </c>
      <c r="AT283" s="331">
        <v>5427000</v>
      </c>
      <c r="AU283" s="34">
        <f t="shared" si="23"/>
        <v>12826000</v>
      </c>
      <c r="AV283" s="33">
        <f t="shared" si="24"/>
        <v>0.29732098833068538</v>
      </c>
      <c r="AW283" s="208" t="s">
        <v>4</v>
      </c>
      <c r="AX283" s="18" t="s">
        <v>3</v>
      </c>
      <c r="AY283" s="23" t="s">
        <v>3809</v>
      </c>
      <c r="AZ283" s="17" t="s">
        <v>1</v>
      </c>
      <c r="BA283" s="17" t="s">
        <v>1</v>
      </c>
    </row>
    <row r="284" spans="2:53" x14ac:dyDescent="0.25">
      <c r="B284" s="109">
        <v>2024</v>
      </c>
      <c r="C284" s="17">
        <v>891780111</v>
      </c>
      <c r="D284" s="30" t="s">
        <v>14</v>
      </c>
      <c r="E284" s="161" t="s">
        <v>3808</v>
      </c>
      <c r="F284" s="23" t="s">
        <v>3807</v>
      </c>
      <c r="G284" s="190">
        <v>0</v>
      </c>
      <c r="H284" s="18" t="s">
        <v>11</v>
      </c>
      <c r="I284" s="30" t="s">
        <v>108</v>
      </c>
      <c r="J284" s="23" t="s">
        <v>3806</v>
      </c>
      <c r="K284" s="23">
        <v>14300000</v>
      </c>
      <c r="L284" s="17" t="s">
        <v>8</v>
      </c>
      <c r="M284" s="23" t="s">
        <v>3805</v>
      </c>
      <c r="N284" s="23">
        <v>1082915040</v>
      </c>
      <c r="O284" s="29">
        <v>13</v>
      </c>
      <c r="P284" s="208">
        <v>45302</v>
      </c>
      <c r="Q284" s="23">
        <v>4518689382</v>
      </c>
      <c r="R284" s="334">
        <v>45317</v>
      </c>
      <c r="S284" s="23">
        <v>14300000</v>
      </c>
      <c r="T284" s="18" t="s">
        <v>5</v>
      </c>
      <c r="U284" s="23">
        <v>41947381</v>
      </c>
      <c r="V284" s="23" t="s">
        <v>2330</v>
      </c>
      <c r="W284" s="334">
        <v>45317</v>
      </c>
      <c r="X284" s="334">
        <v>45317</v>
      </c>
      <c r="Y284" s="113" t="s">
        <v>4</v>
      </c>
      <c r="Z284" s="334">
        <v>45457</v>
      </c>
      <c r="AA284" s="35">
        <f t="shared" si="20"/>
        <v>140</v>
      </c>
      <c r="AB284" s="23">
        <v>0</v>
      </c>
      <c r="AC284" s="23">
        <v>0</v>
      </c>
      <c r="AD284" s="23">
        <v>0</v>
      </c>
      <c r="AE284" s="208" t="s">
        <v>4</v>
      </c>
      <c r="AF284" s="35">
        <f t="shared" si="21"/>
        <v>0</v>
      </c>
      <c r="AG284" s="23">
        <v>0</v>
      </c>
      <c r="AH284" s="23">
        <v>0</v>
      </c>
      <c r="AI284" s="208" t="s">
        <v>4</v>
      </c>
      <c r="AJ284" s="18">
        <v>0</v>
      </c>
      <c r="AK284" s="27" t="s">
        <v>4</v>
      </c>
      <c r="AL284" s="27" t="s">
        <v>4</v>
      </c>
      <c r="AM284" s="35">
        <f t="shared" si="22"/>
        <v>0</v>
      </c>
      <c r="AN284" s="35">
        <f>+K284+AC284-AH284</f>
        <v>14300000</v>
      </c>
      <c r="AO284" s="18" t="s">
        <v>1</v>
      </c>
      <c r="AP284" s="23">
        <v>14300000</v>
      </c>
      <c r="AQ284" s="18" t="s">
        <v>16</v>
      </c>
      <c r="AR284" s="23">
        <v>0</v>
      </c>
      <c r="AS284" s="19" t="s">
        <v>4</v>
      </c>
      <c r="AT284" s="331">
        <v>3900000</v>
      </c>
      <c r="AU284" s="34">
        <f t="shared" si="23"/>
        <v>10400000</v>
      </c>
      <c r="AV284" s="33">
        <f t="shared" si="24"/>
        <v>0.27272727272727271</v>
      </c>
      <c r="AW284" s="208" t="s">
        <v>4</v>
      </c>
      <c r="AX284" s="18" t="s">
        <v>3</v>
      </c>
      <c r="AY284" s="23" t="s">
        <v>3804</v>
      </c>
      <c r="AZ284" s="17" t="s">
        <v>1</v>
      </c>
      <c r="BA284" s="17" t="s">
        <v>1</v>
      </c>
    </row>
    <row r="285" spans="2:53" x14ac:dyDescent="0.25">
      <c r="B285" s="109">
        <v>2024</v>
      </c>
      <c r="C285" s="17">
        <v>891780111</v>
      </c>
      <c r="D285" s="30" t="s">
        <v>14</v>
      </c>
      <c r="E285" s="161" t="s">
        <v>3803</v>
      </c>
      <c r="F285" s="23" t="s">
        <v>3802</v>
      </c>
      <c r="G285" s="190">
        <v>0</v>
      </c>
      <c r="H285" s="18" t="s">
        <v>11</v>
      </c>
      <c r="I285" s="30" t="s">
        <v>108</v>
      </c>
      <c r="J285" s="23" t="s">
        <v>3801</v>
      </c>
      <c r="K285" s="23">
        <v>30500000</v>
      </c>
      <c r="L285" s="17" t="s">
        <v>8</v>
      </c>
      <c r="M285" s="23" t="s">
        <v>3800</v>
      </c>
      <c r="N285" s="23">
        <v>7603745</v>
      </c>
      <c r="O285" s="29">
        <v>13</v>
      </c>
      <c r="P285" s="208">
        <v>45302</v>
      </c>
      <c r="Q285" s="23">
        <v>4518689382</v>
      </c>
      <c r="R285" s="334">
        <v>45317</v>
      </c>
      <c r="S285" s="23">
        <v>30500000</v>
      </c>
      <c r="T285" s="18" t="s">
        <v>5</v>
      </c>
      <c r="U285" s="23">
        <v>12621405</v>
      </c>
      <c r="V285" s="23" t="s">
        <v>3279</v>
      </c>
      <c r="W285" s="334">
        <v>45317</v>
      </c>
      <c r="X285" s="334">
        <v>45317</v>
      </c>
      <c r="Y285" s="113" t="s">
        <v>4</v>
      </c>
      <c r="Z285" s="334">
        <v>45457</v>
      </c>
      <c r="AA285" s="35">
        <f t="shared" si="20"/>
        <v>140</v>
      </c>
      <c r="AB285" s="23">
        <v>0</v>
      </c>
      <c r="AC285" s="23">
        <v>0</v>
      </c>
      <c r="AD285" s="23">
        <v>0</v>
      </c>
      <c r="AE285" s="208" t="s">
        <v>4</v>
      </c>
      <c r="AF285" s="35">
        <f t="shared" si="21"/>
        <v>0</v>
      </c>
      <c r="AG285" s="23">
        <v>0</v>
      </c>
      <c r="AH285" s="23">
        <v>0</v>
      </c>
      <c r="AI285" s="208" t="s">
        <v>4</v>
      </c>
      <c r="AJ285" s="18">
        <v>0</v>
      </c>
      <c r="AK285" s="27" t="s">
        <v>4</v>
      </c>
      <c r="AL285" s="27" t="s">
        <v>4</v>
      </c>
      <c r="AM285" s="35">
        <f t="shared" si="22"/>
        <v>0</v>
      </c>
      <c r="AN285" s="35">
        <f>+K285+AC285-AH285</f>
        <v>30500000</v>
      </c>
      <c r="AO285" s="18" t="s">
        <v>1</v>
      </c>
      <c r="AP285" s="23">
        <v>30500000</v>
      </c>
      <c r="AQ285" s="18" t="s">
        <v>16</v>
      </c>
      <c r="AR285" s="23">
        <v>0</v>
      </c>
      <c r="AS285" s="19" t="s">
        <v>4</v>
      </c>
      <c r="AT285" s="331">
        <v>9353000</v>
      </c>
      <c r="AU285" s="34">
        <f t="shared" si="23"/>
        <v>21147000</v>
      </c>
      <c r="AV285" s="33">
        <f t="shared" si="24"/>
        <v>0.30665573770491805</v>
      </c>
      <c r="AW285" s="208" t="s">
        <v>4</v>
      </c>
      <c r="AX285" s="18" t="s">
        <v>3</v>
      </c>
      <c r="AY285" s="23" t="s">
        <v>3799</v>
      </c>
      <c r="AZ285" s="17" t="s">
        <v>1</v>
      </c>
      <c r="BA285" s="17" t="s">
        <v>1</v>
      </c>
    </row>
    <row r="286" spans="2:53" x14ac:dyDescent="0.25">
      <c r="B286" s="109">
        <v>2024</v>
      </c>
      <c r="C286" s="17">
        <v>891780111</v>
      </c>
      <c r="D286" s="30" t="s">
        <v>14</v>
      </c>
      <c r="E286" s="161" t="s">
        <v>3798</v>
      </c>
      <c r="F286" s="23" t="s">
        <v>3797</v>
      </c>
      <c r="G286" s="190">
        <v>2020000100417</v>
      </c>
      <c r="H286" s="18" t="s">
        <v>11</v>
      </c>
      <c r="I286" s="30" t="s">
        <v>770</v>
      </c>
      <c r="J286" s="23" t="s">
        <v>3796</v>
      </c>
      <c r="K286" s="23">
        <v>23000000</v>
      </c>
      <c r="L286" s="17" t="s">
        <v>8</v>
      </c>
      <c r="M286" s="23" t="s">
        <v>3795</v>
      </c>
      <c r="N286" s="23">
        <v>57297436</v>
      </c>
      <c r="O286" s="23">
        <v>53</v>
      </c>
      <c r="P286" s="334">
        <v>45306</v>
      </c>
      <c r="Q286" s="23">
        <v>81800000</v>
      </c>
      <c r="R286" s="334">
        <v>45317</v>
      </c>
      <c r="S286" s="23">
        <v>23000000</v>
      </c>
      <c r="T286" s="18" t="s">
        <v>5</v>
      </c>
      <c r="U286" s="23">
        <v>36724655</v>
      </c>
      <c r="V286" s="23" t="s">
        <v>3794</v>
      </c>
      <c r="W286" s="334">
        <v>45317</v>
      </c>
      <c r="X286" s="334">
        <v>45317</v>
      </c>
      <c r="Y286" s="113" t="s">
        <v>4</v>
      </c>
      <c r="Z286" s="334">
        <v>45473</v>
      </c>
      <c r="AA286" s="35">
        <f t="shared" si="20"/>
        <v>156</v>
      </c>
      <c r="AB286" s="23">
        <v>0</v>
      </c>
      <c r="AC286" s="23">
        <v>0</v>
      </c>
      <c r="AD286" s="23">
        <v>0</v>
      </c>
      <c r="AE286" s="208" t="s">
        <v>4</v>
      </c>
      <c r="AF286" s="35">
        <f t="shared" si="21"/>
        <v>0</v>
      </c>
      <c r="AG286" s="23">
        <v>0</v>
      </c>
      <c r="AH286" s="23">
        <v>0</v>
      </c>
      <c r="AI286" s="208" t="s">
        <v>4</v>
      </c>
      <c r="AJ286" s="18">
        <v>0</v>
      </c>
      <c r="AK286" s="27" t="s">
        <v>4</v>
      </c>
      <c r="AL286" s="27" t="s">
        <v>4</v>
      </c>
      <c r="AM286" s="35">
        <f t="shared" si="22"/>
        <v>0</v>
      </c>
      <c r="AN286" s="35">
        <f>+K286+AC286-AH286</f>
        <v>23000000</v>
      </c>
      <c r="AO286" s="18" t="s">
        <v>16</v>
      </c>
      <c r="AP286" s="23">
        <v>0</v>
      </c>
      <c r="AQ286" s="18" t="s">
        <v>16</v>
      </c>
      <c r="AR286" s="23">
        <v>0</v>
      </c>
      <c r="AS286" s="19" t="s">
        <v>4</v>
      </c>
      <c r="AT286" s="331">
        <v>9000000</v>
      </c>
      <c r="AU286" s="34">
        <f t="shared" si="23"/>
        <v>14000000</v>
      </c>
      <c r="AV286" s="33">
        <f t="shared" si="24"/>
        <v>0.39130434782608697</v>
      </c>
      <c r="AW286" s="208" t="s">
        <v>4</v>
      </c>
      <c r="AX286" s="18" t="s">
        <v>3</v>
      </c>
      <c r="AY286" s="23" t="s">
        <v>3793</v>
      </c>
      <c r="AZ286" s="17" t="s">
        <v>1</v>
      </c>
      <c r="BA286" s="17" t="s">
        <v>1</v>
      </c>
    </row>
    <row r="287" spans="2:53" x14ac:dyDescent="0.25">
      <c r="B287" s="109">
        <v>2024</v>
      </c>
      <c r="C287" s="17">
        <v>891780111</v>
      </c>
      <c r="D287" s="30" t="s">
        <v>14</v>
      </c>
      <c r="E287" s="161" t="s">
        <v>3792</v>
      </c>
      <c r="F287" s="23" t="s">
        <v>3791</v>
      </c>
      <c r="G287" s="190">
        <v>0</v>
      </c>
      <c r="H287" s="18" t="s">
        <v>11</v>
      </c>
      <c r="I287" s="30" t="s">
        <v>108</v>
      </c>
      <c r="J287" s="23" t="s">
        <v>3790</v>
      </c>
      <c r="K287" s="23">
        <v>15000000</v>
      </c>
      <c r="L287" s="17" t="s">
        <v>8</v>
      </c>
      <c r="M287" s="23" t="s">
        <v>3789</v>
      </c>
      <c r="N287" s="23">
        <v>57441673</v>
      </c>
      <c r="O287" s="29">
        <v>14</v>
      </c>
      <c r="P287" s="334">
        <v>45302</v>
      </c>
      <c r="Q287" s="23">
        <v>2126349000</v>
      </c>
      <c r="R287" s="334">
        <v>45320</v>
      </c>
      <c r="S287" s="23">
        <v>15000000</v>
      </c>
      <c r="T287" s="18" t="s">
        <v>5</v>
      </c>
      <c r="U287" s="23">
        <v>57400977</v>
      </c>
      <c r="V287" s="23" t="s">
        <v>3788</v>
      </c>
      <c r="W287" s="334">
        <v>45320</v>
      </c>
      <c r="X287" s="334">
        <v>45320</v>
      </c>
      <c r="Y287" s="113" t="s">
        <v>4</v>
      </c>
      <c r="Z287" s="334">
        <v>45457</v>
      </c>
      <c r="AA287" s="35">
        <f t="shared" si="20"/>
        <v>137</v>
      </c>
      <c r="AB287" s="23">
        <v>0</v>
      </c>
      <c r="AC287" s="23">
        <v>0</v>
      </c>
      <c r="AD287" s="23">
        <v>0</v>
      </c>
      <c r="AE287" s="208" t="s">
        <v>4</v>
      </c>
      <c r="AF287" s="35">
        <f t="shared" si="21"/>
        <v>0</v>
      </c>
      <c r="AG287" s="23">
        <v>0</v>
      </c>
      <c r="AH287" s="23">
        <v>0</v>
      </c>
      <c r="AI287" s="208" t="s">
        <v>4</v>
      </c>
      <c r="AJ287" s="18">
        <v>0</v>
      </c>
      <c r="AK287" s="27" t="s">
        <v>4</v>
      </c>
      <c r="AL287" s="27" t="s">
        <v>4</v>
      </c>
      <c r="AM287" s="35">
        <f t="shared" si="22"/>
        <v>0</v>
      </c>
      <c r="AN287" s="35">
        <f>+K287+AC287-AH287</f>
        <v>15000000</v>
      </c>
      <c r="AO287" s="18" t="s">
        <v>1</v>
      </c>
      <c r="AP287" s="23">
        <v>15000000</v>
      </c>
      <c r="AQ287" s="18" t="s">
        <v>16</v>
      </c>
      <c r="AR287" s="23">
        <v>0</v>
      </c>
      <c r="AS287" s="19" t="s">
        <v>4</v>
      </c>
      <c r="AT287" s="331">
        <v>4600000</v>
      </c>
      <c r="AU287" s="34">
        <f t="shared" si="23"/>
        <v>10400000</v>
      </c>
      <c r="AV287" s="33">
        <f t="shared" si="24"/>
        <v>0.30666666666666664</v>
      </c>
      <c r="AW287" s="208" t="s">
        <v>4</v>
      </c>
      <c r="AX287" s="18" t="s">
        <v>3</v>
      </c>
      <c r="AY287" s="23" t="s">
        <v>3787</v>
      </c>
      <c r="AZ287" s="17" t="s">
        <v>1</v>
      </c>
      <c r="BA287" s="17" t="s">
        <v>1</v>
      </c>
    </row>
    <row r="288" spans="2:53" x14ac:dyDescent="0.25">
      <c r="B288" s="109">
        <v>2024</v>
      </c>
      <c r="C288" s="17">
        <v>891780111</v>
      </c>
      <c r="D288" s="30" t="s">
        <v>14</v>
      </c>
      <c r="E288" s="161" t="s">
        <v>3786</v>
      </c>
      <c r="F288" s="35" t="s">
        <v>3785</v>
      </c>
      <c r="G288" s="190">
        <v>0</v>
      </c>
      <c r="H288" s="18" t="s">
        <v>11</v>
      </c>
      <c r="I288" s="30" t="s">
        <v>770</v>
      </c>
      <c r="J288" s="23" t="s">
        <v>3784</v>
      </c>
      <c r="K288" s="23">
        <v>6800000</v>
      </c>
      <c r="L288" s="17" t="s">
        <v>8</v>
      </c>
      <c r="M288" s="23" t="s">
        <v>3783</v>
      </c>
      <c r="N288" s="23">
        <v>1083007524</v>
      </c>
      <c r="O288" s="29">
        <v>170</v>
      </c>
      <c r="P288" s="334">
        <v>45320</v>
      </c>
      <c r="Q288" s="23">
        <v>165200000</v>
      </c>
      <c r="R288" s="334">
        <v>45323</v>
      </c>
      <c r="S288" s="23">
        <v>6800000</v>
      </c>
      <c r="T288" s="18" t="s">
        <v>5</v>
      </c>
      <c r="U288" s="23">
        <v>36559959</v>
      </c>
      <c r="V288" s="23" t="s">
        <v>1596</v>
      </c>
      <c r="W288" s="334">
        <v>45323</v>
      </c>
      <c r="X288" s="334">
        <v>45323</v>
      </c>
      <c r="Y288" s="113" t="s">
        <v>4</v>
      </c>
      <c r="Z288" s="334">
        <v>45382</v>
      </c>
      <c r="AA288" s="35">
        <f t="shared" si="20"/>
        <v>59</v>
      </c>
      <c r="AB288" s="23">
        <v>0</v>
      </c>
      <c r="AC288" s="23">
        <v>0</v>
      </c>
      <c r="AD288" s="23">
        <v>0</v>
      </c>
      <c r="AE288" s="208" t="s">
        <v>4</v>
      </c>
      <c r="AF288" s="35">
        <f t="shared" si="21"/>
        <v>0</v>
      </c>
      <c r="AG288" s="23">
        <v>0</v>
      </c>
      <c r="AH288" s="23">
        <v>0</v>
      </c>
      <c r="AI288" s="208" t="s">
        <v>4</v>
      </c>
      <c r="AJ288" s="18">
        <v>0</v>
      </c>
      <c r="AK288" s="27" t="s">
        <v>4</v>
      </c>
      <c r="AL288" s="27" t="s">
        <v>4</v>
      </c>
      <c r="AM288" s="35">
        <f t="shared" si="22"/>
        <v>0</v>
      </c>
      <c r="AN288" s="35">
        <f>+K288+AC288-AH288</f>
        <v>6800000</v>
      </c>
      <c r="AO288" s="18" t="s">
        <v>16</v>
      </c>
      <c r="AP288" s="23">
        <v>0</v>
      </c>
      <c r="AQ288" s="18" t="s">
        <v>16</v>
      </c>
      <c r="AR288" s="23">
        <v>0</v>
      </c>
      <c r="AS288" s="19" t="s">
        <v>4</v>
      </c>
      <c r="AT288" s="331">
        <v>4100000</v>
      </c>
      <c r="AU288" s="34">
        <f t="shared" si="23"/>
        <v>2700000</v>
      </c>
      <c r="AV288" s="33">
        <f t="shared" si="24"/>
        <v>0.6029411764705882</v>
      </c>
      <c r="AW288" s="208" t="s">
        <v>4</v>
      </c>
      <c r="AX288" s="18" t="s">
        <v>3</v>
      </c>
      <c r="AY288" s="23" t="s">
        <v>3782</v>
      </c>
      <c r="AZ288" s="17" t="s">
        <v>1</v>
      </c>
      <c r="BA288" s="17" t="s">
        <v>1</v>
      </c>
    </row>
    <row r="289" spans="2:53" x14ac:dyDescent="0.25">
      <c r="B289" s="109">
        <v>2024</v>
      </c>
      <c r="C289" s="17">
        <v>891780111</v>
      </c>
      <c r="D289" s="30" t="s">
        <v>14</v>
      </c>
      <c r="E289" s="161" t="s">
        <v>3781</v>
      </c>
      <c r="F289" s="35" t="s">
        <v>3780</v>
      </c>
      <c r="G289" s="190">
        <v>0</v>
      </c>
      <c r="H289" s="18" t="s">
        <v>11</v>
      </c>
      <c r="I289" s="30" t="s">
        <v>770</v>
      </c>
      <c r="J289" s="23" t="s">
        <v>3779</v>
      </c>
      <c r="K289" s="23">
        <v>8500000</v>
      </c>
      <c r="L289" s="17" t="s">
        <v>8</v>
      </c>
      <c r="M289" s="23" t="s">
        <v>3778</v>
      </c>
      <c r="N289" s="23">
        <v>1082984815</v>
      </c>
      <c r="O289" s="29">
        <v>170</v>
      </c>
      <c r="P289" s="334">
        <v>45320</v>
      </c>
      <c r="Q289" s="23">
        <v>165200000</v>
      </c>
      <c r="R289" s="334">
        <v>45323</v>
      </c>
      <c r="S289" s="23">
        <v>8500000</v>
      </c>
      <c r="T289" s="18" t="s">
        <v>5</v>
      </c>
      <c r="U289" s="23">
        <v>36559959</v>
      </c>
      <c r="V289" s="23" t="s">
        <v>1596</v>
      </c>
      <c r="W289" s="334">
        <v>45323</v>
      </c>
      <c r="X289" s="334">
        <v>45323</v>
      </c>
      <c r="Y289" s="113" t="s">
        <v>4</v>
      </c>
      <c r="Z289" s="334">
        <v>45382</v>
      </c>
      <c r="AA289" s="35">
        <f t="shared" si="20"/>
        <v>59</v>
      </c>
      <c r="AB289" s="23">
        <v>0</v>
      </c>
      <c r="AC289" s="23">
        <v>0</v>
      </c>
      <c r="AD289" s="23">
        <v>0</v>
      </c>
      <c r="AE289" s="208" t="s">
        <v>4</v>
      </c>
      <c r="AF289" s="35">
        <f t="shared" si="21"/>
        <v>0</v>
      </c>
      <c r="AG289" s="23">
        <v>0</v>
      </c>
      <c r="AH289" s="23">
        <v>0</v>
      </c>
      <c r="AI289" s="208" t="s">
        <v>4</v>
      </c>
      <c r="AJ289" s="18">
        <v>0</v>
      </c>
      <c r="AK289" s="27" t="s">
        <v>4</v>
      </c>
      <c r="AL289" s="27" t="s">
        <v>4</v>
      </c>
      <c r="AM289" s="35">
        <f t="shared" si="22"/>
        <v>0</v>
      </c>
      <c r="AN289" s="35">
        <f>+K289+AC289-AH289</f>
        <v>8500000</v>
      </c>
      <c r="AO289" s="18" t="s">
        <v>16</v>
      </c>
      <c r="AP289" s="23">
        <v>0</v>
      </c>
      <c r="AQ289" s="18" t="s">
        <v>16</v>
      </c>
      <c r="AR289" s="23">
        <v>0</v>
      </c>
      <c r="AS289" s="19" t="s">
        <v>4</v>
      </c>
      <c r="AT289" s="331">
        <v>5100000</v>
      </c>
      <c r="AU289" s="34">
        <f t="shared" si="23"/>
        <v>3400000</v>
      </c>
      <c r="AV289" s="33">
        <f t="shared" si="24"/>
        <v>0.6</v>
      </c>
      <c r="AW289" s="208" t="s">
        <v>4</v>
      </c>
      <c r="AX289" s="18" t="s">
        <v>3</v>
      </c>
      <c r="AY289" s="23" t="s">
        <v>3777</v>
      </c>
      <c r="AZ289" s="17" t="s">
        <v>1</v>
      </c>
      <c r="BA289" s="17" t="s">
        <v>1</v>
      </c>
    </row>
    <row r="290" spans="2:53" x14ac:dyDescent="0.25">
      <c r="B290" s="109">
        <v>2024</v>
      </c>
      <c r="C290" s="17">
        <v>891780111</v>
      </c>
      <c r="D290" s="30" t="s">
        <v>14</v>
      </c>
      <c r="E290" s="161" t="s">
        <v>3776</v>
      </c>
      <c r="F290" s="35" t="s">
        <v>3775</v>
      </c>
      <c r="G290" s="190">
        <v>0</v>
      </c>
      <c r="H290" s="18" t="s">
        <v>11</v>
      </c>
      <c r="I290" s="30" t="s">
        <v>770</v>
      </c>
      <c r="J290" s="23" t="s">
        <v>3774</v>
      </c>
      <c r="K290" s="23">
        <v>6400000</v>
      </c>
      <c r="L290" s="17" t="s">
        <v>8</v>
      </c>
      <c r="M290" s="23" t="s">
        <v>3773</v>
      </c>
      <c r="N290" s="23">
        <v>1083003056</v>
      </c>
      <c r="O290" s="29">
        <v>170</v>
      </c>
      <c r="P290" s="334">
        <v>45320</v>
      </c>
      <c r="Q290" s="23">
        <v>165200000</v>
      </c>
      <c r="R290" s="334">
        <v>45323</v>
      </c>
      <c r="S290" s="23">
        <v>6400000</v>
      </c>
      <c r="T290" s="18" t="s">
        <v>5</v>
      </c>
      <c r="U290" s="23">
        <v>36559959</v>
      </c>
      <c r="V290" s="23" t="s">
        <v>1596</v>
      </c>
      <c r="W290" s="334">
        <v>45323</v>
      </c>
      <c r="X290" s="334">
        <v>45323</v>
      </c>
      <c r="Y290" s="113" t="s">
        <v>4</v>
      </c>
      <c r="Z290" s="334">
        <v>45382</v>
      </c>
      <c r="AA290" s="35">
        <f t="shared" si="20"/>
        <v>59</v>
      </c>
      <c r="AB290" s="23">
        <v>0</v>
      </c>
      <c r="AC290" s="23">
        <v>0</v>
      </c>
      <c r="AD290" s="23">
        <v>0</v>
      </c>
      <c r="AE290" s="208" t="s">
        <v>4</v>
      </c>
      <c r="AF290" s="35">
        <f t="shared" si="21"/>
        <v>0</v>
      </c>
      <c r="AG290" s="23">
        <v>0</v>
      </c>
      <c r="AH290" s="23">
        <v>0</v>
      </c>
      <c r="AI290" s="208" t="s">
        <v>4</v>
      </c>
      <c r="AJ290" s="18">
        <v>0</v>
      </c>
      <c r="AK290" s="27" t="s">
        <v>4</v>
      </c>
      <c r="AL290" s="27" t="s">
        <v>4</v>
      </c>
      <c r="AM290" s="35">
        <f t="shared" si="22"/>
        <v>0</v>
      </c>
      <c r="AN290" s="35">
        <f>+K290+AC290-AH290</f>
        <v>6400000</v>
      </c>
      <c r="AO290" s="18" t="s">
        <v>16</v>
      </c>
      <c r="AP290" s="23">
        <v>0</v>
      </c>
      <c r="AQ290" s="18" t="s">
        <v>16</v>
      </c>
      <c r="AR290" s="23">
        <v>0</v>
      </c>
      <c r="AS290" s="19" t="s">
        <v>4</v>
      </c>
      <c r="AT290" s="331">
        <v>3200000</v>
      </c>
      <c r="AU290" s="34">
        <f t="shared" si="23"/>
        <v>3200000</v>
      </c>
      <c r="AV290" s="33">
        <f t="shared" si="24"/>
        <v>0.5</v>
      </c>
      <c r="AW290" s="208" t="s">
        <v>4</v>
      </c>
      <c r="AX290" s="18" t="s">
        <v>3</v>
      </c>
      <c r="AY290" s="23" t="s">
        <v>3772</v>
      </c>
      <c r="AZ290" s="17" t="s">
        <v>1</v>
      </c>
      <c r="BA290" s="17" t="s">
        <v>1</v>
      </c>
    </row>
    <row r="291" spans="2:53" x14ac:dyDescent="0.25">
      <c r="B291" s="109">
        <v>2024</v>
      </c>
      <c r="C291" s="17">
        <v>891780111</v>
      </c>
      <c r="D291" s="30" t="s">
        <v>14</v>
      </c>
      <c r="E291" s="161" t="s">
        <v>3771</v>
      </c>
      <c r="F291" s="35" t="s">
        <v>3770</v>
      </c>
      <c r="G291" s="190">
        <v>0</v>
      </c>
      <c r="H291" s="18" t="s">
        <v>11</v>
      </c>
      <c r="I291" s="30" t="s">
        <v>770</v>
      </c>
      <c r="J291" s="23" t="s">
        <v>3769</v>
      </c>
      <c r="K291" s="23">
        <v>10000000</v>
      </c>
      <c r="L291" s="17" t="s">
        <v>8</v>
      </c>
      <c r="M291" s="23" t="s">
        <v>3768</v>
      </c>
      <c r="N291" s="23">
        <v>1049615490</v>
      </c>
      <c r="O291" s="29">
        <v>170</v>
      </c>
      <c r="P291" s="334">
        <v>45320</v>
      </c>
      <c r="Q291" s="23">
        <v>165200000</v>
      </c>
      <c r="R291" s="334">
        <v>45323</v>
      </c>
      <c r="S291" s="23">
        <v>10000000</v>
      </c>
      <c r="T291" s="18" t="s">
        <v>5</v>
      </c>
      <c r="U291" s="23">
        <v>36559959</v>
      </c>
      <c r="V291" s="23" t="s">
        <v>1596</v>
      </c>
      <c r="W291" s="334">
        <v>45323</v>
      </c>
      <c r="X291" s="334">
        <v>45323</v>
      </c>
      <c r="Y291" s="113" t="s">
        <v>4</v>
      </c>
      <c r="Z291" s="334">
        <v>45382</v>
      </c>
      <c r="AA291" s="35">
        <f t="shared" si="20"/>
        <v>59</v>
      </c>
      <c r="AB291" s="23">
        <v>0</v>
      </c>
      <c r="AC291" s="23">
        <v>0</v>
      </c>
      <c r="AD291" s="23">
        <v>0</v>
      </c>
      <c r="AE291" s="208" t="s">
        <v>4</v>
      </c>
      <c r="AF291" s="35">
        <f t="shared" si="21"/>
        <v>0</v>
      </c>
      <c r="AG291" s="23">
        <v>0</v>
      </c>
      <c r="AH291" s="23">
        <v>0</v>
      </c>
      <c r="AI291" s="208" t="s">
        <v>4</v>
      </c>
      <c r="AJ291" s="18">
        <v>0</v>
      </c>
      <c r="AK291" s="27" t="s">
        <v>4</v>
      </c>
      <c r="AL291" s="27" t="s">
        <v>4</v>
      </c>
      <c r="AM291" s="35">
        <f t="shared" si="22"/>
        <v>0</v>
      </c>
      <c r="AN291" s="35">
        <f>+K291+AC291-AH291</f>
        <v>10000000</v>
      </c>
      <c r="AO291" s="18" t="s">
        <v>16</v>
      </c>
      <c r="AP291" s="23">
        <v>0</v>
      </c>
      <c r="AQ291" s="18" t="s">
        <v>16</v>
      </c>
      <c r="AR291" s="23">
        <v>0</v>
      </c>
      <c r="AS291" s="19" t="s">
        <v>4</v>
      </c>
      <c r="AT291" s="331">
        <v>6000000</v>
      </c>
      <c r="AU291" s="34">
        <f t="shared" si="23"/>
        <v>4000000</v>
      </c>
      <c r="AV291" s="33">
        <f t="shared" si="24"/>
        <v>0.6</v>
      </c>
      <c r="AW291" s="208" t="s">
        <v>4</v>
      </c>
      <c r="AX291" s="18" t="s">
        <v>3</v>
      </c>
      <c r="AY291" s="23" t="s">
        <v>3767</v>
      </c>
      <c r="AZ291" s="17" t="s">
        <v>1</v>
      </c>
      <c r="BA291" s="17" t="s">
        <v>1</v>
      </c>
    </row>
    <row r="292" spans="2:53" x14ac:dyDescent="0.25">
      <c r="B292" s="109">
        <v>2024</v>
      </c>
      <c r="C292" s="17">
        <v>891780111</v>
      </c>
      <c r="D292" s="30" t="s">
        <v>14</v>
      </c>
      <c r="E292" s="161" t="s">
        <v>3766</v>
      </c>
      <c r="F292" s="35" t="s">
        <v>3765</v>
      </c>
      <c r="G292" s="190">
        <v>0</v>
      </c>
      <c r="H292" s="18" t="s">
        <v>11</v>
      </c>
      <c r="I292" s="30" t="s">
        <v>108</v>
      </c>
      <c r="J292" s="23" t="s">
        <v>3764</v>
      </c>
      <c r="K292" s="23">
        <v>14500000</v>
      </c>
      <c r="L292" s="17" t="s">
        <v>8</v>
      </c>
      <c r="M292" s="23" t="s">
        <v>3763</v>
      </c>
      <c r="N292" s="23">
        <v>57464899</v>
      </c>
      <c r="O292" s="29">
        <v>51</v>
      </c>
      <c r="P292" s="334">
        <v>45306</v>
      </c>
      <c r="Q292" s="23">
        <v>30450000</v>
      </c>
      <c r="R292" s="334">
        <v>45323</v>
      </c>
      <c r="S292" s="23">
        <v>14500000</v>
      </c>
      <c r="T292" s="18" t="s">
        <v>5</v>
      </c>
      <c r="U292" s="23">
        <v>36722626</v>
      </c>
      <c r="V292" s="23" t="s">
        <v>3762</v>
      </c>
      <c r="W292" s="334">
        <v>45323</v>
      </c>
      <c r="X292" s="334">
        <v>45323</v>
      </c>
      <c r="Y292" s="113" t="s">
        <v>4</v>
      </c>
      <c r="Z292" s="334">
        <v>45473</v>
      </c>
      <c r="AA292" s="35">
        <f t="shared" si="20"/>
        <v>150</v>
      </c>
      <c r="AB292" s="23">
        <v>0</v>
      </c>
      <c r="AC292" s="23">
        <v>0</v>
      </c>
      <c r="AD292" s="23">
        <v>0</v>
      </c>
      <c r="AE292" s="208" t="s">
        <v>4</v>
      </c>
      <c r="AF292" s="35">
        <f t="shared" si="21"/>
        <v>0</v>
      </c>
      <c r="AG292" s="23">
        <v>0</v>
      </c>
      <c r="AH292" s="23">
        <v>0</v>
      </c>
      <c r="AI292" s="208" t="s">
        <v>4</v>
      </c>
      <c r="AJ292" s="18">
        <v>0</v>
      </c>
      <c r="AK292" s="27" t="s">
        <v>4</v>
      </c>
      <c r="AL292" s="27" t="s">
        <v>4</v>
      </c>
      <c r="AM292" s="35">
        <f t="shared" si="22"/>
        <v>0</v>
      </c>
      <c r="AN292" s="35">
        <f>+K292+AC292-AH292</f>
        <v>14500000</v>
      </c>
      <c r="AO292" s="18" t="s">
        <v>1</v>
      </c>
      <c r="AP292" s="23">
        <v>14500000</v>
      </c>
      <c r="AQ292" s="18" t="s">
        <v>16</v>
      </c>
      <c r="AR292" s="23">
        <v>0</v>
      </c>
      <c r="AS292" s="19" t="s">
        <v>4</v>
      </c>
      <c r="AT292" s="331">
        <v>2900000</v>
      </c>
      <c r="AU292" s="34">
        <f t="shared" si="23"/>
        <v>11600000</v>
      </c>
      <c r="AV292" s="33">
        <f t="shared" si="24"/>
        <v>0.2</v>
      </c>
      <c r="AW292" s="208" t="s">
        <v>4</v>
      </c>
      <c r="AX292" s="18" t="s">
        <v>3</v>
      </c>
      <c r="AY292" s="23" t="s">
        <v>3761</v>
      </c>
      <c r="AZ292" s="17" t="s">
        <v>1</v>
      </c>
      <c r="BA292" s="17" t="s">
        <v>1</v>
      </c>
    </row>
    <row r="293" spans="2:53" x14ac:dyDescent="0.25">
      <c r="B293" s="109">
        <v>2024</v>
      </c>
      <c r="C293" s="17">
        <v>891780111</v>
      </c>
      <c r="D293" s="30" t="s">
        <v>14</v>
      </c>
      <c r="E293" s="161" t="s">
        <v>3760</v>
      </c>
      <c r="F293" s="35" t="s">
        <v>3759</v>
      </c>
      <c r="G293" s="190">
        <v>0</v>
      </c>
      <c r="H293" s="18" t="s">
        <v>11</v>
      </c>
      <c r="I293" s="30" t="s">
        <v>108</v>
      </c>
      <c r="J293" s="23" t="s">
        <v>3758</v>
      </c>
      <c r="K293" s="23">
        <v>24567000</v>
      </c>
      <c r="L293" s="17" t="s">
        <v>8</v>
      </c>
      <c r="M293" s="23" t="s">
        <v>3757</v>
      </c>
      <c r="N293" s="23">
        <v>63315351</v>
      </c>
      <c r="O293" s="29">
        <v>13</v>
      </c>
      <c r="P293" s="208">
        <v>45302</v>
      </c>
      <c r="Q293" s="23">
        <v>4518689382</v>
      </c>
      <c r="R293" s="334">
        <v>45323</v>
      </c>
      <c r="S293" s="23">
        <v>24567000</v>
      </c>
      <c r="T293" s="18" t="s">
        <v>5</v>
      </c>
      <c r="U293" s="23">
        <v>41947381</v>
      </c>
      <c r="V293" s="23" t="s">
        <v>2330</v>
      </c>
      <c r="W293" s="334">
        <v>45323</v>
      </c>
      <c r="X293" s="334">
        <v>45323</v>
      </c>
      <c r="Y293" s="113" t="s">
        <v>4</v>
      </c>
      <c r="Z293" s="334">
        <v>45457</v>
      </c>
      <c r="AA293" s="35">
        <f t="shared" si="20"/>
        <v>134</v>
      </c>
      <c r="AB293" s="23">
        <v>0</v>
      </c>
      <c r="AC293" s="23">
        <v>0</v>
      </c>
      <c r="AD293" s="23">
        <v>0</v>
      </c>
      <c r="AE293" s="208" t="s">
        <v>4</v>
      </c>
      <c r="AF293" s="35">
        <f t="shared" si="21"/>
        <v>0</v>
      </c>
      <c r="AG293" s="23">
        <v>0</v>
      </c>
      <c r="AH293" s="23">
        <v>0</v>
      </c>
      <c r="AI293" s="208" t="s">
        <v>4</v>
      </c>
      <c r="AJ293" s="18">
        <v>0</v>
      </c>
      <c r="AK293" s="27" t="s">
        <v>4</v>
      </c>
      <c r="AL293" s="27" t="s">
        <v>4</v>
      </c>
      <c r="AM293" s="35">
        <f t="shared" si="22"/>
        <v>0</v>
      </c>
      <c r="AN293" s="35">
        <f>+K293+AC293-AH293</f>
        <v>24567000</v>
      </c>
      <c r="AO293" s="18" t="s">
        <v>1</v>
      </c>
      <c r="AP293" s="23">
        <v>24567000</v>
      </c>
      <c r="AQ293" s="18" t="s">
        <v>16</v>
      </c>
      <c r="AR293" s="23">
        <v>0</v>
      </c>
      <c r="AS293" s="19" t="s">
        <v>4</v>
      </c>
      <c r="AT293" s="331">
        <v>5500000</v>
      </c>
      <c r="AU293" s="34">
        <f t="shared" si="23"/>
        <v>19067000</v>
      </c>
      <c r="AV293" s="33">
        <f t="shared" si="24"/>
        <v>0.22387755932755321</v>
      </c>
      <c r="AW293" s="208" t="s">
        <v>4</v>
      </c>
      <c r="AX293" s="18" t="s">
        <v>3</v>
      </c>
      <c r="AY293" s="23" t="s">
        <v>3756</v>
      </c>
      <c r="AZ293" s="17" t="s">
        <v>1</v>
      </c>
      <c r="BA293" s="17" t="s">
        <v>1</v>
      </c>
    </row>
    <row r="294" spans="2:53" x14ac:dyDescent="0.25">
      <c r="B294" s="109">
        <v>2024</v>
      </c>
      <c r="C294" s="17">
        <v>891780111</v>
      </c>
      <c r="D294" s="30" t="s">
        <v>14</v>
      </c>
      <c r="E294" s="161" t="s">
        <v>3755</v>
      </c>
      <c r="F294" s="35" t="s">
        <v>3754</v>
      </c>
      <c r="G294" s="190">
        <v>0</v>
      </c>
      <c r="H294" s="18" t="s">
        <v>11</v>
      </c>
      <c r="I294" s="30" t="s">
        <v>108</v>
      </c>
      <c r="J294" s="23" t="s">
        <v>3753</v>
      </c>
      <c r="K294" s="23">
        <v>12060000</v>
      </c>
      <c r="L294" s="17" t="s">
        <v>8</v>
      </c>
      <c r="M294" s="23" t="s">
        <v>3752</v>
      </c>
      <c r="N294" s="23">
        <v>1083042706</v>
      </c>
      <c r="O294" s="29">
        <v>13</v>
      </c>
      <c r="P294" s="208">
        <v>45302</v>
      </c>
      <c r="Q294" s="23">
        <v>4518689382</v>
      </c>
      <c r="R294" s="334">
        <v>45323</v>
      </c>
      <c r="S294" s="23">
        <v>12060000</v>
      </c>
      <c r="T294" s="18" t="s">
        <v>5</v>
      </c>
      <c r="U294" s="23">
        <v>85450705</v>
      </c>
      <c r="V294" s="23" t="s">
        <v>2451</v>
      </c>
      <c r="W294" s="334">
        <v>45323</v>
      </c>
      <c r="X294" s="334">
        <v>45323</v>
      </c>
      <c r="Y294" s="113" t="s">
        <v>4</v>
      </c>
      <c r="Z294" s="334">
        <v>45457</v>
      </c>
      <c r="AA294" s="35">
        <f t="shared" si="20"/>
        <v>134</v>
      </c>
      <c r="AB294" s="23">
        <v>0</v>
      </c>
      <c r="AC294" s="23">
        <v>0</v>
      </c>
      <c r="AD294" s="23">
        <v>0</v>
      </c>
      <c r="AE294" s="208" t="s">
        <v>4</v>
      </c>
      <c r="AF294" s="35">
        <f t="shared" si="21"/>
        <v>0</v>
      </c>
      <c r="AG294" s="23">
        <v>0</v>
      </c>
      <c r="AH294" s="23">
        <v>0</v>
      </c>
      <c r="AI294" s="208" t="s">
        <v>4</v>
      </c>
      <c r="AJ294" s="18">
        <v>0</v>
      </c>
      <c r="AK294" s="27" t="s">
        <v>4</v>
      </c>
      <c r="AL294" s="27" t="s">
        <v>4</v>
      </c>
      <c r="AM294" s="35">
        <f t="shared" si="22"/>
        <v>0</v>
      </c>
      <c r="AN294" s="35">
        <f>+K294+AC294-AH294</f>
        <v>12060000</v>
      </c>
      <c r="AO294" s="18" t="s">
        <v>1</v>
      </c>
      <c r="AP294" s="23">
        <v>12060000</v>
      </c>
      <c r="AQ294" s="18" t="s">
        <v>16</v>
      </c>
      <c r="AR294" s="23">
        <v>0</v>
      </c>
      <c r="AS294" s="19" t="s">
        <v>4</v>
      </c>
      <c r="AT294" s="331">
        <v>2700000</v>
      </c>
      <c r="AU294" s="34">
        <f t="shared" si="23"/>
        <v>9360000</v>
      </c>
      <c r="AV294" s="33">
        <f t="shared" si="24"/>
        <v>0.22388059701492538</v>
      </c>
      <c r="AW294" s="208" t="s">
        <v>4</v>
      </c>
      <c r="AX294" s="18" t="s">
        <v>3</v>
      </c>
      <c r="AY294" s="23" t="s">
        <v>3751</v>
      </c>
      <c r="AZ294" s="17" t="s">
        <v>1</v>
      </c>
      <c r="BA294" s="17" t="s">
        <v>1</v>
      </c>
    </row>
    <row r="295" spans="2:53" x14ac:dyDescent="0.25">
      <c r="B295" s="109">
        <v>2024</v>
      </c>
      <c r="C295" s="17">
        <v>891780111</v>
      </c>
      <c r="D295" s="30" t="s">
        <v>14</v>
      </c>
      <c r="E295" s="161" t="s">
        <v>3750</v>
      </c>
      <c r="F295" s="35" t="s">
        <v>3749</v>
      </c>
      <c r="G295" s="190">
        <v>0</v>
      </c>
      <c r="H295" s="18" t="s">
        <v>11</v>
      </c>
      <c r="I295" s="30" t="s">
        <v>770</v>
      </c>
      <c r="J295" s="23" t="s">
        <v>3748</v>
      </c>
      <c r="K295" s="23">
        <v>6600000</v>
      </c>
      <c r="L295" s="17" t="s">
        <v>8</v>
      </c>
      <c r="M295" s="23" t="s">
        <v>3747</v>
      </c>
      <c r="N295" s="23">
        <v>1042457246</v>
      </c>
      <c r="O295" s="29">
        <v>170</v>
      </c>
      <c r="P295" s="334">
        <v>45320</v>
      </c>
      <c r="Q295" s="23">
        <v>165200000</v>
      </c>
      <c r="R295" s="334">
        <v>45323</v>
      </c>
      <c r="S295" s="23">
        <v>6600000</v>
      </c>
      <c r="T295" s="18" t="s">
        <v>5</v>
      </c>
      <c r="U295" s="23">
        <v>36559959</v>
      </c>
      <c r="V295" s="23" t="s">
        <v>1596</v>
      </c>
      <c r="W295" s="334">
        <v>45323</v>
      </c>
      <c r="X295" s="334">
        <v>45323</v>
      </c>
      <c r="Y295" s="113" t="s">
        <v>4</v>
      </c>
      <c r="Z295" s="334">
        <v>45382</v>
      </c>
      <c r="AA295" s="35">
        <f t="shared" si="20"/>
        <v>59</v>
      </c>
      <c r="AB295" s="23">
        <v>0</v>
      </c>
      <c r="AC295" s="23">
        <v>0</v>
      </c>
      <c r="AD295" s="23">
        <v>0</v>
      </c>
      <c r="AE295" s="208" t="s">
        <v>4</v>
      </c>
      <c r="AF295" s="35">
        <f t="shared" si="21"/>
        <v>0</v>
      </c>
      <c r="AG295" s="23">
        <v>0</v>
      </c>
      <c r="AH295" s="23">
        <v>0</v>
      </c>
      <c r="AI295" s="208" t="s">
        <v>4</v>
      </c>
      <c r="AJ295" s="18">
        <v>0</v>
      </c>
      <c r="AK295" s="27" t="s">
        <v>4</v>
      </c>
      <c r="AL295" s="27" t="s">
        <v>4</v>
      </c>
      <c r="AM295" s="35">
        <f t="shared" si="22"/>
        <v>0</v>
      </c>
      <c r="AN295" s="35">
        <f>+K295+AC295-AH295</f>
        <v>6600000</v>
      </c>
      <c r="AO295" s="18" t="s">
        <v>16</v>
      </c>
      <c r="AP295" s="23">
        <v>0</v>
      </c>
      <c r="AQ295" s="18" t="s">
        <v>16</v>
      </c>
      <c r="AR295" s="23">
        <v>0</v>
      </c>
      <c r="AS295" s="19" t="s">
        <v>4</v>
      </c>
      <c r="AT295" s="331">
        <v>3300000</v>
      </c>
      <c r="AU295" s="34">
        <f t="shared" si="23"/>
        <v>3300000</v>
      </c>
      <c r="AV295" s="33">
        <f t="shared" si="24"/>
        <v>0.5</v>
      </c>
      <c r="AW295" s="208" t="s">
        <v>4</v>
      </c>
      <c r="AX295" s="18" t="s">
        <v>3</v>
      </c>
      <c r="AY295" s="23" t="s">
        <v>3746</v>
      </c>
      <c r="AZ295" s="17" t="s">
        <v>1</v>
      </c>
      <c r="BA295" s="17" t="s">
        <v>1</v>
      </c>
    </row>
    <row r="296" spans="2:53" x14ac:dyDescent="0.25">
      <c r="B296" s="109">
        <v>2024</v>
      </c>
      <c r="C296" s="17">
        <v>891780111</v>
      </c>
      <c r="D296" s="30" t="s">
        <v>14</v>
      </c>
      <c r="E296" s="161" t="s">
        <v>3745</v>
      </c>
      <c r="F296" s="35" t="s">
        <v>3744</v>
      </c>
      <c r="G296" s="190">
        <v>0</v>
      </c>
      <c r="H296" s="18" t="s">
        <v>11</v>
      </c>
      <c r="I296" s="30" t="s">
        <v>770</v>
      </c>
      <c r="J296" s="23" t="s">
        <v>3743</v>
      </c>
      <c r="K296" s="23">
        <v>21000000</v>
      </c>
      <c r="L296" s="17" t="s">
        <v>8</v>
      </c>
      <c r="M296" s="23" t="s">
        <v>3742</v>
      </c>
      <c r="N296" s="23">
        <v>1091662627</v>
      </c>
      <c r="O296" s="29">
        <v>170</v>
      </c>
      <c r="P296" s="334">
        <v>45320</v>
      </c>
      <c r="Q296" s="23">
        <v>165200000</v>
      </c>
      <c r="R296" s="334">
        <v>45323</v>
      </c>
      <c r="S296" s="23">
        <v>21000000</v>
      </c>
      <c r="T296" s="18" t="s">
        <v>5</v>
      </c>
      <c r="U296" s="23">
        <v>36559959</v>
      </c>
      <c r="V296" s="23" t="s">
        <v>1596</v>
      </c>
      <c r="W296" s="334">
        <v>45323</v>
      </c>
      <c r="X296" s="334">
        <v>45323</v>
      </c>
      <c r="Y296" s="113" t="s">
        <v>4</v>
      </c>
      <c r="Z296" s="334">
        <v>45382</v>
      </c>
      <c r="AA296" s="35">
        <f t="shared" si="20"/>
        <v>59</v>
      </c>
      <c r="AB296" s="23">
        <v>0</v>
      </c>
      <c r="AC296" s="23">
        <v>0</v>
      </c>
      <c r="AD296" s="23">
        <v>0</v>
      </c>
      <c r="AE296" s="208" t="s">
        <v>4</v>
      </c>
      <c r="AF296" s="35">
        <f t="shared" si="21"/>
        <v>0</v>
      </c>
      <c r="AG296" s="23">
        <v>0</v>
      </c>
      <c r="AH296" s="23">
        <v>0</v>
      </c>
      <c r="AI296" s="208" t="s">
        <v>4</v>
      </c>
      <c r="AJ296" s="18">
        <v>0</v>
      </c>
      <c r="AK296" s="27" t="s">
        <v>4</v>
      </c>
      <c r="AL296" s="27" t="s">
        <v>4</v>
      </c>
      <c r="AM296" s="35">
        <f t="shared" si="22"/>
        <v>0</v>
      </c>
      <c r="AN296" s="35">
        <f>+K296+AC296-AH296</f>
        <v>21000000</v>
      </c>
      <c r="AO296" s="18" t="s">
        <v>16</v>
      </c>
      <c r="AP296" s="23">
        <v>0</v>
      </c>
      <c r="AQ296" s="18" t="s">
        <v>16</v>
      </c>
      <c r="AR296" s="23">
        <v>0</v>
      </c>
      <c r="AS296" s="19" t="s">
        <v>4</v>
      </c>
      <c r="AT296" s="331">
        <v>6000000</v>
      </c>
      <c r="AU296" s="34">
        <f t="shared" si="23"/>
        <v>15000000</v>
      </c>
      <c r="AV296" s="33">
        <f t="shared" si="24"/>
        <v>0.2857142857142857</v>
      </c>
      <c r="AW296" s="208" t="s">
        <v>4</v>
      </c>
      <c r="AX296" s="18" t="s">
        <v>3</v>
      </c>
      <c r="AY296" s="23" t="s">
        <v>3741</v>
      </c>
      <c r="AZ296" s="17" t="s">
        <v>1</v>
      </c>
      <c r="BA296" s="17" t="s">
        <v>1</v>
      </c>
    </row>
    <row r="297" spans="2:53" x14ac:dyDescent="0.25">
      <c r="B297" s="109">
        <v>2024</v>
      </c>
      <c r="C297" s="17">
        <v>891780111</v>
      </c>
      <c r="D297" s="30" t="s">
        <v>14</v>
      </c>
      <c r="E297" s="161" t="s">
        <v>3740</v>
      </c>
      <c r="F297" s="35" t="s">
        <v>3739</v>
      </c>
      <c r="G297" s="190">
        <v>0</v>
      </c>
      <c r="H297" s="18" t="s">
        <v>11</v>
      </c>
      <c r="I297" s="30" t="s">
        <v>108</v>
      </c>
      <c r="J297" s="23" t="s">
        <v>3738</v>
      </c>
      <c r="K297" s="23">
        <v>9380000</v>
      </c>
      <c r="L297" s="17" t="s">
        <v>8</v>
      </c>
      <c r="M297" s="23" t="s">
        <v>3737</v>
      </c>
      <c r="N297" s="23">
        <v>1148705492</v>
      </c>
      <c r="O297" s="29">
        <v>14</v>
      </c>
      <c r="P297" s="334">
        <v>45302</v>
      </c>
      <c r="Q297" s="23">
        <v>2126349000</v>
      </c>
      <c r="R297" s="334">
        <v>45323</v>
      </c>
      <c r="S297" s="23">
        <v>9380000</v>
      </c>
      <c r="T297" s="18" t="s">
        <v>5</v>
      </c>
      <c r="U297" s="23">
        <v>93400727</v>
      </c>
      <c r="V297" s="23" t="s">
        <v>2220</v>
      </c>
      <c r="W297" s="334">
        <v>45323</v>
      </c>
      <c r="X297" s="334">
        <v>45323</v>
      </c>
      <c r="Y297" s="113" t="s">
        <v>4</v>
      </c>
      <c r="Z297" s="334">
        <v>45457</v>
      </c>
      <c r="AA297" s="35">
        <f t="shared" si="20"/>
        <v>134</v>
      </c>
      <c r="AB297" s="23">
        <v>0</v>
      </c>
      <c r="AC297" s="23">
        <v>0</v>
      </c>
      <c r="AD297" s="23">
        <v>0</v>
      </c>
      <c r="AE297" s="208" t="s">
        <v>4</v>
      </c>
      <c r="AF297" s="35">
        <f t="shared" si="21"/>
        <v>0</v>
      </c>
      <c r="AG297" s="23">
        <v>0</v>
      </c>
      <c r="AH297" s="23">
        <v>0</v>
      </c>
      <c r="AI297" s="208" t="s">
        <v>4</v>
      </c>
      <c r="AJ297" s="18">
        <v>0</v>
      </c>
      <c r="AK297" s="27" t="s">
        <v>4</v>
      </c>
      <c r="AL297" s="27" t="s">
        <v>4</v>
      </c>
      <c r="AM297" s="35">
        <f t="shared" si="22"/>
        <v>0</v>
      </c>
      <c r="AN297" s="35">
        <f>+K297+AC297-AH297</f>
        <v>9380000</v>
      </c>
      <c r="AO297" s="18" t="s">
        <v>1</v>
      </c>
      <c r="AP297" s="23">
        <v>9380000</v>
      </c>
      <c r="AQ297" s="18" t="s">
        <v>16</v>
      </c>
      <c r="AR297" s="23">
        <v>0</v>
      </c>
      <c r="AS297" s="19" t="s">
        <v>4</v>
      </c>
      <c r="AT297" s="331">
        <v>0</v>
      </c>
      <c r="AU297" s="34">
        <f t="shared" si="23"/>
        <v>9380000</v>
      </c>
      <c r="AV297" s="33">
        <f t="shared" si="24"/>
        <v>0</v>
      </c>
      <c r="AW297" s="208" t="s">
        <v>4</v>
      </c>
      <c r="AX297" s="18" t="s">
        <v>3</v>
      </c>
      <c r="AY297" s="23" t="s">
        <v>3736</v>
      </c>
      <c r="AZ297" s="17" t="s">
        <v>1</v>
      </c>
      <c r="BA297" s="17" t="s">
        <v>1</v>
      </c>
    </row>
    <row r="298" spans="2:53" x14ac:dyDescent="0.25">
      <c r="B298" s="109">
        <v>2024</v>
      </c>
      <c r="C298" s="17">
        <v>891780111</v>
      </c>
      <c r="D298" s="30" t="s">
        <v>14</v>
      </c>
      <c r="E298" s="161" t="s">
        <v>3735</v>
      </c>
      <c r="F298" s="35" t="s">
        <v>3734</v>
      </c>
      <c r="G298" s="190">
        <v>0</v>
      </c>
      <c r="H298" s="18" t="s">
        <v>11</v>
      </c>
      <c r="I298" s="30" t="s">
        <v>108</v>
      </c>
      <c r="J298" s="23" t="s">
        <v>3733</v>
      </c>
      <c r="K298" s="23">
        <v>11167000</v>
      </c>
      <c r="L298" s="17" t="s">
        <v>8</v>
      </c>
      <c r="M298" s="23" t="s">
        <v>3732</v>
      </c>
      <c r="N298" s="23">
        <v>1082992511</v>
      </c>
      <c r="O298" s="29">
        <v>14</v>
      </c>
      <c r="P298" s="334">
        <v>45302</v>
      </c>
      <c r="Q298" s="23">
        <v>2126349000</v>
      </c>
      <c r="R298" s="334">
        <v>45323</v>
      </c>
      <c r="S298" s="23">
        <v>11167000</v>
      </c>
      <c r="T298" s="18" t="s">
        <v>5</v>
      </c>
      <c r="U298" s="23">
        <v>1082868728</v>
      </c>
      <c r="V298" s="23" t="s">
        <v>3171</v>
      </c>
      <c r="W298" s="334">
        <v>45323</v>
      </c>
      <c r="X298" s="334">
        <v>45323</v>
      </c>
      <c r="Y298" s="113" t="s">
        <v>4</v>
      </c>
      <c r="Z298" s="334">
        <v>45457</v>
      </c>
      <c r="AA298" s="35">
        <f t="shared" si="20"/>
        <v>134</v>
      </c>
      <c r="AB298" s="23">
        <v>0</v>
      </c>
      <c r="AC298" s="23">
        <v>0</v>
      </c>
      <c r="AD298" s="23">
        <v>0</v>
      </c>
      <c r="AE298" s="208" t="s">
        <v>4</v>
      </c>
      <c r="AF298" s="35">
        <f t="shared" si="21"/>
        <v>0</v>
      </c>
      <c r="AG298" s="23">
        <v>0</v>
      </c>
      <c r="AH298" s="23">
        <v>0</v>
      </c>
      <c r="AI298" s="208" t="s">
        <v>4</v>
      </c>
      <c r="AJ298" s="18">
        <v>0</v>
      </c>
      <c r="AK298" s="27" t="s">
        <v>4</v>
      </c>
      <c r="AL298" s="27" t="s">
        <v>4</v>
      </c>
      <c r="AM298" s="35">
        <f t="shared" si="22"/>
        <v>0</v>
      </c>
      <c r="AN298" s="35">
        <f>+K298+AC298-AH298</f>
        <v>11167000</v>
      </c>
      <c r="AO298" s="18" t="s">
        <v>1</v>
      </c>
      <c r="AP298" s="23">
        <v>11167000</v>
      </c>
      <c r="AQ298" s="18" t="s">
        <v>16</v>
      </c>
      <c r="AR298" s="23">
        <v>0</v>
      </c>
      <c r="AS298" s="19" t="s">
        <v>4</v>
      </c>
      <c r="AT298" s="331">
        <v>2500000</v>
      </c>
      <c r="AU298" s="34">
        <f t="shared" si="23"/>
        <v>8667000</v>
      </c>
      <c r="AV298" s="33">
        <f t="shared" si="24"/>
        <v>0.22387391421151606</v>
      </c>
      <c r="AW298" s="208" t="s">
        <v>4</v>
      </c>
      <c r="AX298" s="18" t="s">
        <v>3</v>
      </c>
      <c r="AY298" s="23" t="s">
        <v>3731</v>
      </c>
      <c r="AZ298" s="17" t="s">
        <v>1</v>
      </c>
      <c r="BA298" s="17" t="s">
        <v>1</v>
      </c>
    </row>
    <row r="299" spans="2:53" x14ac:dyDescent="0.25">
      <c r="B299" s="109">
        <v>2024</v>
      </c>
      <c r="C299" s="17">
        <v>891780111</v>
      </c>
      <c r="D299" s="30" t="s">
        <v>14</v>
      </c>
      <c r="E299" s="161" t="s">
        <v>3730</v>
      </c>
      <c r="F299" s="35" t="s">
        <v>3729</v>
      </c>
      <c r="G299" s="190">
        <v>0</v>
      </c>
      <c r="H299" s="18" t="s">
        <v>11</v>
      </c>
      <c r="I299" s="30" t="s">
        <v>108</v>
      </c>
      <c r="J299" s="23" t="s">
        <v>3728</v>
      </c>
      <c r="K299" s="23">
        <v>16080000</v>
      </c>
      <c r="L299" s="17" t="s">
        <v>8</v>
      </c>
      <c r="M299" s="23" t="s">
        <v>3727</v>
      </c>
      <c r="N299" s="23">
        <v>57434436</v>
      </c>
      <c r="O299" s="29">
        <v>13</v>
      </c>
      <c r="P299" s="208">
        <v>45302</v>
      </c>
      <c r="Q299" s="23">
        <v>4518689382</v>
      </c>
      <c r="R299" s="334">
        <v>45323</v>
      </c>
      <c r="S299" s="23">
        <v>16080000</v>
      </c>
      <c r="T299" s="18" t="s">
        <v>5</v>
      </c>
      <c r="U299" s="23">
        <v>12621405</v>
      </c>
      <c r="V299" s="23" t="s">
        <v>3279</v>
      </c>
      <c r="W299" s="334">
        <v>45323</v>
      </c>
      <c r="X299" s="334">
        <v>45323</v>
      </c>
      <c r="Y299" s="113" t="s">
        <v>4</v>
      </c>
      <c r="Z299" s="334">
        <v>45457</v>
      </c>
      <c r="AA299" s="35">
        <f t="shared" si="20"/>
        <v>134</v>
      </c>
      <c r="AB299" s="23">
        <v>0</v>
      </c>
      <c r="AC299" s="23">
        <v>0</v>
      </c>
      <c r="AD299" s="23">
        <v>0</v>
      </c>
      <c r="AE299" s="208" t="s">
        <v>4</v>
      </c>
      <c r="AF299" s="35">
        <f t="shared" si="21"/>
        <v>0</v>
      </c>
      <c r="AG299" s="23">
        <v>0</v>
      </c>
      <c r="AH299" s="23">
        <v>0</v>
      </c>
      <c r="AI299" s="208" t="s">
        <v>4</v>
      </c>
      <c r="AJ299" s="18">
        <v>0</v>
      </c>
      <c r="AK299" s="27" t="s">
        <v>4</v>
      </c>
      <c r="AL299" s="27" t="s">
        <v>4</v>
      </c>
      <c r="AM299" s="35">
        <f t="shared" si="22"/>
        <v>0</v>
      </c>
      <c r="AN299" s="35">
        <f>+K299+AC299-AH299</f>
        <v>16080000</v>
      </c>
      <c r="AO299" s="18" t="s">
        <v>1</v>
      </c>
      <c r="AP299" s="23">
        <v>16080000</v>
      </c>
      <c r="AQ299" s="18" t="s">
        <v>16</v>
      </c>
      <c r="AR299" s="23">
        <v>0</v>
      </c>
      <c r="AS299" s="19" t="s">
        <v>4</v>
      </c>
      <c r="AT299" s="331">
        <v>3600000</v>
      </c>
      <c r="AU299" s="34">
        <f t="shared" si="23"/>
        <v>12480000</v>
      </c>
      <c r="AV299" s="33">
        <f t="shared" si="24"/>
        <v>0.22388059701492538</v>
      </c>
      <c r="AW299" s="208" t="s">
        <v>4</v>
      </c>
      <c r="AX299" s="18" t="s">
        <v>3</v>
      </c>
      <c r="AY299" s="23" t="s">
        <v>3726</v>
      </c>
      <c r="AZ299" s="17" t="s">
        <v>1</v>
      </c>
      <c r="BA299" s="17" t="s">
        <v>1</v>
      </c>
    </row>
    <row r="300" spans="2:53" x14ac:dyDescent="0.25">
      <c r="B300" s="109">
        <v>2024</v>
      </c>
      <c r="C300" s="17">
        <v>891780111</v>
      </c>
      <c r="D300" s="30" t="s">
        <v>14</v>
      </c>
      <c r="E300" s="161" t="s">
        <v>3725</v>
      </c>
      <c r="F300" s="35" t="s">
        <v>3724</v>
      </c>
      <c r="G300" s="190">
        <v>0</v>
      </c>
      <c r="H300" s="18" t="s">
        <v>11</v>
      </c>
      <c r="I300" s="30" t="s">
        <v>108</v>
      </c>
      <c r="J300" s="23" t="s">
        <v>3679</v>
      </c>
      <c r="K300" s="23">
        <v>17420000</v>
      </c>
      <c r="L300" s="17" t="s">
        <v>8</v>
      </c>
      <c r="M300" s="23" t="s">
        <v>3723</v>
      </c>
      <c r="N300" s="23">
        <v>1083553861</v>
      </c>
      <c r="O300" s="29">
        <v>13</v>
      </c>
      <c r="P300" s="208">
        <v>45302</v>
      </c>
      <c r="Q300" s="23">
        <v>4518689382</v>
      </c>
      <c r="R300" s="334">
        <v>45323</v>
      </c>
      <c r="S300" s="23">
        <v>17420000</v>
      </c>
      <c r="T300" s="18" t="s">
        <v>5</v>
      </c>
      <c r="U300" s="23">
        <v>1082964146</v>
      </c>
      <c r="V300" s="23" t="s">
        <v>2366</v>
      </c>
      <c r="W300" s="334">
        <v>45323</v>
      </c>
      <c r="X300" s="334">
        <v>45323</v>
      </c>
      <c r="Y300" s="113" t="s">
        <v>4</v>
      </c>
      <c r="Z300" s="334">
        <v>45457</v>
      </c>
      <c r="AA300" s="35">
        <f t="shared" si="20"/>
        <v>134</v>
      </c>
      <c r="AB300" s="23">
        <v>0</v>
      </c>
      <c r="AC300" s="23">
        <v>0</v>
      </c>
      <c r="AD300" s="23">
        <v>0</v>
      </c>
      <c r="AE300" s="208" t="s">
        <v>4</v>
      </c>
      <c r="AF300" s="35">
        <f t="shared" si="21"/>
        <v>0</v>
      </c>
      <c r="AG300" s="23">
        <v>0</v>
      </c>
      <c r="AH300" s="23">
        <v>0</v>
      </c>
      <c r="AI300" s="208" t="s">
        <v>4</v>
      </c>
      <c r="AJ300" s="18">
        <v>0</v>
      </c>
      <c r="AK300" s="27" t="s">
        <v>4</v>
      </c>
      <c r="AL300" s="27" t="s">
        <v>4</v>
      </c>
      <c r="AM300" s="35">
        <f t="shared" si="22"/>
        <v>0</v>
      </c>
      <c r="AN300" s="35">
        <f>+K300+AC300-AH300</f>
        <v>17420000</v>
      </c>
      <c r="AO300" s="18" t="s">
        <v>1</v>
      </c>
      <c r="AP300" s="23">
        <v>17420000</v>
      </c>
      <c r="AQ300" s="18" t="s">
        <v>16</v>
      </c>
      <c r="AR300" s="23">
        <v>0</v>
      </c>
      <c r="AS300" s="19" t="s">
        <v>4</v>
      </c>
      <c r="AT300" s="331">
        <v>3900000</v>
      </c>
      <c r="AU300" s="34">
        <f t="shared" si="23"/>
        <v>13520000</v>
      </c>
      <c r="AV300" s="33">
        <f t="shared" si="24"/>
        <v>0.22388059701492538</v>
      </c>
      <c r="AW300" s="208" t="s">
        <v>4</v>
      </c>
      <c r="AX300" s="18" t="s">
        <v>3</v>
      </c>
      <c r="AY300" s="23" t="s">
        <v>3722</v>
      </c>
      <c r="AZ300" s="17" t="s">
        <v>1</v>
      </c>
      <c r="BA300" s="17" t="s">
        <v>1</v>
      </c>
    </row>
    <row r="301" spans="2:53" x14ac:dyDescent="0.25">
      <c r="B301" s="109">
        <v>2024</v>
      </c>
      <c r="C301" s="17">
        <v>891780111</v>
      </c>
      <c r="D301" s="30" t="s">
        <v>14</v>
      </c>
      <c r="E301" s="161" t="s">
        <v>3721</v>
      </c>
      <c r="F301" s="35" t="s">
        <v>3720</v>
      </c>
      <c r="G301" s="190">
        <v>0</v>
      </c>
      <c r="H301" s="18" t="s">
        <v>11</v>
      </c>
      <c r="I301" s="30" t="s">
        <v>108</v>
      </c>
      <c r="J301" s="23" t="s">
        <v>3701</v>
      </c>
      <c r="K301" s="23">
        <v>14740000</v>
      </c>
      <c r="L301" s="17" t="s">
        <v>8</v>
      </c>
      <c r="M301" s="23" t="s">
        <v>3719</v>
      </c>
      <c r="N301" s="23">
        <v>1004360507</v>
      </c>
      <c r="O301" s="29">
        <v>13</v>
      </c>
      <c r="P301" s="208">
        <v>45302</v>
      </c>
      <c r="Q301" s="23">
        <v>4518689382</v>
      </c>
      <c r="R301" s="334">
        <v>45323</v>
      </c>
      <c r="S301" s="23">
        <v>14740000</v>
      </c>
      <c r="T301" s="18" t="s">
        <v>5</v>
      </c>
      <c r="U301" s="23">
        <v>1082964146</v>
      </c>
      <c r="V301" s="23" t="s">
        <v>2366</v>
      </c>
      <c r="W301" s="334">
        <v>45323</v>
      </c>
      <c r="X301" s="334">
        <v>45323</v>
      </c>
      <c r="Y301" s="113" t="s">
        <v>4</v>
      </c>
      <c r="Z301" s="334">
        <v>45457</v>
      </c>
      <c r="AA301" s="35">
        <f t="shared" si="20"/>
        <v>134</v>
      </c>
      <c r="AB301" s="23">
        <v>0</v>
      </c>
      <c r="AC301" s="23">
        <v>0</v>
      </c>
      <c r="AD301" s="23">
        <v>0</v>
      </c>
      <c r="AE301" s="208" t="s">
        <v>4</v>
      </c>
      <c r="AF301" s="35">
        <f t="shared" si="21"/>
        <v>0</v>
      </c>
      <c r="AG301" s="23">
        <v>0</v>
      </c>
      <c r="AH301" s="23">
        <v>0</v>
      </c>
      <c r="AI301" s="208" t="s">
        <v>4</v>
      </c>
      <c r="AJ301" s="18">
        <v>0</v>
      </c>
      <c r="AK301" s="27" t="s">
        <v>4</v>
      </c>
      <c r="AL301" s="27" t="s">
        <v>4</v>
      </c>
      <c r="AM301" s="35">
        <f t="shared" si="22"/>
        <v>0</v>
      </c>
      <c r="AN301" s="35">
        <f>+K301+AC301-AH301</f>
        <v>14740000</v>
      </c>
      <c r="AO301" s="18" t="s">
        <v>1</v>
      </c>
      <c r="AP301" s="23">
        <v>14740000</v>
      </c>
      <c r="AQ301" s="18" t="s">
        <v>16</v>
      </c>
      <c r="AR301" s="23">
        <v>0</v>
      </c>
      <c r="AS301" s="19" t="s">
        <v>4</v>
      </c>
      <c r="AT301" s="331">
        <v>3300000</v>
      </c>
      <c r="AU301" s="34">
        <f t="shared" si="23"/>
        <v>11440000</v>
      </c>
      <c r="AV301" s="33">
        <f t="shared" si="24"/>
        <v>0.22388059701492538</v>
      </c>
      <c r="AW301" s="208" t="s">
        <v>4</v>
      </c>
      <c r="AX301" s="18" t="s">
        <v>3</v>
      </c>
      <c r="AY301" s="23" t="s">
        <v>3718</v>
      </c>
      <c r="AZ301" s="17" t="s">
        <v>1</v>
      </c>
      <c r="BA301" s="17" t="s">
        <v>1</v>
      </c>
    </row>
    <row r="302" spans="2:53" x14ac:dyDescent="0.25">
      <c r="B302" s="109">
        <v>2024</v>
      </c>
      <c r="C302" s="17">
        <v>891780111</v>
      </c>
      <c r="D302" s="30" t="s">
        <v>14</v>
      </c>
      <c r="E302" s="161" t="s">
        <v>3717</v>
      </c>
      <c r="F302" s="35" t="s">
        <v>3716</v>
      </c>
      <c r="G302" s="190">
        <v>0</v>
      </c>
      <c r="H302" s="18" t="s">
        <v>11</v>
      </c>
      <c r="I302" s="30" t="s">
        <v>770</v>
      </c>
      <c r="J302" s="23" t="s">
        <v>3715</v>
      </c>
      <c r="K302" s="23">
        <v>11900000</v>
      </c>
      <c r="L302" s="17" t="s">
        <v>8</v>
      </c>
      <c r="M302" s="23" t="s">
        <v>3714</v>
      </c>
      <c r="N302" s="23">
        <v>7602635</v>
      </c>
      <c r="O302" s="29">
        <v>170</v>
      </c>
      <c r="P302" s="334">
        <v>45320</v>
      </c>
      <c r="Q302" s="23">
        <v>165200000</v>
      </c>
      <c r="R302" s="334">
        <v>45323</v>
      </c>
      <c r="S302" s="23">
        <v>11900000</v>
      </c>
      <c r="T302" s="18" t="s">
        <v>5</v>
      </c>
      <c r="U302" s="23">
        <v>36559959</v>
      </c>
      <c r="V302" s="23" t="s">
        <v>1596</v>
      </c>
      <c r="W302" s="334">
        <v>45323</v>
      </c>
      <c r="X302" s="334">
        <v>45323</v>
      </c>
      <c r="Y302" s="113" t="s">
        <v>4</v>
      </c>
      <c r="Z302" s="334">
        <v>45382</v>
      </c>
      <c r="AA302" s="35">
        <f t="shared" si="20"/>
        <v>59</v>
      </c>
      <c r="AB302" s="23">
        <v>0</v>
      </c>
      <c r="AC302" s="23">
        <v>0</v>
      </c>
      <c r="AD302" s="23">
        <v>0</v>
      </c>
      <c r="AE302" s="208" t="s">
        <v>4</v>
      </c>
      <c r="AF302" s="35">
        <f t="shared" si="21"/>
        <v>0</v>
      </c>
      <c r="AG302" s="23">
        <v>0</v>
      </c>
      <c r="AH302" s="23">
        <v>0</v>
      </c>
      <c r="AI302" s="208" t="s">
        <v>4</v>
      </c>
      <c r="AJ302" s="18">
        <v>0</v>
      </c>
      <c r="AK302" s="27" t="s">
        <v>4</v>
      </c>
      <c r="AL302" s="27" t="s">
        <v>4</v>
      </c>
      <c r="AM302" s="35">
        <f t="shared" si="22"/>
        <v>0</v>
      </c>
      <c r="AN302" s="35">
        <f>+K302+AC302-AH302</f>
        <v>11900000</v>
      </c>
      <c r="AO302" s="18" t="s">
        <v>16</v>
      </c>
      <c r="AP302" s="23">
        <v>0</v>
      </c>
      <c r="AQ302" s="18" t="s">
        <v>16</v>
      </c>
      <c r="AR302" s="23">
        <v>0</v>
      </c>
      <c r="AS302" s="19" t="s">
        <v>4</v>
      </c>
      <c r="AT302" s="331">
        <v>8500000</v>
      </c>
      <c r="AU302" s="34">
        <f t="shared" si="23"/>
        <v>3400000</v>
      </c>
      <c r="AV302" s="33">
        <f t="shared" si="24"/>
        <v>0.7142857142857143</v>
      </c>
      <c r="AW302" s="208" t="s">
        <v>4</v>
      </c>
      <c r="AX302" s="18" t="s">
        <v>3</v>
      </c>
      <c r="AY302" s="23" t="s">
        <v>3713</v>
      </c>
      <c r="AZ302" s="17" t="s">
        <v>1</v>
      </c>
      <c r="BA302" s="17" t="s">
        <v>1</v>
      </c>
    </row>
    <row r="303" spans="2:53" x14ac:dyDescent="0.25">
      <c r="B303" s="109">
        <v>2024</v>
      </c>
      <c r="C303" s="17">
        <v>891780111</v>
      </c>
      <c r="D303" s="30" t="s">
        <v>14</v>
      </c>
      <c r="E303" s="161" t="s">
        <v>3712</v>
      </c>
      <c r="F303" s="35" t="s">
        <v>3711</v>
      </c>
      <c r="G303" s="190">
        <v>0</v>
      </c>
      <c r="H303" s="18" t="s">
        <v>11</v>
      </c>
      <c r="I303" s="30" t="s">
        <v>770</v>
      </c>
      <c r="J303" s="23" t="s">
        <v>3706</v>
      </c>
      <c r="K303" s="23">
        <v>11900000</v>
      </c>
      <c r="L303" s="17" t="s">
        <v>8</v>
      </c>
      <c r="M303" s="23" t="s">
        <v>3710</v>
      </c>
      <c r="N303" s="23">
        <v>1083021767</v>
      </c>
      <c r="O303" s="29">
        <v>170</v>
      </c>
      <c r="P303" s="334">
        <v>45320</v>
      </c>
      <c r="Q303" s="23">
        <v>165200000</v>
      </c>
      <c r="R303" s="334">
        <v>45323</v>
      </c>
      <c r="S303" s="23">
        <v>11900000</v>
      </c>
      <c r="T303" s="18" t="s">
        <v>5</v>
      </c>
      <c r="U303" s="23">
        <v>36559959</v>
      </c>
      <c r="V303" s="23" t="s">
        <v>1596</v>
      </c>
      <c r="W303" s="334">
        <v>45323</v>
      </c>
      <c r="X303" s="334">
        <v>45323</v>
      </c>
      <c r="Y303" s="113" t="s">
        <v>4</v>
      </c>
      <c r="Z303" s="334">
        <v>45382</v>
      </c>
      <c r="AA303" s="35">
        <f t="shared" si="20"/>
        <v>59</v>
      </c>
      <c r="AB303" s="23">
        <v>0</v>
      </c>
      <c r="AC303" s="23">
        <v>0</v>
      </c>
      <c r="AD303" s="23">
        <v>0</v>
      </c>
      <c r="AE303" s="208" t="s">
        <v>4</v>
      </c>
      <c r="AF303" s="35">
        <f t="shared" si="21"/>
        <v>0</v>
      </c>
      <c r="AG303" s="23">
        <v>0</v>
      </c>
      <c r="AH303" s="23">
        <v>0</v>
      </c>
      <c r="AI303" s="208" t="s">
        <v>4</v>
      </c>
      <c r="AJ303" s="18">
        <v>0</v>
      </c>
      <c r="AK303" s="27" t="s">
        <v>4</v>
      </c>
      <c r="AL303" s="27" t="s">
        <v>4</v>
      </c>
      <c r="AM303" s="35">
        <f t="shared" si="22"/>
        <v>0</v>
      </c>
      <c r="AN303" s="35">
        <f>+K303+AC303-AH303</f>
        <v>11900000</v>
      </c>
      <c r="AO303" s="18" t="s">
        <v>16</v>
      </c>
      <c r="AP303" s="23">
        <v>0</v>
      </c>
      <c r="AQ303" s="18" t="s">
        <v>16</v>
      </c>
      <c r="AR303" s="23">
        <v>0</v>
      </c>
      <c r="AS303" s="19" t="s">
        <v>4</v>
      </c>
      <c r="AT303" s="331">
        <v>8500000</v>
      </c>
      <c r="AU303" s="34">
        <f t="shared" si="23"/>
        <v>3400000</v>
      </c>
      <c r="AV303" s="33">
        <f t="shared" si="24"/>
        <v>0.7142857142857143</v>
      </c>
      <c r="AW303" s="208" t="s">
        <v>4</v>
      </c>
      <c r="AX303" s="18" t="s">
        <v>3</v>
      </c>
      <c r="AY303" s="23" t="s">
        <v>3709</v>
      </c>
      <c r="AZ303" s="17" t="s">
        <v>1</v>
      </c>
      <c r="BA303" s="17" t="s">
        <v>1</v>
      </c>
    </row>
    <row r="304" spans="2:53" x14ac:dyDescent="0.25">
      <c r="B304" s="109">
        <v>2024</v>
      </c>
      <c r="C304" s="17">
        <v>891780111</v>
      </c>
      <c r="D304" s="30" t="s">
        <v>14</v>
      </c>
      <c r="E304" s="161" t="s">
        <v>3708</v>
      </c>
      <c r="F304" s="35" t="s">
        <v>3707</v>
      </c>
      <c r="G304" s="190">
        <v>0</v>
      </c>
      <c r="H304" s="18" t="s">
        <v>11</v>
      </c>
      <c r="I304" s="30" t="s">
        <v>770</v>
      </c>
      <c r="J304" s="23" t="s">
        <v>3706</v>
      </c>
      <c r="K304" s="23">
        <v>11900000</v>
      </c>
      <c r="L304" s="17" t="s">
        <v>8</v>
      </c>
      <c r="M304" s="23" t="s">
        <v>3705</v>
      </c>
      <c r="N304" s="23">
        <v>1083048377</v>
      </c>
      <c r="O304" s="29">
        <v>170</v>
      </c>
      <c r="P304" s="334">
        <v>45320</v>
      </c>
      <c r="Q304" s="23">
        <v>165200000</v>
      </c>
      <c r="R304" s="334">
        <v>45323</v>
      </c>
      <c r="S304" s="23">
        <v>11900000</v>
      </c>
      <c r="T304" s="18" t="s">
        <v>5</v>
      </c>
      <c r="U304" s="23">
        <v>36559959</v>
      </c>
      <c r="V304" s="23" t="s">
        <v>1596</v>
      </c>
      <c r="W304" s="334">
        <v>45323</v>
      </c>
      <c r="X304" s="334">
        <v>45323</v>
      </c>
      <c r="Y304" s="113" t="s">
        <v>4</v>
      </c>
      <c r="Z304" s="334">
        <v>45382</v>
      </c>
      <c r="AA304" s="35">
        <f t="shared" si="20"/>
        <v>59</v>
      </c>
      <c r="AB304" s="23">
        <v>0</v>
      </c>
      <c r="AC304" s="23">
        <v>0</v>
      </c>
      <c r="AD304" s="23">
        <v>0</v>
      </c>
      <c r="AE304" s="208" t="s">
        <v>4</v>
      </c>
      <c r="AF304" s="35">
        <f t="shared" si="21"/>
        <v>0</v>
      </c>
      <c r="AG304" s="23">
        <v>0</v>
      </c>
      <c r="AH304" s="23">
        <v>0</v>
      </c>
      <c r="AI304" s="208" t="s">
        <v>4</v>
      </c>
      <c r="AJ304" s="18">
        <v>0</v>
      </c>
      <c r="AK304" s="27" t="s">
        <v>4</v>
      </c>
      <c r="AL304" s="27" t="s">
        <v>4</v>
      </c>
      <c r="AM304" s="35">
        <f t="shared" si="22"/>
        <v>0</v>
      </c>
      <c r="AN304" s="35">
        <f>+K304+AC304-AH304</f>
        <v>11900000</v>
      </c>
      <c r="AO304" s="18" t="s">
        <v>16</v>
      </c>
      <c r="AP304" s="23">
        <v>0</v>
      </c>
      <c r="AQ304" s="18" t="s">
        <v>16</v>
      </c>
      <c r="AR304" s="23">
        <v>0</v>
      </c>
      <c r="AS304" s="19" t="s">
        <v>4</v>
      </c>
      <c r="AT304" s="331">
        <v>8500000</v>
      </c>
      <c r="AU304" s="34">
        <f t="shared" si="23"/>
        <v>3400000</v>
      </c>
      <c r="AV304" s="33">
        <f t="shared" si="24"/>
        <v>0.7142857142857143</v>
      </c>
      <c r="AW304" s="208" t="s">
        <v>4</v>
      </c>
      <c r="AX304" s="18" t="s">
        <v>3</v>
      </c>
      <c r="AY304" s="23" t="s">
        <v>3704</v>
      </c>
      <c r="AZ304" s="17" t="s">
        <v>1</v>
      </c>
      <c r="BA304" s="17" t="s">
        <v>1</v>
      </c>
    </row>
    <row r="305" spans="2:53" x14ac:dyDescent="0.25">
      <c r="B305" s="109">
        <v>2024</v>
      </c>
      <c r="C305" s="17">
        <v>891780111</v>
      </c>
      <c r="D305" s="30" t="s">
        <v>14</v>
      </c>
      <c r="E305" s="161" t="s">
        <v>3703</v>
      </c>
      <c r="F305" s="35" t="s">
        <v>3702</v>
      </c>
      <c r="G305" s="190">
        <v>0</v>
      </c>
      <c r="H305" s="18" t="s">
        <v>11</v>
      </c>
      <c r="I305" s="30" t="s">
        <v>108</v>
      </c>
      <c r="J305" s="23" t="s">
        <v>3701</v>
      </c>
      <c r="K305" s="23">
        <v>18760000</v>
      </c>
      <c r="L305" s="17" t="s">
        <v>8</v>
      </c>
      <c r="M305" s="23" t="s">
        <v>3700</v>
      </c>
      <c r="N305" s="23">
        <v>1083000350</v>
      </c>
      <c r="O305" s="29">
        <v>13</v>
      </c>
      <c r="P305" s="208">
        <v>45302</v>
      </c>
      <c r="Q305" s="23">
        <v>4518689382</v>
      </c>
      <c r="R305" s="334">
        <v>45323</v>
      </c>
      <c r="S305" s="23">
        <v>18760000</v>
      </c>
      <c r="T305" s="18" t="s">
        <v>5</v>
      </c>
      <c r="U305" s="23">
        <v>1082964146</v>
      </c>
      <c r="V305" s="23" t="s">
        <v>2366</v>
      </c>
      <c r="W305" s="334">
        <v>45323</v>
      </c>
      <c r="X305" s="334">
        <v>45323</v>
      </c>
      <c r="Y305" s="113" t="s">
        <v>4</v>
      </c>
      <c r="Z305" s="334">
        <v>45457</v>
      </c>
      <c r="AA305" s="35">
        <f t="shared" si="20"/>
        <v>134</v>
      </c>
      <c r="AB305" s="23">
        <v>0</v>
      </c>
      <c r="AC305" s="23">
        <v>0</v>
      </c>
      <c r="AD305" s="23">
        <v>0</v>
      </c>
      <c r="AE305" s="208" t="s">
        <v>4</v>
      </c>
      <c r="AF305" s="35">
        <f t="shared" si="21"/>
        <v>0</v>
      </c>
      <c r="AG305" s="23">
        <v>0</v>
      </c>
      <c r="AH305" s="23">
        <v>0</v>
      </c>
      <c r="AI305" s="208" t="s">
        <v>4</v>
      </c>
      <c r="AJ305" s="18">
        <v>0</v>
      </c>
      <c r="AK305" s="27" t="s">
        <v>4</v>
      </c>
      <c r="AL305" s="27" t="s">
        <v>4</v>
      </c>
      <c r="AM305" s="35">
        <f t="shared" si="22"/>
        <v>0</v>
      </c>
      <c r="AN305" s="35">
        <f>+K305+AC305-AH305</f>
        <v>18760000</v>
      </c>
      <c r="AO305" s="18" t="s">
        <v>1</v>
      </c>
      <c r="AP305" s="23">
        <v>18760000</v>
      </c>
      <c r="AQ305" s="18" t="s">
        <v>16</v>
      </c>
      <c r="AR305" s="23">
        <v>0</v>
      </c>
      <c r="AS305" s="19" t="s">
        <v>4</v>
      </c>
      <c r="AT305" s="331">
        <v>4200000</v>
      </c>
      <c r="AU305" s="34">
        <f t="shared" si="23"/>
        <v>14560000</v>
      </c>
      <c r="AV305" s="33">
        <f t="shared" si="24"/>
        <v>0.22388059701492538</v>
      </c>
      <c r="AW305" s="208" t="s">
        <v>4</v>
      </c>
      <c r="AX305" s="18" t="s">
        <v>3</v>
      </c>
      <c r="AY305" s="23" t="s">
        <v>3699</v>
      </c>
      <c r="AZ305" s="17" t="s">
        <v>1</v>
      </c>
      <c r="BA305" s="17" t="s">
        <v>1</v>
      </c>
    </row>
    <row r="306" spans="2:53" x14ac:dyDescent="0.25">
      <c r="B306" s="109">
        <v>2024</v>
      </c>
      <c r="C306" s="17">
        <v>891780111</v>
      </c>
      <c r="D306" s="30" t="s">
        <v>14</v>
      </c>
      <c r="E306" s="161" t="s">
        <v>3698</v>
      </c>
      <c r="F306" s="35" t="s">
        <v>3697</v>
      </c>
      <c r="G306" s="190">
        <v>0</v>
      </c>
      <c r="H306" s="18" t="s">
        <v>11</v>
      </c>
      <c r="I306" s="30" t="s">
        <v>108</v>
      </c>
      <c r="J306" s="23" t="s">
        <v>3679</v>
      </c>
      <c r="K306" s="23">
        <v>20100000</v>
      </c>
      <c r="L306" s="17" t="s">
        <v>8</v>
      </c>
      <c r="M306" s="23" t="s">
        <v>3696</v>
      </c>
      <c r="N306" s="23">
        <v>1004188433</v>
      </c>
      <c r="O306" s="29">
        <v>13</v>
      </c>
      <c r="P306" s="208">
        <v>45302</v>
      </c>
      <c r="Q306" s="23">
        <v>4518689382</v>
      </c>
      <c r="R306" s="334">
        <v>45323</v>
      </c>
      <c r="S306" s="23">
        <v>20100000</v>
      </c>
      <c r="T306" s="18" t="s">
        <v>5</v>
      </c>
      <c r="U306" s="23">
        <v>1082964146</v>
      </c>
      <c r="V306" s="23" t="s">
        <v>2366</v>
      </c>
      <c r="W306" s="334">
        <v>45323</v>
      </c>
      <c r="X306" s="334">
        <v>45323</v>
      </c>
      <c r="Y306" s="113" t="s">
        <v>4</v>
      </c>
      <c r="Z306" s="334">
        <v>45457</v>
      </c>
      <c r="AA306" s="35">
        <f t="shared" si="20"/>
        <v>134</v>
      </c>
      <c r="AB306" s="23">
        <v>0</v>
      </c>
      <c r="AC306" s="23">
        <v>0</v>
      </c>
      <c r="AD306" s="23">
        <v>0</v>
      </c>
      <c r="AE306" s="208" t="s">
        <v>4</v>
      </c>
      <c r="AF306" s="35">
        <f t="shared" si="21"/>
        <v>0</v>
      </c>
      <c r="AG306" s="23">
        <v>0</v>
      </c>
      <c r="AH306" s="23">
        <v>0</v>
      </c>
      <c r="AI306" s="208" t="s">
        <v>4</v>
      </c>
      <c r="AJ306" s="18">
        <v>0</v>
      </c>
      <c r="AK306" s="27" t="s">
        <v>4</v>
      </c>
      <c r="AL306" s="27" t="s">
        <v>4</v>
      </c>
      <c r="AM306" s="35">
        <f t="shared" si="22"/>
        <v>0</v>
      </c>
      <c r="AN306" s="35">
        <f>+K306+AC306-AH306</f>
        <v>20100000</v>
      </c>
      <c r="AO306" s="18" t="s">
        <v>1</v>
      </c>
      <c r="AP306" s="23">
        <v>20100000</v>
      </c>
      <c r="AQ306" s="18" t="s">
        <v>16</v>
      </c>
      <c r="AR306" s="23">
        <v>0</v>
      </c>
      <c r="AS306" s="19" t="s">
        <v>4</v>
      </c>
      <c r="AT306" s="331">
        <v>4500000</v>
      </c>
      <c r="AU306" s="34">
        <f t="shared" si="23"/>
        <v>15600000</v>
      </c>
      <c r="AV306" s="33">
        <f t="shared" si="24"/>
        <v>0.22388059701492538</v>
      </c>
      <c r="AW306" s="208" t="s">
        <v>4</v>
      </c>
      <c r="AX306" s="18" t="s">
        <v>3</v>
      </c>
      <c r="AY306" s="23" t="s">
        <v>3695</v>
      </c>
      <c r="AZ306" s="17" t="s">
        <v>1</v>
      </c>
      <c r="BA306" s="17" t="s">
        <v>1</v>
      </c>
    </row>
    <row r="307" spans="2:53" x14ac:dyDescent="0.25">
      <c r="B307" s="109">
        <v>2024</v>
      </c>
      <c r="C307" s="17">
        <v>891780111</v>
      </c>
      <c r="D307" s="30" t="s">
        <v>14</v>
      </c>
      <c r="E307" s="161" t="s">
        <v>3694</v>
      </c>
      <c r="F307" s="35" t="s">
        <v>3693</v>
      </c>
      <c r="G307" s="190">
        <v>0</v>
      </c>
      <c r="H307" s="18" t="s">
        <v>11</v>
      </c>
      <c r="I307" s="30" t="s">
        <v>108</v>
      </c>
      <c r="J307" s="23" t="s">
        <v>3679</v>
      </c>
      <c r="K307" s="23">
        <v>14740000</v>
      </c>
      <c r="L307" s="17" t="s">
        <v>8</v>
      </c>
      <c r="M307" s="23" t="s">
        <v>3692</v>
      </c>
      <c r="N307" s="23">
        <v>1082892888</v>
      </c>
      <c r="O307" s="29">
        <v>13</v>
      </c>
      <c r="P307" s="208">
        <v>45302</v>
      </c>
      <c r="Q307" s="23">
        <v>4518689382</v>
      </c>
      <c r="R307" s="334">
        <v>45323</v>
      </c>
      <c r="S307" s="23">
        <v>14740000</v>
      </c>
      <c r="T307" s="18" t="s">
        <v>5</v>
      </c>
      <c r="U307" s="23">
        <v>1082964146</v>
      </c>
      <c r="V307" s="23" t="s">
        <v>2366</v>
      </c>
      <c r="W307" s="334">
        <v>45323</v>
      </c>
      <c r="X307" s="334">
        <v>45323</v>
      </c>
      <c r="Y307" s="113" t="s">
        <v>4</v>
      </c>
      <c r="Z307" s="334">
        <v>45457</v>
      </c>
      <c r="AA307" s="35">
        <f t="shared" si="20"/>
        <v>134</v>
      </c>
      <c r="AB307" s="23">
        <v>0</v>
      </c>
      <c r="AC307" s="23">
        <v>0</v>
      </c>
      <c r="AD307" s="23">
        <v>0</v>
      </c>
      <c r="AE307" s="208" t="s">
        <v>4</v>
      </c>
      <c r="AF307" s="35">
        <f t="shared" si="21"/>
        <v>0</v>
      </c>
      <c r="AG307" s="23">
        <v>0</v>
      </c>
      <c r="AH307" s="23">
        <v>0</v>
      </c>
      <c r="AI307" s="208" t="s">
        <v>4</v>
      </c>
      <c r="AJ307" s="18">
        <v>0</v>
      </c>
      <c r="AK307" s="27" t="s">
        <v>4</v>
      </c>
      <c r="AL307" s="27" t="s">
        <v>4</v>
      </c>
      <c r="AM307" s="35">
        <f t="shared" si="22"/>
        <v>0</v>
      </c>
      <c r="AN307" s="35">
        <f>+K307+AC307-AH307</f>
        <v>14740000</v>
      </c>
      <c r="AO307" s="18" t="s">
        <v>1</v>
      </c>
      <c r="AP307" s="23">
        <v>14740000</v>
      </c>
      <c r="AQ307" s="18" t="s">
        <v>16</v>
      </c>
      <c r="AR307" s="23">
        <v>0</v>
      </c>
      <c r="AS307" s="19" t="s">
        <v>4</v>
      </c>
      <c r="AT307" s="331">
        <v>3300000</v>
      </c>
      <c r="AU307" s="34">
        <f t="shared" si="23"/>
        <v>11440000</v>
      </c>
      <c r="AV307" s="33">
        <f t="shared" si="24"/>
        <v>0.22388059701492538</v>
      </c>
      <c r="AW307" s="208" t="s">
        <v>4</v>
      </c>
      <c r="AX307" s="18" t="s">
        <v>3</v>
      </c>
      <c r="AY307" s="23" t="s">
        <v>3691</v>
      </c>
      <c r="AZ307" s="17" t="s">
        <v>1</v>
      </c>
      <c r="BA307" s="17" t="s">
        <v>1</v>
      </c>
    </row>
    <row r="308" spans="2:53" x14ac:dyDescent="0.25">
      <c r="B308" s="109">
        <v>2024</v>
      </c>
      <c r="C308" s="17">
        <v>891780111</v>
      </c>
      <c r="D308" s="30" t="s">
        <v>14</v>
      </c>
      <c r="E308" s="161" t="s">
        <v>3690</v>
      </c>
      <c r="F308" s="35" t="s">
        <v>3689</v>
      </c>
      <c r="G308" s="190">
        <v>0</v>
      </c>
      <c r="H308" s="18" t="s">
        <v>11</v>
      </c>
      <c r="I308" s="30" t="s">
        <v>108</v>
      </c>
      <c r="J308" s="23" t="s">
        <v>3688</v>
      </c>
      <c r="K308" s="23">
        <v>16080000</v>
      </c>
      <c r="L308" s="17" t="s">
        <v>8</v>
      </c>
      <c r="M308" s="23" t="s">
        <v>3687</v>
      </c>
      <c r="N308" s="23">
        <v>1015460393</v>
      </c>
      <c r="O308" s="29">
        <v>13</v>
      </c>
      <c r="P308" s="208">
        <v>45302</v>
      </c>
      <c r="Q308" s="23">
        <v>4518689382</v>
      </c>
      <c r="R308" s="334">
        <v>45323</v>
      </c>
      <c r="S308" s="23">
        <v>16080000</v>
      </c>
      <c r="T308" s="18" t="s">
        <v>5</v>
      </c>
      <c r="U308" s="23">
        <v>12621405</v>
      </c>
      <c r="V308" s="23" t="s">
        <v>3279</v>
      </c>
      <c r="W308" s="334">
        <v>45323</v>
      </c>
      <c r="X308" s="334">
        <v>45323</v>
      </c>
      <c r="Y308" s="113" t="s">
        <v>4</v>
      </c>
      <c r="Z308" s="334">
        <v>45457</v>
      </c>
      <c r="AA308" s="35">
        <f t="shared" si="20"/>
        <v>134</v>
      </c>
      <c r="AB308" s="23">
        <v>0</v>
      </c>
      <c r="AC308" s="23">
        <v>0</v>
      </c>
      <c r="AD308" s="23">
        <v>0</v>
      </c>
      <c r="AE308" s="208" t="s">
        <v>4</v>
      </c>
      <c r="AF308" s="35">
        <f t="shared" si="21"/>
        <v>0</v>
      </c>
      <c r="AG308" s="23">
        <v>0</v>
      </c>
      <c r="AH308" s="23">
        <v>0</v>
      </c>
      <c r="AI308" s="208" t="s">
        <v>4</v>
      </c>
      <c r="AJ308" s="18">
        <v>0</v>
      </c>
      <c r="AK308" s="27" t="s">
        <v>4</v>
      </c>
      <c r="AL308" s="27" t="s">
        <v>4</v>
      </c>
      <c r="AM308" s="35">
        <f t="shared" si="22"/>
        <v>0</v>
      </c>
      <c r="AN308" s="35">
        <f>+K308+AC308-AH308</f>
        <v>16080000</v>
      </c>
      <c r="AO308" s="18" t="s">
        <v>1</v>
      </c>
      <c r="AP308" s="23">
        <v>16080000</v>
      </c>
      <c r="AQ308" s="18" t="s">
        <v>16</v>
      </c>
      <c r="AR308" s="23">
        <v>0</v>
      </c>
      <c r="AS308" s="19" t="s">
        <v>4</v>
      </c>
      <c r="AT308" s="331">
        <v>3600000</v>
      </c>
      <c r="AU308" s="34">
        <f t="shared" si="23"/>
        <v>12480000</v>
      </c>
      <c r="AV308" s="33">
        <f t="shared" si="24"/>
        <v>0.22388059701492538</v>
      </c>
      <c r="AW308" s="208" t="s">
        <v>4</v>
      </c>
      <c r="AX308" s="18" t="s">
        <v>3</v>
      </c>
      <c r="AY308" s="23" t="s">
        <v>3686</v>
      </c>
      <c r="AZ308" s="17" t="s">
        <v>1</v>
      </c>
      <c r="BA308" s="17" t="s">
        <v>1</v>
      </c>
    </row>
    <row r="309" spans="2:53" x14ac:dyDescent="0.25">
      <c r="B309" s="109">
        <v>2024</v>
      </c>
      <c r="C309" s="17">
        <v>891780111</v>
      </c>
      <c r="D309" s="30" t="s">
        <v>14</v>
      </c>
      <c r="E309" s="161" t="s">
        <v>3685</v>
      </c>
      <c r="F309" s="35" t="s">
        <v>3684</v>
      </c>
      <c r="G309" s="190">
        <v>0</v>
      </c>
      <c r="H309" s="18" t="s">
        <v>11</v>
      </c>
      <c r="I309" s="30" t="s">
        <v>108</v>
      </c>
      <c r="J309" s="23" t="s">
        <v>3679</v>
      </c>
      <c r="K309" s="23">
        <v>13400000</v>
      </c>
      <c r="L309" s="17" t="s">
        <v>8</v>
      </c>
      <c r="M309" s="23" t="s">
        <v>3683</v>
      </c>
      <c r="N309" s="23">
        <v>1084743044</v>
      </c>
      <c r="O309" s="29">
        <v>13</v>
      </c>
      <c r="P309" s="208">
        <v>45302</v>
      </c>
      <c r="Q309" s="23">
        <v>4518689382</v>
      </c>
      <c r="R309" s="334">
        <v>45323</v>
      </c>
      <c r="S309" s="23">
        <v>13400000</v>
      </c>
      <c r="T309" s="18" t="s">
        <v>5</v>
      </c>
      <c r="U309" s="23">
        <v>1082964146</v>
      </c>
      <c r="V309" s="23" t="s">
        <v>2366</v>
      </c>
      <c r="W309" s="334">
        <v>45323</v>
      </c>
      <c r="X309" s="334">
        <v>45323</v>
      </c>
      <c r="Y309" s="113" t="s">
        <v>4</v>
      </c>
      <c r="Z309" s="334">
        <v>45457</v>
      </c>
      <c r="AA309" s="35">
        <f t="shared" si="20"/>
        <v>134</v>
      </c>
      <c r="AB309" s="23">
        <v>0</v>
      </c>
      <c r="AC309" s="23">
        <v>0</v>
      </c>
      <c r="AD309" s="23">
        <v>0</v>
      </c>
      <c r="AE309" s="208" t="s">
        <v>4</v>
      </c>
      <c r="AF309" s="35">
        <f t="shared" si="21"/>
        <v>0</v>
      </c>
      <c r="AG309" s="23">
        <v>0</v>
      </c>
      <c r="AH309" s="23">
        <v>0</v>
      </c>
      <c r="AI309" s="208" t="s">
        <v>4</v>
      </c>
      <c r="AJ309" s="18">
        <v>0</v>
      </c>
      <c r="AK309" s="27" t="s">
        <v>4</v>
      </c>
      <c r="AL309" s="27" t="s">
        <v>4</v>
      </c>
      <c r="AM309" s="35">
        <f t="shared" si="22"/>
        <v>0</v>
      </c>
      <c r="AN309" s="35">
        <f>+K309+AC309-AH309</f>
        <v>13400000</v>
      </c>
      <c r="AO309" s="18" t="s">
        <v>1</v>
      </c>
      <c r="AP309" s="23">
        <v>13400000</v>
      </c>
      <c r="AQ309" s="18" t="s">
        <v>16</v>
      </c>
      <c r="AR309" s="23">
        <v>0</v>
      </c>
      <c r="AS309" s="19" t="s">
        <v>4</v>
      </c>
      <c r="AT309" s="331">
        <v>3000000</v>
      </c>
      <c r="AU309" s="34">
        <f t="shared" si="23"/>
        <v>10400000</v>
      </c>
      <c r="AV309" s="33">
        <f t="shared" si="24"/>
        <v>0.22388059701492538</v>
      </c>
      <c r="AW309" s="208" t="s">
        <v>4</v>
      </c>
      <c r="AX309" s="18" t="s">
        <v>3</v>
      </c>
      <c r="AY309" s="23" t="s">
        <v>3682</v>
      </c>
      <c r="AZ309" s="17" t="s">
        <v>1</v>
      </c>
      <c r="BA309" s="17" t="s">
        <v>1</v>
      </c>
    </row>
    <row r="310" spans="2:53" x14ac:dyDescent="0.25">
      <c r="B310" s="109">
        <v>2024</v>
      </c>
      <c r="C310" s="17">
        <v>891780111</v>
      </c>
      <c r="D310" s="30" t="s">
        <v>14</v>
      </c>
      <c r="E310" s="161" t="s">
        <v>3681</v>
      </c>
      <c r="F310" s="35" t="s">
        <v>3680</v>
      </c>
      <c r="G310" s="190">
        <v>0</v>
      </c>
      <c r="H310" s="18" t="s">
        <v>11</v>
      </c>
      <c r="I310" s="30" t="s">
        <v>108</v>
      </c>
      <c r="J310" s="23" t="s">
        <v>3679</v>
      </c>
      <c r="K310" s="23">
        <v>13400000</v>
      </c>
      <c r="L310" s="17" t="s">
        <v>8</v>
      </c>
      <c r="M310" s="23" t="s">
        <v>3678</v>
      </c>
      <c r="N310" s="23">
        <v>1083016500</v>
      </c>
      <c r="O310" s="29">
        <v>13</v>
      </c>
      <c r="P310" s="208">
        <v>45302</v>
      </c>
      <c r="Q310" s="23">
        <v>4518689382</v>
      </c>
      <c r="R310" s="334">
        <v>45323</v>
      </c>
      <c r="S310" s="23">
        <v>13400000</v>
      </c>
      <c r="T310" s="18" t="s">
        <v>5</v>
      </c>
      <c r="U310" s="23">
        <v>1082964146</v>
      </c>
      <c r="V310" s="23" t="s">
        <v>2366</v>
      </c>
      <c r="W310" s="334">
        <v>45323</v>
      </c>
      <c r="X310" s="334">
        <v>45323</v>
      </c>
      <c r="Y310" s="113" t="s">
        <v>4</v>
      </c>
      <c r="Z310" s="334">
        <v>45457</v>
      </c>
      <c r="AA310" s="35">
        <f t="shared" si="20"/>
        <v>134</v>
      </c>
      <c r="AB310" s="23">
        <v>0</v>
      </c>
      <c r="AC310" s="23">
        <v>0</v>
      </c>
      <c r="AD310" s="23">
        <v>0</v>
      </c>
      <c r="AE310" s="208" t="s">
        <v>4</v>
      </c>
      <c r="AF310" s="35">
        <f t="shared" si="21"/>
        <v>0</v>
      </c>
      <c r="AG310" s="23">
        <v>0</v>
      </c>
      <c r="AH310" s="23">
        <v>0</v>
      </c>
      <c r="AI310" s="208" t="s">
        <v>4</v>
      </c>
      <c r="AJ310" s="18">
        <v>0</v>
      </c>
      <c r="AK310" s="27" t="s">
        <v>4</v>
      </c>
      <c r="AL310" s="27" t="s">
        <v>4</v>
      </c>
      <c r="AM310" s="35">
        <f t="shared" si="22"/>
        <v>0</v>
      </c>
      <c r="AN310" s="35">
        <f>+K310+AC310-AH310</f>
        <v>13400000</v>
      </c>
      <c r="AO310" s="18" t="s">
        <v>1</v>
      </c>
      <c r="AP310" s="23">
        <v>13400000</v>
      </c>
      <c r="AQ310" s="18" t="s">
        <v>16</v>
      </c>
      <c r="AR310" s="23">
        <v>0</v>
      </c>
      <c r="AS310" s="19" t="s">
        <v>4</v>
      </c>
      <c r="AT310" s="331">
        <v>3000000</v>
      </c>
      <c r="AU310" s="34">
        <f t="shared" si="23"/>
        <v>10400000</v>
      </c>
      <c r="AV310" s="33">
        <f t="shared" si="24"/>
        <v>0.22388059701492538</v>
      </c>
      <c r="AW310" s="208" t="s">
        <v>4</v>
      </c>
      <c r="AX310" s="18" t="s">
        <v>3</v>
      </c>
      <c r="AY310" s="23" t="s">
        <v>3677</v>
      </c>
      <c r="AZ310" s="17" t="s">
        <v>1</v>
      </c>
      <c r="BA310" s="17" t="s">
        <v>1</v>
      </c>
    </row>
    <row r="311" spans="2:53" x14ac:dyDescent="0.25">
      <c r="B311" s="109">
        <v>2024</v>
      </c>
      <c r="C311" s="17">
        <v>891780111</v>
      </c>
      <c r="D311" s="30" t="s">
        <v>14</v>
      </c>
      <c r="E311" s="161" t="s">
        <v>3676</v>
      </c>
      <c r="F311" s="35" t="s">
        <v>3675</v>
      </c>
      <c r="G311" s="190">
        <v>0</v>
      </c>
      <c r="H311" s="18" t="s">
        <v>11</v>
      </c>
      <c r="I311" s="30" t="s">
        <v>108</v>
      </c>
      <c r="J311" s="23" t="s">
        <v>3674</v>
      </c>
      <c r="K311" s="23">
        <v>22333000</v>
      </c>
      <c r="L311" s="17" t="s">
        <v>8</v>
      </c>
      <c r="M311" s="23" t="s">
        <v>3673</v>
      </c>
      <c r="N311" s="23">
        <v>85154867</v>
      </c>
      <c r="O311" s="29">
        <v>13</v>
      </c>
      <c r="P311" s="208">
        <v>45302</v>
      </c>
      <c r="Q311" s="23">
        <v>4518689382</v>
      </c>
      <c r="R311" s="334">
        <v>45323</v>
      </c>
      <c r="S311" s="23">
        <v>22333000</v>
      </c>
      <c r="T311" s="18" t="s">
        <v>5</v>
      </c>
      <c r="U311" s="23">
        <v>12621405</v>
      </c>
      <c r="V311" s="23" t="s">
        <v>3279</v>
      </c>
      <c r="W311" s="334">
        <v>45323</v>
      </c>
      <c r="X311" s="334">
        <v>45323</v>
      </c>
      <c r="Y311" s="113" t="s">
        <v>4</v>
      </c>
      <c r="Z311" s="334">
        <v>45457</v>
      </c>
      <c r="AA311" s="35">
        <f t="shared" si="20"/>
        <v>134</v>
      </c>
      <c r="AB311" s="23">
        <v>0</v>
      </c>
      <c r="AC311" s="23">
        <v>0</v>
      </c>
      <c r="AD311" s="23">
        <v>0</v>
      </c>
      <c r="AE311" s="208" t="s">
        <v>4</v>
      </c>
      <c r="AF311" s="35">
        <f t="shared" si="21"/>
        <v>0</v>
      </c>
      <c r="AG311" s="23">
        <v>0</v>
      </c>
      <c r="AH311" s="23">
        <v>0</v>
      </c>
      <c r="AI311" s="208" t="s">
        <v>4</v>
      </c>
      <c r="AJ311" s="18">
        <v>0</v>
      </c>
      <c r="AK311" s="27" t="s">
        <v>4</v>
      </c>
      <c r="AL311" s="27" t="s">
        <v>4</v>
      </c>
      <c r="AM311" s="35">
        <f t="shared" si="22"/>
        <v>0</v>
      </c>
      <c r="AN311" s="35">
        <f>+K311+AC311-AH311</f>
        <v>22333000</v>
      </c>
      <c r="AO311" s="18" t="s">
        <v>1</v>
      </c>
      <c r="AP311" s="23">
        <v>22333000</v>
      </c>
      <c r="AQ311" s="18" t="s">
        <v>16</v>
      </c>
      <c r="AR311" s="23">
        <v>0</v>
      </c>
      <c r="AS311" s="19" t="s">
        <v>4</v>
      </c>
      <c r="AT311" s="331">
        <v>5000000</v>
      </c>
      <c r="AU311" s="34">
        <f t="shared" si="23"/>
        <v>17333000</v>
      </c>
      <c r="AV311" s="33">
        <f t="shared" si="24"/>
        <v>0.22388393856624725</v>
      </c>
      <c r="AW311" s="208" t="s">
        <v>4</v>
      </c>
      <c r="AX311" s="18" t="s">
        <v>3</v>
      </c>
      <c r="AY311" s="23" t="s">
        <v>3672</v>
      </c>
      <c r="AZ311" s="17" t="s">
        <v>1</v>
      </c>
      <c r="BA311" s="17" t="s">
        <v>1</v>
      </c>
    </row>
    <row r="312" spans="2:53" x14ac:dyDescent="0.25">
      <c r="B312" s="109">
        <v>2024</v>
      </c>
      <c r="C312" s="17">
        <v>891780111</v>
      </c>
      <c r="D312" s="30" t="s">
        <v>14</v>
      </c>
      <c r="E312" s="161" t="s">
        <v>3671</v>
      </c>
      <c r="F312" s="35" t="s">
        <v>3670</v>
      </c>
      <c r="G312" s="190">
        <v>0</v>
      </c>
      <c r="H312" s="18" t="s">
        <v>11</v>
      </c>
      <c r="I312" s="30" t="s">
        <v>108</v>
      </c>
      <c r="J312" s="23" t="s">
        <v>3669</v>
      </c>
      <c r="K312" s="23">
        <v>11167000</v>
      </c>
      <c r="L312" s="17" t="s">
        <v>8</v>
      </c>
      <c r="M312" s="23" t="s">
        <v>3668</v>
      </c>
      <c r="N312" s="23">
        <v>1082842812</v>
      </c>
      <c r="O312" s="29">
        <v>14</v>
      </c>
      <c r="P312" s="334">
        <v>45302</v>
      </c>
      <c r="Q312" s="23">
        <v>2126349000</v>
      </c>
      <c r="R312" s="334">
        <v>45323</v>
      </c>
      <c r="S312" s="23">
        <v>11167000</v>
      </c>
      <c r="T312" s="18" t="s">
        <v>5</v>
      </c>
      <c r="U312" s="23">
        <v>1082868728</v>
      </c>
      <c r="V312" s="23" t="s">
        <v>3171</v>
      </c>
      <c r="W312" s="334">
        <v>45323</v>
      </c>
      <c r="X312" s="334">
        <v>45323</v>
      </c>
      <c r="Y312" s="113" t="s">
        <v>4</v>
      </c>
      <c r="Z312" s="334">
        <v>45457</v>
      </c>
      <c r="AA312" s="35">
        <f t="shared" si="20"/>
        <v>134</v>
      </c>
      <c r="AB312" s="23">
        <v>0</v>
      </c>
      <c r="AC312" s="23">
        <v>0</v>
      </c>
      <c r="AD312" s="23">
        <v>0</v>
      </c>
      <c r="AE312" s="208" t="s">
        <v>4</v>
      </c>
      <c r="AF312" s="35">
        <f t="shared" si="21"/>
        <v>0</v>
      </c>
      <c r="AG312" s="23">
        <v>0</v>
      </c>
      <c r="AH312" s="23">
        <v>0</v>
      </c>
      <c r="AI312" s="208" t="s">
        <v>4</v>
      </c>
      <c r="AJ312" s="18">
        <v>0</v>
      </c>
      <c r="AK312" s="27" t="s">
        <v>4</v>
      </c>
      <c r="AL312" s="27" t="s">
        <v>4</v>
      </c>
      <c r="AM312" s="35">
        <f t="shared" si="22"/>
        <v>0</v>
      </c>
      <c r="AN312" s="35">
        <f>+K312+AC312-AH312</f>
        <v>11167000</v>
      </c>
      <c r="AO312" s="18" t="s">
        <v>1</v>
      </c>
      <c r="AP312" s="23">
        <v>11167000</v>
      </c>
      <c r="AQ312" s="18" t="s">
        <v>16</v>
      </c>
      <c r="AR312" s="23">
        <v>0</v>
      </c>
      <c r="AS312" s="19" t="s">
        <v>4</v>
      </c>
      <c r="AT312" s="331">
        <v>2500000</v>
      </c>
      <c r="AU312" s="34">
        <f t="shared" si="23"/>
        <v>8667000</v>
      </c>
      <c r="AV312" s="33">
        <f t="shared" si="24"/>
        <v>0.22387391421151606</v>
      </c>
      <c r="AW312" s="208" t="s">
        <v>4</v>
      </c>
      <c r="AX312" s="18" t="s">
        <v>3</v>
      </c>
      <c r="AY312" s="23" t="s">
        <v>3667</v>
      </c>
      <c r="AZ312" s="17" t="s">
        <v>1</v>
      </c>
      <c r="BA312" s="17" t="s">
        <v>1</v>
      </c>
    </row>
    <row r="313" spans="2:53" x14ac:dyDescent="0.25">
      <c r="B313" s="109">
        <v>2024</v>
      </c>
      <c r="C313" s="17">
        <v>891780111</v>
      </c>
      <c r="D313" s="30" t="s">
        <v>14</v>
      </c>
      <c r="E313" s="161" t="s">
        <v>3666</v>
      </c>
      <c r="F313" s="35" t="s">
        <v>3665</v>
      </c>
      <c r="G313" s="190">
        <v>0</v>
      </c>
      <c r="H313" s="18" t="s">
        <v>11</v>
      </c>
      <c r="I313" s="30" t="s">
        <v>770</v>
      </c>
      <c r="J313" s="23" t="s">
        <v>3664</v>
      </c>
      <c r="K313" s="23">
        <v>11900000</v>
      </c>
      <c r="L313" s="17" t="s">
        <v>8</v>
      </c>
      <c r="M313" s="23" t="s">
        <v>3663</v>
      </c>
      <c r="N313" s="23">
        <v>1004369351</v>
      </c>
      <c r="O313" s="29">
        <v>170</v>
      </c>
      <c r="P313" s="334">
        <v>45320</v>
      </c>
      <c r="Q313" s="23">
        <v>165200000</v>
      </c>
      <c r="R313" s="334">
        <v>45324</v>
      </c>
      <c r="S313" s="23">
        <v>11900000</v>
      </c>
      <c r="T313" s="18" t="s">
        <v>5</v>
      </c>
      <c r="U313" s="23">
        <v>36559959</v>
      </c>
      <c r="V313" s="23" t="s">
        <v>1596</v>
      </c>
      <c r="W313" s="334">
        <v>45324</v>
      </c>
      <c r="X313" s="334">
        <v>45324</v>
      </c>
      <c r="Y313" s="113" t="s">
        <v>4</v>
      </c>
      <c r="Z313" s="334">
        <v>45382</v>
      </c>
      <c r="AA313" s="35">
        <f t="shared" si="20"/>
        <v>58</v>
      </c>
      <c r="AB313" s="23">
        <v>0</v>
      </c>
      <c r="AC313" s="23">
        <v>0</v>
      </c>
      <c r="AD313" s="23">
        <v>0</v>
      </c>
      <c r="AE313" s="208" t="s">
        <v>4</v>
      </c>
      <c r="AF313" s="35">
        <f t="shared" si="21"/>
        <v>0</v>
      </c>
      <c r="AG313" s="23">
        <v>0</v>
      </c>
      <c r="AH313" s="23">
        <v>0</v>
      </c>
      <c r="AI313" s="208" t="s">
        <v>4</v>
      </c>
      <c r="AJ313" s="18">
        <v>0</v>
      </c>
      <c r="AK313" s="27" t="s">
        <v>4</v>
      </c>
      <c r="AL313" s="27" t="s">
        <v>4</v>
      </c>
      <c r="AM313" s="35">
        <f t="shared" si="22"/>
        <v>0</v>
      </c>
      <c r="AN313" s="35">
        <f>+K313+AC313-AH313</f>
        <v>11900000</v>
      </c>
      <c r="AO313" s="18" t="s">
        <v>16</v>
      </c>
      <c r="AP313" s="23">
        <v>0</v>
      </c>
      <c r="AQ313" s="18" t="s">
        <v>16</v>
      </c>
      <c r="AR313" s="23">
        <v>0</v>
      </c>
      <c r="AS313" s="19" t="s">
        <v>4</v>
      </c>
      <c r="AT313" s="331">
        <v>8500000</v>
      </c>
      <c r="AU313" s="34">
        <f t="shared" si="23"/>
        <v>3400000</v>
      </c>
      <c r="AV313" s="33">
        <f t="shared" si="24"/>
        <v>0.7142857142857143</v>
      </c>
      <c r="AW313" s="208" t="s">
        <v>4</v>
      </c>
      <c r="AX313" s="18" t="s">
        <v>3</v>
      </c>
      <c r="AY313" s="23" t="s">
        <v>3662</v>
      </c>
      <c r="AZ313" s="17" t="s">
        <v>1</v>
      </c>
      <c r="BA313" s="17" t="s">
        <v>1</v>
      </c>
    </row>
    <row r="314" spans="2:53" x14ac:dyDescent="0.25">
      <c r="B314" s="109">
        <v>2024</v>
      </c>
      <c r="C314" s="17">
        <v>891780111</v>
      </c>
      <c r="D314" s="30" t="s">
        <v>14</v>
      </c>
      <c r="E314" s="161" t="s">
        <v>3661</v>
      </c>
      <c r="F314" s="35" t="s">
        <v>3660</v>
      </c>
      <c r="G314" s="190">
        <v>0</v>
      </c>
      <c r="H314" s="18" t="s">
        <v>11</v>
      </c>
      <c r="I314" s="30" t="s">
        <v>108</v>
      </c>
      <c r="J314" s="23" t="s">
        <v>3659</v>
      </c>
      <c r="K314" s="23">
        <v>14740000</v>
      </c>
      <c r="L314" s="17" t="s">
        <v>8</v>
      </c>
      <c r="M314" s="23" t="s">
        <v>3658</v>
      </c>
      <c r="N314" s="23">
        <v>1082985398</v>
      </c>
      <c r="O314" s="29">
        <v>13</v>
      </c>
      <c r="P314" s="208">
        <v>45302</v>
      </c>
      <c r="Q314" s="23">
        <v>4518689382</v>
      </c>
      <c r="R314" s="334">
        <v>45324</v>
      </c>
      <c r="S314" s="23">
        <v>14740000</v>
      </c>
      <c r="T314" s="18" t="s">
        <v>5</v>
      </c>
      <c r="U314" s="23">
        <v>72175281</v>
      </c>
      <c r="V314" s="23" t="s">
        <v>1357</v>
      </c>
      <c r="W314" s="334">
        <v>45324</v>
      </c>
      <c r="X314" s="334">
        <v>45324</v>
      </c>
      <c r="Y314" s="113" t="s">
        <v>4</v>
      </c>
      <c r="Z314" s="334">
        <v>45457</v>
      </c>
      <c r="AA314" s="35">
        <f t="shared" si="20"/>
        <v>133</v>
      </c>
      <c r="AB314" s="23">
        <v>0</v>
      </c>
      <c r="AC314" s="23">
        <v>0</v>
      </c>
      <c r="AD314" s="23">
        <v>0</v>
      </c>
      <c r="AE314" s="208" t="s">
        <v>4</v>
      </c>
      <c r="AF314" s="35">
        <f t="shared" si="21"/>
        <v>0</v>
      </c>
      <c r="AG314" s="23">
        <v>0</v>
      </c>
      <c r="AH314" s="23">
        <v>0</v>
      </c>
      <c r="AI314" s="208" t="s">
        <v>4</v>
      </c>
      <c r="AJ314" s="18">
        <v>0</v>
      </c>
      <c r="AK314" s="27" t="s">
        <v>4</v>
      </c>
      <c r="AL314" s="27" t="s">
        <v>4</v>
      </c>
      <c r="AM314" s="35">
        <f t="shared" si="22"/>
        <v>0</v>
      </c>
      <c r="AN314" s="35">
        <f>+K314+AC314-AH314</f>
        <v>14740000</v>
      </c>
      <c r="AO314" s="18" t="s">
        <v>1</v>
      </c>
      <c r="AP314" s="23">
        <v>14740000</v>
      </c>
      <c r="AQ314" s="18" t="s">
        <v>16</v>
      </c>
      <c r="AR314" s="23">
        <v>0</v>
      </c>
      <c r="AS314" s="19" t="s">
        <v>4</v>
      </c>
      <c r="AT314" s="331">
        <v>3300000</v>
      </c>
      <c r="AU314" s="34">
        <f t="shared" si="23"/>
        <v>11440000</v>
      </c>
      <c r="AV314" s="33">
        <f t="shared" si="24"/>
        <v>0.22388059701492538</v>
      </c>
      <c r="AW314" s="208" t="s">
        <v>4</v>
      </c>
      <c r="AX314" s="18" t="s">
        <v>3</v>
      </c>
      <c r="AY314" s="23" t="s">
        <v>3657</v>
      </c>
      <c r="AZ314" s="17" t="s">
        <v>1</v>
      </c>
      <c r="BA314" s="17" t="s">
        <v>1</v>
      </c>
    </row>
    <row r="315" spans="2:53" x14ac:dyDescent="0.25">
      <c r="B315" s="109">
        <v>2024</v>
      </c>
      <c r="C315" s="17">
        <v>891780111</v>
      </c>
      <c r="D315" s="30" t="s">
        <v>14</v>
      </c>
      <c r="E315" s="161" t="s">
        <v>3656</v>
      </c>
      <c r="F315" s="35" t="s">
        <v>3655</v>
      </c>
      <c r="G315" s="190">
        <v>0</v>
      </c>
      <c r="H315" s="18" t="s">
        <v>11</v>
      </c>
      <c r="I315" s="30" t="s">
        <v>108</v>
      </c>
      <c r="J315" s="23" t="s">
        <v>3654</v>
      </c>
      <c r="K315" s="23">
        <v>13400000</v>
      </c>
      <c r="L315" s="17" t="s">
        <v>8</v>
      </c>
      <c r="M315" s="23" t="s">
        <v>3653</v>
      </c>
      <c r="N315" s="23">
        <v>36551666</v>
      </c>
      <c r="O315" s="29">
        <v>13</v>
      </c>
      <c r="P315" s="208">
        <v>45302</v>
      </c>
      <c r="Q315" s="23">
        <v>4518689382</v>
      </c>
      <c r="R315" s="334">
        <v>45324</v>
      </c>
      <c r="S315" s="23">
        <v>13400000</v>
      </c>
      <c r="T315" s="18" t="s">
        <v>5</v>
      </c>
      <c r="U315" s="23">
        <v>85460625</v>
      </c>
      <c r="V315" s="23" t="s">
        <v>3652</v>
      </c>
      <c r="W315" s="334">
        <v>45324</v>
      </c>
      <c r="X315" s="334">
        <v>45324</v>
      </c>
      <c r="Y315" s="113" t="s">
        <v>4</v>
      </c>
      <c r="Z315" s="334">
        <v>45457</v>
      </c>
      <c r="AA315" s="35">
        <f t="shared" si="20"/>
        <v>133</v>
      </c>
      <c r="AB315" s="23">
        <v>0</v>
      </c>
      <c r="AC315" s="23">
        <v>0</v>
      </c>
      <c r="AD315" s="23">
        <v>0</v>
      </c>
      <c r="AE315" s="208" t="s">
        <v>4</v>
      </c>
      <c r="AF315" s="35">
        <f t="shared" si="21"/>
        <v>0</v>
      </c>
      <c r="AG315" s="23">
        <v>0</v>
      </c>
      <c r="AH315" s="23">
        <v>0</v>
      </c>
      <c r="AI315" s="208" t="s">
        <v>4</v>
      </c>
      <c r="AJ315" s="18">
        <v>0</v>
      </c>
      <c r="AK315" s="27" t="s">
        <v>4</v>
      </c>
      <c r="AL315" s="27" t="s">
        <v>4</v>
      </c>
      <c r="AM315" s="35">
        <f t="shared" si="22"/>
        <v>0</v>
      </c>
      <c r="AN315" s="35">
        <f>+K315+AC315-AH315</f>
        <v>13400000</v>
      </c>
      <c r="AO315" s="18" t="s">
        <v>1</v>
      </c>
      <c r="AP315" s="23">
        <v>13400000</v>
      </c>
      <c r="AQ315" s="18" t="s">
        <v>16</v>
      </c>
      <c r="AR315" s="23">
        <v>0</v>
      </c>
      <c r="AS315" s="19" t="s">
        <v>4</v>
      </c>
      <c r="AT315" s="331">
        <v>3000000</v>
      </c>
      <c r="AU315" s="34">
        <f t="shared" si="23"/>
        <v>10400000</v>
      </c>
      <c r="AV315" s="33">
        <f t="shared" si="24"/>
        <v>0.22388059701492538</v>
      </c>
      <c r="AW315" s="208" t="s">
        <v>4</v>
      </c>
      <c r="AX315" s="18" t="s">
        <v>3</v>
      </c>
      <c r="AY315" s="23" t="s">
        <v>3651</v>
      </c>
      <c r="AZ315" s="17" t="s">
        <v>1</v>
      </c>
      <c r="BA315" s="17" t="s">
        <v>1</v>
      </c>
    </row>
    <row r="316" spans="2:53" x14ac:dyDescent="0.25">
      <c r="B316" s="109">
        <v>2024</v>
      </c>
      <c r="C316" s="17">
        <v>891780111</v>
      </c>
      <c r="D316" s="30" t="s">
        <v>14</v>
      </c>
      <c r="E316" s="161" t="s">
        <v>3650</v>
      </c>
      <c r="F316" s="35" t="s">
        <v>3649</v>
      </c>
      <c r="G316" s="190">
        <v>0</v>
      </c>
      <c r="H316" s="18" t="s">
        <v>11</v>
      </c>
      <c r="I316" s="30" t="s">
        <v>108</v>
      </c>
      <c r="J316" s="23" t="s">
        <v>2243</v>
      </c>
      <c r="K316" s="23">
        <v>9380000</v>
      </c>
      <c r="L316" s="17" t="s">
        <v>8</v>
      </c>
      <c r="M316" s="23" t="s">
        <v>3648</v>
      </c>
      <c r="N316" s="23">
        <v>1083028723</v>
      </c>
      <c r="O316" s="29">
        <v>14</v>
      </c>
      <c r="P316" s="334">
        <v>45302</v>
      </c>
      <c r="Q316" s="23">
        <v>2126349000</v>
      </c>
      <c r="R316" s="334">
        <v>45324</v>
      </c>
      <c r="S316" s="23">
        <v>9380000</v>
      </c>
      <c r="T316" s="18" t="s">
        <v>5</v>
      </c>
      <c r="U316" s="23">
        <v>57444673</v>
      </c>
      <c r="V316" s="23" t="s">
        <v>1543</v>
      </c>
      <c r="W316" s="334">
        <v>45324</v>
      </c>
      <c r="X316" s="334">
        <v>45324</v>
      </c>
      <c r="Y316" s="113" t="s">
        <v>4</v>
      </c>
      <c r="Z316" s="334">
        <v>45457</v>
      </c>
      <c r="AA316" s="35">
        <f t="shared" si="20"/>
        <v>133</v>
      </c>
      <c r="AB316" s="23">
        <v>0</v>
      </c>
      <c r="AC316" s="23">
        <v>0</v>
      </c>
      <c r="AD316" s="23">
        <v>0</v>
      </c>
      <c r="AE316" s="208" t="s">
        <v>4</v>
      </c>
      <c r="AF316" s="35">
        <f t="shared" si="21"/>
        <v>0</v>
      </c>
      <c r="AG316" s="23">
        <v>0</v>
      </c>
      <c r="AH316" s="23">
        <v>0</v>
      </c>
      <c r="AI316" s="208" t="s">
        <v>4</v>
      </c>
      <c r="AJ316" s="18">
        <v>0</v>
      </c>
      <c r="AK316" s="27" t="s">
        <v>4</v>
      </c>
      <c r="AL316" s="27" t="s">
        <v>4</v>
      </c>
      <c r="AM316" s="35">
        <f t="shared" si="22"/>
        <v>0</v>
      </c>
      <c r="AN316" s="35">
        <f>+K316+AC316-AH316</f>
        <v>9380000</v>
      </c>
      <c r="AO316" s="18" t="s">
        <v>1</v>
      </c>
      <c r="AP316" s="23">
        <v>9380000</v>
      </c>
      <c r="AQ316" s="18" t="s">
        <v>16</v>
      </c>
      <c r="AR316" s="23">
        <v>0</v>
      </c>
      <c r="AS316" s="19" t="s">
        <v>4</v>
      </c>
      <c r="AT316" s="331">
        <v>2100000</v>
      </c>
      <c r="AU316" s="34">
        <f t="shared" si="23"/>
        <v>7280000</v>
      </c>
      <c r="AV316" s="33">
        <f t="shared" si="24"/>
        <v>0.22388059701492538</v>
      </c>
      <c r="AW316" s="208" t="s">
        <v>4</v>
      </c>
      <c r="AX316" s="18" t="s">
        <v>3</v>
      </c>
      <c r="AY316" s="23" t="s">
        <v>3647</v>
      </c>
      <c r="AZ316" s="17" t="s">
        <v>1</v>
      </c>
      <c r="BA316" s="17" t="s">
        <v>1</v>
      </c>
    </row>
    <row r="317" spans="2:53" x14ac:dyDescent="0.25">
      <c r="B317" s="109">
        <v>2024</v>
      </c>
      <c r="C317" s="17">
        <v>891780111</v>
      </c>
      <c r="D317" s="30" t="s">
        <v>14</v>
      </c>
      <c r="E317" s="161" t="s">
        <v>3646</v>
      </c>
      <c r="F317" s="35" t="s">
        <v>3645</v>
      </c>
      <c r="G317" s="190">
        <v>0</v>
      </c>
      <c r="H317" s="18" t="s">
        <v>11</v>
      </c>
      <c r="I317" s="30" t="s">
        <v>108</v>
      </c>
      <c r="J317" s="23" t="s">
        <v>3644</v>
      </c>
      <c r="K317" s="23">
        <v>22333000</v>
      </c>
      <c r="L317" s="17" t="s">
        <v>8</v>
      </c>
      <c r="M317" s="23" t="s">
        <v>3643</v>
      </c>
      <c r="N317" s="23">
        <v>7597867</v>
      </c>
      <c r="O317" s="29">
        <v>13</v>
      </c>
      <c r="P317" s="208">
        <v>45302</v>
      </c>
      <c r="Q317" s="23">
        <v>4518689382</v>
      </c>
      <c r="R317" s="334">
        <v>45324</v>
      </c>
      <c r="S317" s="23">
        <v>22333000</v>
      </c>
      <c r="T317" s="18" t="s">
        <v>5</v>
      </c>
      <c r="U317" s="23">
        <v>15443332</v>
      </c>
      <c r="V317" s="23" t="s">
        <v>1536</v>
      </c>
      <c r="W317" s="334">
        <v>45324</v>
      </c>
      <c r="X317" s="334">
        <v>45324</v>
      </c>
      <c r="Y317" s="113" t="s">
        <v>4</v>
      </c>
      <c r="Z317" s="334">
        <v>45457</v>
      </c>
      <c r="AA317" s="35">
        <f t="shared" si="20"/>
        <v>133</v>
      </c>
      <c r="AB317" s="23">
        <v>0</v>
      </c>
      <c r="AC317" s="23">
        <v>0</v>
      </c>
      <c r="AD317" s="23">
        <v>0</v>
      </c>
      <c r="AE317" s="208" t="s">
        <v>4</v>
      </c>
      <c r="AF317" s="35">
        <f t="shared" si="21"/>
        <v>0</v>
      </c>
      <c r="AG317" s="23">
        <v>0</v>
      </c>
      <c r="AH317" s="23">
        <v>0</v>
      </c>
      <c r="AI317" s="208" t="s">
        <v>4</v>
      </c>
      <c r="AJ317" s="18">
        <v>0</v>
      </c>
      <c r="AK317" s="27" t="s">
        <v>4</v>
      </c>
      <c r="AL317" s="27" t="s">
        <v>4</v>
      </c>
      <c r="AM317" s="35">
        <f t="shared" si="22"/>
        <v>0</v>
      </c>
      <c r="AN317" s="35">
        <f>+K317+AC317-AH317</f>
        <v>22333000</v>
      </c>
      <c r="AO317" s="18" t="s">
        <v>1</v>
      </c>
      <c r="AP317" s="23">
        <v>22333000</v>
      </c>
      <c r="AQ317" s="18" t="s">
        <v>16</v>
      </c>
      <c r="AR317" s="23">
        <v>0</v>
      </c>
      <c r="AS317" s="19" t="s">
        <v>4</v>
      </c>
      <c r="AT317" s="331">
        <v>5000000</v>
      </c>
      <c r="AU317" s="34">
        <f t="shared" si="23"/>
        <v>17333000</v>
      </c>
      <c r="AV317" s="33">
        <f t="shared" si="24"/>
        <v>0.22388393856624725</v>
      </c>
      <c r="AW317" s="208" t="s">
        <v>4</v>
      </c>
      <c r="AX317" s="18" t="s">
        <v>3</v>
      </c>
      <c r="AY317" s="23" t="s">
        <v>3642</v>
      </c>
      <c r="AZ317" s="17" t="s">
        <v>1</v>
      </c>
      <c r="BA317" s="17" t="s">
        <v>1</v>
      </c>
    </row>
    <row r="318" spans="2:53" x14ac:dyDescent="0.25">
      <c r="B318" s="109">
        <v>2024</v>
      </c>
      <c r="C318" s="17">
        <v>891780111</v>
      </c>
      <c r="D318" s="30" t="s">
        <v>14</v>
      </c>
      <c r="E318" s="161" t="s">
        <v>3641</v>
      </c>
      <c r="F318" s="35" t="s">
        <v>3640</v>
      </c>
      <c r="G318" s="190">
        <v>0</v>
      </c>
      <c r="H318" s="18" t="s">
        <v>11</v>
      </c>
      <c r="I318" s="30" t="s">
        <v>108</v>
      </c>
      <c r="J318" s="23" t="s">
        <v>2243</v>
      </c>
      <c r="K318" s="23">
        <v>9380000</v>
      </c>
      <c r="L318" s="17" t="s">
        <v>8</v>
      </c>
      <c r="M318" s="23" t="s">
        <v>3639</v>
      </c>
      <c r="N318" s="23">
        <v>57466963</v>
      </c>
      <c r="O318" s="29">
        <v>14</v>
      </c>
      <c r="P318" s="334">
        <v>45302</v>
      </c>
      <c r="Q318" s="23">
        <v>2126349000</v>
      </c>
      <c r="R318" s="334">
        <v>45324</v>
      </c>
      <c r="S318" s="23">
        <v>9380000</v>
      </c>
      <c r="T318" s="18" t="s">
        <v>5</v>
      </c>
      <c r="U318" s="23">
        <v>57444673</v>
      </c>
      <c r="V318" s="23" t="s">
        <v>1543</v>
      </c>
      <c r="W318" s="334">
        <v>45324</v>
      </c>
      <c r="X318" s="334">
        <v>45324</v>
      </c>
      <c r="Y318" s="113" t="s">
        <v>4</v>
      </c>
      <c r="Z318" s="334">
        <v>45457</v>
      </c>
      <c r="AA318" s="35">
        <f t="shared" si="20"/>
        <v>133</v>
      </c>
      <c r="AB318" s="23">
        <v>0</v>
      </c>
      <c r="AC318" s="23">
        <v>0</v>
      </c>
      <c r="AD318" s="23">
        <v>0</v>
      </c>
      <c r="AE318" s="208" t="s">
        <v>4</v>
      </c>
      <c r="AF318" s="35">
        <f t="shared" si="21"/>
        <v>0</v>
      </c>
      <c r="AG318" s="23">
        <v>0</v>
      </c>
      <c r="AH318" s="23">
        <v>0</v>
      </c>
      <c r="AI318" s="208" t="s">
        <v>4</v>
      </c>
      <c r="AJ318" s="18">
        <v>0</v>
      </c>
      <c r="AK318" s="27" t="s">
        <v>4</v>
      </c>
      <c r="AL318" s="27" t="s">
        <v>4</v>
      </c>
      <c r="AM318" s="35">
        <f t="shared" si="22"/>
        <v>0</v>
      </c>
      <c r="AN318" s="35">
        <f>+K318+AC318-AH318</f>
        <v>9380000</v>
      </c>
      <c r="AO318" s="18" t="s">
        <v>1</v>
      </c>
      <c r="AP318" s="23">
        <v>9380000</v>
      </c>
      <c r="AQ318" s="18" t="s">
        <v>16</v>
      </c>
      <c r="AR318" s="23">
        <v>0</v>
      </c>
      <c r="AS318" s="19" t="s">
        <v>4</v>
      </c>
      <c r="AT318" s="331">
        <v>2100000</v>
      </c>
      <c r="AU318" s="34">
        <f t="shared" si="23"/>
        <v>7280000</v>
      </c>
      <c r="AV318" s="33">
        <f t="shared" si="24"/>
        <v>0.22388059701492538</v>
      </c>
      <c r="AW318" s="208" t="s">
        <v>4</v>
      </c>
      <c r="AX318" s="18" t="s">
        <v>3</v>
      </c>
      <c r="AY318" s="23" t="s">
        <v>3638</v>
      </c>
      <c r="AZ318" s="17" t="s">
        <v>1</v>
      </c>
      <c r="BA318" s="17" t="s">
        <v>1</v>
      </c>
    </row>
    <row r="319" spans="2:53" x14ac:dyDescent="0.25">
      <c r="B319" s="109">
        <v>2024</v>
      </c>
      <c r="C319" s="17">
        <v>891780111</v>
      </c>
      <c r="D319" s="30" t="s">
        <v>14</v>
      </c>
      <c r="E319" s="161" t="s">
        <v>3637</v>
      </c>
      <c r="F319" s="35" t="s">
        <v>3636</v>
      </c>
      <c r="G319" s="190">
        <v>0</v>
      </c>
      <c r="H319" s="18" t="s">
        <v>11</v>
      </c>
      <c r="I319" s="30" t="s">
        <v>108</v>
      </c>
      <c r="J319" s="23" t="s">
        <v>3635</v>
      </c>
      <c r="K319" s="23">
        <v>18760000</v>
      </c>
      <c r="L319" s="17" t="s">
        <v>8</v>
      </c>
      <c r="M319" s="23" t="s">
        <v>3634</v>
      </c>
      <c r="N319" s="23">
        <v>39057134</v>
      </c>
      <c r="O319" s="29">
        <v>13</v>
      </c>
      <c r="P319" s="208">
        <v>45302</v>
      </c>
      <c r="Q319" s="23">
        <v>4518689382</v>
      </c>
      <c r="R319" s="334">
        <v>45324</v>
      </c>
      <c r="S319" s="23">
        <v>18760000</v>
      </c>
      <c r="T319" s="18" t="s">
        <v>5</v>
      </c>
      <c r="U319" s="23">
        <v>12621405</v>
      </c>
      <c r="V319" s="23" t="s">
        <v>3279</v>
      </c>
      <c r="W319" s="334">
        <v>45324</v>
      </c>
      <c r="X319" s="334">
        <v>45324</v>
      </c>
      <c r="Y319" s="113" t="s">
        <v>4</v>
      </c>
      <c r="Z319" s="334">
        <v>45457</v>
      </c>
      <c r="AA319" s="35">
        <f t="shared" si="20"/>
        <v>133</v>
      </c>
      <c r="AB319" s="23">
        <v>0</v>
      </c>
      <c r="AC319" s="23">
        <v>0</v>
      </c>
      <c r="AD319" s="23">
        <v>0</v>
      </c>
      <c r="AE319" s="208" t="s">
        <v>4</v>
      </c>
      <c r="AF319" s="35">
        <f t="shared" si="21"/>
        <v>0</v>
      </c>
      <c r="AG319" s="23">
        <v>0</v>
      </c>
      <c r="AH319" s="23">
        <v>0</v>
      </c>
      <c r="AI319" s="208" t="s">
        <v>4</v>
      </c>
      <c r="AJ319" s="18">
        <v>0</v>
      </c>
      <c r="AK319" s="27" t="s">
        <v>4</v>
      </c>
      <c r="AL319" s="27" t="s">
        <v>4</v>
      </c>
      <c r="AM319" s="35">
        <f t="shared" si="22"/>
        <v>0</v>
      </c>
      <c r="AN319" s="35">
        <f>+K319+AC319-AH319</f>
        <v>18760000</v>
      </c>
      <c r="AO319" s="18" t="s">
        <v>1</v>
      </c>
      <c r="AP319" s="23">
        <v>18760000</v>
      </c>
      <c r="AQ319" s="18" t="s">
        <v>16</v>
      </c>
      <c r="AR319" s="23">
        <v>0</v>
      </c>
      <c r="AS319" s="19" t="s">
        <v>4</v>
      </c>
      <c r="AT319" s="331">
        <v>4200000</v>
      </c>
      <c r="AU319" s="34">
        <f t="shared" si="23"/>
        <v>14560000</v>
      </c>
      <c r="AV319" s="33">
        <f t="shared" si="24"/>
        <v>0.22388059701492538</v>
      </c>
      <c r="AW319" s="208" t="s">
        <v>4</v>
      </c>
      <c r="AX319" s="18" t="s">
        <v>3</v>
      </c>
      <c r="AY319" s="23" t="s">
        <v>3633</v>
      </c>
      <c r="AZ319" s="17" t="s">
        <v>1</v>
      </c>
      <c r="BA319" s="17" t="s">
        <v>1</v>
      </c>
    </row>
    <row r="320" spans="2:53" x14ac:dyDescent="0.25">
      <c r="B320" s="109">
        <v>2024</v>
      </c>
      <c r="C320" s="17">
        <v>891780111</v>
      </c>
      <c r="D320" s="30" t="s">
        <v>14</v>
      </c>
      <c r="E320" s="161" t="s">
        <v>3632</v>
      </c>
      <c r="F320" s="35" t="s">
        <v>3631</v>
      </c>
      <c r="G320" s="190">
        <v>0</v>
      </c>
      <c r="H320" s="18" t="s">
        <v>11</v>
      </c>
      <c r="I320" s="30" t="s">
        <v>108</v>
      </c>
      <c r="J320" s="23" t="s">
        <v>3630</v>
      </c>
      <c r="K320" s="23">
        <v>9380000</v>
      </c>
      <c r="L320" s="17" t="s">
        <v>8</v>
      </c>
      <c r="M320" s="23" t="s">
        <v>3629</v>
      </c>
      <c r="N320" s="23">
        <v>1083040617</v>
      </c>
      <c r="O320" s="29">
        <v>14</v>
      </c>
      <c r="P320" s="334">
        <v>45302</v>
      </c>
      <c r="Q320" s="23">
        <v>2126349000</v>
      </c>
      <c r="R320" s="334">
        <v>45324</v>
      </c>
      <c r="S320" s="23">
        <v>9380000</v>
      </c>
      <c r="T320" s="18" t="s">
        <v>5</v>
      </c>
      <c r="U320" s="23">
        <v>85473390</v>
      </c>
      <c r="V320" s="23" t="s">
        <v>2231</v>
      </c>
      <c r="W320" s="334">
        <v>45324</v>
      </c>
      <c r="X320" s="334">
        <v>45324</v>
      </c>
      <c r="Y320" s="113" t="s">
        <v>4</v>
      </c>
      <c r="Z320" s="334">
        <v>45457</v>
      </c>
      <c r="AA320" s="35">
        <f t="shared" si="20"/>
        <v>133</v>
      </c>
      <c r="AB320" s="23">
        <v>0</v>
      </c>
      <c r="AC320" s="23">
        <v>0</v>
      </c>
      <c r="AD320" s="23">
        <v>0</v>
      </c>
      <c r="AE320" s="208" t="s">
        <v>4</v>
      </c>
      <c r="AF320" s="35">
        <f t="shared" si="21"/>
        <v>0</v>
      </c>
      <c r="AG320" s="23">
        <v>0</v>
      </c>
      <c r="AH320" s="23">
        <v>0</v>
      </c>
      <c r="AI320" s="208" t="s">
        <v>4</v>
      </c>
      <c r="AJ320" s="18">
        <v>0</v>
      </c>
      <c r="AK320" s="27" t="s">
        <v>4</v>
      </c>
      <c r="AL320" s="27" t="s">
        <v>4</v>
      </c>
      <c r="AM320" s="35">
        <f t="shared" si="22"/>
        <v>0</v>
      </c>
      <c r="AN320" s="35">
        <f>+K320+AC320-AH320</f>
        <v>9380000</v>
      </c>
      <c r="AO320" s="18" t="s">
        <v>1</v>
      </c>
      <c r="AP320" s="23">
        <v>9380000</v>
      </c>
      <c r="AQ320" s="18" t="s">
        <v>16</v>
      </c>
      <c r="AR320" s="23">
        <v>0</v>
      </c>
      <c r="AS320" s="19" t="s">
        <v>4</v>
      </c>
      <c r="AT320" s="331">
        <v>2100000</v>
      </c>
      <c r="AU320" s="34">
        <f t="shared" si="23"/>
        <v>7280000</v>
      </c>
      <c r="AV320" s="33">
        <f t="shared" si="24"/>
        <v>0.22388059701492538</v>
      </c>
      <c r="AW320" s="208" t="s">
        <v>4</v>
      </c>
      <c r="AX320" s="18" t="s">
        <v>3</v>
      </c>
      <c r="AY320" s="23" t="s">
        <v>3628</v>
      </c>
      <c r="AZ320" s="17" t="s">
        <v>1</v>
      </c>
      <c r="BA320" s="17" t="s">
        <v>1</v>
      </c>
    </row>
    <row r="321" spans="2:53" x14ac:dyDescent="0.25">
      <c r="B321" s="109">
        <v>2024</v>
      </c>
      <c r="C321" s="17">
        <v>891780111</v>
      </c>
      <c r="D321" s="30" t="s">
        <v>14</v>
      </c>
      <c r="E321" s="161" t="s">
        <v>3627</v>
      </c>
      <c r="F321" s="35" t="s">
        <v>3626</v>
      </c>
      <c r="G321" s="190">
        <v>0</v>
      </c>
      <c r="H321" s="18" t="s">
        <v>11</v>
      </c>
      <c r="I321" s="30" t="s">
        <v>108</v>
      </c>
      <c r="J321" s="23" t="s">
        <v>3625</v>
      </c>
      <c r="K321" s="23">
        <v>9380000</v>
      </c>
      <c r="L321" s="17" t="s">
        <v>8</v>
      </c>
      <c r="M321" s="23" t="s">
        <v>3624</v>
      </c>
      <c r="N321" s="23">
        <v>1082875088</v>
      </c>
      <c r="O321" s="29">
        <v>14</v>
      </c>
      <c r="P321" s="334">
        <v>45302</v>
      </c>
      <c r="Q321" s="23">
        <v>2126349000</v>
      </c>
      <c r="R321" s="334">
        <v>45324</v>
      </c>
      <c r="S321" s="23">
        <v>9380000</v>
      </c>
      <c r="T321" s="18" t="s">
        <v>5</v>
      </c>
      <c r="U321" s="23">
        <v>85473390</v>
      </c>
      <c r="V321" s="23" t="s">
        <v>2231</v>
      </c>
      <c r="W321" s="334">
        <v>45324</v>
      </c>
      <c r="X321" s="334">
        <v>45324</v>
      </c>
      <c r="Y321" s="113" t="s">
        <v>4</v>
      </c>
      <c r="Z321" s="334">
        <v>45457</v>
      </c>
      <c r="AA321" s="35">
        <f t="shared" si="20"/>
        <v>133</v>
      </c>
      <c r="AB321" s="23">
        <v>0</v>
      </c>
      <c r="AC321" s="23">
        <v>0</v>
      </c>
      <c r="AD321" s="23">
        <v>0</v>
      </c>
      <c r="AE321" s="208" t="s">
        <v>4</v>
      </c>
      <c r="AF321" s="35">
        <f t="shared" si="21"/>
        <v>0</v>
      </c>
      <c r="AG321" s="23">
        <v>0</v>
      </c>
      <c r="AH321" s="23">
        <v>0</v>
      </c>
      <c r="AI321" s="208" t="s">
        <v>4</v>
      </c>
      <c r="AJ321" s="18">
        <v>0</v>
      </c>
      <c r="AK321" s="27" t="s">
        <v>4</v>
      </c>
      <c r="AL321" s="27" t="s">
        <v>4</v>
      </c>
      <c r="AM321" s="35">
        <f t="shared" si="22"/>
        <v>0</v>
      </c>
      <c r="AN321" s="35">
        <f>+K321+AC321-AH321</f>
        <v>9380000</v>
      </c>
      <c r="AO321" s="18" t="s">
        <v>1</v>
      </c>
      <c r="AP321" s="23">
        <v>9380000</v>
      </c>
      <c r="AQ321" s="18" t="s">
        <v>16</v>
      </c>
      <c r="AR321" s="23">
        <v>0</v>
      </c>
      <c r="AS321" s="19" t="s">
        <v>4</v>
      </c>
      <c r="AT321" s="331">
        <v>2100000</v>
      </c>
      <c r="AU321" s="34">
        <f t="shared" si="23"/>
        <v>7280000</v>
      </c>
      <c r="AV321" s="33">
        <f t="shared" si="24"/>
        <v>0.22388059701492538</v>
      </c>
      <c r="AW321" s="208" t="s">
        <v>4</v>
      </c>
      <c r="AX321" s="18" t="s">
        <v>3</v>
      </c>
      <c r="AY321" s="23" t="s">
        <v>3623</v>
      </c>
      <c r="AZ321" s="17" t="s">
        <v>1</v>
      </c>
      <c r="BA321" s="17" t="s">
        <v>1</v>
      </c>
    </row>
    <row r="322" spans="2:53" x14ac:dyDescent="0.25">
      <c r="B322" s="109">
        <v>2024</v>
      </c>
      <c r="C322" s="17">
        <v>891780111</v>
      </c>
      <c r="D322" s="30" t="s">
        <v>14</v>
      </c>
      <c r="E322" s="161" t="s">
        <v>3622</v>
      </c>
      <c r="F322" s="35" t="s">
        <v>3621</v>
      </c>
      <c r="G322" s="190">
        <v>0</v>
      </c>
      <c r="H322" s="18" t="s">
        <v>11</v>
      </c>
      <c r="I322" s="30" t="s">
        <v>108</v>
      </c>
      <c r="J322" s="23" t="s">
        <v>3379</v>
      </c>
      <c r="K322" s="23">
        <v>11167000</v>
      </c>
      <c r="L322" s="17" t="s">
        <v>8</v>
      </c>
      <c r="M322" s="23" t="s">
        <v>3620</v>
      </c>
      <c r="N322" s="23">
        <v>1083016337</v>
      </c>
      <c r="O322" s="29">
        <v>14</v>
      </c>
      <c r="P322" s="334">
        <v>45302</v>
      </c>
      <c r="Q322" s="23">
        <v>2126349000</v>
      </c>
      <c r="R322" s="334">
        <v>45324</v>
      </c>
      <c r="S322" s="23">
        <v>11167000</v>
      </c>
      <c r="T322" s="18" t="s">
        <v>5</v>
      </c>
      <c r="U322" s="23">
        <v>1082868728</v>
      </c>
      <c r="V322" s="23" t="s">
        <v>3171</v>
      </c>
      <c r="W322" s="334">
        <v>45324</v>
      </c>
      <c r="X322" s="334">
        <v>45324</v>
      </c>
      <c r="Y322" s="113" t="s">
        <v>4</v>
      </c>
      <c r="Z322" s="334">
        <v>45457</v>
      </c>
      <c r="AA322" s="35">
        <f t="shared" si="20"/>
        <v>133</v>
      </c>
      <c r="AB322" s="23">
        <v>0</v>
      </c>
      <c r="AC322" s="23">
        <v>0</v>
      </c>
      <c r="AD322" s="23">
        <v>0</v>
      </c>
      <c r="AE322" s="208" t="s">
        <v>4</v>
      </c>
      <c r="AF322" s="35">
        <f t="shared" si="21"/>
        <v>0</v>
      </c>
      <c r="AG322" s="23">
        <v>0</v>
      </c>
      <c r="AH322" s="23">
        <v>0</v>
      </c>
      <c r="AI322" s="208" t="s">
        <v>4</v>
      </c>
      <c r="AJ322" s="18">
        <v>0</v>
      </c>
      <c r="AK322" s="27" t="s">
        <v>4</v>
      </c>
      <c r="AL322" s="27" t="s">
        <v>4</v>
      </c>
      <c r="AM322" s="35">
        <f t="shared" si="22"/>
        <v>0</v>
      </c>
      <c r="AN322" s="35">
        <f>+K322+AC322-AH322</f>
        <v>11167000</v>
      </c>
      <c r="AO322" s="18" t="s">
        <v>1</v>
      </c>
      <c r="AP322" s="23">
        <v>11167000</v>
      </c>
      <c r="AQ322" s="18" t="s">
        <v>16</v>
      </c>
      <c r="AR322" s="23">
        <v>0</v>
      </c>
      <c r="AS322" s="19" t="s">
        <v>4</v>
      </c>
      <c r="AT322" s="331">
        <v>2500000</v>
      </c>
      <c r="AU322" s="34">
        <f t="shared" si="23"/>
        <v>8667000</v>
      </c>
      <c r="AV322" s="33">
        <f t="shared" si="24"/>
        <v>0.22387391421151606</v>
      </c>
      <c r="AW322" s="208" t="s">
        <v>4</v>
      </c>
      <c r="AX322" s="18" t="s">
        <v>3</v>
      </c>
      <c r="AY322" s="23" t="s">
        <v>3619</v>
      </c>
      <c r="AZ322" s="17" t="s">
        <v>1</v>
      </c>
      <c r="BA322" s="17" t="s">
        <v>1</v>
      </c>
    </row>
    <row r="323" spans="2:53" x14ac:dyDescent="0.25">
      <c r="B323" s="109">
        <v>2024</v>
      </c>
      <c r="C323" s="17">
        <v>891780111</v>
      </c>
      <c r="D323" s="30" t="s">
        <v>14</v>
      </c>
      <c r="E323" s="161" t="s">
        <v>3618</v>
      </c>
      <c r="F323" s="35" t="s">
        <v>3617</v>
      </c>
      <c r="G323" s="190">
        <v>0</v>
      </c>
      <c r="H323" s="18" t="s">
        <v>11</v>
      </c>
      <c r="I323" s="30" t="s">
        <v>108</v>
      </c>
      <c r="J323" s="23" t="s">
        <v>3616</v>
      </c>
      <c r="K323" s="23">
        <v>13400000</v>
      </c>
      <c r="L323" s="17" t="s">
        <v>8</v>
      </c>
      <c r="M323" s="23" t="s">
        <v>3615</v>
      </c>
      <c r="N323" s="23">
        <v>1082905227</v>
      </c>
      <c r="O323" s="29">
        <v>13</v>
      </c>
      <c r="P323" s="208">
        <v>45302</v>
      </c>
      <c r="Q323" s="23">
        <v>4518689382</v>
      </c>
      <c r="R323" s="334">
        <v>45324</v>
      </c>
      <c r="S323" s="23">
        <v>13400000</v>
      </c>
      <c r="T323" s="18" t="s">
        <v>5</v>
      </c>
      <c r="U323" s="23">
        <v>72175281</v>
      </c>
      <c r="V323" s="23" t="s">
        <v>1357</v>
      </c>
      <c r="W323" s="334">
        <v>45324</v>
      </c>
      <c r="X323" s="334">
        <v>45324</v>
      </c>
      <c r="Y323" s="113" t="s">
        <v>4</v>
      </c>
      <c r="Z323" s="334">
        <v>45457</v>
      </c>
      <c r="AA323" s="35">
        <f t="shared" si="20"/>
        <v>133</v>
      </c>
      <c r="AB323" s="23">
        <v>0</v>
      </c>
      <c r="AC323" s="23">
        <v>0</v>
      </c>
      <c r="AD323" s="23">
        <v>0</v>
      </c>
      <c r="AE323" s="208" t="s">
        <v>4</v>
      </c>
      <c r="AF323" s="35">
        <f t="shared" si="21"/>
        <v>0</v>
      </c>
      <c r="AG323" s="23">
        <v>0</v>
      </c>
      <c r="AH323" s="23">
        <v>0</v>
      </c>
      <c r="AI323" s="208" t="s">
        <v>4</v>
      </c>
      <c r="AJ323" s="18">
        <v>0</v>
      </c>
      <c r="AK323" s="27" t="s">
        <v>4</v>
      </c>
      <c r="AL323" s="27" t="s">
        <v>4</v>
      </c>
      <c r="AM323" s="35">
        <f t="shared" si="22"/>
        <v>0</v>
      </c>
      <c r="AN323" s="35">
        <f>+K323+AC323-AH323</f>
        <v>13400000</v>
      </c>
      <c r="AO323" s="18" t="s">
        <v>1</v>
      </c>
      <c r="AP323" s="23">
        <v>13400000</v>
      </c>
      <c r="AQ323" s="18" t="s">
        <v>16</v>
      </c>
      <c r="AR323" s="23">
        <v>0</v>
      </c>
      <c r="AS323" s="19" t="s">
        <v>4</v>
      </c>
      <c r="AT323" s="331">
        <v>3000000</v>
      </c>
      <c r="AU323" s="34">
        <f t="shared" si="23"/>
        <v>10400000</v>
      </c>
      <c r="AV323" s="33">
        <f t="shared" si="24"/>
        <v>0.22388059701492538</v>
      </c>
      <c r="AW323" s="208" t="s">
        <v>4</v>
      </c>
      <c r="AX323" s="18" t="s">
        <v>3</v>
      </c>
      <c r="AY323" s="23" t="s">
        <v>3614</v>
      </c>
      <c r="AZ323" s="17" t="s">
        <v>1</v>
      </c>
      <c r="BA323" s="17" t="s">
        <v>1</v>
      </c>
    </row>
    <row r="324" spans="2:53" x14ac:dyDescent="0.25">
      <c r="B324" s="109">
        <v>2024</v>
      </c>
      <c r="C324" s="17">
        <v>891780111</v>
      </c>
      <c r="D324" s="30" t="s">
        <v>14</v>
      </c>
      <c r="E324" s="161" t="s">
        <v>3613</v>
      </c>
      <c r="F324" s="35" t="s">
        <v>3612</v>
      </c>
      <c r="G324" s="190">
        <v>0</v>
      </c>
      <c r="H324" s="18" t="s">
        <v>11</v>
      </c>
      <c r="I324" s="30" t="s">
        <v>108</v>
      </c>
      <c r="J324" s="23" t="s">
        <v>3611</v>
      </c>
      <c r="K324" s="23">
        <v>13400000</v>
      </c>
      <c r="L324" s="17" t="s">
        <v>8</v>
      </c>
      <c r="M324" s="23" t="s">
        <v>3610</v>
      </c>
      <c r="N324" s="23">
        <v>1082479254</v>
      </c>
      <c r="O324" s="29">
        <v>13</v>
      </c>
      <c r="P324" s="208">
        <v>45302</v>
      </c>
      <c r="Q324" s="23">
        <v>4518689382</v>
      </c>
      <c r="R324" s="334">
        <v>45324</v>
      </c>
      <c r="S324" s="23">
        <v>13400000</v>
      </c>
      <c r="T324" s="18" t="s">
        <v>5</v>
      </c>
      <c r="U324" s="23">
        <v>72175281</v>
      </c>
      <c r="V324" s="23" t="s">
        <v>1357</v>
      </c>
      <c r="W324" s="334">
        <v>45324</v>
      </c>
      <c r="X324" s="334">
        <v>45324</v>
      </c>
      <c r="Y324" s="113" t="s">
        <v>4</v>
      </c>
      <c r="Z324" s="334">
        <v>45457</v>
      </c>
      <c r="AA324" s="35">
        <f t="shared" si="20"/>
        <v>133</v>
      </c>
      <c r="AB324" s="23">
        <v>0</v>
      </c>
      <c r="AC324" s="23">
        <v>0</v>
      </c>
      <c r="AD324" s="23">
        <v>0</v>
      </c>
      <c r="AE324" s="208" t="s">
        <v>4</v>
      </c>
      <c r="AF324" s="35">
        <f t="shared" si="21"/>
        <v>0</v>
      </c>
      <c r="AG324" s="23">
        <v>0</v>
      </c>
      <c r="AH324" s="23">
        <v>0</v>
      </c>
      <c r="AI324" s="208" t="s">
        <v>4</v>
      </c>
      <c r="AJ324" s="18">
        <v>0</v>
      </c>
      <c r="AK324" s="27" t="s">
        <v>4</v>
      </c>
      <c r="AL324" s="27" t="s">
        <v>4</v>
      </c>
      <c r="AM324" s="35">
        <f t="shared" si="22"/>
        <v>0</v>
      </c>
      <c r="AN324" s="35">
        <f>+K324+AC324-AH324</f>
        <v>13400000</v>
      </c>
      <c r="AO324" s="18" t="s">
        <v>1</v>
      </c>
      <c r="AP324" s="23">
        <v>13400000</v>
      </c>
      <c r="AQ324" s="18" t="s">
        <v>16</v>
      </c>
      <c r="AR324" s="23">
        <v>0</v>
      </c>
      <c r="AS324" s="19" t="s">
        <v>4</v>
      </c>
      <c r="AT324" s="331">
        <v>3000000</v>
      </c>
      <c r="AU324" s="34">
        <f t="shared" si="23"/>
        <v>10400000</v>
      </c>
      <c r="AV324" s="33">
        <f t="shared" si="24"/>
        <v>0.22388059701492538</v>
      </c>
      <c r="AW324" s="208" t="s">
        <v>4</v>
      </c>
      <c r="AX324" s="18" t="s">
        <v>3</v>
      </c>
      <c r="AY324" s="23" t="s">
        <v>3609</v>
      </c>
      <c r="AZ324" s="17" t="s">
        <v>1</v>
      </c>
      <c r="BA324" s="17" t="s">
        <v>1</v>
      </c>
    </row>
    <row r="325" spans="2:53" x14ac:dyDescent="0.25">
      <c r="B325" s="109">
        <v>2024</v>
      </c>
      <c r="C325" s="17">
        <v>891780111</v>
      </c>
      <c r="D325" s="30" t="s">
        <v>14</v>
      </c>
      <c r="E325" s="161" t="s">
        <v>3608</v>
      </c>
      <c r="F325" s="35" t="s">
        <v>3607</v>
      </c>
      <c r="G325" s="190">
        <v>0</v>
      </c>
      <c r="H325" s="18" t="s">
        <v>11</v>
      </c>
      <c r="I325" s="30" t="s">
        <v>108</v>
      </c>
      <c r="J325" s="23" t="s">
        <v>3606</v>
      </c>
      <c r="K325" s="23">
        <v>11167000</v>
      </c>
      <c r="L325" s="17" t="s">
        <v>8</v>
      </c>
      <c r="M325" s="23" t="s">
        <v>3605</v>
      </c>
      <c r="N325" s="23">
        <v>1083041500</v>
      </c>
      <c r="O325" s="29">
        <v>14</v>
      </c>
      <c r="P325" s="334">
        <v>45302</v>
      </c>
      <c r="Q325" s="23">
        <v>2126349000</v>
      </c>
      <c r="R325" s="334">
        <v>45324</v>
      </c>
      <c r="S325" s="23">
        <v>11167000</v>
      </c>
      <c r="T325" s="18" t="s">
        <v>5</v>
      </c>
      <c r="U325" s="23">
        <v>1082868728</v>
      </c>
      <c r="V325" s="23" t="s">
        <v>3171</v>
      </c>
      <c r="W325" s="334">
        <v>45324</v>
      </c>
      <c r="X325" s="334">
        <v>45324</v>
      </c>
      <c r="Y325" s="113" t="s">
        <v>4</v>
      </c>
      <c r="Z325" s="334">
        <v>45457</v>
      </c>
      <c r="AA325" s="35">
        <f t="shared" si="20"/>
        <v>133</v>
      </c>
      <c r="AB325" s="23">
        <v>0</v>
      </c>
      <c r="AC325" s="23">
        <v>0</v>
      </c>
      <c r="AD325" s="23">
        <v>0</v>
      </c>
      <c r="AE325" s="208" t="s">
        <v>4</v>
      </c>
      <c r="AF325" s="35">
        <f t="shared" si="21"/>
        <v>0</v>
      </c>
      <c r="AG325" s="23">
        <v>0</v>
      </c>
      <c r="AH325" s="23">
        <v>0</v>
      </c>
      <c r="AI325" s="208" t="s">
        <v>4</v>
      </c>
      <c r="AJ325" s="18">
        <v>0</v>
      </c>
      <c r="AK325" s="27" t="s">
        <v>4</v>
      </c>
      <c r="AL325" s="27" t="s">
        <v>4</v>
      </c>
      <c r="AM325" s="35">
        <f t="shared" si="22"/>
        <v>0</v>
      </c>
      <c r="AN325" s="35">
        <f>+K325+AC325-AH325</f>
        <v>11167000</v>
      </c>
      <c r="AO325" s="18" t="s">
        <v>1</v>
      </c>
      <c r="AP325" s="23">
        <v>11167000</v>
      </c>
      <c r="AQ325" s="18" t="s">
        <v>16</v>
      </c>
      <c r="AR325" s="23">
        <v>0</v>
      </c>
      <c r="AS325" s="19" t="s">
        <v>4</v>
      </c>
      <c r="AT325" s="331">
        <v>2500000</v>
      </c>
      <c r="AU325" s="34">
        <f t="shared" si="23"/>
        <v>8667000</v>
      </c>
      <c r="AV325" s="33">
        <f t="shared" si="24"/>
        <v>0.22387391421151606</v>
      </c>
      <c r="AW325" s="208" t="s">
        <v>4</v>
      </c>
      <c r="AX325" s="18" t="s">
        <v>3</v>
      </c>
      <c r="AY325" s="23" t="s">
        <v>3604</v>
      </c>
      <c r="AZ325" s="17" t="s">
        <v>1</v>
      </c>
      <c r="BA325" s="17" t="s">
        <v>1</v>
      </c>
    </row>
    <row r="326" spans="2:53" x14ac:dyDescent="0.25">
      <c r="B326" s="109">
        <v>2024</v>
      </c>
      <c r="C326" s="17">
        <v>891780111</v>
      </c>
      <c r="D326" s="30" t="s">
        <v>14</v>
      </c>
      <c r="E326" s="161" t="s">
        <v>3603</v>
      </c>
      <c r="F326" s="35" t="s">
        <v>3602</v>
      </c>
      <c r="G326" s="190">
        <v>0</v>
      </c>
      <c r="H326" s="18" t="s">
        <v>11</v>
      </c>
      <c r="I326" s="30" t="s">
        <v>108</v>
      </c>
      <c r="J326" s="23" t="s">
        <v>3601</v>
      </c>
      <c r="K326" s="23">
        <v>11167000</v>
      </c>
      <c r="L326" s="17" t="s">
        <v>8</v>
      </c>
      <c r="M326" s="23" t="s">
        <v>3600</v>
      </c>
      <c r="N326" s="23">
        <v>1085112129</v>
      </c>
      <c r="O326" s="29">
        <v>14</v>
      </c>
      <c r="P326" s="334">
        <v>45302</v>
      </c>
      <c r="Q326" s="23">
        <v>2126349000</v>
      </c>
      <c r="R326" s="334">
        <v>45324</v>
      </c>
      <c r="S326" s="23">
        <v>11167000</v>
      </c>
      <c r="T326" s="18" t="s">
        <v>5</v>
      </c>
      <c r="U326" s="23">
        <v>1082868728</v>
      </c>
      <c r="V326" s="23" t="s">
        <v>3171</v>
      </c>
      <c r="W326" s="334">
        <v>45324</v>
      </c>
      <c r="X326" s="334">
        <v>45324</v>
      </c>
      <c r="Y326" s="113" t="s">
        <v>4</v>
      </c>
      <c r="Z326" s="334">
        <v>45457</v>
      </c>
      <c r="AA326" s="35">
        <f t="shared" si="20"/>
        <v>133</v>
      </c>
      <c r="AB326" s="23">
        <v>0</v>
      </c>
      <c r="AC326" s="23">
        <v>0</v>
      </c>
      <c r="AD326" s="23">
        <v>0</v>
      </c>
      <c r="AE326" s="208" t="s">
        <v>4</v>
      </c>
      <c r="AF326" s="35">
        <f t="shared" si="21"/>
        <v>0</v>
      </c>
      <c r="AG326" s="23">
        <v>0</v>
      </c>
      <c r="AH326" s="23">
        <v>0</v>
      </c>
      <c r="AI326" s="208" t="s">
        <v>4</v>
      </c>
      <c r="AJ326" s="18">
        <v>0</v>
      </c>
      <c r="AK326" s="27" t="s">
        <v>4</v>
      </c>
      <c r="AL326" s="27" t="s">
        <v>4</v>
      </c>
      <c r="AM326" s="35">
        <f t="shared" si="22"/>
        <v>0</v>
      </c>
      <c r="AN326" s="35">
        <f>+K326+AC326-AH326</f>
        <v>11167000</v>
      </c>
      <c r="AO326" s="18" t="s">
        <v>1</v>
      </c>
      <c r="AP326" s="23">
        <v>11167000</v>
      </c>
      <c r="AQ326" s="18" t="s">
        <v>16</v>
      </c>
      <c r="AR326" s="23">
        <v>0</v>
      </c>
      <c r="AS326" s="19" t="s">
        <v>4</v>
      </c>
      <c r="AT326" s="331">
        <v>2500000</v>
      </c>
      <c r="AU326" s="34">
        <f t="shared" si="23"/>
        <v>8667000</v>
      </c>
      <c r="AV326" s="33">
        <f t="shared" si="24"/>
        <v>0.22387391421151606</v>
      </c>
      <c r="AW326" s="208" t="s">
        <v>4</v>
      </c>
      <c r="AX326" s="18" t="s">
        <v>3</v>
      </c>
      <c r="AY326" s="23" t="s">
        <v>3599</v>
      </c>
      <c r="AZ326" s="17" t="s">
        <v>1</v>
      </c>
      <c r="BA326" s="17" t="s">
        <v>1</v>
      </c>
    </row>
    <row r="327" spans="2:53" x14ac:dyDescent="0.25">
      <c r="B327" s="109">
        <v>2024</v>
      </c>
      <c r="C327" s="17">
        <v>891780111</v>
      </c>
      <c r="D327" s="30" t="s">
        <v>14</v>
      </c>
      <c r="E327" s="161" t="s">
        <v>3598</v>
      </c>
      <c r="F327" s="35" t="s">
        <v>3597</v>
      </c>
      <c r="G327" s="190">
        <v>0</v>
      </c>
      <c r="H327" s="18" t="s">
        <v>11</v>
      </c>
      <c r="I327" s="30" t="s">
        <v>108</v>
      </c>
      <c r="J327" s="23" t="s">
        <v>3596</v>
      </c>
      <c r="K327" s="23">
        <v>16080000</v>
      </c>
      <c r="L327" s="17" t="s">
        <v>8</v>
      </c>
      <c r="M327" s="23" t="s">
        <v>3595</v>
      </c>
      <c r="N327" s="23">
        <v>1149451463</v>
      </c>
      <c r="O327" s="29">
        <v>13</v>
      </c>
      <c r="P327" s="208">
        <v>45302</v>
      </c>
      <c r="Q327" s="23">
        <v>4518689382</v>
      </c>
      <c r="R327" s="334">
        <v>45324</v>
      </c>
      <c r="S327" s="23">
        <v>16080000</v>
      </c>
      <c r="T327" s="18" t="s">
        <v>5</v>
      </c>
      <c r="U327" s="23">
        <v>57464638</v>
      </c>
      <c r="V327" s="23" t="s">
        <v>2807</v>
      </c>
      <c r="W327" s="334">
        <v>45324</v>
      </c>
      <c r="X327" s="334">
        <v>45324</v>
      </c>
      <c r="Y327" s="113" t="s">
        <v>4</v>
      </c>
      <c r="Z327" s="334">
        <v>45457</v>
      </c>
      <c r="AA327" s="35">
        <f t="shared" si="20"/>
        <v>133</v>
      </c>
      <c r="AB327" s="23">
        <v>0</v>
      </c>
      <c r="AC327" s="23">
        <v>0</v>
      </c>
      <c r="AD327" s="23">
        <v>0</v>
      </c>
      <c r="AE327" s="208" t="s">
        <v>4</v>
      </c>
      <c r="AF327" s="35">
        <f t="shared" si="21"/>
        <v>0</v>
      </c>
      <c r="AG327" s="23">
        <v>0</v>
      </c>
      <c r="AH327" s="23">
        <v>0</v>
      </c>
      <c r="AI327" s="208" t="s">
        <v>4</v>
      </c>
      <c r="AJ327" s="18">
        <v>0</v>
      </c>
      <c r="AK327" s="27" t="s">
        <v>4</v>
      </c>
      <c r="AL327" s="27" t="s">
        <v>4</v>
      </c>
      <c r="AM327" s="35">
        <f t="shared" si="22"/>
        <v>0</v>
      </c>
      <c r="AN327" s="35">
        <f>+K327+AC327-AH327</f>
        <v>16080000</v>
      </c>
      <c r="AO327" s="18" t="s">
        <v>1</v>
      </c>
      <c r="AP327" s="23">
        <v>16080000</v>
      </c>
      <c r="AQ327" s="18" t="s">
        <v>16</v>
      </c>
      <c r="AR327" s="23">
        <v>0</v>
      </c>
      <c r="AS327" s="19" t="s">
        <v>4</v>
      </c>
      <c r="AT327" s="331">
        <v>3600000</v>
      </c>
      <c r="AU327" s="34">
        <f t="shared" si="23"/>
        <v>12480000</v>
      </c>
      <c r="AV327" s="33">
        <f t="shared" si="24"/>
        <v>0.22388059701492538</v>
      </c>
      <c r="AW327" s="208" t="s">
        <v>4</v>
      </c>
      <c r="AX327" s="18" t="s">
        <v>3</v>
      </c>
      <c r="AY327" s="23" t="s">
        <v>3594</v>
      </c>
      <c r="AZ327" s="17" t="s">
        <v>1</v>
      </c>
      <c r="BA327" s="17" t="s">
        <v>1</v>
      </c>
    </row>
    <row r="328" spans="2:53" x14ac:dyDescent="0.25">
      <c r="B328" s="109">
        <v>2024</v>
      </c>
      <c r="C328" s="17">
        <v>891780111</v>
      </c>
      <c r="D328" s="30" t="s">
        <v>14</v>
      </c>
      <c r="E328" s="161" t="s">
        <v>3593</v>
      </c>
      <c r="F328" s="35" t="s">
        <v>3592</v>
      </c>
      <c r="G328" s="190">
        <v>0</v>
      </c>
      <c r="H328" s="18" t="s">
        <v>11</v>
      </c>
      <c r="I328" s="30" t="s">
        <v>108</v>
      </c>
      <c r="J328" s="23" t="s">
        <v>3591</v>
      </c>
      <c r="K328" s="23">
        <v>18760000</v>
      </c>
      <c r="L328" s="17" t="s">
        <v>8</v>
      </c>
      <c r="M328" s="23" t="s">
        <v>3590</v>
      </c>
      <c r="N328" s="23">
        <v>36535996</v>
      </c>
      <c r="O328" s="29">
        <v>13</v>
      </c>
      <c r="P328" s="208">
        <v>45302</v>
      </c>
      <c r="Q328" s="23">
        <v>4518689382</v>
      </c>
      <c r="R328" s="334">
        <v>45324</v>
      </c>
      <c r="S328" s="23">
        <v>18760000</v>
      </c>
      <c r="T328" s="18" t="s">
        <v>5</v>
      </c>
      <c r="U328" s="23">
        <v>1082964146</v>
      </c>
      <c r="V328" s="23" t="s">
        <v>2366</v>
      </c>
      <c r="W328" s="334">
        <v>45324</v>
      </c>
      <c r="X328" s="334">
        <v>45324</v>
      </c>
      <c r="Y328" s="113" t="s">
        <v>4</v>
      </c>
      <c r="Z328" s="334">
        <v>45457</v>
      </c>
      <c r="AA328" s="35">
        <f t="shared" ref="AA328:AA391" si="25">+IF(Y328="1800-01-01",Z328-X328,Z328-Y328)</f>
        <v>133</v>
      </c>
      <c r="AB328" s="23">
        <v>0</v>
      </c>
      <c r="AC328" s="23">
        <v>0</v>
      </c>
      <c r="AD328" s="23">
        <v>0</v>
      </c>
      <c r="AE328" s="208" t="s">
        <v>4</v>
      </c>
      <c r="AF328" s="35">
        <f t="shared" ref="AF328:AF391" si="26">+IF(AE328="1800-01-01",0,AE328-Z328)</f>
        <v>0</v>
      </c>
      <c r="AG328" s="23">
        <v>0</v>
      </c>
      <c r="AH328" s="23">
        <v>0</v>
      </c>
      <c r="AI328" s="208" t="s">
        <v>4</v>
      </c>
      <c r="AJ328" s="18">
        <v>0</v>
      </c>
      <c r="AK328" s="27" t="s">
        <v>4</v>
      </c>
      <c r="AL328" s="27" t="s">
        <v>4</v>
      </c>
      <c r="AM328" s="35">
        <f t="shared" ref="AM328:AM391" si="27">+IF(AK328="1800-01-01",0,AL328-AK328)</f>
        <v>0</v>
      </c>
      <c r="AN328" s="35">
        <f>+K328+AC328-AH328</f>
        <v>18760000</v>
      </c>
      <c r="AO328" s="18" t="s">
        <v>1</v>
      </c>
      <c r="AP328" s="23">
        <v>18760000</v>
      </c>
      <c r="AQ328" s="18" t="s">
        <v>16</v>
      </c>
      <c r="AR328" s="23">
        <v>0</v>
      </c>
      <c r="AS328" s="19" t="s">
        <v>4</v>
      </c>
      <c r="AT328" s="331">
        <v>4200000</v>
      </c>
      <c r="AU328" s="34">
        <f t="shared" ref="AU328:AU391" si="28">AN328-AT328</f>
        <v>14560000</v>
      </c>
      <c r="AV328" s="33">
        <f t="shared" ref="AV328:AV391" si="29">+IFERROR(AT328/AN328,"_")</f>
        <v>0.22388059701492538</v>
      </c>
      <c r="AW328" s="208" t="s">
        <v>4</v>
      </c>
      <c r="AX328" s="18" t="s">
        <v>3</v>
      </c>
      <c r="AY328" s="23" t="s">
        <v>3589</v>
      </c>
      <c r="AZ328" s="17" t="s">
        <v>1</v>
      </c>
      <c r="BA328" s="17" t="s">
        <v>1</v>
      </c>
    </row>
    <row r="329" spans="2:53" x14ac:dyDescent="0.25">
      <c r="B329" s="109">
        <v>2024</v>
      </c>
      <c r="C329" s="17">
        <v>891780111</v>
      </c>
      <c r="D329" s="30" t="s">
        <v>14</v>
      </c>
      <c r="E329" s="161" t="s">
        <v>3588</v>
      </c>
      <c r="F329" s="35" t="s">
        <v>3587</v>
      </c>
      <c r="G329" s="190">
        <v>0</v>
      </c>
      <c r="H329" s="18" t="s">
        <v>11</v>
      </c>
      <c r="I329" s="30" t="s">
        <v>108</v>
      </c>
      <c r="J329" s="23" t="s">
        <v>3586</v>
      </c>
      <c r="K329" s="23">
        <v>14740000</v>
      </c>
      <c r="L329" s="17" t="s">
        <v>8</v>
      </c>
      <c r="M329" s="23" t="s">
        <v>3585</v>
      </c>
      <c r="N329" s="23">
        <v>1083007469</v>
      </c>
      <c r="O329" s="29">
        <v>13</v>
      </c>
      <c r="P329" s="208">
        <v>45302</v>
      </c>
      <c r="Q329" s="23">
        <v>4518689382</v>
      </c>
      <c r="R329" s="334">
        <v>45327</v>
      </c>
      <c r="S329" s="23">
        <v>14740000</v>
      </c>
      <c r="T329" s="18" t="s">
        <v>5</v>
      </c>
      <c r="U329" s="23">
        <v>39058006</v>
      </c>
      <c r="V329" s="23" t="s">
        <v>2864</v>
      </c>
      <c r="W329" s="334">
        <v>45327</v>
      </c>
      <c r="X329" s="334">
        <v>45327</v>
      </c>
      <c r="Y329" s="113" t="s">
        <v>4</v>
      </c>
      <c r="Z329" s="334">
        <v>45457</v>
      </c>
      <c r="AA329" s="35">
        <f t="shared" si="25"/>
        <v>130</v>
      </c>
      <c r="AB329" s="23">
        <v>0</v>
      </c>
      <c r="AC329" s="23">
        <v>0</v>
      </c>
      <c r="AD329" s="23">
        <v>0</v>
      </c>
      <c r="AE329" s="208" t="s">
        <v>4</v>
      </c>
      <c r="AF329" s="35">
        <f t="shared" si="26"/>
        <v>0</v>
      </c>
      <c r="AG329" s="23">
        <v>0</v>
      </c>
      <c r="AH329" s="23">
        <v>0</v>
      </c>
      <c r="AI329" s="208" t="s">
        <v>4</v>
      </c>
      <c r="AJ329" s="18">
        <v>0</v>
      </c>
      <c r="AK329" s="27" t="s">
        <v>4</v>
      </c>
      <c r="AL329" s="27" t="s">
        <v>4</v>
      </c>
      <c r="AM329" s="35">
        <f t="shared" si="27"/>
        <v>0</v>
      </c>
      <c r="AN329" s="35">
        <f>+K329+AC329-AH329</f>
        <v>14740000</v>
      </c>
      <c r="AO329" s="18" t="s">
        <v>1</v>
      </c>
      <c r="AP329" s="23">
        <v>14740000</v>
      </c>
      <c r="AQ329" s="18" t="s">
        <v>16</v>
      </c>
      <c r="AR329" s="23">
        <v>0</v>
      </c>
      <c r="AS329" s="19" t="s">
        <v>4</v>
      </c>
      <c r="AT329" s="331">
        <v>3300000</v>
      </c>
      <c r="AU329" s="34">
        <f t="shared" si="28"/>
        <v>11440000</v>
      </c>
      <c r="AV329" s="33">
        <f t="shared" si="29"/>
        <v>0.22388059701492538</v>
      </c>
      <c r="AW329" s="208" t="s">
        <v>4</v>
      </c>
      <c r="AX329" s="18" t="s">
        <v>3</v>
      </c>
      <c r="AY329" s="23" t="s">
        <v>3584</v>
      </c>
      <c r="AZ329" s="17" t="s">
        <v>1</v>
      </c>
      <c r="BA329" s="17" t="s">
        <v>1</v>
      </c>
    </row>
    <row r="330" spans="2:53" x14ac:dyDescent="0.25">
      <c r="B330" s="109">
        <v>2024</v>
      </c>
      <c r="C330" s="17">
        <v>891780111</v>
      </c>
      <c r="D330" s="30" t="s">
        <v>14</v>
      </c>
      <c r="E330" s="161" t="s">
        <v>3583</v>
      </c>
      <c r="F330" s="35" t="s">
        <v>3582</v>
      </c>
      <c r="G330" s="190">
        <v>0</v>
      </c>
      <c r="H330" s="18" t="s">
        <v>11</v>
      </c>
      <c r="I330" s="30" t="s">
        <v>108</v>
      </c>
      <c r="J330" s="23" t="s">
        <v>3581</v>
      </c>
      <c r="K330" s="23">
        <v>13400000</v>
      </c>
      <c r="L330" s="17" t="s">
        <v>8</v>
      </c>
      <c r="M330" s="23" t="s">
        <v>3580</v>
      </c>
      <c r="N330" s="23">
        <v>1083007505</v>
      </c>
      <c r="O330" s="29">
        <v>13</v>
      </c>
      <c r="P330" s="208">
        <v>45302</v>
      </c>
      <c r="Q330" s="23">
        <v>4518689382</v>
      </c>
      <c r="R330" s="334">
        <v>45327</v>
      </c>
      <c r="S330" s="23">
        <v>13400000</v>
      </c>
      <c r="T330" s="18" t="s">
        <v>5</v>
      </c>
      <c r="U330" s="23">
        <v>85449357</v>
      </c>
      <c r="V330" s="23" t="s">
        <v>2923</v>
      </c>
      <c r="W330" s="334">
        <v>45327</v>
      </c>
      <c r="X330" s="334">
        <v>45327</v>
      </c>
      <c r="Y330" s="113" t="s">
        <v>4</v>
      </c>
      <c r="Z330" s="334">
        <v>45457</v>
      </c>
      <c r="AA330" s="35">
        <f t="shared" si="25"/>
        <v>130</v>
      </c>
      <c r="AB330" s="23">
        <v>0</v>
      </c>
      <c r="AC330" s="23">
        <v>0</v>
      </c>
      <c r="AD330" s="23">
        <v>0</v>
      </c>
      <c r="AE330" s="208" t="s">
        <v>4</v>
      </c>
      <c r="AF330" s="35">
        <f t="shared" si="26"/>
        <v>0</v>
      </c>
      <c r="AG330" s="23">
        <v>0</v>
      </c>
      <c r="AH330" s="23">
        <v>0</v>
      </c>
      <c r="AI330" s="208" t="s">
        <v>4</v>
      </c>
      <c r="AJ330" s="18">
        <v>0</v>
      </c>
      <c r="AK330" s="27" t="s">
        <v>4</v>
      </c>
      <c r="AL330" s="27" t="s">
        <v>4</v>
      </c>
      <c r="AM330" s="35">
        <f t="shared" si="27"/>
        <v>0</v>
      </c>
      <c r="AN330" s="35">
        <f>+K330+AC330-AH330</f>
        <v>13400000</v>
      </c>
      <c r="AO330" s="18" t="s">
        <v>1</v>
      </c>
      <c r="AP330" s="23">
        <v>13400000</v>
      </c>
      <c r="AQ330" s="18" t="s">
        <v>16</v>
      </c>
      <c r="AR330" s="23">
        <v>0</v>
      </c>
      <c r="AS330" s="19" t="s">
        <v>4</v>
      </c>
      <c r="AT330" s="331">
        <v>3000000</v>
      </c>
      <c r="AU330" s="34">
        <f t="shared" si="28"/>
        <v>10400000</v>
      </c>
      <c r="AV330" s="33">
        <f t="shared" si="29"/>
        <v>0.22388059701492538</v>
      </c>
      <c r="AW330" s="208" t="s">
        <v>4</v>
      </c>
      <c r="AX330" s="18" t="s">
        <v>3</v>
      </c>
      <c r="AY330" s="23" t="s">
        <v>3579</v>
      </c>
      <c r="AZ330" s="17" t="s">
        <v>1</v>
      </c>
      <c r="BA330" s="17" t="s">
        <v>1</v>
      </c>
    </row>
    <row r="331" spans="2:53" x14ac:dyDescent="0.25">
      <c r="B331" s="109">
        <v>2024</v>
      </c>
      <c r="C331" s="17">
        <v>891780111</v>
      </c>
      <c r="D331" s="30" t="s">
        <v>14</v>
      </c>
      <c r="E331" s="161" t="s">
        <v>3578</v>
      </c>
      <c r="F331" s="35" t="s">
        <v>3577</v>
      </c>
      <c r="G331" s="190">
        <v>0</v>
      </c>
      <c r="H331" s="18" t="s">
        <v>11</v>
      </c>
      <c r="I331" s="30" t="s">
        <v>770</v>
      </c>
      <c r="J331" s="23" t="s">
        <v>3576</v>
      </c>
      <c r="K331" s="23">
        <v>8500000</v>
      </c>
      <c r="L331" s="17" t="s">
        <v>8</v>
      </c>
      <c r="M331" s="23" t="s">
        <v>3575</v>
      </c>
      <c r="N331" s="23">
        <v>64574293</v>
      </c>
      <c r="O331" s="29">
        <v>170</v>
      </c>
      <c r="P331" s="334">
        <v>45320</v>
      </c>
      <c r="Q331" s="23">
        <v>165200000</v>
      </c>
      <c r="R331" s="334">
        <v>45327</v>
      </c>
      <c r="S331" s="23">
        <v>8500000</v>
      </c>
      <c r="T331" s="18" t="s">
        <v>5</v>
      </c>
      <c r="U331" s="23">
        <v>36559959</v>
      </c>
      <c r="V331" s="23" t="s">
        <v>1596</v>
      </c>
      <c r="W331" s="334">
        <v>45327</v>
      </c>
      <c r="X331" s="334">
        <v>45327</v>
      </c>
      <c r="Y331" s="113" t="s">
        <v>4</v>
      </c>
      <c r="Z331" s="334">
        <v>45382</v>
      </c>
      <c r="AA331" s="35">
        <f t="shared" si="25"/>
        <v>55</v>
      </c>
      <c r="AB331" s="23">
        <v>0</v>
      </c>
      <c r="AC331" s="23">
        <v>0</v>
      </c>
      <c r="AD331" s="23">
        <v>0</v>
      </c>
      <c r="AE331" s="208" t="s">
        <v>4</v>
      </c>
      <c r="AF331" s="35">
        <f t="shared" si="26"/>
        <v>0</v>
      </c>
      <c r="AG331" s="23">
        <v>0</v>
      </c>
      <c r="AH331" s="23">
        <v>0</v>
      </c>
      <c r="AI331" s="208" t="s">
        <v>4</v>
      </c>
      <c r="AJ331" s="18">
        <v>0</v>
      </c>
      <c r="AK331" s="27" t="s">
        <v>4</v>
      </c>
      <c r="AL331" s="27" t="s">
        <v>4</v>
      </c>
      <c r="AM331" s="35">
        <f t="shared" si="27"/>
        <v>0</v>
      </c>
      <c r="AN331" s="35">
        <f>+K331+AC331-AH331</f>
        <v>8500000</v>
      </c>
      <c r="AO331" s="18" t="s">
        <v>16</v>
      </c>
      <c r="AP331" s="23">
        <v>0</v>
      </c>
      <c r="AQ331" s="18" t="s">
        <v>16</v>
      </c>
      <c r="AR331" s="23">
        <v>0</v>
      </c>
      <c r="AS331" s="19" t="s">
        <v>4</v>
      </c>
      <c r="AT331" s="331">
        <v>4250000</v>
      </c>
      <c r="AU331" s="34">
        <f t="shared" si="28"/>
        <v>4250000</v>
      </c>
      <c r="AV331" s="33">
        <f t="shared" si="29"/>
        <v>0.5</v>
      </c>
      <c r="AW331" s="208" t="s">
        <v>4</v>
      </c>
      <c r="AX331" s="18" t="s">
        <v>3</v>
      </c>
      <c r="AY331" s="23" t="s">
        <v>3574</v>
      </c>
      <c r="AZ331" s="17" t="s">
        <v>1</v>
      </c>
      <c r="BA331" s="17" t="s">
        <v>1</v>
      </c>
    </row>
    <row r="332" spans="2:53" x14ac:dyDescent="0.25">
      <c r="B332" s="109">
        <v>2024</v>
      </c>
      <c r="C332" s="17">
        <v>891780111</v>
      </c>
      <c r="D332" s="30" t="s">
        <v>14</v>
      </c>
      <c r="E332" s="161" t="s">
        <v>3573</v>
      </c>
      <c r="F332" s="35" t="s">
        <v>3572</v>
      </c>
      <c r="G332" s="190">
        <v>0</v>
      </c>
      <c r="H332" s="18" t="s">
        <v>11</v>
      </c>
      <c r="I332" s="30" t="s">
        <v>770</v>
      </c>
      <c r="J332" s="23" t="s">
        <v>3571</v>
      </c>
      <c r="K332" s="23">
        <v>8500000</v>
      </c>
      <c r="L332" s="17" t="s">
        <v>8</v>
      </c>
      <c r="M332" s="23" t="s">
        <v>3570</v>
      </c>
      <c r="N332" s="23">
        <v>1082955260</v>
      </c>
      <c r="O332" s="29">
        <v>170</v>
      </c>
      <c r="P332" s="334">
        <v>45320</v>
      </c>
      <c r="Q332" s="23">
        <v>165200000</v>
      </c>
      <c r="R332" s="334">
        <v>45327</v>
      </c>
      <c r="S332" s="23">
        <v>8500000</v>
      </c>
      <c r="T332" s="18" t="s">
        <v>5</v>
      </c>
      <c r="U332" s="23">
        <v>36559959</v>
      </c>
      <c r="V332" s="23" t="s">
        <v>1596</v>
      </c>
      <c r="W332" s="334">
        <v>45327</v>
      </c>
      <c r="X332" s="334">
        <v>45327</v>
      </c>
      <c r="Y332" s="113" t="s">
        <v>4</v>
      </c>
      <c r="Z332" s="334">
        <v>45382</v>
      </c>
      <c r="AA332" s="35">
        <f t="shared" si="25"/>
        <v>55</v>
      </c>
      <c r="AB332" s="23">
        <v>0</v>
      </c>
      <c r="AC332" s="23">
        <v>0</v>
      </c>
      <c r="AD332" s="23">
        <v>0</v>
      </c>
      <c r="AE332" s="208" t="s">
        <v>4</v>
      </c>
      <c r="AF332" s="35">
        <f t="shared" si="26"/>
        <v>0</v>
      </c>
      <c r="AG332" s="23">
        <v>0</v>
      </c>
      <c r="AH332" s="23">
        <v>0</v>
      </c>
      <c r="AI332" s="208" t="s">
        <v>4</v>
      </c>
      <c r="AJ332" s="18">
        <v>0</v>
      </c>
      <c r="AK332" s="27" t="s">
        <v>4</v>
      </c>
      <c r="AL332" s="27" t="s">
        <v>4</v>
      </c>
      <c r="AM332" s="35">
        <f t="shared" si="27"/>
        <v>0</v>
      </c>
      <c r="AN332" s="35">
        <f>+K332+AC332-AH332</f>
        <v>8500000</v>
      </c>
      <c r="AO332" s="18" t="s">
        <v>16</v>
      </c>
      <c r="AP332" s="23">
        <v>0</v>
      </c>
      <c r="AQ332" s="18" t="s">
        <v>16</v>
      </c>
      <c r="AR332" s="23">
        <v>0</v>
      </c>
      <c r="AS332" s="19" t="s">
        <v>4</v>
      </c>
      <c r="AT332" s="331">
        <v>4250000</v>
      </c>
      <c r="AU332" s="34">
        <f t="shared" si="28"/>
        <v>4250000</v>
      </c>
      <c r="AV332" s="33">
        <f t="shared" si="29"/>
        <v>0.5</v>
      </c>
      <c r="AW332" s="208" t="s">
        <v>4</v>
      </c>
      <c r="AX332" s="18" t="s">
        <v>3</v>
      </c>
      <c r="AY332" s="23" t="s">
        <v>3569</v>
      </c>
      <c r="AZ332" s="17" t="s">
        <v>1</v>
      </c>
      <c r="BA332" s="17" t="s">
        <v>1</v>
      </c>
    </row>
    <row r="333" spans="2:53" x14ac:dyDescent="0.25">
      <c r="B333" s="109">
        <v>2024</v>
      </c>
      <c r="C333" s="17">
        <v>891780111</v>
      </c>
      <c r="D333" s="30" t="s">
        <v>14</v>
      </c>
      <c r="E333" s="161" t="s">
        <v>3568</v>
      </c>
      <c r="F333" s="35" t="s">
        <v>3567</v>
      </c>
      <c r="G333" s="190">
        <v>0</v>
      </c>
      <c r="H333" s="18" t="s">
        <v>11</v>
      </c>
      <c r="I333" s="30" t="s">
        <v>770</v>
      </c>
      <c r="J333" s="23" t="s">
        <v>3566</v>
      </c>
      <c r="K333" s="23">
        <v>8500000</v>
      </c>
      <c r="L333" s="17" t="s">
        <v>8</v>
      </c>
      <c r="M333" s="23" t="s">
        <v>3565</v>
      </c>
      <c r="N333" s="23">
        <v>1082940809</v>
      </c>
      <c r="O333" s="29">
        <v>170</v>
      </c>
      <c r="P333" s="334">
        <v>45320</v>
      </c>
      <c r="Q333" s="23">
        <v>165200000</v>
      </c>
      <c r="R333" s="334">
        <v>45327</v>
      </c>
      <c r="S333" s="23">
        <v>8500000</v>
      </c>
      <c r="T333" s="18" t="s">
        <v>5</v>
      </c>
      <c r="U333" s="23">
        <v>36559959</v>
      </c>
      <c r="V333" s="23" t="s">
        <v>1596</v>
      </c>
      <c r="W333" s="334">
        <v>45327</v>
      </c>
      <c r="X333" s="334">
        <v>45327</v>
      </c>
      <c r="Y333" s="113" t="s">
        <v>4</v>
      </c>
      <c r="Z333" s="334">
        <v>45382</v>
      </c>
      <c r="AA333" s="35">
        <f t="shared" si="25"/>
        <v>55</v>
      </c>
      <c r="AB333" s="23">
        <v>0</v>
      </c>
      <c r="AC333" s="23">
        <v>0</v>
      </c>
      <c r="AD333" s="23">
        <v>0</v>
      </c>
      <c r="AE333" s="208" t="s">
        <v>4</v>
      </c>
      <c r="AF333" s="35">
        <f t="shared" si="26"/>
        <v>0</v>
      </c>
      <c r="AG333" s="23">
        <v>0</v>
      </c>
      <c r="AH333" s="23">
        <v>0</v>
      </c>
      <c r="AI333" s="208" t="s">
        <v>4</v>
      </c>
      <c r="AJ333" s="18">
        <v>0</v>
      </c>
      <c r="AK333" s="27" t="s">
        <v>4</v>
      </c>
      <c r="AL333" s="27" t="s">
        <v>4</v>
      </c>
      <c r="AM333" s="35">
        <f t="shared" si="27"/>
        <v>0</v>
      </c>
      <c r="AN333" s="35">
        <f>+K333+AC333-AH333</f>
        <v>8500000</v>
      </c>
      <c r="AO333" s="18" t="s">
        <v>16</v>
      </c>
      <c r="AP333" s="23">
        <v>0</v>
      </c>
      <c r="AQ333" s="18" t="s">
        <v>16</v>
      </c>
      <c r="AR333" s="23">
        <v>0</v>
      </c>
      <c r="AS333" s="19" t="s">
        <v>4</v>
      </c>
      <c r="AT333" s="331">
        <v>4250000</v>
      </c>
      <c r="AU333" s="34">
        <f t="shared" si="28"/>
        <v>4250000</v>
      </c>
      <c r="AV333" s="33">
        <f t="shared" si="29"/>
        <v>0.5</v>
      </c>
      <c r="AW333" s="208" t="s">
        <v>4</v>
      </c>
      <c r="AX333" s="18" t="s">
        <v>3</v>
      </c>
      <c r="AY333" s="23" t="s">
        <v>3564</v>
      </c>
      <c r="AZ333" s="17" t="s">
        <v>1</v>
      </c>
      <c r="BA333" s="17" t="s">
        <v>1</v>
      </c>
    </row>
    <row r="334" spans="2:53" x14ac:dyDescent="0.25">
      <c r="B334" s="109">
        <v>2024</v>
      </c>
      <c r="C334" s="17">
        <v>891780111</v>
      </c>
      <c r="D334" s="30" t="s">
        <v>14</v>
      </c>
      <c r="E334" s="161" t="s">
        <v>3563</v>
      </c>
      <c r="F334" s="35" t="s">
        <v>3562</v>
      </c>
      <c r="G334" s="190">
        <v>0</v>
      </c>
      <c r="H334" s="18" t="s">
        <v>11</v>
      </c>
      <c r="I334" s="30" t="s">
        <v>108</v>
      </c>
      <c r="J334" s="23" t="s">
        <v>3561</v>
      </c>
      <c r="K334" s="23">
        <v>13400000</v>
      </c>
      <c r="L334" s="17" t="s">
        <v>8</v>
      </c>
      <c r="M334" s="23" t="s">
        <v>3560</v>
      </c>
      <c r="N334" s="23">
        <v>1064802492</v>
      </c>
      <c r="O334" s="29">
        <v>13</v>
      </c>
      <c r="P334" s="208">
        <v>45302</v>
      </c>
      <c r="Q334" s="23">
        <v>4518689382</v>
      </c>
      <c r="R334" s="334">
        <v>45327</v>
      </c>
      <c r="S334" s="23">
        <v>13400000</v>
      </c>
      <c r="T334" s="18" t="s">
        <v>5</v>
      </c>
      <c r="U334" s="23">
        <v>57464638</v>
      </c>
      <c r="V334" s="23" t="s">
        <v>2807</v>
      </c>
      <c r="W334" s="334">
        <v>45327</v>
      </c>
      <c r="X334" s="334">
        <v>45327</v>
      </c>
      <c r="Y334" s="113" t="s">
        <v>4</v>
      </c>
      <c r="Z334" s="334">
        <v>45457</v>
      </c>
      <c r="AA334" s="35">
        <f t="shared" si="25"/>
        <v>130</v>
      </c>
      <c r="AB334" s="23">
        <v>0</v>
      </c>
      <c r="AC334" s="23">
        <v>0</v>
      </c>
      <c r="AD334" s="23">
        <v>0</v>
      </c>
      <c r="AE334" s="208" t="s">
        <v>4</v>
      </c>
      <c r="AF334" s="35">
        <f t="shared" si="26"/>
        <v>0</v>
      </c>
      <c r="AG334" s="23">
        <v>0</v>
      </c>
      <c r="AH334" s="23">
        <v>0</v>
      </c>
      <c r="AI334" s="208" t="s">
        <v>4</v>
      </c>
      <c r="AJ334" s="18">
        <v>0</v>
      </c>
      <c r="AK334" s="27" t="s">
        <v>4</v>
      </c>
      <c r="AL334" s="27" t="s">
        <v>4</v>
      </c>
      <c r="AM334" s="35">
        <f t="shared" si="27"/>
        <v>0</v>
      </c>
      <c r="AN334" s="35">
        <f>+K334+AC334-AH334</f>
        <v>13400000</v>
      </c>
      <c r="AO334" s="18" t="s">
        <v>1</v>
      </c>
      <c r="AP334" s="23">
        <v>13400000</v>
      </c>
      <c r="AQ334" s="18" t="s">
        <v>16</v>
      </c>
      <c r="AR334" s="23">
        <v>0</v>
      </c>
      <c r="AS334" s="19" t="s">
        <v>4</v>
      </c>
      <c r="AT334" s="331">
        <v>3000000</v>
      </c>
      <c r="AU334" s="34">
        <f t="shared" si="28"/>
        <v>10400000</v>
      </c>
      <c r="AV334" s="33">
        <f t="shared" si="29"/>
        <v>0.22388059701492538</v>
      </c>
      <c r="AW334" s="208" t="s">
        <v>4</v>
      </c>
      <c r="AX334" s="18" t="s">
        <v>3</v>
      </c>
      <c r="AY334" s="23" t="s">
        <v>3559</v>
      </c>
      <c r="AZ334" s="17" t="s">
        <v>1</v>
      </c>
      <c r="BA334" s="17" t="s">
        <v>1</v>
      </c>
    </row>
    <row r="335" spans="2:53" x14ac:dyDescent="0.25">
      <c r="B335" s="109">
        <v>2024</v>
      </c>
      <c r="C335" s="17">
        <v>891780111</v>
      </c>
      <c r="D335" s="30" t="s">
        <v>14</v>
      </c>
      <c r="E335" s="161" t="s">
        <v>3558</v>
      </c>
      <c r="F335" s="35" t="s">
        <v>3557</v>
      </c>
      <c r="G335" s="190">
        <v>0</v>
      </c>
      <c r="H335" s="18" t="s">
        <v>11</v>
      </c>
      <c r="I335" s="30" t="s">
        <v>108</v>
      </c>
      <c r="J335" s="23" t="s">
        <v>3556</v>
      </c>
      <c r="K335" s="23">
        <v>13400000</v>
      </c>
      <c r="L335" s="17" t="s">
        <v>8</v>
      </c>
      <c r="M335" s="23" t="s">
        <v>3555</v>
      </c>
      <c r="N335" s="23">
        <v>85373098</v>
      </c>
      <c r="O335" s="29">
        <v>13</v>
      </c>
      <c r="P335" s="208">
        <v>45302</v>
      </c>
      <c r="Q335" s="23">
        <v>4518689382</v>
      </c>
      <c r="R335" s="334">
        <v>45327</v>
      </c>
      <c r="S335" s="23">
        <v>13400000</v>
      </c>
      <c r="T335" s="18" t="s">
        <v>5</v>
      </c>
      <c r="U335" s="23">
        <v>72175281</v>
      </c>
      <c r="V335" s="23" t="s">
        <v>1357</v>
      </c>
      <c r="W335" s="334">
        <v>45327</v>
      </c>
      <c r="X335" s="334">
        <v>45327</v>
      </c>
      <c r="Y335" s="113" t="s">
        <v>4</v>
      </c>
      <c r="Z335" s="334">
        <v>45457</v>
      </c>
      <c r="AA335" s="35">
        <f t="shared" si="25"/>
        <v>130</v>
      </c>
      <c r="AB335" s="23">
        <v>0</v>
      </c>
      <c r="AC335" s="23">
        <v>0</v>
      </c>
      <c r="AD335" s="23">
        <v>0</v>
      </c>
      <c r="AE335" s="208" t="s">
        <v>4</v>
      </c>
      <c r="AF335" s="35">
        <f t="shared" si="26"/>
        <v>0</v>
      </c>
      <c r="AG335" s="23">
        <v>0</v>
      </c>
      <c r="AH335" s="23">
        <v>0</v>
      </c>
      <c r="AI335" s="208" t="s">
        <v>4</v>
      </c>
      <c r="AJ335" s="18">
        <v>0</v>
      </c>
      <c r="AK335" s="27" t="s">
        <v>4</v>
      </c>
      <c r="AL335" s="27" t="s">
        <v>4</v>
      </c>
      <c r="AM335" s="35">
        <f t="shared" si="27"/>
        <v>0</v>
      </c>
      <c r="AN335" s="35">
        <f>+K335+AC335-AH335</f>
        <v>13400000</v>
      </c>
      <c r="AO335" s="18" t="s">
        <v>1</v>
      </c>
      <c r="AP335" s="23">
        <v>13400000</v>
      </c>
      <c r="AQ335" s="18" t="s">
        <v>16</v>
      </c>
      <c r="AR335" s="23">
        <v>0</v>
      </c>
      <c r="AS335" s="19" t="s">
        <v>4</v>
      </c>
      <c r="AT335" s="331">
        <v>3000000</v>
      </c>
      <c r="AU335" s="34">
        <f t="shared" si="28"/>
        <v>10400000</v>
      </c>
      <c r="AV335" s="33">
        <f t="shared" si="29"/>
        <v>0.22388059701492538</v>
      </c>
      <c r="AW335" s="208" t="s">
        <v>4</v>
      </c>
      <c r="AX335" s="18" t="s">
        <v>3</v>
      </c>
      <c r="AY335" s="23" t="s">
        <v>3554</v>
      </c>
      <c r="AZ335" s="17" t="s">
        <v>1</v>
      </c>
      <c r="BA335" s="17" t="s">
        <v>1</v>
      </c>
    </row>
    <row r="336" spans="2:53" x14ac:dyDescent="0.25">
      <c r="B336" s="109">
        <v>2024</v>
      </c>
      <c r="C336" s="17">
        <v>891780111</v>
      </c>
      <c r="D336" s="30" t="s">
        <v>14</v>
      </c>
      <c r="E336" s="161" t="s">
        <v>3553</v>
      </c>
      <c r="F336" s="35" t="s">
        <v>3552</v>
      </c>
      <c r="G336" s="190">
        <v>0</v>
      </c>
      <c r="H336" s="18" t="s">
        <v>11</v>
      </c>
      <c r="I336" s="30" t="s">
        <v>108</v>
      </c>
      <c r="J336" s="23" t="s">
        <v>2243</v>
      </c>
      <c r="K336" s="23">
        <v>9380000</v>
      </c>
      <c r="L336" s="17" t="s">
        <v>8</v>
      </c>
      <c r="M336" s="23" t="s">
        <v>3551</v>
      </c>
      <c r="N336" s="23">
        <v>39055352</v>
      </c>
      <c r="O336" s="29">
        <v>14</v>
      </c>
      <c r="P336" s="334">
        <v>45302</v>
      </c>
      <c r="Q336" s="23">
        <v>2126349000</v>
      </c>
      <c r="R336" s="334">
        <v>45327</v>
      </c>
      <c r="S336" s="23">
        <v>9380000</v>
      </c>
      <c r="T336" s="18" t="s">
        <v>5</v>
      </c>
      <c r="U336" s="23">
        <v>57444673</v>
      </c>
      <c r="V336" s="23" t="s">
        <v>1543</v>
      </c>
      <c r="W336" s="334">
        <v>45327</v>
      </c>
      <c r="X336" s="334">
        <v>45327</v>
      </c>
      <c r="Y336" s="113" t="s">
        <v>4</v>
      </c>
      <c r="Z336" s="334">
        <v>45457</v>
      </c>
      <c r="AA336" s="35">
        <f t="shared" si="25"/>
        <v>130</v>
      </c>
      <c r="AB336" s="23">
        <v>0</v>
      </c>
      <c r="AC336" s="23">
        <v>0</v>
      </c>
      <c r="AD336" s="23">
        <v>0</v>
      </c>
      <c r="AE336" s="208" t="s">
        <v>4</v>
      </c>
      <c r="AF336" s="35">
        <f t="shared" si="26"/>
        <v>0</v>
      </c>
      <c r="AG336" s="23">
        <v>0</v>
      </c>
      <c r="AH336" s="23">
        <v>0</v>
      </c>
      <c r="AI336" s="208" t="s">
        <v>4</v>
      </c>
      <c r="AJ336" s="18">
        <v>0</v>
      </c>
      <c r="AK336" s="27" t="s">
        <v>4</v>
      </c>
      <c r="AL336" s="27" t="s">
        <v>4</v>
      </c>
      <c r="AM336" s="35">
        <f t="shared" si="27"/>
        <v>0</v>
      </c>
      <c r="AN336" s="35">
        <f>+K336+AC336-AH336</f>
        <v>9380000</v>
      </c>
      <c r="AO336" s="18" t="s">
        <v>1</v>
      </c>
      <c r="AP336" s="23">
        <v>9380000</v>
      </c>
      <c r="AQ336" s="18" t="s">
        <v>16</v>
      </c>
      <c r="AR336" s="23">
        <v>0</v>
      </c>
      <c r="AS336" s="19" t="s">
        <v>4</v>
      </c>
      <c r="AT336" s="331">
        <v>2100000</v>
      </c>
      <c r="AU336" s="34">
        <f t="shared" si="28"/>
        <v>7280000</v>
      </c>
      <c r="AV336" s="33">
        <f t="shared" si="29"/>
        <v>0.22388059701492538</v>
      </c>
      <c r="AW336" s="208" t="s">
        <v>4</v>
      </c>
      <c r="AX336" s="18" t="s">
        <v>3</v>
      </c>
      <c r="AY336" s="23" t="s">
        <v>3550</v>
      </c>
      <c r="AZ336" s="17" t="s">
        <v>1</v>
      </c>
      <c r="BA336" s="17" t="s">
        <v>1</v>
      </c>
    </row>
    <row r="337" spans="2:53" x14ac:dyDescent="0.25">
      <c r="B337" s="109">
        <v>2024</v>
      </c>
      <c r="C337" s="17">
        <v>891780111</v>
      </c>
      <c r="D337" s="30" t="s">
        <v>14</v>
      </c>
      <c r="E337" s="161" t="s">
        <v>3549</v>
      </c>
      <c r="F337" s="35" t="s">
        <v>3548</v>
      </c>
      <c r="G337" s="190">
        <v>0</v>
      </c>
      <c r="H337" s="18" t="s">
        <v>11</v>
      </c>
      <c r="I337" s="30" t="s">
        <v>108</v>
      </c>
      <c r="J337" s="23" t="s">
        <v>3547</v>
      </c>
      <c r="K337" s="23">
        <v>16080000</v>
      </c>
      <c r="L337" s="17" t="s">
        <v>8</v>
      </c>
      <c r="M337" s="23" t="s">
        <v>3546</v>
      </c>
      <c r="N337" s="23">
        <v>1083017290</v>
      </c>
      <c r="O337" s="29">
        <v>13</v>
      </c>
      <c r="P337" s="208">
        <v>45302</v>
      </c>
      <c r="Q337" s="23">
        <v>4518689382</v>
      </c>
      <c r="R337" s="334">
        <v>45327</v>
      </c>
      <c r="S337" s="23">
        <v>16080000</v>
      </c>
      <c r="T337" s="18" t="s">
        <v>5</v>
      </c>
      <c r="U337" s="23">
        <v>57464638</v>
      </c>
      <c r="V337" s="23" t="s">
        <v>2807</v>
      </c>
      <c r="W337" s="334">
        <v>45327</v>
      </c>
      <c r="X337" s="334">
        <v>45327</v>
      </c>
      <c r="Y337" s="113" t="s">
        <v>4</v>
      </c>
      <c r="Z337" s="334">
        <v>45457</v>
      </c>
      <c r="AA337" s="35">
        <f t="shared" si="25"/>
        <v>130</v>
      </c>
      <c r="AB337" s="23">
        <v>0</v>
      </c>
      <c r="AC337" s="23">
        <v>0</v>
      </c>
      <c r="AD337" s="23">
        <v>0</v>
      </c>
      <c r="AE337" s="208" t="s">
        <v>4</v>
      </c>
      <c r="AF337" s="35">
        <f t="shared" si="26"/>
        <v>0</v>
      </c>
      <c r="AG337" s="23">
        <v>0</v>
      </c>
      <c r="AH337" s="23">
        <v>0</v>
      </c>
      <c r="AI337" s="208" t="s">
        <v>4</v>
      </c>
      <c r="AJ337" s="18">
        <v>0</v>
      </c>
      <c r="AK337" s="27" t="s">
        <v>4</v>
      </c>
      <c r="AL337" s="27" t="s">
        <v>4</v>
      </c>
      <c r="AM337" s="35">
        <f t="shared" si="27"/>
        <v>0</v>
      </c>
      <c r="AN337" s="35">
        <f>+K337+AC337-AH337</f>
        <v>16080000</v>
      </c>
      <c r="AO337" s="18" t="s">
        <v>1</v>
      </c>
      <c r="AP337" s="23">
        <v>16080000</v>
      </c>
      <c r="AQ337" s="18" t="s">
        <v>16</v>
      </c>
      <c r="AR337" s="23">
        <v>0</v>
      </c>
      <c r="AS337" s="19" t="s">
        <v>4</v>
      </c>
      <c r="AT337" s="331">
        <v>3600000</v>
      </c>
      <c r="AU337" s="34">
        <f t="shared" si="28"/>
        <v>12480000</v>
      </c>
      <c r="AV337" s="33">
        <f t="shared" si="29"/>
        <v>0.22388059701492538</v>
      </c>
      <c r="AW337" s="208" t="s">
        <v>4</v>
      </c>
      <c r="AX337" s="18" t="s">
        <v>3</v>
      </c>
      <c r="AY337" s="23" t="s">
        <v>3545</v>
      </c>
      <c r="AZ337" s="17" t="s">
        <v>1</v>
      </c>
      <c r="BA337" s="17" t="s">
        <v>1</v>
      </c>
    </row>
    <row r="338" spans="2:53" x14ac:dyDescent="0.25">
      <c r="B338" s="109">
        <v>2024</v>
      </c>
      <c r="C338" s="17">
        <v>891780111</v>
      </c>
      <c r="D338" s="30" t="s">
        <v>14</v>
      </c>
      <c r="E338" s="161" t="s">
        <v>3544</v>
      </c>
      <c r="F338" s="35" t="s">
        <v>3543</v>
      </c>
      <c r="G338" s="190">
        <v>0</v>
      </c>
      <c r="H338" s="18" t="s">
        <v>11</v>
      </c>
      <c r="I338" s="30" t="s">
        <v>108</v>
      </c>
      <c r="J338" s="23" t="s">
        <v>3542</v>
      </c>
      <c r="K338" s="23">
        <v>9380000</v>
      </c>
      <c r="L338" s="17" t="s">
        <v>8</v>
      </c>
      <c r="M338" s="23" t="s">
        <v>3541</v>
      </c>
      <c r="N338" s="23">
        <v>84092041</v>
      </c>
      <c r="O338" s="29">
        <v>14</v>
      </c>
      <c r="P338" s="334">
        <v>45302</v>
      </c>
      <c r="Q338" s="23">
        <v>2126349000</v>
      </c>
      <c r="R338" s="334">
        <v>45327</v>
      </c>
      <c r="S338" s="23">
        <v>9380000</v>
      </c>
      <c r="T338" s="18" t="s">
        <v>5</v>
      </c>
      <c r="U338" s="23">
        <v>85459497</v>
      </c>
      <c r="V338" s="23" t="s">
        <v>1296</v>
      </c>
      <c r="W338" s="334">
        <v>45327</v>
      </c>
      <c r="X338" s="334">
        <v>45327</v>
      </c>
      <c r="Y338" s="113" t="s">
        <v>4</v>
      </c>
      <c r="Z338" s="334">
        <v>45457</v>
      </c>
      <c r="AA338" s="35">
        <f t="shared" si="25"/>
        <v>130</v>
      </c>
      <c r="AB338" s="23">
        <v>0</v>
      </c>
      <c r="AC338" s="23">
        <v>0</v>
      </c>
      <c r="AD338" s="23">
        <v>0</v>
      </c>
      <c r="AE338" s="208" t="s">
        <v>4</v>
      </c>
      <c r="AF338" s="35">
        <f t="shared" si="26"/>
        <v>0</v>
      </c>
      <c r="AG338" s="23">
        <v>0</v>
      </c>
      <c r="AH338" s="23">
        <v>0</v>
      </c>
      <c r="AI338" s="208" t="s">
        <v>4</v>
      </c>
      <c r="AJ338" s="18">
        <v>0</v>
      </c>
      <c r="AK338" s="27" t="s">
        <v>4</v>
      </c>
      <c r="AL338" s="27" t="s">
        <v>4</v>
      </c>
      <c r="AM338" s="35">
        <f t="shared" si="27"/>
        <v>0</v>
      </c>
      <c r="AN338" s="35">
        <f>+K338+AC338-AH338</f>
        <v>9380000</v>
      </c>
      <c r="AO338" s="18" t="s">
        <v>1</v>
      </c>
      <c r="AP338" s="23">
        <v>9380000</v>
      </c>
      <c r="AQ338" s="18" t="s">
        <v>16</v>
      </c>
      <c r="AR338" s="23">
        <v>0</v>
      </c>
      <c r="AS338" s="19" t="s">
        <v>4</v>
      </c>
      <c r="AT338" s="331">
        <v>2100000</v>
      </c>
      <c r="AU338" s="34">
        <f t="shared" si="28"/>
        <v>7280000</v>
      </c>
      <c r="AV338" s="33">
        <f t="shared" si="29"/>
        <v>0.22388059701492538</v>
      </c>
      <c r="AW338" s="208" t="s">
        <v>4</v>
      </c>
      <c r="AX338" s="18" t="s">
        <v>3</v>
      </c>
      <c r="AY338" s="23" t="s">
        <v>3540</v>
      </c>
      <c r="AZ338" s="17" t="s">
        <v>1</v>
      </c>
      <c r="BA338" s="17" t="s">
        <v>1</v>
      </c>
    </row>
    <row r="339" spans="2:53" x14ac:dyDescent="0.25">
      <c r="B339" s="109">
        <v>2024</v>
      </c>
      <c r="C339" s="17">
        <v>891780111</v>
      </c>
      <c r="D339" s="30" t="s">
        <v>14</v>
      </c>
      <c r="E339" s="161" t="s">
        <v>3539</v>
      </c>
      <c r="F339" s="35" t="s">
        <v>3538</v>
      </c>
      <c r="G339" s="190">
        <v>0</v>
      </c>
      <c r="H339" s="18" t="s">
        <v>11</v>
      </c>
      <c r="I339" s="30" t="s">
        <v>108</v>
      </c>
      <c r="J339" s="23" t="s">
        <v>3537</v>
      </c>
      <c r="K339" s="23">
        <v>9380000</v>
      </c>
      <c r="L339" s="17" t="s">
        <v>8</v>
      </c>
      <c r="M339" s="23" t="s">
        <v>3536</v>
      </c>
      <c r="N339" s="23">
        <v>1084731269</v>
      </c>
      <c r="O339" s="29">
        <v>14</v>
      </c>
      <c r="P339" s="334">
        <v>45302</v>
      </c>
      <c r="Q339" s="23">
        <v>2126349000</v>
      </c>
      <c r="R339" s="334">
        <v>45327</v>
      </c>
      <c r="S339" s="23">
        <v>9380000</v>
      </c>
      <c r="T339" s="18" t="s">
        <v>5</v>
      </c>
      <c r="U339" s="23">
        <v>85473390</v>
      </c>
      <c r="V339" s="23" t="s">
        <v>2231</v>
      </c>
      <c r="W339" s="334">
        <v>45327</v>
      </c>
      <c r="X339" s="334">
        <v>45327</v>
      </c>
      <c r="Y339" s="113" t="s">
        <v>4</v>
      </c>
      <c r="Z339" s="334">
        <v>45457</v>
      </c>
      <c r="AA339" s="35">
        <f t="shared" si="25"/>
        <v>130</v>
      </c>
      <c r="AB339" s="23">
        <v>0</v>
      </c>
      <c r="AC339" s="23">
        <v>0</v>
      </c>
      <c r="AD339" s="23">
        <v>0</v>
      </c>
      <c r="AE339" s="208" t="s">
        <v>4</v>
      </c>
      <c r="AF339" s="35">
        <f t="shared" si="26"/>
        <v>0</v>
      </c>
      <c r="AG339" s="23">
        <v>0</v>
      </c>
      <c r="AH339" s="23">
        <v>0</v>
      </c>
      <c r="AI339" s="208" t="s">
        <v>4</v>
      </c>
      <c r="AJ339" s="18">
        <v>0</v>
      </c>
      <c r="AK339" s="27" t="s">
        <v>4</v>
      </c>
      <c r="AL339" s="27" t="s">
        <v>4</v>
      </c>
      <c r="AM339" s="35">
        <f t="shared" si="27"/>
        <v>0</v>
      </c>
      <c r="AN339" s="35">
        <f>+K339+AC339-AH339</f>
        <v>9380000</v>
      </c>
      <c r="AO339" s="18" t="s">
        <v>1</v>
      </c>
      <c r="AP339" s="23">
        <v>9380000</v>
      </c>
      <c r="AQ339" s="18" t="s">
        <v>16</v>
      </c>
      <c r="AR339" s="23">
        <v>0</v>
      </c>
      <c r="AS339" s="19" t="s">
        <v>4</v>
      </c>
      <c r="AT339" s="331">
        <v>2100000</v>
      </c>
      <c r="AU339" s="34">
        <f t="shared" si="28"/>
        <v>7280000</v>
      </c>
      <c r="AV339" s="33">
        <f t="shared" si="29"/>
        <v>0.22388059701492538</v>
      </c>
      <c r="AW339" s="208" t="s">
        <v>4</v>
      </c>
      <c r="AX339" s="18" t="s">
        <v>3</v>
      </c>
      <c r="AY339" s="23" t="s">
        <v>3535</v>
      </c>
      <c r="AZ339" s="17" t="s">
        <v>1</v>
      </c>
      <c r="BA339" s="17" t="s">
        <v>1</v>
      </c>
    </row>
    <row r="340" spans="2:53" x14ac:dyDescent="0.25">
      <c r="B340" s="109">
        <v>2024</v>
      </c>
      <c r="C340" s="17">
        <v>891780111</v>
      </c>
      <c r="D340" s="30" t="s">
        <v>14</v>
      </c>
      <c r="E340" s="161" t="s">
        <v>3534</v>
      </c>
      <c r="F340" s="35" t="s">
        <v>3533</v>
      </c>
      <c r="G340" s="190">
        <v>0</v>
      </c>
      <c r="H340" s="18" t="s">
        <v>11</v>
      </c>
      <c r="I340" s="30" t="s">
        <v>108</v>
      </c>
      <c r="J340" s="23" t="s">
        <v>3532</v>
      </c>
      <c r="K340" s="23">
        <v>13400000</v>
      </c>
      <c r="L340" s="17" t="s">
        <v>8</v>
      </c>
      <c r="M340" s="23" t="s">
        <v>3531</v>
      </c>
      <c r="N340" s="23">
        <v>1082881528</v>
      </c>
      <c r="O340" s="29">
        <v>13</v>
      </c>
      <c r="P340" s="208">
        <v>45302</v>
      </c>
      <c r="Q340" s="23">
        <v>4518689382</v>
      </c>
      <c r="R340" s="334">
        <v>45327</v>
      </c>
      <c r="S340" s="23">
        <v>13400000</v>
      </c>
      <c r="T340" s="18" t="s">
        <v>5</v>
      </c>
      <c r="U340" s="23">
        <v>72175281</v>
      </c>
      <c r="V340" s="23" t="s">
        <v>1357</v>
      </c>
      <c r="W340" s="334">
        <v>45327</v>
      </c>
      <c r="X340" s="334">
        <v>45327</v>
      </c>
      <c r="Y340" s="113" t="s">
        <v>4</v>
      </c>
      <c r="Z340" s="334">
        <v>45457</v>
      </c>
      <c r="AA340" s="35">
        <f t="shared" si="25"/>
        <v>130</v>
      </c>
      <c r="AB340" s="23">
        <v>0</v>
      </c>
      <c r="AC340" s="23">
        <v>0</v>
      </c>
      <c r="AD340" s="23">
        <v>0</v>
      </c>
      <c r="AE340" s="208" t="s">
        <v>4</v>
      </c>
      <c r="AF340" s="35">
        <f t="shared" si="26"/>
        <v>0</v>
      </c>
      <c r="AG340" s="23">
        <v>0</v>
      </c>
      <c r="AH340" s="23">
        <v>0</v>
      </c>
      <c r="AI340" s="208" t="s">
        <v>4</v>
      </c>
      <c r="AJ340" s="18">
        <v>0</v>
      </c>
      <c r="AK340" s="27" t="s">
        <v>4</v>
      </c>
      <c r="AL340" s="27" t="s">
        <v>4</v>
      </c>
      <c r="AM340" s="35">
        <f t="shared" si="27"/>
        <v>0</v>
      </c>
      <c r="AN340" s="35">
        <f>+K340+AC340-AH340</f>
        <v>13400000</v>
      </c>
      <c r="AO340" s="18" t="s">
        <v>1</v>
      </c>
      <c r="AP340" s="23">
        <v>13400000</v>
      </c>
      <c r="AQ340" s="18" t="s">
        <v>16</v>
      </c>
      <c r="AR340" s="23">
        <v>0</v>
      </c>
      <c r="AS340" s="19" t="s">
        <v>4</v>
      </c>
      <c r="AT340" s="331">
        <v>3000000</v>
      </c>
      <c r="AU340" s="34">
        <f t="shared" si="28"/>
        <v>10400000</v>
      </c>
      <c r="AV340" s="33">
        <f t="shared" si="29"/>
        <v>0.22388059701492538</v>
      </c>
      <c r="AW340" s="208" t="s">
        <v>4</v>
      </c>
      <c r="AX340" s="18" t="s">
        <v>3</v>
      </c>
      <c r="AY340" s="23" t="s">
        <v>3530</v>
      </c>
      <c r="AZ340" s="17" t="s">
        <v>1</v>
      </c>
      <c r="BA340" s="17" t="s">
        <v>1</v>
      </c>
    </row>
    <row r="341" spans="2:53" x14ac:dyDescent="0.25">
      <c r="B341" s="109">
        <v>2024</v>
      </c>
      <c r="C341" s="17">
        <v>891780111</v>
      </c>
      <c r="D341" s="30" t="s">
        <v>14</v>
      </c>
      <c r="E341" s="161" t="s">
        <v>3529</v>
      </c>
      <c r="F341" s="35" t="s">
        <v>3528</v>
      </c>
      <c r="G341" s="190">
        <v>0</v>
      </c>
      <c r="H341" s="18" t="s">
        <v>11</v>
      </c>
      <c r="I341" s="30" t="s">
        <v>108</v>
      </c>
      <c r="J341" s="23" t="s">
        <v>3369</v>
      </c>
      <c r="K341" s="23">
        <v>13400000</v>
      </c>
      <c r="L341" s="17" t="s">
        <v>8</v>
      </c>
      <c r="M341" s="23" t="s">
        <v>3527</v>
      </c>
      <c r="N341" s="23">
        <v>12541041</v>
      </c>
      <c r="O341" s="29">
        <v>14</v>
      </c>
      <c r="P341" s="334">
        <v>45302</v>
      </c>
      <c r="Q341" s="23">
        <v>2126349000</v>
      </c>
      <c r="R341" s="334">
        <v>45327</v>
      </c>
      <c r="S341" s="23">
        <v>13400000</v>
      </c>
      <c r="T341" s="18" t="s">
        <v>5</v>
      </c>
      <c r="U341" s="23">
        <v>85468846</v>
      </c>
      <c r="V341" s="23" t="s">
        <v>2849</v>
      </c>
      <c r="W341" s="334">
        <v>45327</v>
      </c>
      <c r="X341" s="334">
        <v>45327</v>
      </c>
      <c r="Y341" s="113" t="s">
        <v>4</v>
      </c>
      <c r="Z341" s="334">
        <v>45457</v>
      </c>
      <c r="AA341" s="35">
        <f t="shared" si="25"/>
        <v>130</v>
      </c>
      <c r="AB341" s="23">
        <v>0</v>
      </c>
      <c r="AC341" s="23">
        <v>0</v>
      </c>
      <c r="AD341" s="23">
        <v>0</v>
      </c>
      <c r="AE341" s="208" t="s">
        <v>4</v>
      </c>
      <c r="AF341" s="35">
        <f t="shared" si="26"/>
        <v>0</v>
      </c>
      <c r="AG341" s="23">
        <v>0</v>
      </c>
      <c r="AH341" s="23">
        <v>0</v>
      </c>
      <c r="AI341" s="208" t="s">
        <v>4</v>
      </c>
      <c r="AJ341" s="18">
        <v>0</v>
      </c>
      <c r="AK341" s="27" t="s">
        <v>4</v>
      </c>
      <c r="AL341" s="27" t="s">
        <v>4</v>
      </c>
      <c r="AM341" s="35">
        <f t="shared" si="27"/>
        <v>0</v>
      </c>
      <c r="AN341" s="35">
        <f>+K341+AC341-AH341</f>
        <v>13400000</v>
      </c>
      <c r="AO341" s="18" t="s">
        <v>1</v>
      </c>
      <c r="AP341" s="23">
        <v>13400000</v>
      </c>
      <c r="AQ341" s="18" t="s">
        <v>16</v>
      </c>
      <c r="AR341" s="23">
        <v>0</v>
      </c>
      <c r="AS341" s="19" t="s">
        <v>4</v>
      </c>
      <c r="AT341" s="331">
        <v>3000000</v>
      </c>
      <c r="AU341" s="34">
        <f t="shared" si="28"/>
        <v>10400000</v>
      </c>
      <c r="AV341" s="33">
        <f t="shared" si="29"/>
        <v>0.22388059701492538</v>
      </c>
      <c r="AW341" s="208" t="s">
        <v>4</v>
      </c>
      <c r="AX341" s="18" t="s">
        <v>3</v>
      </c>
      <c r="AY341" s="23" t="s">
        <v>3526</v>
      </c>
      <c r="AZ341" s="17" t="s">
        <v>1</v>
      </c>
      <c r="BA341" s="17" t="s">
        <v>1</v>
      </c>
    </row>
    <row r="342" spans="2:53" x14ac:dyDescent="0.25">
      <c r="B342" s="109">
        <v>2024</v>
      </c>
      <c r="C342" s="17">
        <v>891780111</v>
      </c>
      <c r="D342" s="30" t="s">
        <v>14</v>
      </c>
      <c r="E342" s="161" t="s">
        <v>3525</v>
      </c>
      <c r="F342" s="35" t="s">
        <v>3524</v>
      </c>
      <c r="G342" s="190">
        <v>0</v>
      </c>
      <c r="H342" s="18" t="s">
        <v>11</v>
      </c>
      <c r="I342" s="30" t="s">
        <v>108</v>
      </c>
      <c r="J342" s="23" t="s">
        <v>3523</v>
      </c>
      <c r="K342" s="23">
        <v>11167000</v>
      </c>
      <c r="L342" s="17" t="s">
        <v>8</v>
      </c>
      <c r="M342" s="23" t="s">
        <v>3522</v>
      </c>
      <c r="N342" s="23">
        <v>84459987</v>
      </c>
      <c r="O342" s="29">
        <v>14</v>
      </c>
      <c r="P342" s="334">
        <v>45302</v>
      </c>
      <c r="Q342" s="23">
        <v>2126349000</v>
      </c>
      <c r="R342" s="334">
        <v>45327</v>
      </c>
      <c r="S342" s="23">
        <v>11167000</v>
      </c>
      <c r="T342" s="18" t="s">
        <v>5</v>
      </c>
      <c r="U342" s="23">
        <v>1082868728</v>
      </c>
      <c r="V342" s="23" t="s">
        <v>3171</v>
      </c>
      <c r="W342" s="334">
        <v>45327</v>
      </c>
      <c r="X342" s="334">
        <v>45327</v>
      </c>
      <c r="Y342" s="113" t="s">
        <v>4</v>
      </c>
      <c r="Z342" s="334">
        <v>45457</v>
      </c>
      <c r="AA342" s="35">
        <f t="shared" si="25"/>
        <v>130</v>
      </c>
      <c r="AB342" s="23">
        <v>0</v>
      </c>
      <c r="AC342" s="23">
        <v>0</v>
      </c>
      <c r="AD342" s="23">
        <v>0</v>
      </c>
      <c r="AE342" s="208" t="s">
        <v>4</v>
      </c>
      <c r="AF342" s="35">
        <f t="shared" si="26"/>
        <v>0</v>
      </c>
      <c r="AG342" s="23">
        <v>0</v>
      </c>
      <c r="AH342" s="23">
        <v>0</v>
      </c>
      <c r="AI342" s="208" t="s">
        <v>4</v>
      </c>
      <c r="AJ342" s="18">
        <v>0</v>
      </c>
      <c r="AK342" s="27" t="s">
        <v>4</v>
      </c>
      <c r="AL342" s="27" t="s">
        <v>4</v>
      </c>
      <c r="AM342" s="35">
        <f t="shared" si="27"/>
        <v>0</v>
      </c>
      <c r="AN342" s="35">
        <f>+K342+AC342-AH342</f>
        <v>11167000</v>
      </c>
      <c r="AO342" s="18" t="s">
        <v>1</v>
      </c>
      <c r="AP342" s="23">
        <v>11167000</v>
      </c>
      <c r="AQ342" s="18" t="s">
        <v>16</v>
      </c>
      <c r="AR342" s="23">
        <v>0</v>
      </c>
      <c r="AS342" s="19" t="s">
        <v>4</v>
      </c>
      <c r="AT342" s="331">
        <v>2500000</v>
      </c>
      <c r="AU342" s="34">
        <f t="shared" si="28"/>
        <v>8667000</v>
      </c>
      <c r="AV342" s="33">
        <f t="shared" si="29"/>
        <v>0.22387391421151606</v>
      </c>
      <c r="AW342" s="208" t="s">
        <v>4</v>
      </c>
      <c r="AX342" s="18" t="s">
        <v>3</v>
      </c>
      <c r="AY342" s="23" t="s">
        <v>3521</v>
      </c>
      <c r="AZ342" s="17" t="s">
        <v>1</v>
      </c>
      <c r="BA342" s="17" t="s">
        <v>1</v>
      </c>
    </row>
    <row r="343" spans="2:53" x14ac:dyDescent="0.25">
      <c r="B343" s="109">
        <v>2024</v>
      </c>
      <c r="C343" s="17">
        <v>891780111</v>
      </c>
      <c r="D343" s="30" t="s">
        <v>14</v>
      </c>
      <c r="E343" s="161" t="s">
        <v>3520</v>
      </c>
      <c r="F343" s="35" t="s">
        <v>3519</v>
      </c>
      <c r="G343" s="190">
        <v>0</v>
      </c>
      <c r="H343" s="18" t="s">
        <v>11</v>
      </c>
      <c r="I343" s="30" t="s">
        <v>108</v>
      </c>
      <c r="J343" s="23" t="s">
        <v>3369</v>
      </c>
      <c r="K343" s="23">
        <v>11167000</v>
      </c>
      <c r="L343" s="17" t="s">
        <v>8</v>
      </c>
      <c r="M343" s="23" t="s">
        <v>3518</v>
      </c>
      <c r="N343" s="23">
        <v>1082930536</v>
      </c>
      <c r="O343" s="29">
        <v>14</v>
      </c>
      <c r="P343" s="334">
        <v>45302</v>
      </c>
      <c r="Q343" s="23">
        <v>2126349000</v>
      </c>
      <c r="R343" s="334">
        <v>45327</v>
      </c>
      <c r="S343" s="23">
        <v>11167000</v>
      </c>
      <c r="T343" s="18" t="s">
        <v>5</v>
      </c>
      <c r="U343" s="23">
        <v>85468846</v>
      </c>
      <c r="V343" s="23" t="s">
        <v>2849</v>
      </c>
      <c r="W343" s="334">
        <v>45327</v>
      </c>
      <c r="X343" s="334">
        <v>45327</v>
      </c>
      <c r="Y343" s="113" t="s">
        <v>4</v>
      </c>
      <c r="Z343" s="334">
        <v>45457</v>
      </c>
      <c r="AA343" s="35">
        <f t="shared" si="25"/>
        <v>130</v>
      </c>
      <c r="AB343" s="23">
        <v>0</v>
      </c>
      <c r="AC343" s="23">
        <v>0</v>
      </c>
      <c r="AD343" s="23">
        <v>0</v>
      </c>
      <c r="AE343" s="208" t="s">
        <v>4</v>
      </c>
      <c r="AF343" s="35">
        <f t="shared" si="26"/>
        <v>0</v>
      </c>
      <c r="AG343" s="23">
        <v>0</v>
      </c>
      <c r="AH343" s="23">
        <v>0</v>
      </c>
      <c r="AI343" s="208" t="s">
        <v>4</v>
      </c>
      <c r="AJ343" s="18">
        <v>0</v>
      </c>
      <c r="AK343" s="27" t="s">
        <v>4</v>
      </c>
      <c r="AL343" s="27" t="s">
        <v>4</v>
      </c>
      <c r="AM343" s="35">
        <f t="shared" si="27"/>
        <v>0</v>
      </c>
      <c r="AN343" s="35">
        <f>+K343+AC343-AH343</f>
        <v>11167000</v>
      </c>
      <c r="AO343" s="18" t="s">
        <v>1</v>
      </c>
      <c r="AP343" s="23">
        <v>11167000</v>
      </c>
      <c r="AQ343" s="18" t="s">
        <v>16</v>
      </c>
      <c r="AR343" s="23">
        <v>0</v>
      </c>
      <c r="AS343" s="19" t="s">
        <v>4</v>
      </c>
      <c r="AT343" s="331">
        <v>2500000</v>
      </c>
      <c r="AU343" s="34">
        <f t="shared" si="28"/>
        <v>8667000</v>
      </c>
      <c r="AV343" s="33">
        <f t="shared" si="29"/>
        <v>0.22387391421151606</v>
      </c>
      <c r="AW343" s="208" t="s">
        <v>4</v>
      </c>
      <c r="AX343" s="18" t="s">
        <v>3</v>
      </c>
      <c r="AY343" s="23" t="s">
        <v>3517</v>
      </c>
      <c r="AZ343" s="17" t="s">
        <v>1</v>
      </c>
      <c r="BA343" s="17" t="s">
        <v>1</v>
      </c>
    </row>
    <row r="344" spans="2:53" x14ac:dyDescent="0.25">
      <c r="B344" s="109">
        <v>2024</v>
      </c>
      <c r="C344" s="17">
        <v>891780111</v>
      </c>
      <c r="D344" s="30" t="s">
        <v>14</v>
      </c>
      <c r="E344" s="161" t="s">
        <v>3516</v>
      </c>
      <c r="F344" s="35" t="s">
        <v>3515</v>
      </c>
      <c r="G344" s="190">
        <v>0</v>
      </c>
      <c r="H344" s="18" t="s">
        <v>11</v>
      </c>
      <c r="I344" s="30" t="s">
        <v>108</v>
      </c>
      <c r="J344" s="23" t="s">
        <v>3514</v>
      </c>
      <c r="K344" s="23">
        <v>13400000</v>
      </c>
      <c r="L344" s="17" t="s">
        <v>8</v>
      </c>
      <c r="M344" s="23" t="s">
        <v>3513</v>
      </c>
      <c r="N344" s="23">
        <v>57290378</v>
      </c>
      <c r="O344" s="29">
        <v>13</v>
      </c>
      <c r="P344" s="208">
        <v>45302</v>
      </c>
      <c r="Q344" s="23">
        <v>4518689382</v>
      </c>
      <c r="R344" s="334">
        <v>45327</v>
      </c>
      <c r="S344" s="23">
        <v>13400000</v>
      </c>
      <c r="T344" s="18" t="s">
        <v>5</v>
      </c>
      <c r="U344" s="23">
        <v>85449357</v>
      </c>
      <c r="V344" s="23" t="s">
        <v>2923</v>
      </c>
      <c r="W344" s="334">
        <v>45327</v>
      </c>
      <c r="X344" s="334">
        <v>45327</v>
      </c>
      <c r="Y344" s="113" t="s">
        <v>4</v>
      </c>
      <c r="Z344" s="334">
        <v>45457</v>
      </c>
      <c r="AA344" s="35">
        <f t="shared" si="25"/>
        <v>130</v>
      </c>
      <c r="AB344" s="23">
        <v>0</v>
      </c>
      <c r="AC344" s="23">
        <v>0</v>
      </c>
      <c r="AD344" s="23">
        <v>0</v>
      </c>
      <c r="AE344" s="208" t="s">
        <v>4</v>
      </c>
      <c r="AF344" s="35">
        <f t="shared" si="26"/>
        <v>0</v>
      </c>
      <c r="AG344" s="23">
        <v>0</v>
      </c>
      <c r="AH344" s="23">
        <v>0</v>
      </c>
      <c r="AI344" s="208" t="s">
        <v>4</v>
      </c>
      <c r="AJ344" s="18">
        <v>0</v>
      </c>
      <c r="AK344" s="27" t="s">
        <v>4</v>
      </c>
      <c r="AL344" s="27" t="s">
        <v>4</v>
      </c>
      <c r="AM344" s="35">
        <f t="shared" si="27"/>
        <v>0</v>
      </c>
      <c r="AN344" s="35">
        <f>+K344+AC344-AH344</f>
        <v>13400000</v>
      </c>
      <c r="AO344" s="18" t="s">
        <v>1</v>
      </c>
      <c r="AP344" s="23">
        <v>13400000</v>
      </c>
      <c r="AQ344" s="18" t="s">
        <v>16</v>
      </c>
      <c r="AR344" s="23">
        <v>0</v>
      </c>
      <c r="AS344" s="19" t="s">
        <v>4</v>
      </c>
      <c r="AT344" s="331">
        <v>3000000</v>
      </c>
      <c r="AU344" s="34">
        <f t="shared" si="28"/>
        <v>10400000</v>
      </c>
      <c r="AV344" s="33">
        <f t="shared" si="29"/>
        <v>0.22388059701492538</v>
      </c>
      <c r="AW344" s="208" t="s">
        <v>4</v>
      </c>
      <c r="AX344" s="18" t="s">
        <v>3</v>
      </c>
      <c r="AY344" s="23" t="s">
        <v>3512</v>
      </c>
      <c r="AZ344" s="17" t="s">
        <v>1</v>
      </c>
      <c r="BA344" s="17" t="s">
        <v>1</v>
      </c>
    </row>
    <row r="345" spans="2:53" x14ac:dyDescent="0.25">
      <c r="B345" s="109">
        <v>2024</v>
      </c>
      <c r="C345" s="17">
        <v>891780111</v>
      </c>
      <c r="D345" s="30" t="s">
        <v>14</v>
      </c>
      <c r="E345" s="161" t="s">
        <v>3511</v>
      </c>
      <c r="F345" s="35" t="s">
        <v>3510</v>
      </c>
      <c r="G345" s="190">
        <v>0</v>
      </c>
      <c r="H345" s="18" t="s">
        <v>11</v>
      </c>
      <c r="I345" s="30" t="s">
        <v>108</v>
      </c>
      <c r="J345" s="23" t="s">
        <v>3509</v>
      </c>
      <c r="K345" s="23">
        <v>12060000</v>
      </c>
      <c r="L345" s="17" t="s">
        <v>8</v>
      </c>
      <c r="M345" s="23" t="s">
        <v>3508</v>
      </c>
      <c r="N345" s="23">
        <v>85151290</v>
      </c>
      <c r="O345" s="29">
        <v>13</v>
      </c>
      <c r="P345" s="208">
        <v>45302</v>
      </c>
      <c r="Q345" s="23">
        <v>4518689382</v>
      </c>
      <c r="R345" s="334">
        <v>45327</v>
      </c>
      <c r="S345" s="23">
        <v>12060000</v>
      </c>
      <c r="T345" s="18" t="s">
        <v>5</v>
      </c>
      <c r="U345" s="23">
        <v>85468846</v>
      </c>
      <c r="V345" s="23" t="s">
        <v>2849</v>
      </c>
      <c r="W345" s="334">
        <v>45327</v>
      </c>
      <c r="X345" s="334">
        <v>45327</v>
      </c>
      <c r="Y345" s="113" t="s">
        <v>4</v>
      </c>
      <c r="Z345" s="334">
        <v>45457</v>
      </c>
      <c r="AA345" s="35">
        <f t="shared" si="25"/>
        <v>130</v>
      </c>
      <c r="AB345" s="23">
        <v>0</v>
      </c>
      <c r="AC345" s="23">
        <v>0</v>
      </c>
      <c r="AD345" s="23">
        <v>0</v>
      </c>
      <c r="AE345" s="208" t="s">
        <v>4</v>
      </c>
      <c r="AF345" s="35">
        <f t="shared" si="26"/>
        <v>0</v>
      </c>
      <c r="AG345" s="23">
        <v>0</v>
      </c>
      <c r="AH345" s="23">
        <v>0</v>
      </c>
      <c r="AI345" s="208" t="s">
        <v>4</v>
      </c>
      <c r="AJ345" s="18">
        <v>0</v>
      </c>
      <c r="AK345" s="27" t="s">
        <v>4</v>
      </c>
      <c r="AL345" s="27" t="s">
        <v>4</v>
      </c>
      <c r="AM345" s="35">
        <f t="shared" si="27"/>
        <v>0</v>
      </c>
      <c r="AN345" s="35">
        <f>+K345+AC345-AH345</f>
        <v>12060000</v>
      </c>
      <c r="AO345" s="18" t="s">
        <v>1</v>
      </c>
      <c r="AP345" s="23">
        <v>12060000</v>
      </c>
      <c r="AQ345" s="18" t="s">
        <v>16</v>
      </c>
      <c r="AR345" s="23">
        <v>0</v>
      </c>
      <c r="AS345" s="19" t="s">
        <v>4</v>
      </c>
      <c r="AT345" s="331">
        <v>2700000</v>
      </c>
      <c r="AU345" s="34">
        <f t="shared" si="28"/>
        <v>9360000</v>
      </c>
      <c r="AV345" s="33">
        <f t="shared" si="29"/>
        <v>0.22388059701492538</v>
      </c>
      <c r="AW345" s="208" t="s">
        <v>4</v>
      </c>
      <c r="AX345" s="18" t="s">
        <v>3</v>
      </c>
      <c r="AY345" s="23" t="s">
        <v>3507</v>
      </c>
      <c r="AZ345" s="17" t="s">
        <v>1</v>
      </c>
      <c r="BA345" s="17" t="s">
        <v>1</v>
      </c>
    </row>
    <row r="346" spans="2:53" x14ac:dyDescent="0.25">
      <c r="B346" s="109">
        <v>2024</v>
      </c>
      <c r="C346" s="17">
        <v>891780111</v>
      </c>
      <c r="D346" s="30" t="s">
        <v>14</v>
      </c>
      <c r="E346" s="161" t="s">
        <v>3506</v>
      </c>
      <c r="F346" s="35" t="s">
        <v>3505</v>
      </c>
      <c r="G346" s="190">
        <v>0</v>
      </c>
      <c r="H346" s="18" t="s">
        <v>11</v>
      </c>
      <c r="I346" s="30" t="s">
        <v>770</v>
      </c>
      <c r="J346" s="23" t="s">
        <v>3504</v>
      </c>
      <c r="K346" s="23">
        <v>6800000</v>
      </c>
      <c r="L346" s="17" t="s">
        <v>8</v>
      </c>
      <c r="M346" s="23" t="s">
        <v>3503</v>
      </c>
      <c r="N346" s="23">
        <v>1004351560</v>
      </c>
      <c r="O346" s="29">
        <v>170</v>
      </c>
      <c r="P346" s="334">
        <v>45320</v>
      </c>
      <c r="Q346" s="23">
        <v>165200000</v>
      </c>
      <c r="R346" s="334">
        <v>45327</v>
      </c>
      <c r="S346" s="23">
        <v>6800000</v>
      </c>
      <c r="T346" s="18" t="s">
        <v>5</v>
      </c>
      <c r="U346" s="23">
        <v>36559959</v>
      </c>
      <c r="V346" s="23" t="s">
        <v>1596</v>
      </c>
      <c r="W346" s="334">
        <v>45327</v>
      </c>
      <c r="X346" s="334">
        <v>45327</v>
      </c>
      <c r="Y346" s="113" t="s">
        <v>4</v>
      </c>
      <c r="Z346" s="334">
        <v>45382</v>
      </c>
      <c r="AA346" s="35">
        <f t="shared" si="25"/>
        <v>55</v>
      </c>
      <c r="AB346" s="23">
        <v>0</v>
      </c>
      <c r="AC346" s="23">
        <v>0</v>
      </c>
      <c r="AD346" s="23">
        <v>0</v>
      </c>
      <c r="AE346" s="208" t="s">
        <v>4</v>
      </c>
      <c r="AF346" s="35">
        <f t="shared" si="26"/>
        <v>0</v>
      </c>
      <c r="AG346" s="23">
        <v>0</v>
      </c>
      <c r="AH346" s="23">
        <v>0</v>
      </c>
      <c r="AI346" s="208" t="s">
        <v>4</v>
      </c>
      <c r="AJ346" s="18">
        <v>0</v>
      </c>
      <c r="AK346" s="27" t="s">
        <v>4</v>
      </c>
      <c r="AL346" s="27" t="s">
        <v>4</v>
      </c>
      <c r="AM346" s="35">
        <f t="shared" si="27"/>
        <v>0</v>
      </c>
      <c r="AN346" s="35">
        <f>+K346+AC346-AH346</f>
        <v>6800000</v>
      </c>
      <c r="AO346" s="18" t="s">
        <v>16</v>
      </c>
      <c r="AP346" s="23">
        <v>0</v>
      </c>
      <c r="AQ346" s="18" t="s">
        <v>16</v>
      </c>
      <c r="AR346" s="23">
        <v>0</v>
      </c>
      <c r="AS346" s="19" t="s">
        <v>4</v>
      </c>
      <c r="AT346" s="331">
        <v>0</v>
      </c>
      <c r="AU346" s="34">
        <f t="shared" si="28"/>
        <v>6800000</v>
      </c>
      <c r="AV346" s="33">
        <f t="shared" si="29"/>
        <v>0</v>
      </c>
      <c r="AW346" s="208" t="s">
        <v>4</v>
      </c>
      <c r="AX346" s="18" t="s">
        <v>3</v>
      </c>
      <c r="AY346" s="23" t="s">
        <v>3502</v>
      </c>
      <c r="AZ346" s="17" t="s">
        <v>1</v>
      </c>
      <c r="BA346" s="17" t="s">
        <v>1</v>
      </c>
    </row>
    <row r="347" spans="2:53" x14ac:dyDescent="0.25">
      <c r="B347" s="109">
        <v>2024</v>
      </c>
      <c r="C347" s="17">
        <v>891780111</v>
      </c>
      <c r="D347" s="30" t="s">
        <v>14</v>
      </c>
      <c r="E347" s="161" t="s">
        <v>3501</v>
      </c>
      <c r="F347" s="35" t="s">
        <v>3500</v>
      </c>
      <c r="G347" s="190">
        <v>0</v>
      </c>
      <c r="H347" s="18" t="s">
        <v>11</v>
      </c>
      <c r="I347" s="30" t="s">
        <v>108</v>
      </c>
      <c r="J347" s="23" t="s">
        <v>3499</v>
      </c>
      <c r="K347" s="23">
        <v>14740000</v>
      </c>
      <c r="L347" s="17" t="s">
        <v>8</v>
      </c>
      <c r="M347" s="23" t="s">
        <v>3498</v>
      </c>
      <c r="N347" s="23">
        <v>36667151</v>
      </c>
      <c r="O347" s="29">
        <v>13</v>
      </c>
      <c r="P347" s="208">
        <v>45302</v>
      </c>
      <c r="Q347" s="23">
        <v>4518689382</v>
      </c>
      <c r="R347" s="334">
        <v>45328</v>
      </c>
      <c r="S347" s="23">
        <v>14740000</v>
      </c>
      <c r="T347" s="18" t="s">
        <v>5</v>
      </c>
      <c r="U347" s="23">
        <v>12621405</v>
      </c>
      <c r="V347" s="23" t="s">
        <v>3279</v>
      </c>
      <c r="W347" s="334">
        <v>45328</v>
      </c>
      <c r="X347" s="334">
        <v>45328</v>
      </c>
      <c r="Y347" s="113" t="s">
        <v>4</v>
      </c>
      <c r="Z347" s="334">
        <v>45457</v>
      </c>
      <c r="AA347" s="35">
        <f t="shared" si="25"/>
        <v>129</v>
      </c>
      <c r="AB347" s="23">
        <v>0</v>
      </c>
      <c r="AC347" s="23">
        <v>0</v>
      </c>
      <c r="AD347" s="23">
        <v>0</v>
      </c>
      <c r="AE347" s="208" t="s">
        <v>4</v>
      </c>
      <c r="AF347" s="35">
        <f t="shared" si="26"/>
        <v>0</v>
      </c>
      <c r="AG347" s="23">
        <v>0</v>
      </c>
      <c r="AH347" s="23">
        <v>0</v>
      </c>
      <c r="AI347" s="208" t="s">
        <v>4</v>
      </c>
      <c r="AJ347" s="18">
        <v>0</v>
      </c>
      <c r="AK347" s="27" t="s">
        <v>4</v>
      </c>
      <c r="AL347" s="27" t="s">
        <v>4</v>
      </c>
      <c r="AM347" s="35">
        <f t="shared" si="27"/>
        <v>0</v>
      </c>
      <c r="AN347" s="35">
        <f>+K347+AC347-AH347</f>
        <v>14740000</v>
      </c>
      <c r="AO347" s="18" t="s">
        <v>1</v>
      </c>
      <c r="AP347" s="23">
        <v>14740000</v>
      </c>
      <c r="AQ347" s="18" t="s">
        <v>16</v>
      </c>
      <c r="AR347" s="23">
        <v>0</v>
      </c>
      <c r="AS347" s="19" t="s">
        <v>4</v>
      </c>
      <c r="AT347" s="331">
        <v>3300000</v>
      </c>
      <c r="AU347" s="34">
        <f t="shared" si="28"/>
        <v>11440000</v>
      </c>
      <c r="AV347" s="33">
        <f t="shared" si="29"/>
        <v>0.22388059701492538</v>
      </c>
      <c r="AW347" s="208" t="s">
        <v>4</v>
      </c>
      <c r="AX347" s="18" t="s">
        <v>3</v>
      </c>
      <c r="AY347" s="23" t="s">
        <v>3497</v>
      </c>
      <c r="AZ347" s="17" t="s">
        <v>1</v>
      </c>
      <c r="BA347" s="17" t="s">
        <v>1</v>
      </c>
    </row>
    <row r="348" spans="2:53" x14ac:dyDescent="0.25">
      <c r="B348" s="109">
        <v>2024</v>
      </c>
      <c r="C348" s="17">
        <v>891780111</v>
      </c>
      <c r="D348" s="30" t="s">
        <v>14</v>
      </c>
      <c r="E348" s="161" t="s">
        <v>3496</v>
      </c>
      <c r="F348" s="35" t="s">
        <v>3495</v>
      </c>
      <c r="G348" s="190">
        <v>0</v>
      </c>
      <c r="H348" s="18" t="s">
        <v>11</v>
      </c>
      <c r="I348" s="30" t="s">
        <v>108</v>
      </c>
      <c r="J348" s="23" t="s">
        <v>3369</v>
      </c>
      <c r="K348" s="23">
        <v>11167000</v>
      </c>
      <c r="L348" s="17" t="s">
        <v>8</v>
      </c>
      <c r="M348" s="23" t="s">
        <v>3494</v>
      </c>
      <c r="N348" s="23">
        <v>1081795063</v>
      </c>
      <c r="O348" s="29">
        <v>14</v>
      </c>
      <c r="P348" s="334">
        <v>45302</v>
      </c>
      <c r="Q348" s="23">
        <v>2126349000</v>
      </c>
      <c r="R348" s="334">
        <v>45328</v>
      </c>
      <c r="S348" s="23">
        <v>11167000</v>
      </c>
      <c r="T348" s="18" t="s">
        <v>5</v>
      </c>
      <c r="U348" s="23">
        <v>85468846</v>
      </c>
      <c r="V348" s="23" t="s">
        <v>2849</v>
      </c>
      <c r="W348" s="334">
        <v>45328</v>
      </c>
      <c r="X348" s="334">
        <v>45328</v>
      </c>
      <c r="Y348" s="113" t="s">
        <v>4</v>
      </c>
      <c r="Z348" s="334">
        <v>45457</v>
      </c>
      <c r="AA348" s="35">
        <f t="shared" si="25"/>
        <v>129</v>
      </c>
      <c r="AB348" s="23">
        <v>0</v>
      </c>
      <c r="AC348" s="23">
        <v>0</v>
      </c>
      <c r="AD348" s="23">
        <v>0</v>
      </c>
      <c r="AE348" s="208" t="s">
        <v>4</v>
      </c>
      <c r="AF348" s="35">
        <f t="shared" si="26"/>
        <v>0</v>
      </c>
      <c r="AG348" s="23">
        <v>0</v>
      </c>
      <c r="AH348" s="23">
        <v>0</v>
      </c>
      <c r="AI348" s="208" t="s">
        <v>4</v>
      </c>
      <c r="AJ348" s="18">
        <v>0</v>
      </c>
      <c r="AK348" s="27" t="s">
        <v>4</v>
      </c>
      <c r="AL348" s="27" t="s">
        <v>4</v>
      </c>
      <c r="AM348" s="35">
        <f t="shared" si="27"/>
        <v>0</v>
      </c>
      <c r="AN348" s="35">
        <f>+K348+AC348-AH348</f>
        <v>11167000</v>
      </c>
      <c r="AO348" s="18" t="s">
        <v>1</v>
      </c>
      <c r="AP348" s="23">
        <v>11167000</v>
      </c>
      <c r="AQ348" s="18" t="s">
        <v>16</v>
      </c>
      <c r="AR348" s="23">
        <v>0</v>
      </c>
      <c r="AS348" s="19" t="s">
        <v>4</v>
      </c>
      <c r="AT348" s="331">
        <v>2500000</v>
      </c>
      <c r="AU348" s="34">
        <f t="shared" si="28"/>
        <v>8667000</v>
      </c>
      <c r="AV348" s="33">
        <f t="shared" si="29"/>
        <v>0.22387391421151606</v>
      </c>
      <c r="AW348" s="208" t="s">
        <v>4</v>
      </c>
      <c r="AX348" s="18" t="s">
        <v>3</v>
      </c>
      <c r="AY348" s="23" t="s">
        <v>3493</v>
      </c>
      <c r="AZ348" s="17" t="s">
        <v>1</v>
      </c>
      <c r="BA348" s="17" t="s">
        <v>1</v>
      </c>
    </row>
    <row r="349" spans="2:53" x14ac:dyDescent="0.25">
      <c r="B349" s="109">
        <v>2024</v>
      </c>
      <c r="C349" s="17">
        <v>891780111</v>
      </c>
      <c r="D349" s="30" t="s">
        <v>14</v>
      </c>
      <c r="E349" s="161" t="s">
        <v>3492</v>
      </c>
      <c r="F349" s="35" t="s">
        <v>3491</v>
      </c>
      <c r="G349" s="190">
        <v>0</v>
      </c>
      <c r="H349" s="18" t="s">
        <v>11</v>
      </c>
      <c r="I349" s="30" t="s">
        <v>108</v>
      </c>
      <c r="J349" s="23" t="s">
        <v>3490</v>
      </c>
      <c r="K349" s="23">
        <v>16080000</v>
      </c>
      <c r="L349" s="17" t="s">
        <v>8</v>
      </c>
      <c r="M349" s="23" t="s">
        <v>3489</v>
      </c>
      <c r="N349" s="23">
        <v>57297861</v>
      </c>
      <c r="O349" s="29">
        <v>13</v>
      </c>
      <c r="P349" s="208">
        <v>45302</v>
      </c>
      <c r="Q349" s="23">
        <v>4518689382</v>
      </c>
      <c r="R349" s="334">
        <v>45328</v>
      </c>
      <c r="S349" s="23">
        <v>16080000</v>
      </c>
      <c r="T349" s="18" t="s">
        <v>5</v>
      </c>
      <c r="U349" s="23">
        <v>85449357</v>
      </c>
      <c r="V349" s="23" t="s">
        <v>2923</v>
      </c>
      <c r="W349" s="334">
        <v>45328</v>
      </c>
      <c r="X349" s="334">
        <v>45328</v>
      </c>
      <c r="Y349" s="113" t="s">
        <v>4</v>
      </c>
      <c r="Z349" s="334">
        <v>45457</v>
      </c>
      <c r="AA349" s="35">
        <f t="shared" si="25"/>
        <v>129</v>
      </c>
      <c r="AB349" s="23">
        <v>0</v>
      </c>
      <c r="AC349" s="23">
        <v>0</v>
      </c>
      <c r="AD349" s="23">
        <v>0</v>
      </c>
      <c r="AE349" s="208" t="s">
        <v>4</v>
      </c>
      <c r="AF349" s="35">
        <f t="shared" si="26"/>
        <v>0</v>
      </c>
      <c r="AG349" s="23">
        <v>0</v>
      </c>
      <c r="AH349" s="23">
        <v>0</v>
      </c>
      <c r="AI349" s="208" t="s">
        <v>4</v>
      </c>
      <c r="AJ349" s="18">
        <v>0</v>
      </c>
      <c r="AK349" s="27" t="s">
        <v>4</v>
      </c>
      <c r="AL349" s="27" t="s">
        <v>4</v>
      </c>
      <c r="AM349" s="35">
        <f t="shared" si="27"/>
        <v>0</v>
      </c>
      <c r="AN349" s="35">
        <f>+K349+AC349-AH349</f>
        <v>16080000</v>
      </c>
      <c r="AO349" s="18" t="s">
        <v>1</v>
      </c>
      <c r="AP349" s="23">
        <v>16080000</v>
      </c>
      <c r="AQ349" s="18" t="s">
        <v>16</v>
      </c>
      <c r="AR349" s="23">
        <v>0</v>
      </c>
      <c r="AS349" s="19" t="s">
        <v>4</v>
      </c>
      <c r="AT349" s="331">
        <v>3600000</v>
      </c>
      <c r="AU349" s="34">
        <f t="shared" si="28"/>
        <v>12480000</v>
      </c>
      <c r="AV349" s="33">
        <f t="shared" si="29"/>
        <v>0.22388059701492538</v>
      </c>
      <c r="AW349" s="208" t="s">
        <v>4</v>
      </c>
      <c r="AX349" s="18" t="s">
        <v>3</v>
      </c>
      <c r="AY349" s="23" t="s">
        <v>3488</v>
      </c>
      <c r="AZ349" s="17" t="s">
        <v>1</v>
      </c>
      <c r="BA349" s="17" t="s">
        <v>1</v>
      </c>
    </row>
    <row r="350" spans="2:53" x14ac:dyDescent="0.25">
      <c r="B350" s="109">
        <v>2024</v>
      </c>
      <c r="C350" s="17">
        <v>891780111</v>
      </c>
      <c r="D350" s="30" t="s">
        <v>14</v>
      </c>
      <c r="E350" s="161" t="s">
        <v>3487</v>
      </c>
      <c r="F350" s="35" t="s">
        <v>3486</v>
      </c>
      <c r="G350" s="190">
        <v>0</v>
      </c>
      <c r="H350" s="18" t="s">
        <v>11</v>
      </c>
      <c r="I350" s="30" t="s">
        <v>108</v>
      </c>
      <c r="J350" s="23" t="s">
        <v>3485</v>
      </c>
      <c r="K350" s="23">
        <v>21440000</v>
      </c>
      <c r="L350" s="17" t="s">
        <v>8</v>
      </c>
      <c r="M350" s="23" t="s">
        <v>3484</v>
      </c>
      <c r="N350" s="23">
        <v>65742222</v>
      </c>
      <c r="O350" s="29">
        <v>13</v>
      </c>
      <c r="P350" s="208">
        <v>45302</v>
      </c>
      <c r="Q350" s="23">
        <v>4518689382</v>
      </c>
      <c r="R350" s="334">
        <v>45328</v>
      </c>
      <c r="S350" s="23">
        <v>21440000</v>
      </c>
      <c r="T350" s="18" t="s">
        <v>5</v>
      </c>
      <c r="U350" s="23">
        <v>85460949</v>
      </c>
      <c r="V350" s="23" t="s">
        <v>2383</v>
      </c>
      <c r="W350" s="334">
        <v>45328</v>
      </c>
      <c r="X350" s="334">
        <v>45328</v>
      </c>
      <c r="Y350" s="113" t="s">
        <v>4</v>
      </c>
      <c r="Z350" s="334">
        <v>45457</v>
      </c>
      <c r="AA350" s="35">
        <f t="shared" si="25"/>
        <v>129</v>
      </c>
      <c r="AB350" s="23">
        <v>0</v>
      </c>
      <c r="AC350" s="23">
        <v>0</v>
      </c>
      <c r="AD350" s="23">
        <v>0</v>
      </c>
      <c r="AE350" s="208" t="s">
        <v>4</v>
      </c>
      <c r="AF350" s="35">
        <f t="shared" si="26"/>
        <v>0</v>
      </c>
      <c r="AG350" s="23">
        <v>0</v>
      </c>
      <c r="AH350" s="23">
        <v>0</v>
      </c>
      <c r="AI350" s="208" t="s">
        <v>4</v>
      </c>
      <c r="AJ350" s="18">
        <v>0</v>
      </c>
      <c r="AK350" s="27" t="s">
        <v>4</v>
      </c>
      <c r="AL350" s="27" t="s">
        <v>4</v>
      </c>
      <c r="AM350" s="35">
        <f t="shared" si="27"/>
        <v>0</v>
      </c>
      <c r="AN350" s="35">
        <f>+K350+AC350-AH350</f>
        <v>21440000</v>
      </c>
      <c r="AO350" s="18" t="s">
        <v>1</v>
      </c>
      <c r="AP350" s="23">
        <v>21440000</v>
      </c>
      <c r="AQ350" s="18" t="s">
        <v>16</v>
      </c>
      <c r="AR350" s="23">
        <v>0</v>
      </c>
      <c r="AS350" s="19" t="s">
        <v>4</v>
      </c>
      <c r="AT350" s="331">
        <v>4800000</v>
      </c>
      <c r="AU350" s="34">
        <f t="shared" si="28"/>
        <v>16640000</v>
      </c>
      <c r="AV350" s="33">
        <f t="shared" si="29"/>
        <v>0.22388059701492538</v>
      </c>
      <c r="AW350" s="208" t="s">
        <v>4</v>
      </c>
      <c r="AX350" s="18" t="s">
        <v>3</v>
      </c>
      <c r="AY350" s="23" t="s">
        <v>3483</v>
      </c>
      <c r="AZ350" s="17" t="s">
        <v>1</v>
      </c>
      <c r="BA350" s="17" t="s">
        <v>1</v>
      </c>
    </row>
    <row r="351" spans="2:53" x14ac:dyDescent="0.25">
      <c r="B351" s="109">
        <v>2024</v>
      </c>
      <c r="C351" s="17">
        <v>891780111</v>
      </c>
      <c r="D351" s="30" t="s">
        <v>14</v>
      </c>
      <c r="E351" s="161" t="s">
        <v>3482</v>
      </c>
      <c r="F351" s="35" t="s">
        <v>3481</v>
      </c>
      <c r="G351" s="190">
        <v>0</v>
      </c>
      <c r="H351" s="18" t="s">
        <v>11</v>
      </c>
      <c r="I351" s="30" t="s">
        <v>108</v>
      </c>
      <c r="J351" s="23" t="s">
        <v>3480</v>
      </c>
      <c r="K351" s="23">
        <v>13400000</v>
      </c>
      <c r="L351" s="17" t="s">
        <v>8</v>
      </c>
      <c r="M351" s="23" t="s">
        <v>3479</v>
      </c>
      <c r="N351" s="23">
        <v>1065657067</v>
      </c>
      <c r="O351" s="29">
        <v>13</v>
      </c>
      <c r="P351" s="208">
        <v>45302</v>
      </c>
      <c r="Q351" s="23">
        <v>4518689382</v>
      </c>
      <c r="R351" s="334">
        <v>45328</v>
      </c>
      <c r="S351" s="23">
        <v>13400000</v>
      </c>
      <c r="T351" s="18" t="s">
        <v>5</v>
      </c>
      <c r="U351" s="23">
        <v>1082863147</v>
      </c>
      <c r="V351" s="23" t="s">
        <v>2436</v>
      </c>
      <c r="W351" s="334">
        <v>45328</v>
      </c>
      <c r="X351" s="334">
        <v>45328</v>
      </c>
      <c r="Y351" s="113" t="s">
        <v>4</v>
      </c>
      <c r="Z351" s="334">
        <v>45457</v>
      </c>
      <c r="AA351" s="35">
        <f t="shared" si="25"/>
        <v>129</v>
      </c>
      <c r="AB351" s="23">
        <v>0</v>
      </c>
      <c r="AC351" s="23">
        <v>0</v>
      </c>
      <c r="AD351" s="23">
        <v>0</v>
      </c>
      <c r="AE351" s="208" t="s">
        <v>4</v>
      </c>
      <c r="AF351" s="35">
        <f t="shared" si="26"/>
        <v>0</v>
      </c>
      <c r="AG351" s="23">
        <v>0</v>
      </c>
      <c r="AH351" s="23">
        <v>0</v>
      </c>
      <c r="AI351" s="208" t="s">
        <v>4</v>
      </c>
      <c r="AJ351" s="18">
        <v>0</v>
      </c>
      <c r="AK351" s="27" t="s">
        <v>4</v>
      </c>
      <c r="AL351" s="27" t="s">
        <v>4</v>
      </c>
      <c r="AM351" s="35">
        <f t="shared" si="27"/>
        <v>0</v>
      </c>
      <c r="AN351" s="35">
        <f>+K351+AC351-AH351</f>
        <v>13400000</v>
      </c>
      <c r="AO351" s="18" t="s">
        <v>1</v>
      </c>
      <c r="AP351" s="23">
        <v>13400000</v>
      </c>
      <c r="AQ351" s="18" t="s">
        <v>16</v>
      </c>
      <c r="AR351" s="23">
        <v>0</v>
      </c>
      <c r="AS351" s="19" t="s">
        <v>4</v>
      </c>
      <c r="AT351" s="331">
        <v>3000000</v>
      </c>
      <c r="AU351" s="34">
        <f t="shared" si="28"/>
        <v>10400000</v>
      </c>
      <c r="AV351" s="33">
        <f t="shared" si="29"/>
        <v>0.22388059701492538</v>
      </c>
      <c r="AW351" s="208" t="s">
        <v>4</v>
      </c>
      <c r="AX351" s="18" t="s">
        <v>3</v>
      </c>
      <c r="AY351" s="23" t="s">
        <v>3478</v>
      </c>
      <c r="AZ351" s="17" t="s">
        <v>1</v>
      </c>
      <c r="BA351" s="17" t="s">
        <v>1</v>
      </c>
    </row>
    <row r="352" spans="2:53" x14ac:dyDescent="0.25">
      <c r="B352" s="109">
        <v>2024</v>
      </c>
      <c r="C352" s="17">
        <v>891780111</v>
      </c>
      <c r="D352" s="30" t="s">
        <v>14</v>
      </c>
      <c r="E352" s="161" t="s">
        <v>3477</v>
      </c>
      <c r="F352" s="35" t="s">
        <v>3476</v>
      </c>
      <c r="G352" s="190">
        <v>0</v>
      </c>
      <c r="H352" s="18" t="s">
        <v>11</v>
      </c>
      <c r="I352" s="30" t="s">
        <v>108</v>
      </c>
      <c r="J352" s="23" t="s">
        <v>3475</v>
      </c>
      <c r="K352" s="23">
        <v>13400000</v>
      </c>
      <c r="L352" s="17" t="s">
        <v>8</v>
      </c>
      <c r="M352" s="23" t="s">
        <v>3474</v>
      </c>
      <c r="N352" s="23">
        <v>1118843119</v>
      </c>
      <c r="O352" s="29">
        <v>13</v>
      </c>
      <c r="P352" s="208">
        <v>45302</v>
      </c>
      <c r="Q352" s="23">
        <v>4518689382</v>
      </c>
      <c r="R352" s="334">
        <v>45328</v>
      </c>
      <c r="S352" s="23">
        <v>13400000</v>
      </c>
      <c r="T352" s="18" t="s">
        <v>5</v>
      </c>
      <c r="U352" s="23">
        <v>1082863147</v>
      </c>
      <c r="V352" s="23" t="s">
        <v>2436</v>
      </c>
      <c r="W352" s="334">
        <v>45328</v>
      </c>
      <c r="X352" s="334">
        <v>45328</v>
      </c>
      <c r="Y352" s="113" t="s">
        <v>4</v>
      </c>
      <c r="Z352" s="334">
        <v>45457</v>
      </c>
      <c r="AA352" s="35">
        <f t="shared" si="25"/>
        <v>129</v>
      </c>
      <c r="AB352" s="23">
        <v>0</v>
      </c>
      <c r="AC352" s="23">
        <v>0</v>
      </c>
      <c r="AD352" s="23">
        <v>0</v>
      </c>
      <c r="AE352" s="208" t="s">
        <v>4</v>
      </c>
      <c r="AF352" s="35">
        <f t="shared" si="26"/>
        <v>0</v>
      </c>
      <c r="AG352" s="23">
        <v>0</v>
      </c>
      <c r="AH352" s="23">
        <v>0</v>
      </c>
      <c r="AI352" s="208" t="s">
        <v>4</v>
      </c>
      <c r="AJ352" s="18">
        <v>0</v>
      </c>
      <c r="AK352" s="27" t="s">
        <v>4</v>
      </c>
      <c r="AL352" s="27" t="s">
        <v>4</v>
      </c>
      <c r="AM352" s="35">
        <f t="shared" si="27"/>
        <v>0</v>
      </c>
      <c r="AN352" s="35">
        <f>+K352+AC352-AH352</f>
        <v>13400000</v>
      </c>
      <c r="AO352" s="18" t="s">
        <v>1</v>
      </c>
      <c r="AP352" s="23">
        <v>13400000</v>
      </c>
      <c r="AQ352" s="18" t="s">
        <v>16</v>
      </c>
      <c r="AR352" s="23">
        <v>0</v>
      </c>
      <c r="AS352" s="19" t="s">
        <v>4</v>
      </c>
      <c r="AT352" s="331">
        <v>3000000</v>
      </c>
      <c r="AU352" s="34">
        <f t="shared" si="28"/>
        <v>10400000</v>
      </c>
      <c r="AV352" s="33">
        <f t="shared" si="29"/>
        <v>0.22388059701492538</v>
      </c>
      <c r="AW352" s="208" t="s">
        <v>4</v>
      </c>
      <c r="AX352" s="18" t="s">
        <v>3</v>
      </c>
      <c r="AY352" s="23" t="s">
        <v>3473</v>
      </c>
      <c r="AZ352" s="17" t="s">
        <v>1</v>
      </c>
      <c r="BA352" s="17" t="s">
        <v>1</v>
      </c>
    </row>
    <row r="353" spans="2:53" x14ac:dyDescent="0.25">
      <c r="B353" s="109">
        <v>2024</v>
      </c>
      <c r="C353" s="17">
        <v>891780111</v>
      </c>
      <c r="D353" s="30" t="s">
        <v>14</v>
      </c>
      <c r="E353" s="161" t="s">
        <v>3472</v>
      </c>
      <c r="F353" s="35" t="s">
        <v>3471</v>
      </c>
      <c r="G353" s="190">
        <v>0</v>
      </c>
      <c r="H353" s="18" t="s">
        <v>11</v>
      </c>
      <c r="I353" s="30" t="s">
        <v>108</v>
      </c>
      <c r="J353" s="23" t="s">
        <v>3470</v>
      </c>
      <c r="K353" s="23">
        <v>12060000</v>
      </c>
      <c r="L353" s="17" t="s">
        <v>8</v>
      </c>
      <c r="M353" s="23" t="s">
        <v>3469</v>
      </c>
      <c r="N353" s="23">
        <v>1082997554</v>
      </c>
      <c r="O353" s="29">
        <v>13</v>
      </c>
      <c r="P353" s="208">
        <v>45302</v>
      </c>
      <c r="Q353" s="23">
        <v>4518689382</v>
      </c>
      <c r="R353" s="334">
        <v>45328</v>
      </c>
      <c r="S353" s="23">
        <v>12060000</v>
      </c>
      <c r="T353" s="18" t="s">
        <v>5</v>
      </c>
      <c r="U353" s="23">
        <v>1098669877</v>
      </c>
      <c r="V353" s="23" t="s">
        <v>3468</v>
      </c>
      <c r="W353" s="334">
        <v>45328</v>
      </c>
      <c r="X353" s="334">
        <v>45328</v>
      </c>
      <c r="Y353" s="113" t="s">
        <v>4</v>
      </c>
      <c r="Z353" s="334">
        <v>45457</v>
      </c>
      <c r="AA353" s="35">
        <f t="shared" si="25"/>
        <v>129</v>
      </c>
      <c r="AB353" s="23">
        <v>0</v>
      </c>
      <c r="AC353" s="23">
        <v>0</v>
      </c>
      <c r="AD353" s="23">
        <v>0</v>
      </c>
      <c r="AE353" s="208" t="s">
        <v>4</v>
      </c>
      <c r="AF353" s="35">
        <f t="shared" si="26"/>
        <v>0</v>
      </c>
      <c r="AG353" s="23">
        <v>0</v>
      </c>
      <c r="AH353" s="23">
        <v>0</v>
      </c>
      <c r="AI353" s="208" t="s">
        <v>4</v>
      </c>
      <c r="AJ353" s="18">
        <v>0</v>
      </c>
      <c r="AK353" s="27" t="s">
        <v>4</v>
      </c>
      <c r="AL353" s="27" t="s">
        <v>4</v>
      </c>
      <c r="AM353" s="35">
        <f t="shared" si="27"/>
        <v>0</v>
      </c>
      <c r="AN353" s="35">
        <f>+K353+AC353-AH353</f>
        <v>12060000</v>
      </c>
      <c r="AO353" s="18" t="s">
        <v>1</v>
      </c>
      <c r="AP353" s="23">
        <v>12060000</v>
      </c>
      <c r="AQ353" s="18" t="s">
        <v>16</v>
      </c>
      <c r="AR353" s="23">
        <v>0</v>
      </c>
      <c r="AS353" s="19" t="s">
        <v>4</v>
      </c>
      <c r="AT353" s="331">
        <v>2700000</v>
      </c>
      <c r="AU353" s="34">
        <f t="shared" si="28"/>
        <v>9360000</v>
      </c>
      <c r="AV353" s="33">
        <f t="shared" si="29"/>
        <v>0.22388059701492538</v>
      </c>
      <c r="AW353" s="208" t="s">
        <v>4</v>
      </c>
      <c r="AX353" s="18" t="s">
        <v>3</v>
      </c>
      <c r="AY353" s="23" t="s">
        <v>3467</v>
      </c>
      <c r="AZ353" s="17" t="s">
        <v>1</v>
      </c>
      <c r="BA353" s="17" t="s">
        <v>1</v>
      </c>
    </row>
    <row r="354" spans="2:53" x14ac:dyDescent="0.25">
      <c r="B354" s="109">
        <v>2024</v>
      </c>
      <c r="C354" s="17">
        <v>891780111</v>
      </c>
      <c r="D354" s="30" t="s">
        <v>14</v>
      </c>
      <c r="E354" s="161" t="s">
        <v>3466</v>
      </c>
      <c r="F354" s="35" t="s">
        <v>3465</v>
      </c>
      <c r="G354" s="190">
        <v>0</v>
      </c>
      <c r="H354" s="18" t="s">
        <v>11</v>
      </c>
      <c r="I354" s="30" t="s">
        <v>108</v>
      </c>
      <c r="J354" s="23" t="s">
        <v>3464</v>
      </c>
      <c r="K354" s="23">
        <v>9380000</v>
      </c>
      <c r="L354" s="17" t="s">
        <v>8</v>
      </c>
      <c r="M354" s="23" t="s">
        <v>3463</v>
      </c>
      <c r="N354" s="23">
        <v>1083037398</v>
      </c>
      <c r="O354" s="29">
        <v>14</v>
      </c>
      <c r="P354" s="334">
        <v>45302</v>
      </c>
      <c r="Q354" s="23">
        <v>2126349000</v>
      </c>
      <c r="R354" s="334">
        <v>45328</v>
      </c>
      <c r="S354" s="23">
        <v>9380000</v>
      </c>
      <c r="T354" s="18" t="s">
        <v>5</v>
      </c>
      <c r="U354" s="23">
        <v>85473390</v>
      </c>
      <c r="V354" s="23" t="s">
        <v>2231</v>
      </c>
      <c r="W354" s="334">
        <v>45328</v>
      </c>
      <c r="X354" s="334">
        <v>45328</v>
      </c>
      <c r="Y354" s="113" t="s">
        <v>4</v>
      </c>
      <c r="Z354" s="334">
        <v>45457</v>
      </c>
      <c r="AA354" s="35">
        <f t="shared" si="25"/>
        <v>129</v>
      </c>
      <c r="AB354" s="23">
        <v>0</v>
      </c>
      <c r="AC354" s="23">
        <v>0</v>
      </c>
      <c r="AD354" s="23">
        <v>0</v>
      </c>
      <c r="AE354" s="208" t="s">
        <v>4</v>
      </c>
      <c r="AF354" s="35">
        <f t="shared" si="26"/>
        <v>0</v>
      </c>
      <c r="AG354" s="23">
        <v>0</v>
      </c>
      <c r="AH354" s="23">
        <v>0</v>
      </c>
      <c r="AI354" s="208" t="s">
        <v>4</v>
      </c>
      <c r="AJ354" s="18">
        <v>0</v>
      </c>
      <c r="AK354" s="27" t="s">
        <v>4</v>
      </c>
      <c r="AL354" s="27" t="s">
        <v>4</v>
      </c>
      <c r="AM354" s="35">
        <f t="shared" si="27"/>
        <v>0</v>
      </c>
      <c r="AN354" s="35">
        <f>+K354+AC354-AH354</f>
        <v>9380000</v>
      </c>
      <c r="AO354" s="18" t="s">
        <v>1</v>
      </c>
      <c r="AP354" s="23">
        <v>9380000</v>
      </c>
      <c r="AQ354" s="18" t="s">
        <v>16</v>
      </c>
      <c r="AR354" s="23">
        <v>0</v>
      </c>
      <c r="AS354" s="19" t="s">
        <v>4</v>
      </c>
      <c r="AT354" s="331">
        <v>2100000</v>
      </c>
      <c r="AU354" s="34">
        <f t="shared" si="28"/>
        <v>7280000</v>
      </c>
      <c r="AV354" s="33">
        <f t="shared" si="29"/>
        <v>0.22388059701492538</v>
      </c>
      <c r="AW354" s="208" t="s">
        <v>4</v>
      </c>
      <c r="AX354" s="18" t="s">
        <v>3</v>
      </c>
      <c r="AY354" s="23" t="s">
        <v>3462</v>
      </c>
      <c r="AZ354" s="17" t="s">
        <v>1</v>
      </c>
      <c r="BA354" s="17" t="s">
        <v>1</v>
      </c>
    </row>
    <row r="355" spans="2:53" x14ac:dyDescent="0.25">
      <c r="B355" s="109">
        <v>2024</v>
      </c>
      <c r="C355" s="17">
        <v>891780111</v>
      </c>
      <c r="D355" s="30" t="s">
        <v>14</v>
      </c>
      <c r="E355" s="161" t="s">
        <v>3461</v>
      </c>
      <c r="F355" s="35" t="s">
        <v>3460</v>
      </c>
      <c r="G355" s="190">
        <v>0</v>
      </c>
      <c r="H355" s="18" t="s">
        <v>11</v>
      </c>
      <c r="I355" s="30" t="s">
        <v>108</v>
      </c>
      <c r="J355" s="23" t="s">
        <v>3459</v>
      </c>
      <c r="K355" s="23">
        <v>9380000</v>
      </c>
      <c r="L355" s="17" t="s">
        <v>8</v>
      </c>
      <c r="M355" s="23" t="s">
        <v>3458</v>
      </c>
      <c r="N355" s="23">
        <v>85465984</v>
      </c>
      <c r="O355" s="29">
        <v>14</v>
      </c>
      <c r="P355" s="334">
        <v>45302</v>
      </c>
      <c r="Q355" s="23">
        <v>2126349000</v>
      </c>
      <c r="R355" s="334">
        <v>45328</v>
      </c>
      <c r="S355" s="23">
        <v>9380000</v>
      </c>
      <c r="T355" s="18" t="s">
        <v>5</v>
      </c>
      <c r="U355" s="23">
        <v>85459497</v>
      </c>
      <c r="V355" s="23" t="s">
        <v>1296</v>
      </c>
      <c r="W355" s="334">
        <v>45328</v>
      </c>
      <c r="X355" s="334">
        <v>45328</v>
      </c>
      <c r="Y355" s="113" t="s">
        <v>4</v>
      </c>
      <c r="Z355" s="334">
        <v>45457</v>
      </c>
      <c r="AA355" s="35">
        <f t="shared" si="25"/>
        <v>129</v>
      </c>
      <c r="AB355" s="23">
        <v>0</v>
      </c>
      <c r="AC355" s="23">
        <v>0</v>
      </c>
      <c r="AD355" s="23">
        <v>0</v>
      </c>
      <c r="AE355" s="208" t="s">
        <v>4</v>
      </c>
      <c r="AF355" s="35">
        <f t="shared" si="26"/>
        <v>0</v>
      </c>
      <c r="AG355" s="23">
        <v>0</v>
      </c>
      <c r="AH355" s="23">
        <v>0</v>
      </c>
      <c r="AI355" s="208" t="s">
        <v>4</v>
      </c>
      <c r="AJ355" s="18">
        <v>0</v>
      </c>
      <c r="AK355" s="27" t="s">
        <v>4</v>
      </c>
      <c r="AL355" s="27" t="s">
        <v>4</v>
      </c>
      <c r="AM355" s="35">
        <f t="shared" si="27"/>
        <v>0</v>
      </c>
      <c r="AN355" s="35">
        <f>+K355+AC355-AH355</f>
        <v>9380000</v>
      </c>
      <c r="AO355" s="18" t="s">
        <v>1</v>
      </c>
      <c r="AP355" s="23">
        <v>9380000</v>
      </c>
      <c r="AQ355" s="18" t="s">
        <v>16</v>
      </c>
      <c r="AR355" s="23">
        <v>0</v>
      </c>
      <c r="AS355" s="19" t="s">
        <v>4</v>
      </c>
      <c r="AT355" s="331">
        <v>2100000</v>
      </c>
      <c r="AU355" s="34">
        <f t="shared" si="28"/>
        <v>7280000</v>
      </c>
      <c r="AV355" s="33">
        <f t="shared" si="29"/>
        <v>0.22388059701492538</v>
      </c>
      <c r="AW355" s="208" t="s">
        <v>4</v>
      </c>
      <c r="AX355" s="18" t="s">
        <v>3</v>
      </c>
      <c r="AY355" s="23" t="s">
        <v>3457</v>
      </c>
      <c r="AZ355" s="17" t="s">
        <v>1</v>
      </c>
      <c r="BA355" s="17" t="s">
        <v>1</v>
      </c>
    </row>
    <row r="356" spans="2:53" x14ac:dyDescent="0.25">
      <c r="B356" s="109">
        <v>2024</v>
      </c>
      <c r="C356" s="17">
        <v>891780111</v>
      </c>
      <c r="D356" s="30" t="s">
        <v>14</v>
      </c>
      <c r="E356" s="161" t="s">
        <v>3456</v>
      </c>
      <c r="F356" s="35" t="s">
        <v>3455</v>
      </c>
      <c r="G356" s="190">
        <v>0</v>
      </c>
      <c r="H356" s="18" t="s">
        <v>11</v>
      </c>
      <c r="I356" s="30" t="s">
        <v>108</v>
      </c>
      <c r="J356" s="23" t="s">
        <v>3454</v>
      </c>
      <c r="K356" s="23">
        <v>11167000</v>
      </c>
      <c r="L356" s="17" t="s">
        <v>8</v>
      </c>
      <c r="M356" s="23" t="s">
        <v>3453</v>
      </c>
      <c r="N356" s="23">
        <v>1083554638</v>
      </c>
      <c r="O356" s="29">
        <v>14</v>
      </c>
      <c r="P356" s="334">
        <v>45302</v>
      </c>
      <c r="Q356" s="23">
        <v>2126349000</v>
      </c>
      <c r="R356" s="334">
        <v>45328</v>
      </c>
      <c r="S356" s="23">
        <v>11167000</v>
      </c>
      <c r="T356" s="18" t="s">
        <v>5</v>
      </c>
      <c r="U356" s="23">
        <v>85468846</v>
      </c>
      <c r="V356" s="23" t="s">
        <v>2849</v>
      </c>
      <c r="W356" s="334">
        <v>45328</v>
      </c>
      <c r="X356" s="334">
        <v>45328</v>
      </c>
      <c r="Y356" s="113" t="s">
        <v>4</v>
      </c>
      <c r="Z356" s="334">
        <v>45457</v>
      </c>
      <c r="AA356" s="35">
        <f t="shared" si="25"/>
        <v>129</v>
      </c>
      <c r="AB356" s="23">
        <v>0</v>
      </c>
      <c r="AC356" s="23">
        <v>0</v>
      </c>
      <c r="AD356" s="23">
        <v>0</v>
      </c>
      <c r="AE356" s="208" t="s">
        <v>4</v>
      </c>
      <c r="AF356" s="35">
        <f t="shared" si="26"/>
        <v>0</v>
      </c>
      <c r="AG356" s="23">
        <v>0</v>
      </c>
      <c r="AH356" s="23">
        <v>0</v>
      </c>
      <c r="AI356" s="208" t="s">
        <v>4</v>
      </c>
      <c r="AJ356" s="18">
        <v>0</v>
      </c>
      <c r="AK356" s="27" t="s">
        <v>4</v>
      </c>
      <c r="AL356" s="27" t="s">
        <v>4</v>
      </c>
      <c r="AM356" s="35">
        <f t="shared" si="27"/>
        <v>0</v>
      </c>
      <c r="AN356" s="35">
        <f>+K356+AC356-AH356</f>
        <v>11167000</v>
      </c>
      <c r="AO356" s="18" t="s">
        <v>1</v>
      </c>
      <c r="AP356" s="23">
        <v>11167000</v>
      </c>
      <c r="AQ356" s="18" t="s">
        <v>16</v>
      </c>
      <c r="AR356" s="23">
        <v>0</v>
      </c>
      <c r="AS356" s="19" t="s">
        <v>4</v>
      </c>
      <c r="AT356" s="331">
        <v>2500000</v>
      </c>
      <c r="AU356" s="34">
        <f t="shared" si="28"/>
        <v>8667000</v>
      </c>
      <c r="AV356" s="33">
        <f t="shared" si="29"/>
        <v>0.22387391421151606</v>
      </c>
      <c r="AW356" s="208" t="s">
        <v>4</v>
      </c>
      <c r="AX356" s="18" t="s">
        <v>3</v>
      </c>
      <c r="AY356" s="23" t="s">
        <v>3452</v>
      </c>
      <c r="AZ356" s="17" t="s">
        <v>1</v>
      </c>
      <c r="BA356" s="17" t="s">
        <v>1</v>
      </c>
    </row>
    <row r="357" spans="2:53" x14ac:dyDescent="0.25">
      <c r="B357" s="109">
        <v>2024</v>
      </c>
      <c r="C357" s="17">
        <v>891780111</v>
      </c>
      <c r="D357" s="30" t="s">
        <v>14</v>
      </c>
      <c r="E357" s="161" t="s">
        <v>3451</v>
      </c>
      <c r="F357" s="35" t="s">
        <v>3450</v>
      </c>
      <c r="G357" s="190">
        <v>0</v>
      </c>
      <c r="H357" s="18" t="s">
        <v>11</v>
      </c>
      <c r="I357" s="30" t="s">
        <v>108</v>
      </c>
      <c r="J357" s="23" t="s">
        <v>3369</v>
      </c>
      <c r="K357" s="23">
        <v>11167000</v>
      </c>
      <c r="L357" s="17" t="s">
        <v>8</v>
      </c>
      <c r="M357" s="23" t="s">
        <v>3449</v>
      </c>
      <c r="N357" s="23">
        <v>1234097322</v>
      </c>
      <c r="O357" s="29">
        <v>14</v>
      </c>
      <c r="P357" s="334">
        <v>45302</v>
      </c>
      <c r="Q357" s="23">
        <v>2126349000</v>
      </c>
      <c r="R357" s="334">
        <v>45328</v>
      </c>
      <c r="S357" s="23">
        <v>11167000</v>
      </c>
      <c r="T357" s="18" t="s">
        <v>5</v>
      </c>
      <c r="U357" s="23">
        <v>85468846</v>
      </c>
      <c r="V357" s="23" t="s">
        <v>2849</v>
      </c>
      <c r="W357" s="334">
        <v>45328</v>
      </c>
      <c r="X357" s="334">
        <v>45328</v>
      </c>
      <c r="Y357" s="113" t="s">
        <v>4</v>
      </c>
      <c r="Z357" s="334">
        <v>45457</v>
      </c>
      <c r="AA357" s="35">
        <f t="shared" si="25"/>
        <v>129</v>
      </c>
      <c r="AB357" s="23">
        <v>0</v>
      </c>
      <c r="AC357" s="23">
        <v>0</v>
      </c>
      <c r="AD357" s="23">
        <v>0</v>
      </c>
      <c r="AE357" s="208" t="s">
        <v>4</v>
      </c>
      <c r="AF357" s="35">
        <f t="shared" si="26"/>
        <v>0</v>
      </c>
      <c r="AG357" s="23">
        <v>0</v>
      </c>
      <c r="AH357" s="23">
        <v>0</v>
      </c>
      <c r="AI357" s="208" t="s">
        <v>4</v>
      </c>
      <c r="AJ357" s="18">
        <v>0</v>
      </c>
      <c r="AK357" s="27" t="s">
        <v>4</v>
      </c>
      <c r="AL357" s="27" t="s">
        <v>4</v>
      </c>
      <c r="AM357" s="35">
        <f t="shared" si="27"/>
        <v>0</v>
      </c>
      <c r="AN357" s="35">
        <f>+K357+AC357-AH357</f>
        <v>11167000</v>
      </c>
      <c r="AO357" s="18" t="s">
        <v>1</v>
      </c>
      <c r="AP357" s="23">
        <v>11167000</v>
      </c>
      <c r="AQ357" s="18" t="s">
        <v>16</v>
      </c>
      <c r="AR357" s="23">
        <v>0</v>
      </c>
      <c r="AS357" s="19" t="s">
        <v>4</v>
      </c>
      <c r="AT357" s="331">
        <v>2500000</v>
      </c>
      <c r="AU357" s="34">
        <f t="shared" si="28"/>
        <v>8667000</v>
      </c>
      <c r="AV357" s="33">
        <f t="shared" si="29"/>
        <v>0.22387391421151606</v>
      </c>
      <c r="AW357" s="208" t="s">
        <v>4</v>
      </c>
      <c r="AX357" s="18" t="s">
        <v>3</v>
      </c>
      <c r="AY357" s="23" t="s">
        <v>3448</v>
      </c>
      <c r="AZ357" s="17" t="s">
        <v>1</v>
      </c>
      <c r="BA357" s="17" t="s">
        <v>1</v>
      </c>
    </row>
    <row r="358" spans="2:53" x14ac:dyDescent="0.25">
      <c r="B358" s="109">
        <v>2024</v>
      </c>
      <c r="C358" s="17">
        <v>891780111</v>
      </c>
      <c r="D358" s="30" t="s">
        <v>14</v>
      </c>
      <c r="E358" s="161" t="s">
        <v>3447</v>
      </c>
      <c r="F358" s="35" t="s">
        <v>3446</v>
      </c>
      <c r="G358" s="190">
        <v>0</v>
      </c>
      <c r="H358" s="18" t="s">
        <v>11</v>
      </c>
      <c r="I358" s="30" t="s">
        <v>108</v>
      </c>
      <c r="J358" s="23" t="s">
        <v>3369</v>
      </c>
      <c r="K358" s="23">
        <v>14740000</v>
      </c>
      <c r="L358" s="17" t="s">
        <v>8</v>
      </c>
      <c r="M358" s="23" t="s">
        <v>3445</v>
      </c>
      <c r="N358" s="23">
        <v>3743095</v>
      </c>
      <c r="O358" s="29">
        <v>14</v>
      </c>
      <c r="P358" s="334">
        <v>45302</v>
      </c>
      <c r="Q358" s="23">
        <v>2126349000</v>
      </c>
      <c r="R358" s="334">
        <v>45328</v>
      </c>
      <c r="S358" s="23">
        <v>14740000</v>
      </c>
      <c r="T358" s="18" t="s">
        <v>5</v>
      </c>
      <c r="U358" s="23">
        <v>85468846</v>
      </c>
      <c r="V358" s="23" t="s">
        <v>2849</v>
      </c>
      <c r="W358" s="334">
        <v>45328</v>
      </c>
      <c r="X358" s="334">
        <v>45328</v>
      </c>
      <c r="Y358" s="113" t="s">
        <v>4</v>
      </c>
      <c r="Z358" s="334">
        <v>45457</v>
      </c>
      <c r="AA358" s="35">
        <f t="shared" si="25"/>
        <v>129</v>
      </c>
      <c r="AB358" s="23">
        <v>0</v>
      </c>
      <c r="AC358" s="23">
        <v>0</v>
      </c>
      <c r="AD358" s="23">
        <v>0</v>
      </c>
      <c r="AE358" s="208" t="s">
        <v>4</v>
      </c>
      <c r="AF358" s="35">
        <f t="shared" si="26"/>
        <v>0</v>
      </c>
      <c r="AG358" s="23">
        <v>0</v>
      </c>
      <c r="AH358" s="23">
        <v>0</v>
      </c>
      <c r="AI358" s="208" t="s">
        <v>4</v>
      </c>
      <c r="AJ358" s="18">
        <v>0</v>
      </c>
      <c r="AK358" s="27" t="s">
        <v>4</v>
      </c>
      <c r="AL358" s="27" t="s">
        <v>4</v>
      </c>
      <c r="AM358" s="35">
        <f t="shared" si="27"/>
        <v>0</v>
      </c>
      <c r="AN358" s="35">
        <f>+K358+AC358-AH358</f>
        <v>14740000</v>
      </c>
      <c r="AO358" s="18" t="s">
        <v>1</v>
      </c>
      <c r="AP358" s="23">
        <v>14740000</v>
      </c>
      <c r="AQ358" s="18" t="s">
        <v>16</v>
      </c>
      <c r="AR358" s="23">
        <v>0</v>
      </c>
      <c r="AS358" s="19" t="s">
        <v>4</v>
      </c>
      <c r="AT358" s="331">
        <v>3300000</v>
      </c>
      <c r="AU358" s="34">
        <f t="shared" si="28"/>
        <v>11440000</v>
      </c>
      <c r="AV358" s="33">
        <f t="shared" si="29"/>
        <v>0.22388059701492538</v>
      </c>
      <c r="AW358" s="208" t="s">
        <v>4</v>
      </c>
      <c r="AX358" s="18" t="s">
        <v>3</v>
      </c>
      <c r="AY358" s="23" t="s">
        <v>3444</v>
      </c>
      <c r="AZ358" s="17" t="s">
        <v>1</v>
      </c>
      <c r="BA358" s="17" t="s">
        <v>1</v>
      </c>
    </row>
    <row r="359" spans="2:53" x14ac:dyDescent="0.25">
      <c r="B359" s="109">
        <v>2024</v>
      </c>
      <c r="C359" s="17">
        <v>891780111</v>
      </c>
      <c r="D359" s="30" t="s">
        <v>14</v>
      </c>
      <c r="E359" s="161" t="s">
        <v>3443</v>
      </c>
      <c r="F359" s="35" t="s">
        <v>3442</v>
      </c>
      <c r="G359" s="190">
        <v>0</v>
      </c>
      <c r="H359" s="18" t="s">
        <v>11</v>
      </c>
      <c r="I359" s="30" t="s">
        <v>108</v>
      </c>
      <c r="J359" s="23" t="s">
        <v>3441</v>
      </c>
      <c r="K359" s="23">
        <v>16080000</v>
      </c>
      <c r="L359" s="17" t="s">
        <v>8</v>
      </c>
      <c r="M359" s="23" t="s">
        <v>3440</v>
      </c>
      <c r="N359" s="23">
        <v>1081799501</v>
      </c>
      <c r="O359" s="29">
        <v>13</v>
      </c>
      <c r="P359" s="208">
        <v>45302</v>
      </c>
      <c r="Q359" s="23">
        <v>4518689382</v>
      </c>
      <c r="R359" s="334">
        <v>45328</v>
      </c>
      <c r="S359" s="23">
        <v>16080000</v>
      </c>
      <c r="T359" s="18" t="s">
        <v>5</v>
      </c>
      <c r="U359" s="23">
        <v>12621405</v>
      </c>
      <c r="V359" s="23" t="s">
        <v>3279</v>
      </c>
      <c r="W359" s="334">
        <v>45328</v>
      </c>
      <c r="X359" s="334">
        <v>45328</v>
      </c>
      <c r="Y359" s="113" t="s">
        <v>4</v>
      </c>
      <c r="Z359" s="334">
        <v>45457</v>
      </c>
      <c r="AA359" s="35">
        <f t="shared" si="25"/>
        <v>129</v>
      </c>
      <c r="AB359" s="23">
        <v>0</v>
      </c>
      <c r="AC359" s="23">
        <v>0</v>
      </c>
      <c r="AD359" s="23">
        <v>0</v>
      </c>
      <c r="AE359" s="208" t="s">
        <v>4</v>
      </c>
      <c r="AF359" s="35">
        <f t="shared" si="26"/>
        <v>0</v>
      </c>
      <c r="AG359" s="23">
        <v>0</v>
      </c>
      <c r="AH359" s="23">
        <v>0</v>
      </c>
      <c r="AI359" s="208" t="s">
        <v>4</v>
      </c>
      <c r="AJ359" s="18">
        <v>0</v>
      </c>
      <c r="AK359" s="27" t="s">
        <v>4</v>
      </c>
      <c r="AL359" s="27" t="s">
        <v>4</v>
      </c>
      <c r="AM359" s="35">
        <f t="shared" si="27"/>
        <v>0</v>
      </c>
      <c r="AN359" s="35">
        <f>+K359+AC359-AH359</f>
        <v>16080000</v>
      </c>
      <c r="AO359" s="18" t="s">
        <v>1</v>
      </c>
      <c r="AP359" s="23">
        <v>16080000</v>
      </c>
      <c r="AQ359" s="18" t="s">
        <v>16</v>
      </c>
      <c r="AR359" s="23">
        <v>0</v>
      </c>
      <c r="AS359" s="19" t="s">
        <v>4</v>
      </c>
      <c r="AT359" s="331">
        <v>3600000</v>
      </c>
      <c r="AU359" s="34">
        <f t="shared" si="28"/>
        <v>12480000</v>
      </c>
      <c r="AV359" s="33">
        <f t="shared" si="29"/>
        <v>0.22388059701492538</v>
      </c>
      <c r="AW359" s="208" t="s">
        <v>4</v>
      </c>
      <c r="AX359" s="18" t="s">
        <v>3</v>
      </c>
      <c r="AY359" s="23" t="s">
        <v>3439</v>
      </c>
      <c r="AZ359" s="17" t="s">
        <v>1</v>
      </c>
      <c r="BA359" s="17" t="s">
        <v>1</v>
      </c>
    </row>
    <row r="360" spans="2:53" x14ac:dyDescent="0.25">
      <c r="B360" s="109">
        <v>2024</v>
      </c>
      <c r="C360" s="17">
        <v>891780111</v>
      </c>
      <c r="D360" s="30" t="s">
        <v>14</v>
      </c>
      <c r="E360" s="161" t="s">
        <v>3438</v>
      </c>
      <c r="F360" s="35" t="s">
        <v>3437</v>
      </c>
      <c r="G360" s="190">
        <v>0</v>
      </c>
      <c r="H360" s="18" t="s">
        <v>11</v>
      </c>
      <c r="I360" s="30" t="s">
        <v>108</v>
      </c>
      <c r="J360" s="23" t="s">
        <v>3436</v>
      </c>
      <c r="K360" s="23">
        <v>9380000</v>
      </c>
      <c r="L360" s="17" t="s">
        <v>8</v>
      </c>
      <c r="M360" s="23" t="s">
        <v>3435</v>
      </c>
      <c r="N360" s="23">
        <v>1083014226</v>
      </c>
      <c r="O360" s="29">
        <v>14</v>
      </c>
      <c r="P360" s="334">
        <v>45302</v>
      </c>
      <c r="Q360" s="23">
        <v>2126349000</v>
      </c>
      <c r="R360" s="334">
        <v>45328</v>
      </c>
      <c r="S360" s="23">
        <v>9380000</v>
      </c>
      <c r="T360" s="18" t="s">
        <v>5</v>
      </c>
      <c r="U360" s="23">
        <v>55301715</v>
      </c>
      <c r="V360" s="23" t="s">
        <v>3398</v>
      </c>
      <c r="W360" s="334">
        <v>45328</v>
      </c>
      <c r="X360" s="334">
        <v>45328</v>
      </c>
      <c r="Y360" s="113" t="s">
        <v>4</v>
      </c>
      <c r="Z360" s="334">
        <v>45457</v>
      </c>
      <c r="AA360" s="35">
        <f t="shared" si="25"/>
        <v>129</v>
      </c>
      <c r="AB360" s="23">
        <v>0</v>
      </c>
      <c r="AC360" s="23">
        <v>0</v>
      </c>
      <c r="AD360" s="23">
        <v>0</v>
      </c>
      <c r="AE360" s="208" t="s">
        <v>4</v>
      </c>
      <c r="AF360" s="35">
        <f t="shared" si="26"/>
        <v>0</v>
      </c>
      <c r="AG360" s="23">
        <v>0</v>
      </c>
      <c r="AH360" s="23">
        <v>0</v>
      </c>
      <c r="AI360" s="208" t="s">
        <v>4</v>
      </c>
      <c r="AJ360" s="18">
        <v>0</v>
      </c>
      <c r="AK360" s="27" t="s">
        <v>4</v>
      </c>
      <c r="AL360" s="27" t="s">
        <v>4</v>
      </c>
      <c r="AM360" s="35">
        <f t="shared" si="27"/>
        <v>0</v>
      </c>
      <c r="AN360" s="35">
        <f>+K360+AC360-AH360</f>
        <v>9380000</v>
      </c>
      <c r="AO360" s="18" t="s">
        <v>1</v>
      </c>
      <c r="AP360" s="23">
        <v>9380000</v>
      </c>
      <c r="AQ360" s="18" t="s">
        <v>16</v>
      </c>
      <c r="AR360" s="23">
        <v>0</v>
      </c>
      <c r="AS360" s="19" t="s">
        <v>4</v>
      </c>
      <c r="AT360" s="331">
        <v>2100000</v>
      </c>
      <c r="AU360" s="34">
        <f t="shared" si="28"/>
        <v>7280000</v>
      </c>
      <c r="AV360" s="33">
        <f t="shared" si="29"/>
        <v>0.22388059701492538</v>
      </c>
      <c r="AW360" s="208" t="s">
        <v>4</v>
      </c>
      <c r="AX360" s="18" t="s">
        <v>3</v>
      </c>
      <c r="AY360" s="23" t="s">
        <v>3434</v>
      </c>
      <c r="AZ360" s="17" t="s">
        <v>1</v>
      </c>
      <c r="BA360" s="17" t="s">
        <v>1</v>
      </c>
    </row>
    <row r="361" spans="2:53" x14ac:dyDescent="0.25">
      <c r="B361" s="109">
        <v>2024</v>
      </c>
      <c r="C361" s="17">
        <v>891780111</v>
      </c>
      <c r="D361" s="30" t="s">
        <v>14</v>
      </c>
      <c r="E361" s="161" t="s">
        <v>3433</v>
      </c>
      <c r="F361" s="35" t="s">
        <v>3432</v>
      </c>
      <c r="G361" s="190">
        <v>0</v>
      </c>
      <c r="H361" s="18" t="s">
        <v>11</v>
      </c>
      <c r="I361" s="30" t="s">
        <v>108</v>
      </c>
      <c r="J361" s="23" t="s">
        <v>3216</v>
      </c>
      <c r="K361" s="23">
        <v>9380000</v>
      </c>
      <c r="L361" s="17" t="s">
        <v>8</v>
      </c>
      <c r="M361" s="23" t="s">
        <v>3431</v>
      </c>
      <c r="N361" s="23">
        <v>57443446</v>
      </c>
      <c r="O361" s="29">
        <v>14</v>
      </c>
      <c r="P361" s="334">
        <v>45302</v>
      </c>
      <c r="Q361" s="23">
        <v>2126349000</v>
      </c>
      <c r="R361" s="334">
        <v>45328</v>
      </c>
      <c r="S361" s="23">
        <v>9380000</v>
      </c>
      <c r="T361" s="18" t="s">
        <v>5</v>
      </c>
      <c r="U361" s="23">
        <v>45507423</v>
      </c>
      <c r="V361" s="23" t="s">
        <v>2823</v>
      </c>
      <c r="W361" s="334">
        <v>45328</v>
      </c>
      <c r="X361" s="334">
        <v>45328</v>
      </c>
      <c r="Y361" s="113" t="s">
        <v>4</v>
      </c>
      <c r="Z361" s="334">
        <v>45457</v>
      </c>
      <c r="AA361" s="35">
        <f t="shared" si="25"/>
        <v>129</v>
      </c>
      <c r="AB361" s="23">
        <v>0</v>
      </c>
      <c r="AC361" s="23">
        <v>0</v>
      </c>
      <c r="AD361" s="23">
        <v>0</v>
      </c>
      <c r="AE361" s="208" t="s">
        <v>4</v>
      </c>
      <c r="AF361" s="35">
        <f t="shared" si="26"/>
        <v>0</v>
      </c>
      <c r="AG361" s="23">
        <v>0</v>
      </c>
      <c r="AH361" s="23">
        <v>0</v>
      </c>
      <c r="AI361" s="208" t="s">
        <v>4</v>
      </c>
      <c r="AJ361" s="18">
        <v>0</v>
      </c>
      <c r="AK361" s="27" t="s">
        <v>4</v>
      </c>
      <c r="AL361" s="27" t="s">
        <v>4</v>
      </c>
      <c r="AM361" s="35">
        <f t="shared" si="27"/>
        <v>0</v>
      </c>
      <c r="AN361" s="35">
        <f>+K361+AC361-AH361</f>
        <v>9380000</v>
      </c>
      <c r="AO361" s="18" t="s">
        <v>1</v>
      </c>
      <c r="AP361" s="23">
        <v>9380000</v>
      </c>
      <c r="AQ361" s="18" t="s">
        <v>16</v>
      </c>
      <c r="AR361" s="23">
        <v>0</v>
      </c>
      <c r="AS361" s="19" t="s">
        <v>4</v>
      </c>
      <c r="AT361" s="331">
        <v>2100000</v>
      </c>
      <c r="AU361" s="34">
        <f t="shared" si="28"/>
        <v>7280000</v>
      </c>
      <c r="AV361" s="33">
        <f t="shared" si="29"/>
        <v>0.22388059701492538</v>
      </c>
      <c r="AW361" s="208" t="s">
        <v>4</v>
      </c>
      <c r="AX361" s="18" t="s">
        <v>3</v>
      </c>
      <c r="AY361" s="23" t="s">
        <v>3430</v>
      </c>
      <c r="AZ361" s="17" t="s">
        <v>1</v>
      </c>
      <c r="BA361" s="17" t="s">
        <v>1</v>
      </c>
    </row>
    <row r="362" spans="2:53" x14ac:dyDescent="0.25">
      <c r="B362" s="109">
        <v>2024</v>
      </c>
      <c r="C362" s="17">
        <v>891780111</v>
      </c>
      <c r="D362" s="30" t="s">
        <v>14</v>
      </c>
      <c r="E362" s="161" t="s">
        <v>3429</v>
      </c>
      <c r="F362" s="35" t="s">
        <v>3428</v>
      </c>
      <c r="G362" s="190">
        <v>0</v>
      </c>
      <c r="H362" s="18" t="s">
        <v>11</v>
      </c>
      <c r="I362" s="30" t="s">
        <v>108</v>
      </c>
      <c r="J362" s="23" t="s">
        <v>2860</v>
      </c>
      <c r="K362" s="23">
        <v>14740000</v>
      </c>
      <c r="L362" s="17" t="s">
        <v>8</v>
      </c>
      <c r="M362" s="23" t="s">
        <v>3427</v>
      </c>
      <c r="N362" s="23">
        <v>36556729</v>
      </c>
      <c r="O362" s="29">
        <v>13</v>
      </c>
      <c r="P362" s="208">
        <v>45302</v>
      </c>
      <c r="Q362" s="23">
        <v>4518689382</v>
      </c>
      <c r="R362" s="334">
        <v>45328</v>
      </c>
      <c r="S362" s="23">
        <v>14740000</v>
      </c>
      <c r="T362" s="18" t="s">
        <v>5</v>
      </c>
      <c r="U362" s="23">
        <v>1082964146</v>
      </c>
      <c r="V362" s="23" t="s">
        <v>2366</v>
      </c>
      <c r="W362" s="334">
        <v>45328</v>
      </c>
      <c r="X362" s="334">
        <v>45328</v>
      </c>
      <c r="Y362" s="113" t="s">
        <v>4</v>
      </c>
      <c r="Z362" s="334">
        <v>45457</v>
      </c>
      <c r="AA362" s="35">
        <f t="shared" si="25"/>
        <v>129</v>
      </c>
      <c r="AB362" s="23">
        <v>0</v>
      </c>
      <c r="AC362" s="23">
        <v>0</v>
      </c>
      <c r="AD362" s="23">
        <v>0</v>
      </c>
      <c r="AE362" s="208" t="s">
        <v>4</v>
      </c>
      <c r="AF362" s="35">
        <f t="shared" si="26"/>
        <v>0</v>
      </c>
      <c r="AG362" s="23">
        <v>0</v>
      </c>
      <c r="AH362" s="23">
        <v>0</v>
      </c>
      <c r="AI362" s="208" t="s">
        <v>4</v>
      </c>
      <c r="AJ362" s="18">
        <v>0</v>
      </c>
      <c r="AK362" s="27" t="s">
        <v>4</v>
      </c>
      <c r="AL362" s="27" t="s">
        <v>4</v>
      </c>
      <c r="AM362" s="35">
        <f t="shared" si="27"/>
        <v>0</v>
      </c>
      <c r="AN362" s="35">
        <f>+K362+AC362-AH362</f>
        <v>14740000</v>
      </c>
      <c r="AO362" s="18" t="s">
        <v>1</v>
      </c>
      <c r="AP362" s="23">
        <v>14740000</v>
      </c>
      <c r="AQ362" s="18" t="s">
        <v>16</v>
      </c>
      <c r="AR362" s="23">
        <v>0</v>
      </c>
      <c r="AS362" s="19" t="s">
        <v>4</v>
      </c>
      <c r="AT362" s="331">
        <v>3300000</v>
      </c>
      <c r="AU362" s="34">
        <f t="shared" si="28"/>
        <v>11440000</v>
      </c>
      <c r="AV362" s="33">
        <f t="shared" si="29"/>
        <v>0.22388059701492538</v>
      </c>
      <c r="AW362" s="208" t="s">
        <v>4</v>
      </c>
      <c r="AX362" s="18" t="s">
        <v>3</v>
      </c>
      <c r="AY362" s="23" t="s">
        <v>3426</v>
      </c>
      <c r="AZ362" s="17" t="s">
        <v>1</v>
      </c>
      <c r="BA362" s="17" t="s">
        <v>1</v>
      </c>
    </row>
    <row r="363" spans="2:53" x14ac:dyDescent="0.25">
      <c r="B363" s="109">
        <v>2024</v>
      </c>
      <c r="C363" s="17">
        <v>891780111</v>
      </c>
      <c r="D363" s="30" t="s">
        <v>14</v>
      </c>
      <c r="E363" s="161" t="s">
        <v>3425</v>
      </c>
      <c r="F363" s="35" t="s">
        <v>3424</v>
      </c>
      <c r="G363" s="190">
        <v>0</v>
      </c>
      <c r="H363" s="18" t="s">
        <v>11</v>
      </c>
      <c r="I363" s="30" t="s">
        <v>108</v>
      </c>
      <c r="J363" s="23" t="s">
        <v>3423</v>
      </c>
      <c r="K363" s="23">
        <v>9380000</v>
      </c>
      <c r="L363" s="17" t="s">
        <v>8</v>
      </c>
      <c r="M363" s="23" t="s">
        <v>3422</v>
      </c>
      <c r="N363" s="23">
        <v>36695081</v>
      </c>
      <c r="O363" s="29">
        <v>14</v>
      </c>
      <c r="P363" s="334">
        <v>45302</v>
      </c>
      <c r="Q363" s="23">
        <v>2126349000</v>
      </c>
      <c r="R363" s="334">
        <v>45328</v>
      </c>
      <c r="S363" s="23">
        <v>9380000</v>
      </c>
      <c r="T363" s="18" t="s">
        <v>5</v>
      </c>
      <c r="U363" s="23">
        <v>45507423</v>
      </c>
      <c r="V363" s="23" t="s">
        <v>2823</v>
      </c>
      <c r="W363" s="334">
        <v>45328</v>
      </c>
      <c r="X363" s="334">
        <v>45328</v>
      </c>
      <c r="Y363" s="113" t="s">
        <v>4</v>
      </c>
      <c r="Z363" s="334">
        <v>45457</v>
      </c>
      <c r="AA363" s="35">
        <f t="shared" si="25"/>
        <v>129</v>
      </c>
      <c r="AB363" s="23">
        <v>0</v>
      </c>
      <c r="AC363" s="23">
        <v>0</v>
      </c>
      <c r="AD363" s="23">
        <v>0</v>
      </c>
      <c r="AE363" s="208" t="s">
        <v>4</v>
      </c>
      <c r="AF363" s="35">
        <f t="shared" si="26"/>
        <v>0</v>
      </c>
      <c r="AG363" s="23">
        <v>0</v>
      </c>
      <c r="AH363" s="23">
        <v>0</v>
      </c>
      <c r="AI363" s="208" t="s">
        <v>4</v>
      </c>
      <c r="AJ363" s="18">
        <v>0</v>
      </c>
      <c r="AK363" s="27" t="s">
        <v>4</v>
      </c>
      <c r="AL363" s="27" t="s">
        <v>4</v>
      </c>
      <c r="AM363" s="35">
        <f t="shared" si="27"/>
        <v>0</v>
      </c>
      <c r="AN363" s="35">
        <f>+K363+AC363-AH363</f>
        <v>9380000</v>
      </c>
      <c r="AO363" s="18" t="s">
        <v>1</v>
      </c>
      <c r="AP363" s="23">
        <v>9380000</v>
      </c>
      <c r="AQ363" s="18" t="s">
        <v>16</v>
      </c>
      <c r="AR363" s="23">
        <v>0</v>
      </c>
      <c r="AS363" s="19" t="s">
        <v>4</v>
      </c>
      <c r="AT363" s="331">
        <v>2100000</v>
      </c>
      <c r="AU363" s="34">
        <f t="shared" si="28"/>
        <v>7280000</v>
      </c>
      <c r="AV363" s="33">
        <f t="shared" si="29"/>
        <v>0.22388059701492538</v>
      </c>
      <c r="AW363" s="208" t="s">
        <v>4</v>
      </c>
      <c r="AX363" s="18" t="s">
        <v>3</v>
      </c>
      <c r="AY363" s="23" t="s">
        <v>3421</v>
      </c>
      <c r="AZ363" s="17" t="s">
        <v>1</v>
      </c>
      <c r="BA363" s="17" t="s">
        <v>1</v>
      </c>
    </row>
    <row r="364" spans="2:53" x14ac:dyDescent="0.25">
      <c r="B364" s="109">
        <v>2024</v>
      </c>
      <c r="C364" s="17">
        <v>891780111</v>
      </c>
      <c r="D364" s="30" t="s">
        <v>14</v>
      </c>
      <c r="E364" s="161" t="s">
        <v>3420</v>
      </c>
      <c r="F364" s="35" t="s">
        <v>3419</v>
      </c>
      <c r="G364" s="190">
        <v>0</v>
      </c>
      <c r="H364" s="18" t="s">
        <v>11</v>
      </c>
      <c r="I364" s="30" t="s">
        <v>108</v>
      </c>
      <c r="J364" s="23" t="s">
        <v>3418</v>
      </c>
      <c r="K364" s="23">
        <v>14740000</v>
      </c>
      <c r="L364" s="17" t="s">
        <v>8</v>
      </c>
      <c r="M364" s="23" t="s">
        <v>3417</v>
      </c>
      <c r="N364" s="23">
        <v>1082866445</v>
      </c>
      <c r="O364" s="29">
        <v>13</v>
      </c>
      <c r="P364" s="208">
        <v>45302</v>
      </c>
      <c r="Q364" s="23">
        <v>4518689382</v>
      </c>
      <c r="R364" s="334">
        <v>45328</v>
      </c>
      <c r="S364" s="23">
        <v>14740000</v>
      </c>
      <c r="T364" s="18" t="s">
        <v>5</v>
      </c>
      <c r="U364" s="23">
        <v>45507423</v>
      </c>
      <c r="V364" s="23" t="s">
        <v>2823</v>
      </c>
      <c r="W364" s="334">
        <v>45328</v>
      </c>
      <c r="X364" s="334">
        <v>45328</v>
      </c>
      <c r="Y364" s="113" t="s">
        <v>4</v>
      </c>
      <c r="Z364" s="334">
        <v>45457</v>
      </c>
      <c r="AA364" s="35">
        <f t="shared" si="25"/>
        <v>129</v>
      </c>
      <c r="AB364" s="23">
        <v>0</v>
      </c>
      <c r="AC364" s="23">
        <v>0</v>
      </c>
      <c r="AD364" s="23">
        <v>0</v>
      </c>
      <c r="AE364" s="208" t="s">
        <v>4</v>
      </c>
      <c r="AF364" s="35">
        <f t="shared" si="26"/>
        <v>0</v>
      </c>
      <c r="AG364" s="23">
        <v>0</v>
      </c>
      <c r="AH364" s="23">
        <v>0</v>
      </c>
      <c r="AI364" s="208" t="s">
        <v>4</v>
      </c>
      <c r="AJ364" s="18">
        <v>0</v>
      </c>
      <c r="AK364" s="27" t="s">
        <v>4</v>
      </c>
      <c r="AL364" s="27" t="s">
        <v>4</v>
      </c>
      <c r="AM364" s="35">
        <f t="shared" si="27"/>
        <v>0</v>
      </c>
      <c r="AN364" s="35">
        <f>+K364+AC364-AH364</f>
        <v>14740000</v>
      </c>
      <c r="AO364" s="18" t="s">
        <v>1</v>
      </c>
      <c r="AP364" s="23">
        <v>14740000</v>
      </c>
      <c r="AQ364" s="18" t="s">
        <v>16</v>
      </c>
      <c r="AR364" s="23">
        <v>0</v>
      </c>
      <c r="AS364" s="19" t="s">
        <v>4</v>
      </c>
      <c r="AT364" s="331">
        <v>3300000</v>
      </c>
      <c r="AU364" s="34">
        <f t="shared" si="28"/>
        <v>11440000</v>
      </c>
      <c r="AV364" s="33">
        <f t="shared" si="29"/>
        <v>0.22388059701492538</v>
      </c>
      <c r="AW364" s="208" t="s">
        <v>4</v>
      </c>
      <c r="AX364" s="18" t="s">
        <v>3</v>
      </c>
      <c r="AY364" s="23" t="s">
        <v>3416</v>
      </c>
      <c r="AZ364" s="17" t="s">
        <v>1</v>
      </c>
      <c r="BA364" s="17" t="s">
        <v>1</v>
      </c>
    </row>
    <row r="365" spans="2:53" x14ac:dyDescent="0.25">
      <c r="B365" s="109">
        <v>2024</v>
      </c>
      <c r="C365" s="17">
        <v>891780111</v>
      </c>
      <c r="D365" s="30" t="s">
        <v>14</v>
      </c>
      <c r="E365" s="161" t="s">
        <v>3415</v>
      </c>
      <c r="F365" s="35" t="s">
        <v>3414</v>
      </c>
      <c r="G365" s="190">
        <v>0</v>
      </c>
      <c r="H365" s="18" t="s">
        <v>11</v>
      </c>
      <c r="I365" s="30" t="s">
        <v>108</v>
      </c>
      <c r="J365" s="23" t="s">
        <v>2974</v>
      </c>
      <c r="K365" s="23">
        <v>9380000</v>
      </c>
      <c r="L365" s="17" t="s">
        <v>8</v>
      </c>
      <c r="M365" s="23" t="s">
        <v>3413</v>
      </c>
      <c r="N365" s="23">
        <v>50956720</v>
      </c>
      <c r="O365" s="29">
        <v>14</v>
      </c>
      <c r="P365" s="334">
        <v>45302</v>
      </c>
      <c r="Q365" s="23">
        <v>2126349000</v>
      </c>
      <c r="R365" s="334">
        <v>45328</v>
      </c>
      <c r="S365" s="23">
        <v>9380000</v>
      </c>
      <c r="T365" s="18" t="s">
        <v>5</v>
      </c>
      <c r="U365" s="23">
        <v>45507423</v>
      </c>
      <c r="V365" s="23" t="s">
        <v>2823</v>
      </c>
      <c r="W365" s="334">
        <v>45328</v>
      </c>
      <c r="X365" s="334">
        <v>45328</v>
      </c>
      <c r="Y365" s="113" t="s">
        <v>4</v>
      </c>
      <c r="Z365" s="334">
        <v>45457</v>
      </c>
      <c r="AA365" s="35">
        <f t="shared" si="25"/>
        <v>129</v>
      </c>
      <c r="AB365" s="23">
        <v>0</v>
      </c>
      <c r="AC365" s="23">
        <v>0</v>
      </c>
      <c r="AD365" s="23">
        <v>0</v>
      </c>
      <c r="AE365" s="208" t="s">
        <v>4</v>
      </c>
      <c r="AF365" s="35">
        <f t="shared" si="26"/>
        <v>0</v>
      </c>
      <c r="AG365" s="23">
        <v>0</v>
      </c>
      <c r="AH365" s="23">
        <v>0</v>
      </c>
      <c r="AI365" s="208" t="s">
        <v>4</v>
      </c>
      <c r="AJ365" s="18">
        <v>0</v>
      </c>
      <c r="AK365" s="27" t="s">
        <v>4</v>
      </c>
      <c r="AL365" s="27" t="s">
        <v>4</v>
      </c>
      <c r="AM365" s="35">
        <f t="shared" si="27"/>
        <v>0</v>
      </c>
      <c r="AN365" s="35">
        <f>+K365+AC365-AH365</f>
        <v>9380000</v>
      </c>
      <c r="AO365" s="18" t="s">
        <v>1</v>
      </c>
      <c r="AP365" s="23">
        <v>9380000</v>
      </c>
      <c r="AQ365" s="18" t="s">
        <v>16</v>
      </c>
      <c r="AR365" s="23">
        <v>0</v>
      </c>
      <c r="AS365" s="19" t="s">
        <v>4</v>
      </c>
      <c r="AT365" s="331">
        <v>2100000</v>
      </c>
      <c r="AU365" s="34">
        <f t="shared" si="28"/>
        <v>7280000</v>
      </c>
      <c r="AV365" s="33">
        <f t="shared" si="29"/>
        <v>0.22388059701492538</v>
      </c>
      <c r="AW365" s="208" t="s">
        <v>4</v>
      </c>
      <c r="AX365" s="18" t="s">
        <v>3</v>
      </c>
      <c r="AY365" s="23" t="s">
        <v>3412</v>
      </c>
      <c r="AZ365" s="17" t="s">
        <v>1</v>
      </c>
      <c r="BA365" s="17" t="s">
        <v>1</v>
      </c>
    </row>
    <row r="366" spans="2:53" x14ac:dyDescent="0.25">
      <c r="B366" s="109">
        <v>2024</v>
      </c>
      <c r="C366" s="17">
        <v>891780111</v>
      </c>
      <c r="D366" s="30" t="s">
        <v>14</v>
      </c>
      <c r="E366" s="161" t="s">
        <v>3411</v>
      </c>
      <c r="F366" s="35" t="s">
        <v>3410</v>
      </c>
      <c r="G366" s="190">
        <v>0</v>
      </c>
      <c r="H366" s="18" t="s">
        <v>11</v>
      </c>
      <c r="I366" s="30" t="s">
        <v>108</v>
      </c>
      <c r="J366" s="23" t="s">
        <v>3409</v>
      </c>
      <c r="K366" s="23">
        <v>12060000</v>
      </c>
      <c r="L366" s="17" t="s">
        <v>8</v>
      </c>
      <c r="M366" s="23" t="s">
        <v>3408</v>
      </c>
      <c r="N366" s="23">
        <v>1083015401</v>
      </c>
      <c r="O366" s="29">
        <v>13</v>
      </c>
      <c r="P366" s="208">
        <v>45302</v>
      </c>
      <c r="Q366" s="23">
        <v>4518689382</v>
      </c>
      <c r="R366" s="334">
        <v>45328</v>
      </c>
      <c r="S366" s="23">
        <v>12060000</v>
      </c>
      <c r="T366" s="18" t="s">
        <v>5</v>
      </c>
      <c r="U366" s="23">
        <v>84452087</v>
      </c>
      <c r="V366" s="23" t="s">
        <v>2523</v>
      </c>
      <c r="W366" s="334">
        <v>45328</v>
      </c>
      <c r="X366" s="334">
        <v>45328</v>
      </c>
      <c r="Y366" s="113" t="s">
        <v>4</v>
      </c>
      <c r="Z366" s="334">
        <v>45457</v>
      </c>
      <c r="AA366" s="35">
        <f t="shared" si="25"/>
        <v>129</v>
      </c>
      <c r="AB366" s="23">
        <v>0</v>
      </c>
      <c r="AC366" s="23">
        <v>0</v>
      </c>
      <c r="AD366" s="23">
        <v>0</v>
      </c>
      <c r="AE366" s="208" t="s">
        <v>4</v>
      </c>
      <c r="AF366" s="35">
        <f t="shared" si="26"/>
        <v>0</v>
      </c>
      <c r="AG366" s="23">
        <v>0</v>
      </c>
      <c r="AH366" s="23">
        <v>0</v>
      </c>
      <c r="AI366" s="208" t="s">
        <v>4</v>
      </c>
      <c r="AJ366" s="18">
        <v>0</v>
      </c>
      <c r="AK366" s="27" t="s">
        <v>4</v>
      </c>
      <c r="AL366" s="27" t="s">
        <v>4</v>
      </c>
      <c r="AM366" s="35">
        <f t="shared" si="27"/>
        <v>0</v>
      </c>
      <c r="AN366" s="35">
        <f>+K366+AC366-AH366</f>
        <v>12060000</v>
      </c>
      <c r="AO366" s="18" t="s">
        <v>1</v>
      </c>
      <c r="AP366" s="23">
        <v>12060000</v>
      </c>
      <c r="AQ366" s="18" t="s">
        <v>16</v>
      </c>
      <c r="AR366" s="23">
        <v>0</v>
      </c>
      <c r="AS366" s="19" t="s">
        <v>4</v>
      </c>
      <c r="AT366" s="331">
        <v>2700000</v>
      </c>
      <c r="AU366" s="34">
        <f t="shared" si="28"/>
        <v>9360000</v>
      </c>
      <c r="AV366" s="33">
        <f t="shared" si="29"/>
        <v>0.22388059701492538</v>
      </c>
      <c r="AW366" s="208" t="s">
        <v>4</v>
      </c>
      <c r="AX366" s="18" t="s">
        <v>3</v>
      </c>
      <c r="AY366" s="23" t="s">
        <v>3407</v>
      </c>
      <c r="AZ366" s="17" t="s">
        <v>1</v>
      </c>
      <c r="BA366" s="17" t="s">
        <v>1</v>
      </c>
    </row>
    <row r="367" spans="2:53" x14ac:dyDescent="0.25">
      <c r="B367" s="109">
        <v>2024</v>
      </c>
      <c r="C367" s="17">
        <v>891780111</v>
      </c>
      <c r="D367" s="30" t="s">
        <v>14</v>
      </c>
      <c r="E367" s="161" t="s">
        <v>3406</v>
      </c>
      <c r="F367" s="35" t="s">
        <v>3405</v>
      </c>
      <c r="G367" s="190">
        <v>0</v>
      </c>
      <c r="H367" s="18" t="s">
        <v>11</v>
      </c>
      <c r="I367" s="30" t="s">
        <v>108</v>
      </c>
      <c r="J367" s="23" t="s">
        <v>3404</v>
      </c>
      <c r="K367" s="23">
        <v>12060000</v>
      </c>
      <c r="L367" s="17" t="s">
        <v>8</v>
      </c>
      <c r="M367" s="23" t="s">
        <v>3403</v>
      </c>
      <c r="N367" s="23">
        <v>36724927</v>
      </c>
      <c r="O367" s="29">
        <v>13</v>
      </c>
      <c r="P367" s="208">
        <v>45302</v>
      </c>
      <c r="Q367" s="23">
        <v>4518689382</v>
      </c>
      <c r="R367" s="334">
        <v>45328</v>
      </c>
      <c r="S367" s="23">
        <v>12060000</v>
      </c>
      <c r="T367" s="18" t="s">
        <v>5</v>
      </c>
      <c r="U367" s="23">
        <v>85459497</v>
      </c>
      <c r="V367" s="23" t="s">
        <v>1296</v>
      </c>
      <c r="W367" s="334">
        <v>45328</v>
      </c>
      <c r="X367" s="334">
        <v>45328</v>
      </c>
      <c r="Y367" s="113" t="s">
        <v>4</v>
      </c>
      <c r="Z367" s="334">
        <v>45457</v>
      </c>
      <c r="AA367" s="35">
        <f t="shared" si="25"/>
        <v>129</v>
      </c>
      <c r="AB367" s="23">
        <v>0</v>
      </c>
      <c r="AC367" s="23">
        <v>0</v>
      </c>
      <c r="AD367" s="23">
        <v>0</v>
      </c>
      <c r="AE367" s="208" t="s">
        <v>4</v>
      </c>
      <c r="AF367" s="35">
        <f t="shared" si="26"/>
        <v>0</v>
      </c>
      <c r="AG367" s="23">
        <v>0</v>
      </c>
      <c r="AH367" s="23">
        <v>0</v>
      </c>
      <c r="AI367" s="208" t="s">
        <v>4</v>
      </c>
      <c r="AJ367" s="18">
        <v>0</v>
      </c>
      <c r="AK367" s="27" t="s">
        <v>4</v>
      </c>
      <c r="AL367" s="27" t="s">
        <v>4</v>
      </c>
      <c r="AM367" s="35">
        <f t="shared" si="27"/>
        <v>0</v>
      </c>
      <c r="AN367" s="35">
        <f>+K367+AC367-AH367</f>
        <v>12060000</v>
      </c>
      <c r="AO367" s="18" t="s">
        <v>1</v>
      </c>
      <c r="AP367" s="23">
        <v>12060000</v>
      </c>
      <c r="AQ367" s="18" t="s">
        <v>16</v>
      </c>
      <c r="AR367" s="23">
        <v>0</v>
      </c>
      <c r="AS367" s="19" t="s">
        <v>4</v>
      </c>
      <c r="AT367" s="331">
        <v>2700000</v>
      </c>
      <c r="AU367" s="34">
        <f t="shared" si="28"/>
        <v>9360000</v>
      </c>
      <c r="AV367" s="33">
        <f t="shared" si="29"/>
        <v>0.22388059701492538</v>
      </c>
      <c r="AW367" s="208" t="s">
        <v>4</v>
      </c>
      <c r="AX367" s="18" t="s">
        <v>3</v>
      </c>
      <c r="AY367" s="23" t="s">
        <v>3402</v>
      </c>
      <c r="AZ367" s="17" t="s">
        <v>1</v>
      </c>
      <c r="BA367" s="17" t="s">
        <v>1</v>
      </c>
    </row>
    <row r="368" spans="2:53" x14ac:dyDescent="0.25">
      <c r="B368" s="109">
        <v>2024</v>
      </c>
      <c r="C368" s="17">
        <v>891780111</v>
      </c>
      <c r="D368" s="30" t="s">
        <v>14</v>
      </c>
      <c r="E368" s="161" t="s">
        <v>3401</v>
      </c>
      <c r="F368" s="35" t="s">
        <v>3400</v>
      </c>
      <c r="G368" s="190">
        <v>0</v>
      </c>
      <c r="H368" s="18" t="s">
        <v>11</v>
      </c>
      <c r="I368" s="30" t="s">
        <v>108</v>
      </c>
      <c r="J368" s="23" t="s">
        <v>2416</v>
      </c>
      <c r="K368" s="23">
        <v>9380000</v>
      </c>
      <c r="L368" s="17" t="s">
        <v>8</v>
      </c>
      <c r="M368" s="23" t="s">
        <v>3399</v>
      </c>
      <c r="N368" s="23">
        <v>1102848790</v>
      </c>
      <c r="O368" s="29">
        <v>14</v>
      </c>
      <c r="P368" s="334">
        <v>45302</v>
      </c>
      <c r="Q368" s="23">
        <v>2126349000</v>
      </c>
      <c r="R368" s="334">
        <v>45328</v>
      </c>
      <c r="S368" s="23">
        <v>9380000</v>
      </c>
      <c r="T368" s="18" t="s">
        <v>5</v>
      </c>
      <c r="U368" s="23">
        <v>55301715</v>
      </c>
      <c r="V368" s="23" t="s">
        <v>3398</v>
      </c>
      <c r="W368" s="334">
        <v>45328</v>
      </c>
      <c r="X368" s="334">
        <v>45328</v>
      </c>
      <c r="Y368" s="113" t="s">
        <v>4</v>
      </c>
      <c r="Z368" s="334">
        <v>45457</v>
      </c>
      <c r="AA368" s="35">
        <f t="shared" si="25"/>
        <v>129</v>
      </c>
      <c r="AB368" s="23">
        <v>0</v>
      </c>
      <c r="AC368" s="23">
        <v>0</v>
      </c>
      <c r="AD368" s="23">
        <v>0</v>
      </c>
      <c r="AE368" s="208" t="s">
        <v>4</v>
      </c>
      <c r="AF368" s="35">
        <f t="shared" si="26"/>
        <v>0</v>
      </c>
      <c r="AG368" s="23">
        <v>0</v>
      </c>
      <c r="AH368" s="23">
        <v>0</v>
      </c>
      <c r="AI368" s="208" t="s">
        <v>4</v>
      </c>
      <c r="AJ368" s="18">
        <v>0</v>
      </c>
      <c r="AK368" s="27" t="s">
        <v>4</v>
      </c>
      <c r="AL368" s="27" t="s">
        <v>4</v>
      </c>
      <c r="AM368" s="35">
        <f t="shared" si="27"/>
        <v>0</v>
      </c>
      <c r="AN368" s="35">
        <f>+K368+AC368-AH368</f>
        <v>9380000</v>
      </c>
      <c r="AO368" s="18" t="s">
        <v>1</v>
      </c>
      <c r="AP368" s="23">
        <v>9380000</v>
      </c>
      <c r="AQ368" s="18" t="s">
        <v>16</v>
      </c>
      <c r="AR368" s="23">
        <v>0</v>
      </c>
      <c r="AS368" s="19" t="s">
        <v>4</v>
      </c>
      <c r="AT368" s="331">
        <v>2100000</v>
      </c>
      <c r="AU368" s="34">
        <f t="shared" si="28"/>
        <v>7280000</v>
      </c>
      <c r="AV368" s="33">
        <f t="shared" si="29"/>
        <v>0.22388059701492538</v>
      </c>
      <c r="AW368" s="208" t="s">
        <v>4</v>
      </c>
      <c r="AX368" s="18" t="s">
        <v>3</v>
      </c>
      <c r="AY368" s="23" t="s">
        <v>3397</v>
      </c>
      <c r="AZ368" s="17" t="s">
        <v>1</v>
      </c>
      <c r="BA368" s="17" t="s">
        <v>1</v>
      </c>
    </row>
    <row r="369" spans="2:53" x14ac:dyDescent="0.25">
      <c r="B369" s="109">
        <v>2024</v>
      </c>
      <c r="C369" s="17">
        <v>891780111</v>
      </c>
      <c r="D369" s="30" t="s">
        <v>14</v>
      </c>
      <c r="E369" s="161" t="s">
        <v>3396</v>
      </c>
      <c r="F369" s="35" t="s">
        <v>3395</v>
      </c>
      <c r="G369" s="190">
        <v>0</v>
      </c>
      <c r="H369" s="18" t="s">
        <v>11</v>
      </c>
      <c r="I369" s="30" t="s">
        <v>108</v>
      </c>
      <c r="J369" s="23" t="s">
        <v>3394</v>
      </c>
      <c r="K369" s="23">
        <v>12060000</v>
      </c>
      <c r="L369" s="17" t="s">
        <v>8</v>
      </c>
      <c r="M369" s="23" t="s">
        <v>3393</v>
      </c>
      <c r="N369" s="23">
        <v>1128149649</v>
      </c>
      <c r="O369" s="29">
        <v>13</v>
      </c>
      <c r="P369" s="208">
        <v>45302</v>
      </c>
      <c r="Q369" s="23">
        <v>4518689382</v>
      </c>
      <c r="R369" s="334">
        <v>45328</v>
      </c>
      <c r="S369" s="23">
        <v>12060000</v>
      </c>
      <c r="T369" s="18" t="s">
        <v>5</v>
      </c>
      <c r="U369" s="23">
        <v>57441846</v>
      </c>
      <c r="V369" s="23" t="s">
        <v>2517</v>
      </c>
      <c r="W369" s="334">
        <v>45328</v>
      </c>
      <c r="X369" s="334">
        <v>45328</v>
      </c>
      <c r="Y369" s="113" t="s">
        <v>4</v>
      </c>
      <c r="Z369" s="334">
        <v>45457</v>
      </c>
      <c r="AA369" s="35">
        <f t="shared" si="25"/>
        <v>129</v>
      </c>
      <c r="AB369" s="23">
        <v>0</v>
      </c>
      <c r="AC369" s="23">
        <v>0</v>
      </c>
      <c r="AD369" s="23">
        <v>0</v>
      </c>
      <c r="AE369" s="208" t="s">
        <v>4</v>
      </c>
      <c r="AF369" s="35">
        <f t="shared" si="26"/>
        <v>0</v>
      </c>
      <c r="AG369" s="23">
        <v>0</v>
      </c>
      <c r="AH369" s="23">
        <v>0</v>
      </c>
      <c r="AI369" s="208" t="s">
        <v>4</v>
      </c>
      <c r="AJ369" s="18">
        <v>0</v>
      </c>
      <c r="AK369" s="27" t="s">
        <v>4</v>
      </c>
      <c r="AL369" s="27" t="s">
        <v>4</v>
      </c>
      <c r="AM369" s="35">
        <f t="shared" si="27"/>
        <v>0</v>
      </c>
      <c r="AN369" s="35">
        <f>+K369+AC369-AH369</f>
        <v>12060000</v>
      </c>
      <c r="AO369" s="18" t="s">
        <v>1</v>
      </c>
      <c r="AP369" s="23">
        <v>12060000</v>
      </c>
      <c r="AQ369" s="18" t="s">
        <v>16</v>
      </c>
      <c r="AR369" s="23">
        <v>0</v>
      </c>
      <c r="AS369" s="19" t="s">
        <v>4</v>
      </c>
      <c r="AT369" s="331">
        <v>2700000</v>
      </c>
      <c r="AU369" s="34">
        <f t="shared" si="28"/>
        <v>9360000</v>
      </c>
      <c r="AV369" s="33">
        <f t="shared" si="29"/>
        <v>0.22388059701492538</v>
      </c>
      <c r="AW369" s="208" t="s">
        <v>4</v>
      </c>
      <c r="AX369" s="18" t="s">
        <v>3</v>
      </c>
      <c r="AY369" s="23" t="s">
        <v>3392</v>
      </c>
      <c r="AZ369" s="17" t="s">
        <v>1</v>
      </c>
      <c r="BA369" s="17" t="s">
        <v>1</v>
      </c>
    </row>
    <row r="370" spans="2:53" x14ac:dyDescent="0.25">
      <c r="B370" s="109">
        <v>2024</v>
      </c>
      <c r="C370" s="17">
        <v>891780111</v>
      </c>
      <c r="D370" s="30" t="s">
        <v>14</v>
      </c>
      <c r="E370" s="161" t="s">
        <v>3391</v>
      </c>
      <c r="F370" s="35" t="s">
        <v>3390</v>
      </c>
      <c r="G370" s="190">
        <v>0</v>
      </c>
      <c r="H370" s="18" t="s">
        <v>11</v>
      </c>
      <c r="I370" s="30" t="s">
        <v>108</v>
      </c>
      <c r="J370" s="23" t="s">
        <v>3389</v>
      </c>
      <c r="K370" s="23">
        <v>9380000</v>
      </c>
      <c r="L370" s="17" t="s">
        <v>8</v>
      </c>
      <c r="M370" s="23" t="s">
        <v>3388</v>
      </c>
      <c r="N370" s="23">
        <v>9738364</v>
      </c>
      <c r="O370" s="29">
        <v>14</v>
      </c>
      <c r="P370" s="334">
        <v>45302</v>
      </c>
      <c r="Q370" s="23">
        <v>2126349000</v>
      </c>
      <c r="R370" s="334">
        <v>45329</v>
      </c>
      <c r="S370" s="23">
        <v>9380000</v>
      </c>
      <c r="T370" s="18" t="s">
        <v>5</v>
      </c>
      <c r="U370" s="23">
        <v>7601831</v>
      </c>
      <c r="V370" s="23" t="s">
        <v>2700</v>
      </c>
      <c r="W370" s="334">
        <v>45329</v>
      </c>
      <c r="X370" s="334">
        <v>45329</v>
      </c>
      <c r="Y370" s="113" t="s">
        <v>4</v>
      </c>
      <c r="Z370" s="334">
        <v>45457</v>
      </c>
      <c r="AA370" s="35">
        <f t="shared" si="25"/>
        <v>128</v>
      </c>
      <c r="AB370" s="23">
        <v>0</v>
      </c>
      <c r="AC370" s="23">
        <v>0</v>
      </c>
      <c r="AD370" s="23">
        <v>0</v>
      </c>
      <c r="AE370" s="208" t="s">
        <v>4</v>
      </c>
      <c r="AF370" s="35">
        <f t="shared" si="26"/>
        <v>0</v>
      </c>
      <c r="AG370" s="23">
        <v>0</v>
      </c>
      <c r="AH370" s="23">
        <v>0</v>
      </c>
      <c r="AI370" s="208" t="s">
        <v>4</v>
      </c>
      <c r="AJ370" s="18">
        <v>0</v>
      </c>
      <c r="AK370" s="27" t="s">
        <v>4</v>
      </c>
      <c r="AL370" s="27" t="s">
        <v>4</v>
      </c>
      <c r="AM370" s="35">
        <f t="shared" si="27"/>
        <v>0</v>
      </c>
      <c r="AN370" s="35">
        <f>+K370+AC370-AH370</f>
        <v>9380000</v>
      </c>
      <c r="AO370" s="18" t="s">
        <v>1</v>
      </c>
      <c r="AP370" s="23">
        <v>9380000</v>
      </c>
      <c r="AQ370" s="18" t="s">
        <v>16</v>
      </c>
      <c r="AR370" s="23">
        <v>0</v>
      </c>
      <c r="AS370" s="19" t="s">
        <v>4</v>
      </c>
      <c r="AT370" s="331">
        <v>2100000</v>
      </c>
      <c r="AU370" s="34">
        <f t="shared" si="28"/>
        <v>7280000</v>
      </c>
      <c r="AV370" s="33">
        <f t="shared" si="29"/>
        <v>0.22388059701492538</v>
      </c>
      <c r="AW370" s="208" t="s">
        <v>4</v>
      </c>
      <c r="AX370" s="18" t="s">
        <v>3</v>
      </c>
      <c r="AY370" s="23" t="s">
        <v>3387</v>
      </c>
      <c r="AZ370" s="17" t="s">
        <v>1</v>
      </c>
      <c r="BA370" s="17" t="s">
        <v>1</v>
      </c>
    </row>
    <row r="371" spans="2:53" x14ac:dyDescent="0.25">
      <c r="B371" s="109">
        <v>2024</v>
      </c>
      <c r="C371" s="17">
        <v>891780111</v>
      </c>
      <c r="D371" s="30" t="s">
        <v>14</v>
      </c>
      <c r="E371" s="161" t="s">
        <v>3386</v>
      </c>
      <c r="F371" s="35" t="s">
        <v>3385</v>
      </c>
      <c r="G371" s="190">
        <v>0</v>
      </c>
      <c r="H371" s="18" t="s">
        <v>11</v>
      </c>
      <c r="I371" s="30" t="s">
        <v>108</v>
      </c>
      <c r="J371" s="23" t="s">
        <v>3384</v>
      </c>
      <c r="K371" s="23">
        <v>18760000</v>
      </c>
      <c r="L371" s="17" t="s">
        <v>8</v>
      </c>
      <c r="M371" s="23" t="s">
        <v>3383</v>
      </c>
      <c r="N371" s="23">
        <v>85474255</v>
      </c>
      <c r="O371" s="29">
        <v>13</v>
      </c>
      <c r="P371" s="208">
        <v>45302</v>
      </c>
      <c r="Q371" s="23">
        <v>4518689382</v>
      </c>
      <c r="R371" s="334">
        <v>45329</v>
      </c>
      <c r="S371" s="23">
        <v>18760000</v>
      </c>
      <c r="T371" s="18" t="s">
        <v>5</v>
      </c>
      <c r="U371" s="23">
        <v>85154788</v>
      </c>
      <c r="V371" s="23" t="s">
        <v>2630</v>
      </c>
      <c r="W371" s="334">
        <v>45329</v>
      </c>
      <c r="X371" s="334">
        <v>45329</v>
      </c>
      <c r="Y371" s="113" t="s">
        <v>4</v>
      </c>
      <c r="Z371" s="334">
        <v>45457</v>
      </c>
      <c r="AA371" s="35">
        <f t="shared" si="25"/>
        <v>128</v>
      </c>
      <c r="AB371" s="23">
        <v>0</v>
      </c>
      <c r="AC371" s="23">
        <v>0</v>
      </c>
      <c r="AD371" s="23">
        <v>0</v>
      </c>
      <c r="AE371" s="208" t="s">
        <v>4</v>
      </c>
      <c r="AF371" s="35">
        <f t="shared" si="26"/>
        <v>0</v>
      </c>
      <c r="AG371" s="23">
        <v>0</v>
      </c>
      <c r="AH371" s="23">
        <v>0</v>
      </c>
      <c r="AI371" s="208" t="s">
        <v>4</v>
      </c>
      <c r="AJ371" s="18">
        <v>0</v>
      </c>
      <c r="AK371" s="27" t="s">
        <v>4</v>
      </c>
      <c r="AL371" s="27" t="s">
        <v>4</v>
      </c>
      <c r="AM371" s="35">
        <f t="shared" si="27"/>
        <v>0</v>
      </c>
      <c r="AN371" s="35">
        <f>+K371+AC371-AH371</f>
        <v>18760000</v>
      </c>
      <c r="AO371" s="18" t="s">
        <v>1</v>
      </c>
      <c r="AP371" s="23">
        <v>18760000</v>
      </c>
      <c r="AQ371" s="18" t="s">
        <v>16</v>
      </c>
      <c r="AR371" s="23">
        <v>0</v>
      </c>
      <c r="AS371" s="19" t="s">
        <v>4</v>
      </c>
      <c r="AT371" s="331">
        <v>4200000</v>
      </c>
      <c r="AU371" s="34">
        <f t="shared" si="28"/>
        <v>14560000</v>
      </c>
      <c r="AV371" s="33">
        <f t="shared" si="29"/>
        <v>0.22388059701492538</v>
      </c>
      <c r="AW371" s="208" t="s">
        <v>4</v>
      </c>
      <c r="AX371" s="18" t="s">
        <v>3</v>
      </c>
      <c r="AY371" s="23" t="s">
        <v>3382</v>
      </c>
      <c r="AZ371" s="17" t="s">
        <v>1</v>
      </c>
      <c r="BA371" s="17" t="s">
        <v>1</v>
      </c>
    </row>
    <row r="372" spans="2:53" x14ac:dyDescent="0.25">
      <c r="B372" s="109">
        <v>2024</v>
      </c>
      <c r="C372" s="17">
        <v>891780111</v>
      </c>
      <c r="D372" s="30" t="s">
        <v>14</v>
      </c>
      <c r="E372" s="161" t="s">
        <v>3381</v>
      </c>
      <c r="F372" s="35" t="s">
        <v>3380</v>
      </c>
      <c r="G372" s="190">
        <v>0</v>
      </c>
      <c r="H372" s="18" t="s">
        <v>11</v>
      </c>
      <c r="I372" s="30" t="s">
        <v>108</v>
      </c>
      <c r="J372" s="23" t="s">
        <v>3379</v>
      </c>
      <c r="K372" s="23">
        <v>11167000</v>
      </c>
      <c r="L372" s="17" t="s">
        <v>8</v>
      </c>
      <c r="M372" s="23" t="s">
        <v>3378</v>
      </c>
      <c r="N372" s="23">
        <v>1082842092</v>
      </c>
      <c r="O372" s="29">
        <v>14</v>
      </c>
      <c r="P372" s="334">
        <v>45302</v>
      </c>
      <c r="Q372" s="23">
        <v>2126349000</v>
      </c>
      <c r="R372" s="334">
        <v>45329</v>
      </c>
      <c r="S372" s="23">
        <v>11167000</v>
      </c>
      <c r="T372" s="18" t="s">
        <v>5</v>
      </c>
      <c r="U372" s="23">
        <v>1082868728</v>
      </c>
      <c r="V372" s="23" t="s">
        <v>3171</v>
      </c>
      <c r="W372" s="334">
        <v>45329</v>
      </c>
      <c r="X372" s="334">
        <v>45329</v>
      </c>
      <c r="Y372" s="113" t="s">
        <v>4</v>
      </c>
      <c r="Z372" s="334">
        <v>45457</v>
      </c>
      <c r="AA372" s="35">
        <f t="shared" si="25"/>
        <v>128</v>
      </c>
      <c r="AB372" s="23">
        <v>0</v>
      </c>
      <c r="AC372" s="23">
        <v>0</v>
      </c>
      <c r="AD372" s="23">
        <v>0</v>
      </c>
      <c r="AE372" s="208" t="s">
        <v>4</v>
      </c>
      <c r="AF372" s="35">
        <f t="shared" si="26"/>
        <v>0</v>
      </c>
      <c r="AG372" s="23">
        <v>0</v>
      </c>
      <c r="AH372" s="23">
        <v>0</v>
      </c>
      <c r="AI372" s="208" t="s">
        <v>4</v>
      </c>
      <c r="AJ372" s="18">
        <v>0</v>
      </c>
      <c r="AK372" s="27" t="s">
        <v>4</v>
      </c>
      <c r="AL372" s="27" t="s">
        <v>4</v>
      </c>
      <c r="AM372" s="35">
        <f t="shared" si="27"/>
        <v>0</v>
      </c>
      <c r="AN372" s="35">
        <f>+K372+AC372-AH372</f>
        <v>11167000</v>
      </c>
      <c r="AO372" s="18" t="s">
        <v>1</v>
      </c>
      <c r="AP372" s="23">
        <v>11167000</v>
      </c>
      <c r="AQ372" s="18" t="s">
        <v>16</v>
      </c>
      <c r="AR372" s="23">
        <v>0</v>
      </c>
      <c r="AS372" s="19" t="s">
        <v>4</v>
      </c>
      <c r="AT372" s="331">
        <v>2500000</v>
      </c>
      <c r="AU372" s="34">
        <f t="shared" si="28"/>
        <v>8667000</v>
      </c>
      <c r="AV372" s="33">
        <f t="shared" si="29"/>
        <v>0.22387391421151606</v>
      </c>
      <c r="AW372" s="208" t="s">
        <v>4</v>
      </c>
      <c r="AX372" s="18" t="s">
        <v>3</v>
      </c>
      <c r="AY372" s="23" t="s">
        <v>3377</v>
      </c>
      <c r="AZ372" s="17" t="s">
        <v>1</v>
      </c>
      <c r="BA372" s="17" t="s">
        <v>1</v>
      </c>
    </row>
    <row r="373" spans="2:53" x14ac:dyDescent="0.25">
      <c r="B373" s="109">
        <v>2024</v>
      </c>
      <c r="C373" s="17">
        <v>891780111</v>
      </c>
      <c r="D373" s="30" t="s">
        <v>14</v>
      </c>
      <c r="E373" s="161" t="s">
        <v>3376</v>
      </c>
      <c r="F373" s="35" t="s">
        <v>3375</v>
      </c>
      <c r="G373" s="190">
        <v>0</v>
      </c>
      <c r="H373" s="18" t="s">
        <v>11</v>
      </c>
      <c r="I373" s="30" t="s">
        <v>108</v>
      </c>
      <c r="J373" s="23" t="s">
        <v>3374</v>
      </c>
      <c r="K373" s="23">
        <v>9380000</v>
      </c>
      <c r="L373" s="17" t="s">
        <v>8</v>
      </c>
      <c r="M373" s="23" t="s">
        <v>3373</v>
      </c>
      <c r="N373" s="23">
        <v>49746297</v>
      </c>
      <c r="O373" s="29">
        <v>14</v>
      </c>
      <c r="P373" s="334">
        <v>45302</v>
      </c>
      <c r="Q373" s="23">
        <v>2126349000</v>
      </c>
      <c r="R373" s="334">
        <v>45329</v>
      </c>
      <c r="S373" s="23">
        <v>9380000</v>
      </c>
      <c r="T373" s="18" t="s">
        <v>5</v>
      </c>
      <c r="U373" s="23">
        <v>36564011</v>
      </c>
      <c r="V373" s="23" t="s">
        <v>2952</v>
      </c>
      <c r="W373" s="334">
        <v>45329</v>
      </c>
      <c r="X373" s="334">
        <v>45329</v>
      </c>
      <c r="Y373" s="113" t="s">
        <v>4</v>
      </c>
      <c r="Z373" s="334">
        <v>45457</v>
      </c>
      <c r="AA373" s="35">
        <f t="shared" si="25"/>
        <v>128</v>
      </c>
      <c r="AB373" s="23">
        <v>0</v>
      </c>
      <c r="AC373" s="23">
        <v>0</v>
      </c>
      <c r="AD373" s="23">
        <v>0</v>
      </c>
      <c r="AE373" s="208" t="s">
        <v>4</v>
      </c>
      <c r="AF373" s="35">
        <f t="shared" si="26"/>
        <v>0</v>
      </c>
      <c r="AG373" s="23">
        <v>0</v>
      </c>
      <c r="AH373" s="23">
        <v>0</v>
      </c>
      <c r="AI373" s="208" t="s">
        <v>4</v>
      </c>
      <c r="AJ373" s="18">
        <v>0</v>
      </c>
      <c r="AK373" s="27" t="s">
        <v>4</v>
      </c>
      <c r="AL373" s="27" t="s">
        <v>4</v>
      </c>
      <c r="AM373" s="35">
        <f t="shared" si="27"/>
        <v>0</v>
      </c>
      <c r="AN373" s="35">
        <f>+K373+AC373-AH373</f>
        <v>9380000</v>
      </c>
      <c r="AO373" s="18" t="s">
        <v>1</v>
      </c>
      <c r="AP373" s="23">
        <v>9380000</v>
      </c>
      <c r="AQ373" s="18" t="s">
        <v>16</v>
      </c>
      <c r="AR373" s="23">
        <v>0</v>
      </c>
      <c r="AS373" s="19" t="s">
        <v>4</v>
      </c>
      <c r="AT373" s="331">
        <v>2100000</v>
      </c>
      <c r="AU373" s="34">
        <f t="shared" si="28"/>
        <v>7280000</v>
      </c>
      <c r="AV373" s="33">
        <f t="shared" si="29"/>
        <v>0.22388059701492538</v>
      </c>
      <c r="AW373" s="208" t="s">
        <v>4</v>
      </c>
      <c r="AX373" s="18" t="s">
        <v>3</v>
      </c>
      <c r="AY373" s="23" t="s">
        <v>3372</v>
      </c>
      <c r="AZ373" s="17" t="s">
        <v>1</v>
      </c>
      <c r="BA373" s="17" t="s">
        <v>1</v>
      </c>
    </row>
    <row r="374" spans="2:53" x14ac:dyDescent="0.25">
      <c r="B374" s="109">
        <v>2024</v>
      </c>
      <c r="C374" s="17">
        <v>891780111</v>
      </c>
      <c r="D374" s="30" t="s">
        <v>14</v>
      </c>
      <c r="E374" s="161" t="s">
        <v>3371</v>
      </c>
      <c r="F374" s="35" t="s">
        <v>3370</v>
      </c>
      <c r="G374" s="190">
        <v>0</v>
      </c>
      <c r="H374" s="18" t="s">
        <v>11</v>
      </c>
      <c r="I374" s="30" t="s">
        <v>108</v>
      </c>
      <c r="J374" s="23" t="s">
        <v>3369</v>
      </c>
      <c r="K374" s="23">
        <v>11167000</v>
      </c>
      <c r="L374" s="17" t="s">
        <v>8</v>
      </c>
      <c r="M374" s="23" t="s">
        <v>3368</v>
      </c>
      <c r="N374" s="23">
        <v>36694724</v>
      </c>
      <c r="O374" s="29">
        <v>14</v>
      </c>
      <c r="P374" s="334">
        <v>45302</v>
      </c>
      <c r="Q374" s="23">
        <v>2126349000</v>
      </c>
      <c r="R374" s="334">
        <v>45329</v>
      </c>
      <c r="S374" s="23">
        <v>11167000</v>
      </c>
      <c r="T374" s="18" t="s">
        <v>5</v>
      </c>
      <c r="U374" s="23">
        <v>85468846</v>
      </c>
      <c r="V374" s="23" t="s">
        <v>2849</v>
      </c>
      <c r="W374" s="334">
        <v>45329</v>
      </c>
      <c r="X374" s="334">
        <v>45329</v>
      </c>
      <c r="Y374" s="113" t="s">
        <v>4</v>
      </c>
      <c r="Z374" s="334">
        <v>45457</v>
      </c>
      <c r="AA374" s="35">
        <f t="shared" si="25"/>
        <v>128</v>
      </c>
      <c r="AB374" s="23">
        <v>0</v>
      </c>
      <c r="AC374" s="23">
        <v>0</v>
      </c>
      <c r="AD374" s="23">
        <v>0</v>
      </c>
      <c r="AE374" s="208" t="s">
        <v>4</v>
      </c>
      <c r="AF374" s="35">
        <f t="shared" si="26"/>
        <v>0</v>
      </c>
      <c r="AG374" s="23">
        <v>0</v>
      </c>
      <c r="AH374" s="23">
        <v>0</v>
      </c>
      <c r="AI374" s="208" t="s">
        <v>4</v>
      </c>
      <c r="AJ374" s="18">
        <v>0</v>
      </c>
      <c r="AK374" s="27" t="s">
        <v>4</v>
      </c>
      <c r="AL374" s="27" t="s">
        <v>4</v>
      </c>
      <c r="AM374" s="35">
        <f t="shared" si="27"/>
        <v>0</v>
      </c>
      <c r="AN374" s="35">
        <f>+K374+AC374-AH374</f>
        <v>11167000</v>
      </c>
      <c r="AO374" s="18" t="s">
        <v>1</v>
      </c>
      <c r="AP374" s="23">
        <v>11167000</v>
      </c>
      <c r="AQ374" s="18" t="s">
        <v>16</v>
      </c>
      <c r="AR374" s="23">
        <v>0</v>
      </c>
      <c r="AS374" s="19" t="s">
        <v>4</v>
      </c>
      <c r="AT374" s="331">
        <v>2500000</v>
      </c>
      <c r="AU374" s="34">
        <f t="shared" si="28"/>
        <v>8667000</v>
      </c>
      <c r="AV374" s="33">
        <f t="shared" si="29"/>
        <v>0.22387391421151606</v>
      </c>
      <c r="AW374" s="208" t="s">
        <v>4</v>
      </c>
      <c r="AX374" s="18" t="s">
        <v>3</v>
      </c>
      <c r="AY374" s="23" t="s">
        <v>3367</v>
      </c>
      <c r="AZ374" s="17" t="s">
        <v>1</v>
      </c>
      <c r="BA374" s="17" t="s">
        <v>1</v>
      </c>
    </row>
    <row r="375" spans="2:53" x14ac:dyDescent="0.25">
      <c r="B375" s="109">
        <v>2024</v>
      </c>
      <c r="C375" s="17">
        <v>891780111</v>
      </c>
      <c r="D375" s="30" t="s">
        <v>14</v>
      </c>
      <c r="E375" s="161" t="s">
        <v>3366</v>
      </c>
      <c r="F375" s="35" t="s">
        <v>3365</v>
      </c>
      <c r="G375" s="190">
        <v>0</v>
      </c>
      <c r="H375" s="18" t="s">
        <v>11</v>
      </c>
      <c r="I375" s="30" t="s">
        <v>108</v>
      </c>
      <c r="J375" s="23" t="s">
        <v>3364</v>
      </c>
      <c r="K375" s="23">
        <v>13400000</v>
      </c>
      <c r="L375" s="17" t="s">
        <v>8</v>
      </c>
      <c r="M375" s="23" t="s">
        <v>3363</v>
      </c>
      <c r="N375" s="23">
        <v>1083023103</v>
      </c>
      <c r="O375" s="29">
        <v>13</v>
      </c>
      <c r="P375" s="208">
        <v>45302</v>
      </c>
      <c r="Q375" s="23">
        <v>4518689382</v>
      </c>
      <c r="R375" s="334">
        <v>45329</v>
      </c>
      <c r="S375" s="23">
        <v>13400000</v>
      </c>
      <c r="T375" s="18" t="s">
        <v>5</v>
      </c>
      <c r="U375" s="23">
        <v>36665858</v>
      </c>
      <c r="V375" s="23" t="s">
        <v>1311</v>
      </c>
      <c r="W375" s="334">
        <v>45329</v>
      </c>
      <c r="X375" s="334">
        <v>45329</v>
      </c>
      <c r="Y375" s="113" t="s">
        <v>4</v>
      </c>
      <c r="Z375" s="334">
        <v>45457</v>
      </c>
      <c r="AA375" s="35">
        <f t="shared" si="25"/>
        <v>128</v>
      </c>
      <c r="AB375" s="23">
        <v>0</v>
      </c>
      <c r="AC375" s="23">
        <v>0</v>
      </c>
      <c r="AD375" s="23">
        <v>0</v>
      </c>
      <c r="AE375" s="208" t="s">
        <v>4</v>
      </c>
      <c r="AF375" s="35">
        <f t="shared" si="26"/>
        <v>0</v>
      </c>
      <c r="AG375" s="23">
        <v>0</v>
      </c>
      <c r="AH375" s="23">
        <v>0</v>
      </c>
      <c r="AI375" s="208" t="s">
        <v>4</v>
      </c>
      <c r="AJ375" s="18">
        <v>0</v>
      </c>
      <c r="AK375" s="27" t="s">
        <v>4</v>
      </c>
      <c r="AL375" s="27" t="s">
        <v>4</v>
      </c>
      <c r="AM375" s="35">
        <f t="shared" si="27"/>
        <v>0</v>
      </c>
      <c r="AN375" s="35">
        <f>+K375+AC375-AH375</f>
        <v>13400000</v>
      </c>
      <c r="AO375" s="18" t="s">
        <v>1</v>
      </c>
      <c r="AP375" s="23">
        <v>13400000</v>
      </c>
      <c r="AQ375" s="18" t="s">
        <v>16</v>
      </c>
      <c r="AR375" s="23">
        <v>0</v>
      </c>
      <c r="AS375" s="19" t="s">
        <v>4</v>
      </c>
      <c r="AT375" s="331">
        <v>3000000</v>
      </c>
      <c r="AU375" s="34">
        <f t="shared" si="28"/>
        <v>10400000</v>
      </c>
      <c r="AV375" s="33">
        <f t="shared" si="29"/>
        <v>0.22388059701492538</v>
      </c>
      <c r="AW375" s="208" t="s">
        <v>4</v>
      </c>
      <c r="AX375" s="18" t="s">
        <v>3</v>
      </c>
      <c r="AY375" s="23" t="s">
        <v>3362</v>
      </c>
      <c r="AZ375" s="17" t="s">
        <v>1</v>
      </c>
      <c r="BA375" s="17" t="s">
        <v>1</v>
      </c>
    </row>
    <row r="376" spans="2:53" x14ac:dyDescent="0.25">
      <c r="B376" s="109">
        <v>2024</v>
      </c>
      <c r="C376" s="17">
        <v>891780111</v>
      </c>
      <c r="D376" s="30" t="s">
        <v>14</v>
      </c>
      <c r="E376" s="161" t="s">
        <v>3361</v>
      </c>
      <c r="F376" s="35" t="s">
        <v>3360</v>
      </c>
      <c r="G376" s="190">
        <v>0</v>
      </c>
      <c r="H376" s="18" t="s">
        <v>11</v>
      </c>
      <c r="I376" s="30" t="s">
        <v>108</v>
      </c>
      <c r="J376" s="23" t="s">
        <v>3359</v>
      </c>
      <c r="K376" s="23">
        <v>13400000</v>
      </c>
      <c r="L376" s="17" t="s">
        <v>8</v>
      </c>
      <c r="M376" s="23" t="s">
        <v>3358</v>
      </c>
      <c r="N376" s="23">
        <v>57436179</v>
      </c>
      <c r="O376" s="29">
        <v>13</v>
      </c>
      <c r="P376" s="208">
        <v>45302</v>
      </c>
      <c r="Q376" s="23">
        <v>4518689382</v>
      </c>
      <c r="R376" s="334">
        <v>45329</v>
      </c>
      <c r="S376" s="23">
        <v>13400000</v>
      </c>
      <c r="T376" s="18" t="s">
        <v>5</v>
      </c>
      <c r="U376" s="23">
        <v>36665858</v>
      </c>
      <c r="V376" s="23" t="s">
        <v>1311</v>
      </c>
      <c r="W376" s="334">
        <v>45329</v>
      </c>
      <c r="X376" s="334">
        <v>45329</v>
      </c>
      <c r="Y376" s="113" t="s">
        <v>4</v>
      </c>
      <c r="Z376" s="334">
        <v>45457</v>
      </c>
      <c r="AA376" s="35">
        <f t="shared" si="25"/>
        <v>128</v>
      </c>
      <c r="AB376" s="23">
        <v>0</v>
      </c>
      <c r="AC376" s="23">
        <v>0</v>
      </c>
      <c r="AD376" s="23">
        <v>0</v>
      </c>
      <c r="AE376" s="208" t="s">
        <v>4</v>
      </c>
      <c r="AF376" s="35">
        <f t="shared" si="26"/>
        <v>0</v>
      </c>
      <c r="AG376" s="23">
        <v>0</v>
      </c>
      <c r="AH376" s="23">
        <v>0</v>
      </c>
      <c r="AI376" s="208" t="s">
        <v>4</v>
      </c>
      <c r="AJ376" s="18">
        <v>0</v>
      </c>
      <c r="AK376" s="27" t="s">
        <v>4</v>
      </c>
      <c r="AL376" s="27" t="s">
        <v>4</v>
      </c>
      <c r="AM376" s="35">
        <f t="shared" si="27"/>
        <v>0</v>
      </c>
      <c r="AN376" s="35">
        <f>+K376+AC376-AH376</f>
        <v>13400000</v>
      </c>
      <c r="AO376" s="18" t="s">
        <v>1</v>
      </c>
      <c r="AP376" s="23">
        <v>13400000</v>
      </c>
      <c r="AQ376" s="18" t="s">
        <v>16</v>
      </c>
      <c r="AR376" s="23">
        <v>0</v>
      </c>
      <c r="AS376" s="19" t="s">
        <v>4</v>
      </c>
      <c r="AT376" s="331">
        <v>3000000</v>
      </c>
      <c r="AU376" s="34">
        <f t="shared" si="28"/>
        <v>10400000</v>
      </c>
      <c r="AV376" s="33">
        <f t="shared" si="29"/>
        <v>0.22388059701492538</v>
      </c>
      <c r="AW376" s="208" t="s">
        <v>4</v>
      </c>
      <c r="AX376" s="18" t="s">
        <v>3</v>
      </c>
      <c r="AY376" s="23" t="s">
        <v>3357</v>
      </c>
      <c r="AZ376" s="17" t="s">
        <v>1</v>
      </c>
      <c r="BA376" s="17" t="s">
        <v>1</v>
      </c>
    </row>
    <row r="377" spans="2:53" x14ac:dyDescent="0.25">
      <c r="B377" s="109">
        <v>2024</v>
      </c>
      <c r="C377" s="17">
        <v>891780111</v>
      </c>
      <c r="D377" s="30" t="s">
        <v>14</v>
      </c>
      <c r="E377" s="161" t="s">
        <v>3356</v>
      </c>
      <c r="F377" s="35" t="s">
        <v>3355</v>
      </c>
      <c r="G377" s="190">
        <v>0</v>
      </c>
      <c r="H377" s="18" t="s">
        <v>11</v>
      </c>
      <c r="I377" s="30" t="s">
        <v>108</v>
      </c>
      <c r="J377" s="23" t="s">
        <v>3354</v>
      </c>
      <c r="K377" s="23">
        <v>14740000</v>
      </c>
      <c r="L377" s="17" t="s">
        <v>8</v>
      </c>
      <c r="M377" s="23" t="s">
        <v>3353</v>
      </c>
      <c r="N377" s="23">
        <v>57463967</v>
      </c>
      <c r="O377" s="29">
        <v>13</v>
      </c>
      <c r="P377" s="208">
        <v>45302</v>
      </c>
      <c r="Q377" s="23">
        <v>4518689382</v>
      </c>
      <c r="R377" s="334">
        <v>45329</v>
      </c>
      <c r="S377" s="23">
        <v>14740000</v>
      </c>
      <c r="T377" s="18" t="s">
        <v>5</v>
      </c>
      <c r="U377" s="23">
        <v>7601831</v>
      </c>
      <c r="V377" s="23" t="s">
        <v>2700</v>
      </c>
      <c r="W377" s="334">
        <v>45329</v>
      </c>
      <c r="X377" s="334">
        <v>45329</v>
      </c>
      <c r="Y377" s="113" t="s">
        <v>4</v>
      </c>
      <c r="Z377" s="334">
        <v>45457</v>
      </c>
      <c r="AA377" s="35">
        <f t="shared" si="25"/>
        <v>128</v>
      </c>
      <c r="AB377" s="23">
        <v>0</v>
      </c>
      <c r="AC377" s="23">
        <v>0</v>
      </c>
      <c r="AD377" s="23">
        <v>0</v>
      </c>
      <c r="AE377" s="208" t="s">
        <v>4</v>
      </c>
      <c r="AF377" s="35">
        <f t="shared" si="26"/>
        <v>0</v>
      </c>
      <c r="AG377" s="23">
        <v>0</v>
      </c>
      <c r="AH377" s="23">
        <v>0</v>
      </c>
      <c r="AI377" s="208" t="s">
        <v>4</v>
      </c>
      <c r="AJ377" s="18">
        <v>0</v>
      </c>
      <c r="AK377" s="27" t="s">
        <v>4</v>
      </c>
      <c r="AL377" s="27" t="s">
        <v>4</v>
      </c>
      <c r="AM377" s="35">
        <f t="shared" si="27"/>
        <v>0</v>
      </c>
      <c r="AN377" s="35">
        <f>+K377+AC377-AH377</f>
        <v>14740000</v>
      </c>
      <c r="AO377" s="18" t="s">
        <v>1</v>
      </c>
      <c r="AP377" s="23">
        <v>14740000</v>
      </c>
      <c r="AQ377" s="18" t="s">
        <v>16</v>
      </c>
      <c r="AR377" s="23">
        <v>0</v>
      </c>
      <c r="AS377" s="19" t="s">
        <v>4</v>
      </c>
      <c r="AT377" s="331">
        <v>3300000</v>
      </c>
      <c r="AU377" s="34">
        <f t="shared" si="28"/>
        <v>11440000</v>
      </c>
      <c r="AV377" s="33">
        <f t="shared" si="29"/>
        <v>0.22388059701492538</v>
      </c>
      <c r="AW377" s="208" t="s">
        <v>4</v>
      </c>
      <c r="AX377" s="18" t="s">
        <v>3</v>
      </c>
      <c r="AY377" s="23" t="s">
        <v>3352</v>
      </c>
      <c r="AZ377" s="17" t="s">
        <v>1</v>
      </c>
      <c r="BA377" s="17" t="s">
        <v>1</v>
      </c>
    </row>
    <row r="378" spans="2:53" x14ac:dyDescent="0.25">
      <c r="B378" s="109">
        <v>2024</v>
      </c>
      <c r="C378" s="17">
        <v>891780111</v>
      </c>
      <c r="D378" s="30" t="s">
        <v>14</v>
      </c>
      <c r="E378" s="161" t="s">
        <v>3351</v>
      </c>
      <c r="F378" s="35" t="s">
        <v>3350</v>
      </c>
      <c r="G378" s="190">
        <v>0</v>
      </c>
      <c r="H378" s="18" t="s">
        <v>11</v>
      </c>
      <c r="I378" s="30" t="s">
        <v>108</v>
      </c>
      <c r="J378" s="23" t="s">
        <v>3349</v>
      </c>
      <c r="K378" s="23">
        <v>14740000</v>
      </c>
      <c r="L378" s="17" t="s">
        <v>8</v>
      </c>
      <c r="M378" s="23" t="s">
        <v>3348</v>
      </c>
      <c r="N378" s="23">
        <v>1082915137</v>
      </c>
      <c r="O378" s="29">
        <v>13</v>
      </c>
      <c r="P378" s="208">
        <v>45302</v>
      </c>
      <c r="Q378" s="23">
        <v>4518689382</v>
      </c>
      <c r="R378" s="334">
        <v>45329</v>
      </c>
      <c r="S378" s="23">
        <v>14740000</v>
      </c>
      <c r="T378" s="18" t="s">
        <v>5</v>
      </c>
      <c r="U378" s="23">
        <v>7601831</v>
      </c>
      <c r="V378" s="23" t="s">
        <v>2700</v>
      </c>
      <c r="W378" s="334">
        <v>45329</v>
      </c>
      <c r="X378" s="334">
        <v>45329</v>
      </c>
      <c r="Y378" s="113" t="s">
        <v>4</v>
      </c>
      <c r="Z378" s="334">
        <v>45457</v>
      </c>
      <c r="AA378" s="35">
        <f t="shared" si="25"/>
        <v>128</v>
      </c>
      <c r="AB378" s="23">
        <v>0</v>
      </c>
      <c r="AC378" s="23">
        <v>0</v>
      </c>
      <c r="AD378" s="23">
        <v>0</v>
      </c>
      <c r="AE378" s="208" t="s">
        <v>4</v>
      </c>
      <c r="AF378" s="35">
        <f t="shared" si="26"/>
        <v>0</v>
      </c>
      <c r="AG378" s="23">
        <v>0</v>
      </c>
      <c r="AH378" s="23">
        <v>0</v>
      </c>
      <c r="AI378" s="208" t="s">
        <v>4</v>
      </c>
      <c r="AJ378" s="18">
        <v>0</v>
      </c>
      <c r="AK378" s="27" t="s">
        <v>4</v>
      </c>
      <c r="AL378" s="27" t="s">
        <v>4</v>
      </c>
      <c r="AM378" s="35">
        <f t="shared" si="27"/>
        <v>0</v>
      </c>
      <c r="AN378" s="35">
        <f>+K378+AC378-AH378</f>
        <v>14740000</v>
      </c>
      <c r="AO378" s="18" t="s">
        <v>1</v>
      </c>
      <c r="AP378" s="23">
        <v>14740000</v>
      </c>
      <c r="AQ378" s="18" t="s">
        <v>16</v>
      </c>
      <c r="AR378" s="23">
        <v>0</v>
      </c>
      <c r="AS378" s="19" t="s">
        <v>4</v>
      </c>
      <c r="AT378" s="331">
        <v>3300000</v>
      </c>
      <c r="AU378" s="34">
        <f t="shared" si="28"/>
        <v>11440000</v>
      </c>
      <c r="AV378" s="33">
        <f t="shared" si="29"/>
        <v>0.22388059701492538</v>
      </c>
      <c r="AW378" s="208" t="s">
        <v>4</v>
      </c>
      <c r="AX378" s="18" t="s">
        <v>3</v>
      </c>
      <c r="AY378" s="23" t="s">
        <v>3347</v>
      </c>
      <c r="AZ378" s="17" t="s">
        <v>1</v>
      </c>
      <c r="BA378" s="17" t="s">
        <v>1</v>
      </c>
    </row>
    <row r="379" spans="2:53" x14ac:dyDescent="0.25">
      <c r="B379" s="109">
        <v>2024</v>
      </c>
      <c r="C379" s="17">
        <v>891780111</v>
      </c>
      <c r="D379" s="30" t="s">
        <v>14</v>
      </c>
      <c r="E379" s="161" t="s">
        <v>3346</v>
      </c>
      <c r="F379" s="35" t="s">
        <v>3345</v>
      </c>
      <c r="G379" s="190">
        <v>0</v>
      </c>
      <c r="H379" s="18" t="s">
        <v>11</v>
      </c>
      <c r="I379" s="30" t="s">
        <v>108</v>
      </c>
      <c r="J379" s="23" t="s">
        <v>3344</v>
      </c>
      <c r="K379" s="23">
        <v>16527000</v>
      </c>
      <c r="L379" s="17" t="s">
        <v>8</v>
      </c>
      <c r="M379" s="23" t="s">
        <v>3343</v>
      </c>
      <c r="N379" s="23">
        <v>1083560113</v>
      </c>
      <c r="O379" s="29">
        <v>13</v>
      </c>
      <c r="P379" s="208">
        <v>45302</v>
      </c>
      <c r="Q379" s="23">
        <v>4518689382</v>
      </c>
      <c r="R379" s="334">
        <v>45329</v>
      </c>
      <c r="S379" s="23">
        <v>16527000</v>
      </c>
      <c r="T379" s="18" t="s">
        <v>5</v>
      </c>
      <c r="U379" s="23">
        <v>45507423</v>
      </c>
      <c r="V379" s="23" t="s">
        <v>2823</v>
      </c>
      <c r="W379" s="334">
        <v>45329</v>
      </c>
      <c r="X379" s="334">
        <v>45329</v>
      </c>
      <c r="Y379" s="113" t="s">
        <v>4</v>
      </c>
      <c r="Z379" s="334">
        <v>45457</v>
      </c>
      <c r="AA379" s="35">
        <f t="shared" si="25"/>
        <v>128</v>
      </c>
      <c r="AB379" s="23">
        <v>0</v>
      </c>
      <c r="AC379" s="23">
        <v>0</v>
      </c>
      <c r="AD379" s="23">
        <v>0</v>
      </c>
      <c r="AE379" s="208" t="s">
        <v>4</v>
      </c>
      <c r="AF379" s="35">
        <f t="shared" si="26"/>
        <v>0</v>
      </c>
      <c r="AG379" s="23">
        <v>0</v>
      </c>
      <c r="AH379" s="23">
        <v>0</v>
      </c>
      <c r="AI379" s="208" t="s">
        <v>4</v>
      </c>
      <c r="AJ379" s="18">
        <v>0</v>
      </c>
      <c r="AK379" s="27" t="s">
        <v>4</v>
      </c>
      <c r="AL379" s="27" t="s">
        <v>4</v>
      </c>
      <c r="AM379" s="35">
        <f t="shared" si="27"/>
        <v>0</v>
      </c>
      <c r="AN379" s="35">
        <f>+K379+AC379-AH379</f>
        <v>16527000</v>
      </c>
      <c r="AO379" s="18" t="s">
        <v>1</v>
      </c>
      <c r="AP379" s="23">
        <v>16527000</v>
      </c>
      <c r="AQ379" s="18" t="s">
        <v>16</v>
      </c>
      <c r="AR379" s="23">
        <v>0</v>
      </c>
      <c r="AS379" s="19" t="s">
        <v>4</v>
      </c>
      <c r="AT379" s="331">
        <v>3700000</v>
      </c>
      <c r="AU379" s="34">
        <f t="shared" si="28"/>
        <v>12827000</v>
      </c>
      <c r="AV379" s="33">
        <f t="shared" si="29"/>
        <v>0.22387608156350214</v>
      </c>
      <c r="AW379" s="208" t="s">
        <v>4</v>
      </c>
      <c r="AX379" s="18" t="s">
        <v>3</v>
      </c>
      <c r="AY379" s="23" t="s">
        <v>3342</v>
      </c>
      <c r="AZ379" s="17" t="s">
        <v>1</v>
      </c>
      <c r="BA379" s="17" t="s">
        <v>1</v>
      </c>
    </row>
    <row r="380" spans="2:53" x14ac:dyDescent="0.25">
      <c r="B380" s="109">
        <v>2024</v>
      </c>
      <c r="C380" s="17">
        <v>891780111</v>
      </c>
      <c r="D380" s="30" t="s">
        <v>14</v>
      </c>
      <c r="E380" s="161" t="s">
        <v>3341</v>
      </c>
      <c r="F380" s="35" t="s">
        <v>3340</v>
      </c>
      <c r="G380" s="190">
        <v>0</v>
      </c>
      <c r="H380" s="18" t="s">
        <v>11</v>
      </c>
      <c r="I380" s="30" t="s">
        <v>108</v>
      </c>
      <c r="J380" s="23" t="s">
        <v>3339</v>
      </c>
      <c r="K380" s="23">
        <v>11167000</v>
      </c>
      <c r="L380" s="17" t="s">
        <v>8</v>
      </c>
      <c r="M380" s="23" t="s">
        <v>3338</v>
      </c>
      <c r="N380" s="23">
        <v>36719808</v>
      </c>
      <c r="O380" s="29">
        <v>14</v>
      </c>
      <c r="P380" s="334">
        <v>45302</v>
      </c>
      <c r="Q380" s="23">
        <v>2126349000</v>
      </c>
      <c r="R380" s="334">
        <v>45329</v>
      </c>
      <c r="S380" s="23">
        <v>11167000</v>
      </c>
      <c r="T380" s="18" t="s">
        <v>5</v>
      </c>
      <c r="U380" s="23">
        <v>45507423</v>
      </c>
      <c r="V380" s="23" t="s">
        <v>2823</v>
      </c>
      <c r="W380" s="334">
        <v>45329</v>
      </c>
      <c r="X380" s="334">
        <v>45329</v>
      </c>
      <c r="Y380" s="113" t="s">
        <v>4</v>
      </c>
      <c r="Z380" s="334">
        <v>45457</v>
      </c>
      <c r="AA380" s="35">
        <f t="shared" si="25"/>
        <v>128</v>
      </c>
      <c r="AB380" s="23">
        <v>0</v>
      </c>
      <c r="AC380" s="23">
        <v>0</v>
      </c>
      <c r="AD380" s="23">
        <v>0</v>
      </c>
      <c r="AE380" s="208" t="s">
        <v>4</v>
      </c>
      <c r="AF380" s="35">
        <f t="shared" si="26"/>
        <v>0</v>
      </c>
      <c r="AG380" s="23">
        <v>0</v>
      </c>
      <c r="AH380" s="23">
        <v>0</v>
      </c>
      <c r="AI380" s="208" t="s">
        <v>4</v>
      </c>
      <c r="AJ380" s="18">
        <v>0</v>
      </c>
      <c r="AK380" s="27" t="s">
        <v>4</v>
      </c>
      <c r="AL380" s="27" t="s">
        <v>4</v>
      </c>
      <c r="AM380" s="35">
        <f t="shared" si="27"/>
        <v>0</v>
      </c>
      <c r="AN380" s="35">
        <f>+K380+AC380-AH380</f>
        <v>11167000</v>
      </c>
      <c r="AO380" s="18" t="s">
        <v>1</v>
      </c>
      <c r="AP380" s="23">
        <v>11167000</v>
      </c>
      <c r="AQ380" s="18" t="s">
        <v>16</v>
      </c>
      <c r="AR380" s="23">
        <v>0</v>
      </c>
      <c r="AS380" s="19" t="s">
        <v>4</v>
      </c>
      <c r="AT380" s="331">
        <v>2500000</v>
      </c>
      <c r="AU380" s="34">
        <f t="shared" si="28"/>
        <v>8667000</v>
      </c>
      <c r="AV380" s="33">
        <f t="shared" si="29"/>
        <v>0.22387391421151606</v>
      </c>
      <c r="AW380" s="208" t="s">
        <v>4</v>
      </c>
      <c r="AX380" s="18" t="s">
        <v>3</v>
      </c>
      <c r="AY380" s="23" t="s">
        <v>3337</v>
      </c>
      <c r="AZ380" s="17" t="s">
        <v>1</v>
      </c>
      <c r="BA380" s="17" t="s">
        <v>1</v>
      </c>
    </row>
    <row r="381" spans="2:53" x14ac:dyDescent="0.25">
      <c r="B381" s="109">
        <v>2024</v>
      </c>
      <c r="C381" s="17">
        <v>891780111</v>
      </c>
      <c r="D381" s="30" t="s">
        <v>14</v>
      </c>
      <c r="E381" s="161" t="s">
        <v>3336</v>
      </c>
      <c r="F381" s="35" t="s">
        <v>3335</v>
      </c>
      <c r="G381" s="190">
        <v>0</v>
      </c>
      <c r="H381" s="18" t="s">
        <v>11</v>
      </c>
      <c r="I381" s="30" t="s">
        <v>108</v>
      </c>
      <c r="J381" s="23" t="s">
        <v>2974</v>
      </c>
      <c r="K381" s="23">
        <v>9380000</v>
      </c>
      <c r="L381" s="17" t="s">
        <v>8</v>
      </c>
      <c r="M381" s="23" t="s">
        <v>3334</v>
      </c>
      <c r="N381" s="23">
        <v>57432482</v>
      </c>
      <c r="O381" s="29">
        <v>14</v>
      </c>
      <c r="P381" s="334">
        <v>45302</v>
      </c>
      <c r="Q381" s="23">
        <v>2126349000</v>
      </c>
      <c r="R381" s="334">
        <v>45329</v>
      </c>
      <c r="S381" s="23">
        <v>9380000</v>
      </c>
      <c r="T381" s="18" t="s">
        <v>5</v>
      </c>
      <c r="U381" s="23">
        <v>45507423</v>
      </c>
      <c r="V381" s="23" t="s">
        <v>2823</v>
      </c>
      <c r="W381" s="334">
        <v>45329</v>
      </c>
      <c r="X381" s="334">
        <v>45329</v>
      </c>
      <c r="Y381" s="113" t="s">
        <v>4</v>
      </c>
      <c r="Z381" s="334">
        <v>45457</v>
      </c>
      <c r="AA381" s="35">
        <f t="shared" si="25"/>
        <v>128</v>
      </c>
      <c r="AB381" s="23">
        <v>0</v>
      </c>
      <c r="AC381" s="23">
        <v>0</v>
      </c>
      <c r="AD381" s="23">
        <v>0</v>
      </c>
      <c r="AE381" s="208" t="s">
        <v>4</v>
      </c>
      <c r="AF381" s="35">
        <f t="shared" si="26"/>
        <v>0</v>
      </c>
      <c r="AG381" s="23">
        <v>0</v>
      </c>
      <c r="AH381" s="23">
        <v>0</v>
      </c>
      <c r="AI381" s="208" t="s">
        <v>4</v>
      </c>
      <c r="AJ381" s="18">
        <v>0</v>
      </c>
      <c r="AK381" s="27" t="s">
        <v>4</v>
      </c>
      <c r="AL381" s="27" t="s">
        <v>4</v>
      </c>
      <c r="AM381" s="35">
        <f t="shared" si="27"/>
        <v>0</v>
      </c>
      <c r="AN381" s="35">
        <f>+K381+AC381-AH381</f>
        <v>9380000</v>
      </c>
      <c r="AO381" s="18" t="s">
        <v>1</v>
      </c>
      <c r="AP381" s="23">
        <v>9380000</v>
      </c>
      <c r="AQ381" s="18" t="s">
        <v>16</v>
      </c>
      <c r="AR381" s="23">
        <v>0</v>
      </c>
      <c r="AS381" s="19" t="s">
        <v>4</v>
      </c>
      <c r="AT381" s="331">
        <v>2100000</v>
      </c>
      <c r="AU381" s="34">
        <f t="shared" si="28"/>
        <v>7280000</v>
      </c>
      <c r="AV381" s="33">
        <f t="shared" si="29"/>
        <v>0.22388059701492538</v>
      </c>
      <c r="AW381" s="208" t="s">
        <v>4</v>
      </c>
      <c r="AX381" s="18" t="s">
        <v>3</v>
      </c>
      <c r="AY381" s="23" t="s">
        <v>3333</v>
      </c>
      <c r="AZ381" s="17" t="s">
        <v>1</v>
      </c>
      <c r="BA381" s="17" t="s">
        <v>1</v>
      </c>
    </row>
    <row r="382" spans="2:53" x14ac:dyDescent="0.25">
      <c r="B382" s="109">
        <v>2024</v>
      </c>
      <c r="C382" s="17">
        <v>891780111</v>
      </c>
      <c r="D382" s="30" t="s">
        <v>14</v>
      </c>
      <c r="E382" s="161" t="s">
        <v>3332</v>
      </c>
      <c r="F382" s="35" t="s">
        <v>3331</v>
      </c>
      <c r="G382" s="190">
        <v>0</v>
      </c>
      <c r="H382" s="18" t="s">
        <v>11</v>
      </c>
      <c r="I382" s="30" t="s">
        <v>108</v>
      </c>
      <c r="J382" s="23" t="s">
        <v>3306</v>
      </c>
      <c r="K382" s="23">
        <v>9380000</v>
      </c>
      <c r="L382" s="17" t="s">
        <v>8</v>
      </c>
      <c r="M382" s="23" t="s">
        <v>3330</v>
      </c>
      <c r="N382" s="23">
        <v>1082889011</v>
      </c>
      <c r="O382" s="29">
        <v>14</v>
      </c>
      <c r="P382" s="334">
        <v>45302</v>
      </c>
      <c r="Q382" s="23">
        <v>2126349000</v>
      </c>
      <c r="R382" s="334">
        <v>45329</v>
      </c>
      <c r="S382" s="23">
        <v>9380000</v>
      </c>
      <c r="T382" s="18" t="s">
        <v>5</v>
      </c>
      <c r="U382" s="23">
        <v>45507423</v>
      </c>
      <c r="V382" s="23" t="s">
        <v>2823</v>
      </c>
      <c r="W382" s="334">
        <v>45329</v>
      </c>
      <c r="X382" s="334">
        <v>45329</v>
      </c>
      <c r="Y382" s="113" t="s">
        <v>4</v>
      </c>
      <c r="Z382" s="334">
        <v>45457</v>
      </c>
      <c r="AA382" s="35">
        <f t="shared" si="25"/>
        <v>128</v>
      </c>
      <c r="AB382" s="23">
        <v>0</v>
      </c>
      <c r="AC382" s="23">
        <v>0</v>
      </c>
      <c r="AD382" s="23">
        <v>0</v>
      </c>
      <c r="AE382" s="208" t="s">
        <v>4</v>
      </c>
      <c r="AF382" s="35">
        <f t="shared" si="26"/>
        <v>0</v>
      </c>
      <c r="AG382" s="23">
        <v>0</v>
      </c>
      <c r="AH382" s="23">
        <v>0</v>
      </c>
      <c r="AI382" s="208" t="s">
        <v>4</v>
      </c>
      <c r="AJ382" s="18">
        <v>0</v>
      </c>
      <c r="AK382" s="27" t="s">
        <v>4</v>
      </c>
      <c r="AL382" s="27" t="s">
        <v>4</v>
      </c>
      <c r="AM382" s="35">
        <f t="shared" si="27"/>
        <v>0</v>
      </c>
      <c r="AN382" s="35">
        <f>+K382+AC382-AH382</f>
        <v>9380000</v>
      </c>
      <c r="AO382" s="18" t="s">
        <v>1</v>
      </c>
      <c r="AP382" s="23">
        <v>9380000</v>
      </c>
      <c r="AQ382" s="18" t="s">
        <v>16</v>
      </c>
      <c r="AR382" s="23">
        <v>0</v>
      </c>
      <c r="AS382" s="19" t="s">
        <v>4</v>
      </c>
      <c r="AT382" s="331">
        <v>2100000</v>
      </c>
      <c r="AU382" s="34">
        <f t="shared" si="28"/>
        <v>7280000</v>
      </c>
      <c r="AV382" s="33">
        <f t="shared" si="29"/>
        <v>0.22388059701492538</v>
      </c>
      <c r="AW382" s="208" t="s">
        <v>4</v>
      </c>
      <c r="AX382" s="18" t="s">
        <v>3</v>
      </c>
      <c r="AY382" s="23" t="s">
        <v>3329</v>
      </c>
      <c r="AZ382" s="17" t="s">
        <v>1</v>
      </c>
      <c r="BA382" s="17" t="s">
        <v>1</v>
      </c>
    </row>
    <row r="383" spans="2:53" x14ac:dyDescent="0.25">
      <c r="B383" s="109">
        <v>2024</v>
      </c>
      <c r="C383" s="17">
        <v>891780111</v>
      </c>
      <c r="D383" s="30" t="s">
        <v>14</v>
      </c>
      <c r="E383" s="161" t="s">
        <v>3328</v>
      </c>
      <c r="F383" s="35" t="s">
        <v>3327</v>
      </c>
      <c r="G383" s="190">
        <v>0</v>
      </c>
      <c r="H383" s="18" t="s">
        <v>11</v>
      </c>
      <c r="I383" s="30" t="s">
        <v>108</v>
      </c>
      <c r="J383" s="23" t="s">
        <v>3326</v>
      </c>
      <c r="K383" s="23">
        <v>9380000</v>
      </c>
      <c r="L383" s="17" t="s">
        <v>8</v>
      </c>
      <c r="M383" s="23" t="s">
        <v>3325</v>
      </c>
      <c r="N383" s="23">
        <v>36506829</v>
      </c>
      <c r="O383" s="29">
        <v>14</v>
      </c>
      <c r="P383" s="334">
        <v>45302</v>
      </c>
      <c r="Q383" s="23">
        <v>2126349000</v>
      </c>
      <c r="R383" s="334">
        <v>45329</v>
      </c>
      <c r="S383" s="23">
        <v>9380000</v>
      </c>
      <c r="T383" s="18" t="s">
        <v>5</v>
      </c>
      <c r="U383" s="23">
        <v>45507423</v>
      </c>
      <c r="V383" s="23" t="s">
        <v>2823</v>
      </c>
      <c r="W383" s="334">
        <v>45329</v>
      </c>
      <c r="X383" s="334">
        <v>45329</v>
      </c>
      <c r="Y383" s="113" t="s">
        <v>4</v>
      </c>
      <c r="Z383" s="334">
        <v>45457</v>
      </c>
      <c r="AA383" s="35">
        <f t="shared" si="25"/>
        <v>128</v>
      </c>
      <c r="AB383" s="23">
        <v>0</v>
      </c>
      <c r="AC383" s="23">
        <v>0</v>
      </c>
      <c r="AD383" s="23">
        <v>0</v>
      </c>
      <c r="AE383" s="208" t="s">
        <v>4</v>
      </c>
      <c r="AF383" s="35">
        <f t="shared" si="26"/>
        <v>0</v>
      </c>
      <c r="AG383" s="23">
        <v>0</v>
      </c>
      <c r="AH383" s="23">
        <v>0</v>
      </c>
      <c r="AI383" s="208" t="s">
        <v>4</v>
      </c>
      <c r="AJ383" s="18">
        <v>0</v>
      </c>
      <c r="AK383" s="27" t="s">
        <v>4</v>
      </c>
      <c r="AL383" s="27" t="s">
        <v>4</v>
      </c>
      <c r="AM383" s="35">
        <f t="shared" si="27"/>
        <v>0</v>
      </c>
      <c r="AN383" s="35">
        <f>+K383+AC383-AH383</f>
        <v>9380000</v>
      </c>
      <c r="AO383" s="18" t="s">
        <v>1</v>
      </c>
      <c r="AP383" s="23">
        <v>9380000</v>
      </c>
      <c r="AQ383" s="18" t="s">
        <v>16</v>
      </c>
      <c r="AR383" s="23">
        <v>0</v>
      </c>
      <c r="AS383" s="19" t="s">
        <v>4</v>
      </c>
      <c r="AT383" s="331">
        <v>2100000</v>
      </c>
      <c r="AU383" s="34">
        <f t="shared" si="28"/>
        <v>7280000</v>
      </c>
      <c r="AV383" s="33">
        <f t="shared" si="29"/>
        <v>0.22388059701492538</v>
      </c>
      <c r="AW383" s="208" t="s">
        <v>4</v>
      </c>
      <c r="AX383" s="18" t="s">
        <v>3</v>
      </c>
      <c r="AY383" s="23" t="s">
        <v>3324</v>
      </c>
      <c r="AZ383" s="17" t="s">
        <v>1</v>
      </c>
      <c r="BA383" s="17" t="s">
        <v>1</v>
      </c>
    </row>
    <row r="384" spans="2:53" x14ac:dyDescent="0.25">
      <c r="B384" s="109">
        <v>2024</v>
      </c>
      <c r="C384" s="17">
        <v>891780111</v>
      </c>
      <c r="D384" s="30" t="s">
        <v>14</v>
      </c>
      <c r="E384" s="161" t="s">
        <v>3323</v>
      </c>
      <c r="F384" s="35" t="s">
        <v>3322</v>
      </c>
      <c r="G384" s="190">
        <v>0</v>
      </c>
      <c r="H384" s="18" t="s">
        <v>11</v>
      </c>
      <c r="I384" s="30" t="s">
        <v>108</v>
      </c>
      <c r="J384" s="23" t="s">
        <v>3321</v>
      </c>
      <c r="K384" s="23">
        <v>11167000</v>
      </c>
      <c r="L384" s="17" t="s">
        <v>8</v>
      </c>
      <c r="M384" s="23" t="s">
        <v>3320</v>
      </c>
      <c r="N384" s="23">
        <v>84454876</v>
      </c>
      <c r="O384" s="29">
        <v>14</v>
      </c>
      <c r="P384" s="334">
        <v>45302</v>
      </c>
      <c r="Q384" s="23">
        <v>2126349000</v>
      </c>
      <c r="R384" s="334">
        <v>45329</v>
      </c>
      <c r="S384" s="23">
        <v>11167000</v>
      </c>
      <c r="T384" s="18" t="s">
        <v>5</v>
      </c>
      <c r="U384" s="23">
        <v>45507423</v>
      </c>
      <c r="V384" s="23" t="s">
        <v>2823</v>
      </c>
      <c r="W384" s="334">
        <v>45329</v>
      </c>
      <c r="X384" s="334">
        <v>45329</v>
      </c>
      <c r="Y384" s="113" t="s">
        <v>4</v>
      </c>
      <c r="Z384" s="334">
        <v>45457</v>
      </c>
      <c r="AA384" s="35">
        <f t="shared" si="25"/>
        <v>128</v>
      </c>
      <c r="AB384" s="23">
        <v>0</v>
      </c>
      <c r="AC384" s="23">
        <v>0</v>
      </c>
      <c r="AD384" s="23">
        <v>0</v>
      </c>
      <c r="AE384" s="208" t="s">
        <v>4</v>
      </c>
      <c r="AF384" s="35">
        <f t="shared" si="26"/>
        <v>0</v>
      </c>
      <c r="AG384" s="23">
        <v>0</v>
      </c>
      <c r="AH384" s="23">
        <v>0</v>
      </c>
      <c r="AI384" s="208" t="s">
        <v>4</v>
      </c>
      <c r="AJ384" s="18">
        <v>0</v>
      </c>
      <c r="AK384" s="27" t="s">
        <v>4</v>
      </c>
      <c r="AL384" s="27" t="s">
        <v>4</v>
      </c>
      <c r="AM384" s="35">
        <f t="shared" si="27"/>
        <v>0</v>
      </c>
      <c r="AN384" s="35">
        <f>+K384+AC384-AH384</f>
        <v>11167000</v>
      </c>
      <c r="AO384" s="18" t="s">
        <v>1</v>
      </c>
      <c r="AP384" s="23">
        <v>11167000</v>
      </c>
      <c r="AQ384" s="18" t="s">
        <v>16</v>
      </c>
      <c r="AR384" s="23">
        <v>0</v>
      </c>
      <c r="AS384" s="19" t="s">
        <v>4</v>
      </c>
      <c r="AT384" s="331">
        <v>2500000</v>
      </c>
      <c r="AU384" s="34">
        <f t="shared" si="28"/>
        <v>8667000</v>
      </c>
      <c r="AV384" s="33">
        <f t="shared" si="29"/>
        <v>0.22387391421151606</v>
      </c>
      <c r="AW384" s="208" t="s">
        <v>4</v>
      </c>
      <c r="AX384" s="18" t="s">
        <v>3</v>
      </c>
      <c r="AY384" s="23" t="s">
        <v>3319</v>
      </c>
      <c r="AZ384" s="17" t="s">
        <v>1</v>
      </c>
      <c r="BA384" s="17" t="s">
        <v>1</v>
      </c>
    </row>
    <row r="385" spans="2:53" x14ac:dyDescent="0.25">
      <c r="B385" s="109">
        <v>2024</v>
      </c>
      <c r="C385" s="17">
        <v>891780111</v>
      </c>
      <c r="D385" s="30" t="s">
        <v>14</v>
      </c>
      <c r="E385" s="161" t="s">
        <v>3318</v>
      </c>
      <c r="F385" s="35" t="s">
        <v>3317</v>
      </c>
      <c r="G385" s="190">
        <v>0</v>
      </c>
      <c r="H385" s="18" t="s">
        <v>11</v>
      </c>
      <c r="I385" s="30" t="s">
        <v>108</v>
      </c>
      <c r="J385" s="23" t="s">
        <v>3316</v>
      </c>
      <c r="K385" s="23">
        <v>14740000</v>
      </c>
      <c r="L385" s="17" t="s">
        <v>8</v>
      </c>
      <c r="M385" s="23" t="s">
        <v>3315</v>
      </c>
      <c r="N385" s="23">
        <v>32896015</v>
      </c>
      <c r="O385" s="29">
        <v>13</v>
      </c>
      <c r="P385" s="208">
        <v>45302</v>
      </c>
      <c r="Q385" s="23">
        <v>4518689382</v>
      </c>
      <c r="R385" s="334">
        <v>45329</v>
      </c>
      <c r="S385" s="23">
        <v>14740000</v>
      </c>
      <c r="T385" s="18" t="s">
        <v>5</v>
      </c>
      <c r="U385" s="23">
        <v>45507423</v>
      </c>
      <c r="V385" s="23" t="s">
        <v>2823</v>
      </c>
      <c r="W385" s="334">
        <v>45329</v>
      </c>
      <c r="X385" s="334">
        <v>45329</v>
      </c>
      <c r="Y385" s="113" t="s">
        <v>4</v>
      </c>
      <c r="Z385" s="334">
        <v>45457</v>
      </c>
      <c r="AA385" s="35">
        <f t="shared" si="25"/>
        <v>128</v>
      </c>
      <c r="AB385" s="23">
        <v>0</v>
      </c>
      <c r="AC385" s="23">
        <v>0</v>
      </c>
      <c r="AD385" s="23">
        <v>0</v>
      </c>
      <c r="AE385" s="208" t="s">
        <v>4</v>
      </c>
      <c r="AF385" s="35">
        <f t="shared" si="26"/>
        <v>0</v>
      </c>
      <c r="AG385" s="23">
        <v>0</v>
      </c>
      <c r="AH385" s="23">
        <v>0</v>
      </c>
      <c r="AI385" s="208" t="s">
        <v>4</v>
      </c>
      <c r="AJ385" s="18">
        <v>0</v>
      </c>
      <c r="AK385" s="27" t="s">
        <v>4</v>
      </c>
      <c r="AL385" s="27" t="s">
        <v>4</v>
      </c>
      <c r="AM385" s="35">
        <f t="shared" si="27"/>
        <v>0</v>
      </c>
      <c r="AN385" s="35">
        <f>+K385+AC385-AH385</f>
        <v>14740000</v>
      </c>
      <c r="AO385" s="18" t="s">
        <v>1</v>
      </c>
      <c r="AP385" s="23">
        <v>14740000</v>
      </c>
      <c r="AQ385" s="18" t="s">
        <v>16</v>
      </c>
      <c r="AR385" s="23">
        <v>0</v>
      </c>
      <c r="AS385" s="19" t="s">
        <v>4</v>
      </c>
      <c r="AT385" s="331">
        <v>3300000</v>
      </c>
      <c r="AU385" s="34">
        <f t="shared" si="28"/>
        <v>11440000</v>
      </c>
      <c r="AV385" s="33">
        <f t="shared" si="29"/>
        <v>0.22388059701492538</v>
      </c>
      <c r="AW385" s="208" t="s">
        <v>4</v>
      </c>
      <c r="AX385" s="18" t="s">
        <v>3</v>
      </c>
      <c r="AY385" s="23" t="s">
        <v>3314</v>
      </c>
      <c r="AZ385" s="17" t="s">
        <v>1</v>
      </c>
      <c r="BA385" s="17" t="s">
        <v>1</v>
      </c>
    </row>
    <row r="386" spans="2:53" x14ac:dyDescent="0.25">
      <c r="B386" s="109">
        <v>2024</v>
      </c>
      <c r="C386" s="17">
        <v>891780111</v>
      </c>
      <c r="D386" s="30" t="s">
        <v>14</v>
      </c>
      <c r="E386" s="161" t="s">
        <v>3313</v>
      </c>
      <c r="F386" s="35" t="s">
        <v>3312</v>
      </c>
      <c r="G386" s="190">
        <v>0</v>
      </c>
      <c r="H386" s="18" t="s">
        <v>11</v>
      </c>
      <c r="I386" s="30" t="s">
        <v>108</v>
      </c>
      <c r="J386" s="23" t="s">
        <v>3311</v>
      </c>
      <c r="K386" s="23">
        <v>9380000</v>
      </c>
      <c r="L386" s="17" t="s">
        <v>8</v>
      </c>
      <c r="M386" s="23" t="s">
        <v>3310</v>
      </c>
      <c r="N386" s="23">
        <v>57430388</v>
      </c>
      <c r="O386" s="29">
        <v>14</v>
      </c>
      <c r="P386" s="334">
        <v>45302</v>
      </c>
      <c r="Q386" s="23">
        <v>2126349000</v>
      </c>
      <c r="R386" s="334">
        <v>45329</v>
      </c>
      <c r="S386" s="23">
        <v>9380000</v>
      </c>
      <c r="T386" s="18" t="s">
        <v>5</v>
      </c>
      <c r="U386" s="23">
        <v>45507423</v>
      </c>
      <c r="V386" s="23" t="s">
        <v>2823</v>
      </c>
      <c r="W386" s="334">
        <v>45329</v>
      </c>
      <c r="X386" s="334">
        <v>45329</v>
      </c>
      <c r="Y386" s="113" t="s">
        <v>4</v>
      </c>
      <c r="Z386" s="334">
        <v>45457</v>
      </c>
      <c r="AA386" s="35">
        <f t="shared" si="25"/>
        <v>128</v>
      </c>
      <c r="AB386" s="23">
        <v>0</v>
      </c>
      <c r="AC386" s="23">
        <v>0</v>
      </c>
      <c r="AD386" s="23">
        <v>0</v>
      </c>
      <c r="AE386" s="208" t="s">
        <v>4</v>
      </c>
      <c r="AF386" s="35">
        <f t="shared" si="26"/>
        <v>0</v>
      </c>
      <c r="AG386" s="23">
        <v>0</v>
      </c>
      <c r="AH386" s="23">
        <v>0</v>
      </c>
      <c r="AI386" s="208" t="s">
        <v>4</v>
      </c>
      <c r="AJ386" s="18">
        <v>0</v>
      </c>
      <c r="AK386" s="27" t="s">
        <v>4</v>
      </c>
      <c r="AL386" s="27" t="s">
        <v>4</v>
      </c>
      <c r="AM386" s="35">
        <f t="shared" si="27"/>
        <v>0</v>
      </c>
      <c r="AN386" s="35">
        <f>+K386+AC386-AH386</f>
        <v>9380000</v>
      </c>
      <c r="AO386" s="18" t="s">
        <v>1</v>
      </c>
      <c r="AP386" s="23">
        <v>9380000</v>
      </c>
      <c r="AQ386" s="18" t="s">
        <v>16</v>
      </c>
      <c r="AR386" s="23">
        <v>0</v>
      </c>
      <c r="AS386" s="19" t="s">
        <v>4</v>
      </c>
      <c r="AT386" s="331">
        <v>2100000</v>
      </c>
      <c r="AU386" s="34">
        <f t="shared" si="28"/>
        <v>7280000</v>
      </c>
      <c r="AV386" s="33">
        <f t="shared" si="29"/>
        <v>0.22388059701492538</v>
      </c>
      <c r="AW386" s="208" t="s">
        <v>4</v>
      </c>
      <c r="AX386" s="18" t="s">
        <v>3</v>
      </c>
      <c r="AY386" s="23" t="s">
        <v>3309</v>
      </c>
      <c r="AZ386" s="17" t="s">
        <v>1</v>
      </c>
      <c r="BA386" s="17" t="s">
        <v>1</v>
      </c>
    </row>
    <row r="387" spans="2:53" x14ac:dyDescent="0.25">
      <c r="B387" s="109">
        <v>2024</v>
      </c>
      <c r="C387" s="17">
        <v>891780111</v>
      </c>
      <c r="D387" s="30" t="s">
        <v>14</v>
      </c>
      <c r="E387" s="161" t="s">
        <v>3308</v>
      </c>
      <c r="F387" s="35" t="s">
        <v>3307</v>
      </c>
      <c r="G387" s="190">
        <v>0</v>
      </c>
      <c r="H387" s="18" t="s">
        <v>11</v>
      </c>
      <c r="I387" s="30" t="s">
        <v>108</v>
      </c>
      <c r="J387" s="23" t="s">
        <v>3306</v>
      </c>
      <c r="K387" s="23">
        <v>9380000</v>
      </c>
      <c r="L387" s="17" t="s">
        <v>8</v>
      </c>
      <c r="M387" s="23" t="s">
        <v>3305</v>
      </c>
      <c r="N387" s="23">
        <v>36552336</v>
      </c>
      <c r="O387" s="29">
        <v>14</v>
      </c>
      <c r="P387" s="334">
        <v>45302</v>
      </c>
      <c r="Q387" s="23">
        <v>2126349000</v>
      </c>
      <c r="R387" s="334">
        <v>45329</v>
      </c>
      <c r="S387" s="23">
        <v>9380000</v>
      </c>
      <c r="T387" s="18" t="s">
        <v>5</v>
      </c>
      <c r="U387" s="23">
        <v>45507423</v>
      </c>
      <c r="V387" s="23" t="s">
        <v>2823</v>
      </c>
      <c r="W387" s="334">
        <v>45329</v>
      </c>
      <c r="X387" s="334">
        <v>45329</v>
      </c>
      <c r="Y387" s="113" t="s">
        <v>4</v>
      </c>
      <c r="Z387" s="334">
        <v>45457</v>
      </c>
      <c r="AA387" s="35">
        <f t="shared" si="25"/>
        <v>128</v>
      </c>
      <c r="AB387" s="23">
        <v>0</v>
      </c>
      <c r="AC387" s="23">
        <v>0</v>
      </c>
      <c r="AD387" s="23">
        <v>0</v>
      </c>
      <c r="AE387" s="208" t="s">
        <v>4</v>
      </c>
      <c r="AF387" s="35">
        <f t="shared" si="26"/>
        <v>0</v>
      </c>
      <c r="AG387" s="23">
        <v>0</v>
      </c>
      <c r="AH387" s="23">
        <v>0</v>
      </c>
      <c r="AI387" s="208" t="s">
        <v>4</v>
      </c>
      <c r="AJ387" s="18">
        <v>0</v>
      </c>
      <c r="AK387" s="27" t="s">
        <v>4</v>
      </c>
      <c r="AL387" s="27" t="s">
        <v>4</v>
      </c>
      <c r="AM387" s="35">
        <f t="shared" si="27"/>
        <v>0</v>
      </c>
      <c r="AN387" s="35">
        <f>+K387+AC387-AH387</f>
        <v>9380000</v>
      </c>
      <c r="AO387" s="18" t="s">
        <v>1</v>
      </c>
      <c r="AP387" s="23">
        <v>9380000</v>
      </c>
      <c r="AQ387" s="18" t="s">
        <v>16</v>
      </c>
      <c r="AR387" s="23">
        <v>0</v>
      </c>
      <c r="AS387" s="19" t="s">
        <v>4</v>
      </c>
      <c r="AT387" s="331">
        <v>2100000</v>
      </c>
      <c r="AU387" s="34">
        <f t="shared" si="28"/>
        <v>7280000</v>
      </c>
      <c r="AV387" s="33">
        <f t="shared" si="29"/>
        <v>0.22388059701492538</v>
      </c>
      <c r="AW387" s="208" t="s">
        <v>4</v>
      </c>
      <c r="AX387" s="18" t="s">
        <v>3</v>
      </c>
      <c r="AY387" s="23" t="s">
        <v>3304</v>
      </c>
      <c r="AZ387" s="17" t="s">
        <v>1</v>
      </c>
      <c r="BA387" s="17" t="s">
        <v>1</v>
      </c>
    </row>
    <row r="388" spans="2:53" x14ac:dyDescent="0.25">
      <c r="B388" s="109">
        <v>2024</v>
      </c>
      <c r="C388" s="17">
        <v>891780111</v>
      </c>
      <c r="D388" s="30" t="s">
        <v>14</v>
      </c>
      <c r="E388" s="161" t="s">
        <v>3303</v>
      </c>
      <c r="F388" s="35" t="s">
        <v>3302</v>
      </c>
      <c r="G388" s="190">
        <v>0</v>
      </c>
      <c r="H388" s="18" t="s">
        <v>11</v>
      </c>
      <c r="I388" s="30" t="s">
        <v>108</v>
      </c>
      <c r="J388" s="23" t="s">
        <v>3301</v>
      </c>
      <c r="K388" s="23">
        <v>16080000</v>
      </c>
      <c r="L388" s="17" t="s">
        <v>8</v>
      </c>
      <c r="M388" s="23" t="s">
        <v>3300</v>
      </c>
      <c r="N388" s="23">
        <v>1085038618</v>
      </c>
      <c r="O388" s="29">
        <v>13</v>
      </c>
      <c r="P388" s="208">
        <v>45302</v>
      </c>
      <c r="Q388" s="23">
        <v>4518689382</v>
      </c>
      <c r="R388" s="334">
        <v>45329</v>
      </c>
      <c r="S388" s="23">
        <v>16080000</v>
      </c>
      <c r="T388" s="18" t="s">
        <v>5</v>
      </c>
      <c r="U388" s="23">
        <v>36718996</v>
      </c>
      <c r="V388" s="23" t="s">
        <v>3299</v>
      </c>
      <c r="W388" s="334">
        <v>45329</v>
      </c>
      <c r="X388" s="334">
        <v>45329</v>
      </c>
      <c r="Y388" s="113" t="s">
        <v>4</v>
      </c>
      <c r="Z388" s="334">
        <v>45457</v>
      </c>
      <c r="AA388" s="35">
        <f t="shared" si="25"/>
        <v>128</v>
      </c>
      <c r="AB388" s="23">
        <v>0</v>
      </c>
      <c r="AC388" s="23">
        <v>0</v>
      </c>
      <c r="AD388" s="23">
        <v>0</v>
      </c>
      <c r="AE388" s="208" t="s">
        <v>4</v>
      </c>
      <c r="AF388" s="35">
        <f t="shared" si="26"/>
        <v>0</v>
      </c>
      <c r="AG388" s="23">
        <v>0</v>
      </c>
      <c r="AH388" s="23">
        <v>0</v>
      </c>
      <c r="AI388" s="208" t="s">
        <v>4</v>
      </c>
      <c r="AJ388" s="18">
        <v>0</v>
      </c>
      <c r="AK388" s="27" t="s">
        <v>4</v>
      </c>
      <c r="AL388" s="27" t="s">
        <v>4</v>
      </c>
      <c r="AM388" s="35">
        <f t="shared" si="27"/>
        <v>0</v>
      </c>
      <c r="AN388" s="35">
        <f>+K388+AC388-AH388</f>
        <v>16080000</v>
      </c>
      <c r="AO388" s="18" t="s">
        <v>1</v>
      </c>
      <c r="AP388" s="23">
        <v>16080000</v>
      </c>
      <c r="AQ388" s="18" t="s">
        <v>16</v>
      </c>
      <c r="AR388" s="23">
        <v>0</v>
      </c>
      <c r="AS388" s="19" t="s">
        <v>4</v>
      </c>
      <c r="AT388" s="331">
        <v>3600000</v>
      </c>
      <c r="AU388" s="34">
        <f t="shared" si="28"/>
        <v>12480000</v>
      </c>
      <c r="AV388" s="33">
        <f t="shared" si="29"/>
        <v>0.22388059701492538</v>
      </c>
      <c r="AW388" s="208" t="s">
        <v>4</v>
      </c>
      <c r="AX388" s="18" t="s">
        <v>3</v>
      </c>
      <c r="AY388" s="23" t="s">
        <v>3298</v>
      </c>
      <c r="AZ388" s="17" t="s">
        <v>1</v>
      </c>
      <c r="BA388" s="17" t="s">
        <v>1</v>
      </c>
    </row>
    <row r="389" spans="2:53" x14ac:dyDescent="0.25">
      <c r="B389" s="109">
        <v>2024</v>
      </c>
      <c r="C389" s="17">
        <v>891780111</v>
      </c>
      <c r="D389" s="30" t="s">
        <v>14</v>
      </c>
      <c r="E389" s="161" t="s">
        <v>3297</v>
      </c>
      <c r="F389" s="35" t="s">
        <v>3296</v>
      </c>
      <c r="G389" s="190">
        <v>0</v>
      </c>
      <c r="H389" s="18" t="s">
        <v>11</v>
      </c>
      <c r="I389" s="30" t="s">
        <v>108</v>
      </c>
      <c r="J389" s="23" t="s">
        <v>2860</v>
      </c>
      <c r="K389" s="23">
        <v>17420000</v>
      </c>
      <c r="L389" s="17" t="s">
        <v>8</v>
      </c>
      <c r="M389" s="23" t="s">
        <v>3295</v>
      </c>
      <c r="N389" s="23">
        <v>57106762</v>
      </c>
      <c r="O389" s="29">
        <v>13</v>
      </c>
      <c r="P389" s="208">
        <v>45302</v>
      </c>
      <c r="Q389" s="23">
        <v>4518689382</v>
      </c>
      <c r="R389" s="334">
        <v>45329</v>
      </c>
      <c r="S389" s="23">
        <v>17420000</v>
      </c>
      <c r="T389" s="18" t="s">
        <v>5</v>
      </c>
      <c r="U389" s="23">
        <v>1082964146</v>
      </c>
      <c r="V389" s="23" t="s">
        <v>2366</v>
      </c>
      <c r="W389" s="334">
        <v>45329</v>
      </c>
      <c r="X389" s="334">
        <v>45329</v>
      </c>
      <c r="Y389" s="113" t="s">
        <v>4</v>
      </c>
      <c r="Z389" s="334">
        <v>45457</v>
      </c>
      <c r="AA389" s="35">
        <f t="shared" si="25"/>
        <v>128</v>
      </c>
      <c r="AB389" s="23">
        <v>0</v>
      </c>
      <c r="AC389" s="23">
        <v>0</v>
      </c>
      <c r="AD389" s="23">
        <v>0</v>
      </c>
      <c r="AE389" s="208" t="s">
        <v>4</v>
      </c>
      <c r="AF389" s="35">
        <f t="shared" si="26"/>
        <v>0</v>
      </c>
      <c r="AG389" s="23">
        <v>0</v>
      </c>
      <c r="AH389" s="23">
        <v>0</v>
      </c>
      <c r="AI389" s="208" t="s">
        <v>4</v>
      </c>
      <c r="AJ389" s="18">
        <v>0</v>
      </c>
      <c r="AK389" s="27" t="s">
        <v>4</v>
      </c>
      <c r="AL389" s="27" t="s">
        <v>4</v>
      </c>
      <c r="AM389" s="35">
        <f t="shared" si="27"/>
        <v>0</v>
      </c>
      <c r="AN389" s="35">
        <f>+K389+AC389-AH389</f>
        <v>17420000</v>
      </c>
      <c r="AO389" s="18" t="s">
        <v>1</v>
      </c>
      <c r="AP389" s="23">
        <v>17420000</v>
      </c>
      <c r="AQ389" s="18" t="s">
        <v>16</v>
      </c>
      <c r="AR389" s="23">
        <v>0</v>
      </c>
      <c r="AS389" s="19" t="s">
        <v>4</v>
      </c>
      <c r="AT389" s="331">
        <v>3900000</v>
      </c>
      <c r="AU389" s="34">
        <f t="shared" si="28"/>
        <v>13520000</v>
      </c>
      <c r="AV389" s="33">
        <f t="shared" si="29"/>
        <v>0.22388059701492538</v>
      </c>
      <c r="AW389" s="208" t="s">
        <v>4</v>
      </c>
      <c r="AX389" s="18" t="s">
        <v>3</v>
      </c>
      <c r="AY389" s="23" t="s">
        <v>3294</v>
      </c>
      <c r="AZ389" s="17" t="s">
        <v>1</v>
      </c>
      <c r="BA389" s="17" t="s">
        <v>1</v>
      </c>
    </row>
    <row r="390" spans="2:53" x14ac:dyDescent="0.25">
      <c r="B390" s="109">
        <v>2024</v>
      </c>
      <c r="C390" s="17">
        <v>891780111</v>
      </c>
      <c r="D390" s="30" t="s">
        <v>14</v>
      </c>
      <c r="E390" s="161" t="s">
        <v>3293</v>
      </c>
      <c r="F390" s="35" t="s">
        <v>3292</v>
      </c>
      <c r="G390" s="190">
        <v>0</v>
      </c>
      <c r="H390" s="18" t="s">
        <v>11</v>
      </c>
      <c r="I390" s="30" t="s">
        <v>108</v>
      </c>
      <c r="J390" s="23" t="s">
        <v>3291</v>
      </c>
      <c r="K390" s="23">
        <v>14740000</v>
      </c>
      <c r="L390" s="17" t="s">
        <v>8</v>
      </c>
      <c r="M390" s="23" t="s">
        <v>3290</v>
      </c>
      <c r="N390" s="23">
        <v>12563787</v>
      </c>
      <c r="O390" s="29">
        <v>13</v>
      </c>
      <c r="P390" s="208">
        <v>45302</v>
      </c>
      <c r="Q390" s="23">
        <v>4518689382</v>
      </c>
      <c r="R390" s="334">
        <v>45329</v>
      </c>
      <c r="S390" s="23">
        <v>14740000</v>
      </c>
      <c r="T390" s="18" t="s">
        <v>5</v>
      </c>
      <c r="U390" s="23">
        <v>39058006</v>
      </c>
      <c r="V390" s="23" t="s">
        <v>2864</v>
      </c>
      <c r="W390" s="334">
        <v>45329</v>
      </c>
      <c r="X390" s="334">
        <v>45329</v>
      </c>
      <c r="Y390" s="113" t="s">
        <v>4</v>
      </c>
      <c r="Z390" s="334">
        <v>45457</v>
      </c>
      <c r="AA390" s="35">
        <f t="shared" si="25"/>
        <v>128</v>
      </c>
      <c r="AB390" s="23">
        <v>0</v>
      </c>
      <c r="AC390" s="23">
        <v>0</v>
      </c>
      <c r="AD390" s="23">
        <v>0</v>
      </c>
      <c r="AE390" s="208" t="s">
        <v>4</v>
      </c>
      <c r="AF390" s="35">
        <f t="shared" si="26"/>
        <v>0</v>
      </c>
      <c r="AG390" s="23">
        <v>0</v>
      </c>
      <c r="AH390" s="23">
        <v>0</v>
      </c>
      <c r="AI390" s="208" t="s">
        <v>4</v>
      </c>
      <c r="AJ390" s="18">
        <v>0</v>
      </c>
      <c r="AK390" s="27" t="s">
        <v>4</v>
      </c>
      <c r="AL390" s="27" t="s">
        <v>4</v>
      </c>
      <c r="AM390" s="35">
        <f t="shared" si="27"/>
        <v>0</v>
      </c>
      <c r="AN390" s="35">
        <f>+K390+AC390-AH390</f>
        <v>14740000</v>
      </c>
      <c r="AO390" s="18" t="s">
        <v>1</v>
      </c>
      <c r="AP390" s="23">
        <v>14740000</v>
      </c>
      <c r="AQ390" s="18" t="s">
        <v>16</v>
      </c>
      <c r="AR390" s="23">
        <v>0</v>
      </c>
      <c r="AS390" s="19" t="s">
        <v>4</v>
      </c>
      <c r="AT390" s="331">
        <v>3300000</v>
      </c>
      <c r="AU390" s="34">
        <f t="shared" si="28"/>
        <v>11440000</v>
      </c>
      <c r="AV390" s="33">
        <f t="shared" si="29"/>
        <v>0.22388059701492538</v>
      </c>
      <c r="AW390" s="208" t="s">
        <v>4</v>
      </c>
      <c r="AX390" s="18" t="s">
        <v>3</v>
      </c>
      <c r="AY390" s="23" t="s">
        <v>3289</v>
      </c>
      <c r="AZ390" s="17" t="s">
        <v>1</v>
      </c>
      <c r="BA390" s="17" t="s">
        <v>1</v>
      </c>
    </row>
    <row r="391" spans="2:53" x14ac:dyDescent="0.25">
      <c r="B391" s="109">
        <v>2024</v>
      </c>
      <c r="C391" s="17">
        <v>891780111</v>
      </c>
      <c r="D391" s="30" t="s">
        <v>14</v>
      </c>
      <c r="E391" s="161" t="s">
        <v>3288</v>
      </c>
      <c r="F391" s="35" t="s">
        <v>3287</v>
      </c>
      <c r="G391" s="190">
        <v>0</v>
      </c>
      <c r="H391" s="18" t="s">
        <v>11</v>
      </c>
      <c r="I391" s="30" t="s">
        <v>108</v>
      </c>
      <c r="J391" s="23" t="s">
        <v>3286</v>
      </c>
      <c r="K391" s="23">
        <v>16080000</v>
      </c>
      <c r="L391" s="17" t="s">
        <v>8</v>
      </c>
      <c r="M391" s="23" t="s">
        <v>3285</v>
      </c>
      <c r="N391" s="23">
        <v>36666112</v>
      </c>
      <c r="O391" s="29">
        <v>13</v>
      </c>
      <c r="P391" s="208">
        <v>45302</v>
      </c>
      <c r="Q391" s="23">
        <v>4518689382</v>
      </c>
      <c r="R391" s="334">
        <v>45329</v>
      </c>
      <c r="S391" s="23">
        <v>16080000</v>
      </c>
      <c r="T391" s="18" t="s">
        <v>5</v>
      </c>
      <c r="U391" s="23">
        <v>36694483</v>
      </c>
      <c r="V391" s="23" t="s">
        <v>2562</v>
      </c>
      <c r="W391" s="334">
        <v>45329</v>
      </c>
      <c r="X391" s="334">
        <v>45329</v>
      </c>
      <c r="Y391" s="113" t="s">
        <v>4</v>
      </c>
      <c r="Z391" s="334">
        <v>45457</v>
      </c>
      <c r="AA391" s="35">
        <f t="shared" si="25"/>
        <v>128</v>
      </c>
      <c r="AB391" s="23">
        <v>0</v>
      </c>
      <c r="AC391" s="23">
        <v>0</v>
      </c>
      <c r="AD391" s="23">
        <v>0</v>
      </c>
      <c r="AE391" s="208" t="s">
        <v>4</v>
      </c>
      <c r="AF391" s="35">
        <f t="shared" si="26"/>
        <v>0</v>
      </c>
      <c r="AG391" s="23">
        <v>0</v>
      </c>
      <c r="AH391" s="23">
        <v>0</v>
      </c>
      <c r="AI391" s="208" t="s">
        <v>4</v>
      </c>
      <c r="AJ391" s="18">
        <v>0</v>
      </c>
      <c r="AK391" s="27" t="s">
        <v>4</v>
      </c>
      <c r="AL391" s="27" t="s">
        <v>4</v>
      </c>
      <c r="AM391" s="35">
        <f t="shared" si="27"/>
        <v>0</v>
      </c>
      <c r="AN391" s="35">
        <f>+K391+AC391-AH391</f>
        <v>16080000</v>
      </c>
      <c r="AO391" s="18" t="s">
        <v>1</v>
      </c>
      <c r="AP391" s="23">
        <v>16080000</v>
      </c>
      <c r="AQ391" s="18" t="s">
        <v>16</v>
      </c>
      <c r="AR391" s="23">
        <v>0</v>
      </c>
      <c r="AS391" s="19" t="s">
        <v>4</v>
      </c>
      <c r="AT391" s="331">
        <v>3600000</v>
      </c>
      <c r="AU391" s="34">
        <f t="shared" si="28"/>
        <v>12480000</v>
      </c>
      <c r="AV391" s="33">
        <f t="shared" si="29"/>
        <v>0.22388059701492538</v>
      </c>
      <c r="AW391" s="208" t="s">
        <v>4</v>
      </c>
      <c r="AX391" s="18" t="s">
        <v>3</v>
      </c>
      <c r="AY391" s="23" t="s">
        <v>3284</v>
      </c>
      <c r="AZ391" s="17" t="s">
        <v>1</v>
      </c>
      <c r="BA391" s="17" t="s">
        <v>1</v>
      </c>
    </row>
    <row r="392" spans="2:53" x14ac:dyDescent="0.25">
      <c r="B392" s="109">
        <v>2024</v>
      </c>
      <c r="C392" s="17">
        <v>891780111</v>
      </c>
      <c r="D392" s="30" t="s">
        <v>14</v>
      </c>
      <c r="E392" s="161" t="s">
        <v>3283</v>
      </c>
      <c r="F392" s="35" t="s">
        <v>3282</v>
      </c>
      <c r="G392" s="190">
        <v>0</v>
      </c>
      <c r="H392" s="18" t="s">
        <v>11</v>
      </c>
      <c r="I392" s="30" t="s">
        <v>108</v>
      </c>
      <c r="J392" s="23" t="s">
        <v>3281</v>
      </c>
      <c r="K392" s="23">
        <v>16080000</v>
      </c>
      <c r="L392" s="17" t="s">
        <v>8</v>
      </c>
      <c r="M392" s="23" t="s">
        <v>3280</v>
      </c>
      <c r="N392" s="23">
        <v>1065812085</v>
      </c>
      <c r="O392" s="29">
        <v>13</v>
      </c>
      <c r="P392" s="208">
        <v>45302</v>
      </c>
      <c r="Q392" s="23">
        <v>4518689382</v>
      </c>
      <c r="R392" s="334">
        <v>45329</v>
      </c>
      <c r="S392" s="23">
        <v>16080000</v>
      </c>
      <c r="T392" s="18" t="s">
        <v>5</v>
      </c>
      <c r="U392" s="23">
        <v>12621405</v>
      </c>
      <c r="V392" s="23" t="s">
        <v>3279</v>
      </c>
      <c r="W392" s="334">
        <v>45329</v>
      </c>
      <c r="X392" s="334">
        <v>45329</v>
      </c>
      <c r="Y392" s="113" t="s">
        <v>4</v>
      </c>
      <c r="Z392" s="334">
        <v>45457</v>
      </c>
      <c r="AA392" s="35">
        <f t="shared" ref="AA392:AA455" si="30">+IF(Y392="1800-01-01",Z392-X392,Z392-Y392)</f>
        <v>128</v>
      </c>
      <c r="AB392" s="23">
        <v>0</v>
      </c>
      <c r="AC392" s="23">
        <v>0</v>
      </c>
      <c r="AD392" s="23">
        <v>0</v>
      </c>
      <c r="AE392" s="208" t="s">
        <v>4</v>
      </c>
      <c r="AF392" s="35">
        <f t="shared" ref="AF392:AF455" si="31">+IF(AE392="1800-01-01",0,AE392-Z392)</f>
        <v>0</v>
      </c>
      <c r="AG392" s="23">
        <v>0</v>
      </c>
      <c r="AH392" s="23">
        <v>0</v>
      </c>
      <c r="AI392" s="208" t="s">
        <v>4</v>
      </c>
      <c r="AJ392" s="18">
        <v>0</v>
      </c>
      <c r="AK392" s="27" t="s">
        <v>4</v>
      </c>
      <c r="AL392" s="27" t="s">
        <v>4</v>
      </c>
      <c r="AM392" s="35">
        <f t="shared" ref="AM392:AM455" si="32">+IF(AK392="1800-01-01",0,AL392-AK392)</f>
        <v>0</v>
      </c>
      <c r="AN392" s="35">
        <f>+K392+AC392-AH392</f>
        <v>16080000</v>
      </c>
      <c r="AO392" s="18" t="s">
        <v>1</v>
      </c>
      <c r="AP392" s="23">
        <v>16080000</v>
      </c>
      <c r="AQ392" s="18" t="s">
        <v>16</v>
      </c>
      <c r="AR392" s="23">
        <v>0</v>
      </c>
      <c r="AS392" s="19" t="s">
        <v>4</v>
      </c>
      <c r="AT392" s="331">
        <v>3600000</v>
      </c>
      <c r="AU392" s="34">
        <f t="shared" ref="AU392:AU455" si="33">AN392-AT392</f>
        <v>12480000</v>
      </c>
      <c r="AV392" s="33">
        <f t="shared" ref="AV392:AV455" si="34">+IFERROR(AT392/AN392,"_")</f>
        <v>0.22388059701492538</v>
      </c>
      <c r="AW392" s="208" t="s">
        <v>4</v>
      </c>
      <c r="AX392" s="18" t="s">
        <v>3</v>
      </c>
      <c r="AY392" s="23" t="s">
        <v>3278</v>
      </c>
      <c r="AZ392" s="17" t="s">
        <v>1</v>
      </c>
      <c r="BA392" s="17" t="s">
        <v>1</v>
      </c>
    </row>
    <row r="393" spans="2:53" x14ac:dyDescent="0.25">
      <c r="B393" s="109">
        <v>2024</v>
      </c>
      <c r="C393" s="17">
        <v>891780111</v>
      </c>
      <c r="D393" s="30" t="s">
        <v>14</v>
      </c>
      <c r="E393" s="161" t="s">
        <v>3277</v>
      </c>
      <c r="F393" s="35" t="s">
        <v>3276</v>
      </c>
      <c r="G393" s="190">
        <v>0</v>
      </c>
      <c r="H393" s="18" t="s">
        <v>11</v>
      </c>
      <c r="I393" s="30" t="s">
        <v>770</v>
      </c>
      <c r="J393" s="23" t="s">
        <v>3275</v>
      </c>
      <c r="K393" s="23">
        <v>6300000</v>
      </c>
      <c r="L393" s="17" t="s">
        <v>8</v>
      </c>
      <c r="M393" s="23" t="s">
        <v>3274</v>
      </c>
      <c r="N393" s="23">
        <v>1015432527</v>
      </c>
      <c r="O393" s="29">
        <v>13</v>
      </c>
      <c r="P393" s="208">
        <v>45302</v>
      </c>
      <c r="Q393" s="23">
        <v>4518689382</v>
      </c>
      <c r="R393" s="334">
        <v>45329</v>
      </c>
      <c r="S393" s="23">
        <v>6300000</v>
      </c>
      <c r="T393" s="18" t="s">
        <v>5</v>
      </c>
      <c r="U393" s="23">
        <v>15443332</v>
      </c>
      <c r="V393" s="23" t="s">
        <v>1536</v>
      </c>
      <c r="W393" s="334">
        <v>45329</v>
      </c>
      <c r="X393" s="334">
        <v>45329</v>
      </c>
      <c r="Y393" s="113" t="s">
        <v>4</v>
      </c>
      <c r="Z393" s="334">
        <v>45414</v>
      </c>
      <c r="AA393" s="35">
        <f t="shared" si="30"/>
        <v>85</v>
      </c>
      <c r="AB393" s="23">
        <v>0</v>
      </c>
      <c r="AC393" s="23">
        <v>0</v>
      </c>
      <c r="AD393" s="23">
        <v>0</v>
      </c>
      <c r="AE393" s="208" t="s">
        <v>4</v>
      </c>
      <c r="AF393" s="35">
        <f t="shared" si="31"/>
        <v>0</v>
      </c>
      <c r="AG393" s="23">
        <v>0</v>
      </c>
      <c r="AH393" s="23">
        <v>0</v>
      </c>
      <c r="AI393" s="208" t="s">
        <v>4</v>
      </c>
      <c r="AJ393" s="18">
        <v>0</v>
      </c>
      <c r="AK393" s="27" t="s">
        <v>4</v>
      </c>
      <c r="AL393" s="27" t="s">
        <v>4</v>
      </c>
      <c r="AM393" s="35">
        <f t="shared" si="32"/>
        <v>0</v>
      </c>
      <c r="AN393" s="35">
        <f>+K393+AC393-AH393</f>
        <v>6300000</v>
      </c>
      <c r="AO393" s="18" t="s">
        <v>1</v>
      </c>
      <c r="AP393" s="23">
        <v>6300000</v>
      </c>
      <c r="AQ393" s="18" t="s">
        <v>16</v>
      </c>
      <c r="AR393" s="23">
        <v>0</v>
      </c>
      <c r="AS393" s="19" t="s">
        <v>4</v>
      </c>
      <c r="AT393" s="331">
        <v>2100000</v>
      </c>
      <c r="AU393" s="34">
        <f t="shared" si="33"/>
        <v>4200000</v>
      </c>
      <c r="AV393" s="33">
        <f t="shared" si="34"/>
        <v>0.33333333333333331</v>
      </c>
      <c r="AW393" s="208" t="s">
        <v>4</v>
      </c>
      <c r="AX393" s="18" t="s">
        <v>3</v>
      </c>
      <c r="AY393" s="23" t="s">
        <v>3273</v>
      </c>
      <c r="AZ393" s="17" t="s">
        <v>1</v>
      </c>
      <c r="BA393" s="17" t="s">
        <v>1</v>
      </c>
    </row>
    <row r="394" spans="2:53" x14ac:dyDescent="0.25">
      <c r="B394" s="109">
        <v>2024</v>
      </c>
      <c r="C394" s="17">
        <v>891780111</v>
      </c>
      <c r="D394" s="30" t="s">
        <v>14</v>
      </c>
      <c r="E394" s="161" t="s">
        <v>3272</v>
      </c>
      <c r="F394" s="35" t="s">
        <v>3271</v>
      </c>
      <c r="G394" s="190">
        <v>0</v>
      </c>
      <c r="H394" s="18" t="s">
        <v>11</v>
      </c>
      <c r="I394" s="30" t="s">
        <v>108</v>
      </c>
      <c r="J394" s="23" t="s">
        <v>3270</v>
      </c>
      <c r="K394" s="23">
        <v>14740000</v>
      </c>
      <c r="L394" s="17" t="s">
        <v>8</v>
      </c>
      <c r="M394" s="23" t="s">
        <v>3269</v>
      </c>
      <c r="N394" s="23">
        <v>1067900773</v>
      </c>
      <c r="O394" s="29">
        <v>13</v>
      </c>
      <c r="P394" s="208">
        <v>45302</v>
      </c>
      <c r="Q394" s="23">
        <v>4518689382</v>
      </c>
      <c r="R394" s="334">
        <v>45331</v>
      </c>
      <c r="S394" s="23">
        <v>14740000</v>
      </c>
      <c r="T394" s="18" t="s">
        <v>5</v>
      </c>
      <c r="U394" s="23">
        <v>72175281</v>
      </c>
      <c r="V394" s="23" t="s">
        <v>1357</v>
      </c>
      <c r="W394" s="334">
        <v>45331</v>
      </c>
      <c r="X394" s="334">
        <v>45331</v>
      </c>
      <c r="Y394" s="113" t="s">
        <v>4</v>
      </c>
      <c r="Z394" s="334">
        <v>45457</v>
      </c>
      <c r="AA394" s="35">
        <f t="shared" si="30"/>
        <v>126</v>
      </c>
      <c r="AB394" s="23">
        <v>0</v>
      </c>
      <c r="AC394" s="23">
        <v>0</v>
      </c>
      <c r="AD394" s="23">
        <v>0</v>
      </c>
      <c r="AE394" s="208" t="s">
        <v>4</v>
      </c>
      <c r="AF394" s="35">
        <f t="shared" si="31"/>
        <v>0</v>
      </c>
      <c r="AG394" s="23">
        <v>0</v>
      </c>
      <c r="AH394" s="23">
        <v>0</v>
      </c>
      <c r="AI394" s="208" t="s">
        <v>4</v>
      </c>
      <c r="AJ394" s="18">
        <v>0</v>
      </c>
      <c r="AK394" s="27" t="s">
        <v>4</v>
      </c>
      <c r="AL394" s="27" t="s">
        <v>4</v>
      </c>
      <c r="AM394" s="35">
        <f t="shared" si="32"/>
        <v>0</v>
      </c>
      <c r="AN394" s="35">
        <f>+K394+AC394-AH394</f>
        <v>14740000</v>
      </c>
      <c r="AO394" s="18" t="s">
        <v>1</v>
      </c>
      <c r="AP394" s="23">
        <v>14740000</v>
      </c>
      <c r="AQ394" s="18" t="s">
        <v>16</v>
      </c>
      <c r="AR394" s="23">
        <v>0</v>
      </c>
      <c r="AS394" s="19" t="s">
        <v>4</v>
      </c>
      <c r="AT394" s="331">
        <v>3300000</v>
      </c>
      <c r="AU394" s="34">
        <f t="shared" si="33"/>
        <v>11440000</v>
      </c>
      <c r="AV394" s="33">
        <f t="shared" si="34"/>
        <v>0.22388059701492538</v>
      </c>
      <c r="AW394" s="208" t="s">
        <v>4</v>
      </c>
      <c r="AX394" s="18" t="s">
        <v>3</v>
      </c>
      <c r="AY394" s="23" t="s">
        <v>3268</v>
      </c>
      <c r="AZ394" s="17" t="s">
        <v>1</v>
      </c>
      <c r="BA394" s="17" t="s">
        <v>1</v>
      </c>
    </row>
    <row r="395" spans="2:53" x14ac:dyDescent="0.25">
      <c r="B395" s="109">
        <v>2024</v>
      </c>
      <c r="C395" s="17">
        <v>891780111</v>
      </c>
      <c r="D395" s="30" t="s">
        <v>14</v>
      </c>
      <c r="E395" s="161" t="s">
        <v>3267</v>
      </c>
      <c r="F395" s="35" t="s">
        <v>3266</v>
      </c>
      <c r="G395" s="190">
        <v>0</v>
      </c>
      <c r="H395" s="18" t="s">
        <v>11</v>
      </c>
      <c r="I395" s="30" t="s">
        <v>108</v>
      </c>
      <c r="J395" s="23" t="s">
        <v>3265</v>
      </c>
      <c r="K395" s="23">
        <v>11167000</v>
      </c>
      <c r="L395" s="17" t="s">
        <v>8</v>
      </c>
      <c r="M395" s="23" t="s">
        <v>3264</v>
      </c>
      <c r="N395" s="23">
        <v>1082940729</v>
      </c>
      <c r="O395" s="29">
        <v>14</v>
      </c>
      <c r="P395" s="334">
        <v>45302</v>
      </c>
      <c r="Q395" s="23">
        <v>2126349000</v>
      </c>
      <c r="R395" s="334">
        <v>45331</v>
      </c>
      <c r="S395" s="23">
        <v>11167000</v>
      </c>
      <c r="T395" s="18" t="s">
        <v>5</v>
      </c>
      <c r="U395" s="23">
        <v>72175281</v>
      </c>
      <c r="V395" s="23" t="s">
        <v>1357</v>
      </c>
      <c r="W395" s="334">
        <v>45331</v>
      </c>
      <c r="X395" s="334">
        <v>45331</v>
      </c>
      <c r="Y395" s="113" t="s">
        <v>4</v>
      </c>
      <c r="Z395" s="334">
        <v>45457</v>
      </c>
      <c r="AA395" s="35">
        <f t="shared" si="30"/>
        <v>126</v>
      </c>
      <c r="AB395" s="23">
        <v>0</v>
      </c>
      <c r="AC395" s="23">
        <v>0</v>
      </c>
      <c r="AD395" s="23">
        <v>0</v>
      </c>
      <c r="AE395" s="208" t="s">
        <v>4</v>
      </c>
      <c r="AF395" s="35">
        <f t="shared" si="31"/>
        <v>0</v>
      </c>
      <c r="AG395" s="23">
        <v>0</v>
      </c>
      <c r="AH395" s="23">
        <v>0</v>
      </c>
      <c r="AI395" s="208" t="s">
        <v>4</v>
      </c>
      <c r="AJ395" s="18">
        <v>0</v>
      </c>
      <c r="AK395" s="27" t="s">
        <v>4</v>
      </c>
      <c r="AL395" s="27" t="s">
        <v>4</v>
      </c>
      <c r="AM395" s="35">
        <f t="shared" si="32"/>
        <v>0</v>
      </c>
      <c r="AN395" s="35">
        <f>+K395+AC395-AH395</f>
        <v>11167000</v>
      </c>
      <c r="AO395" s="18" t="s">
        <v>1</v>
      </c>
      <c r="AP395" s="23">
        <v>11167000</v>
      </c>
      <c r="AQ395" s="18" t="s">
        <v>16</v>
      </c>
      <c r="AR395" s="23">
        <v>0</v>
      </c>
      <c r="AS395" s="19" t="s">
        <v>4</v>
      </c>
      <c r="AT395" s="331">
        <v>2500000</v>
      </c>
      <c r="AU395" s="34">
        <f t="shared" si="33"/>
        <v>8667000</v>
      </c>
      <c r="AV395" s="33">
        <f t="shared" si="34"/>
        <v>0.22387391421151606</v>
      </c>
      <c r="AW395" s="208" t="s">
        <v>4</v>
      </c>
      <c r="AX395" s="18" t="s">
        <v>3</v>
      </c>
      <c r="AY395" s="23" t="s">
        <v>3263</v>
      </c>
      <c r="AZ395" s="17" t="s">
        <v>1</v>
      </c>
      <c r="BA395" s="17" t="s">
        <v>1</v>
      </c>
    </row>
    <row r="396" spans="2:53" x14ac:dyDescent="0.25">
      <c r="B396" s="109">
        <v>2024</v>
      </c>
      <c r="C396" s="17">
        <v>891780111</v>
      </c>
      <c r="D396" s="30" t="s">
        <v>14</v>
      </c>
      <c r="E396" s="161" t="s">
        <v>3262</v>
      </c>
      <c r="F396" s="35" t="s">
        <v>3261</v>
      </c>
      <c r="G396" s="190">
        <v>0</v>
      </c>
      <c r="H396" s="18" t="s">
        <v>11</v>
      </c>
      <c r="I396" s="30" t="s">
        <v>108</v>
      </c>
      <c r="J396" s="23" t="s">
        <v>3260</v>
      </c>
      <c r="K396" s="23">
        <v>17050000</v>
      </c>
      <c r="L396" s="17" t="s">
        <v>8</v>
      </c>
      <c r="M396" s="23" t="s">
        <v>3259</v>
      </c>
      <c r="N396" s="23">
        <v>36725462</v>
      </c>
      <c r="O396" s="29">
        <v>13</v>
      </c>
      <c r="P396" s="208">
        <v>45302</v>
      </c>
      <c r="Q396" s="23">
        <v>4518689382</v>
      </c>
      <c r="R396" s="334">
        <v>45331</v>
      </c>
      <c r="S396" s="23">
        <v>17050000</v>
      </c>
      <c r="T396" s="18" t="s">
        <v>5</v>
      </c>
      <c r="U396" s="23">
        <v>7634885</v>
      </c>
      <c r="V396" s="23" t="s">
        <v>588</v>
      </c>
      <c r="W396" s="334">
        <v>45331</v>
      </c>
      <c r="X396" s="334">
        <v>45331</v>
      </c>
      <c r="Y396" s="113" t="s">
        <v>4</v>
      </c>
      <c r="Z396" s="334">
        <v>45457</v>
      </c>
      <c r="AA396" s="35">
        <f t="shared" si="30"/>
        <v>126</v>
      </c>
      <c r="AB396" s="23">
        <v>0</v>
      </c>
      <c r="AC396" s="23">
        <v>0</v>
      </c>
      <c r="AD396" s="23">
        <v>0</v>
      </c>
      <c r="AE396" s="208" t="s">
        <v>4</v>
      </c>
      <c r="AF396" s="35">
        <f t="shared" si="31"/>
        <v>0</v>
      </c>
      <c r="AG396" s="23">
        <v>0</v>
      </c>
      <c r="AH396" s="23">
        <v>0</v>
      </c>
      <c r="AI396" s="208" t="s">
        <v>4</v>
      </c>
      <c r="AJ396" s="18">
        <v>0</v>
      </c>
      <c r="AK396" s="27" t="s">
        <v>4</v>
      </c>
      <c r="AL396" s="27" t="s">
        <v>4</v>
      </c>
      <c r="AM396" s="35">
        <f t="shared" si="32"/>
        <v>0</v>
      </c>
      <c r="AN396" s="35">
        <f>+K396+AC396-AH396</f>
        <v>17050000</v>
      </c>
      <c r="AO396" s="18" t="s">
        <v>1</v>
      </c>
      <c r="AP396" s="23">
        <v>17050000</v>
      </c>
      <c r="AQ396" s="18" t="s">
        <v>16</v>
      </c>
      <c r="AR396" s="23">
        <v>0</v>
      </c>
      <c r="AS396" s="19" t="s">
        <v>4</v>
      </c>
      <c r="AT396" s="331">
        <v>5390000</v>
      </c>
      <c r="AU396" s="34">
        <f t="shared" si="33"/>
        <v>11660000</v>
      </c>
      <c r="AV396" s="33">
        <f t="shared" si="34"/>
        <v>0.31612903225806449</v>
      </c>
      <c r="AW396" s="208" t="s">
        <v>4</v>
      </c>
      <c r="AX396" s="18" t="s">
        <v>3</v>
      </c>
      <c r="AY396" s="23" t="s">
        <v>3258</v>
      </c>
      <c r="AZ396" s="17" t="s">
        <v>1</v>
      </c>
      <c r="BA396" s="17" t="s">
        <v>1</v>
      </c>
    </row>
    <row r="397" spans="2:53" x14ac:dyDescent="0.25">
      <c r="B397" s="109">
        <v>2024</v>
      </c>
      <c r="C397" s="17">
        <v>891780111</v>
      </c>
      <c r="D397" s="30" t="s">
        <v>14</v>
      </c>
      <c r="E397" s="161" t="s">
        <v>3257</v>
      </c>
      <c r="F397" s="35" t="s">
        <v>3256</v>
      </c>
      <c r="G397" s="190">
        <v>0</v>
      </c>
      <c r="H397" s="18" t="s">
        <v>11</v>
      </c>
      <c r="I397" s="30" t="s">
        <v>108</v>
      </c>
      <c r="J397" s="23" t="s">
        <v>3255</v>
      </c>
      <c r="K397" s="23">
        <v>14850000</v>
      </c>
      <c r="L397" s="17" t="s">
        <v>8</v>
      </c>
      <c r="M397" s="23" t="s">
        <v>3254</v>
      </c>
      <c r="N397" s="23">
        <v>85154455</v>
      </c>
      <c r="O397" s="29">
        <v>13</v>
      </c>
      <c r="P397" s="208">
        <v>45302</v>
      </c>
      <c r="Q397" s="23">
        <v>4518689382</v>
      </c>
      <c r="R397" s="334">
        <v>45331</v>
      </c>
      <c r="S397" s="23">
        <v>14850000</v>
      </c>
      <c r="T397" s="18" t="s">
        <v>5</v>
      </c>
      <c r="U397" s="23">
        <v>57435262</v>
      </c>
      <c r="V397" s="23" t="s">
        <v>2912</v>
      </c>
      <c r="W397" s="334">
        <v>45331</v>
      </c>
      <c r="X397" s="334">
        <v>45331</v>
      </c>
      <c r="Y397" s="113" t="s">
        <v>4</v>
      </c>
      <c r="Z397" s="334">
        <v>45457</v>
      </c>
      <c r="AA397" s="35">
        <f t="shared" si="30"/>
        <v>126</v>
      </c>
      <c r="AB397" s="23">
        <v>0</v>
      </c>
      <c r="AC397" s="23">
        <v>0</v>
      </c>
      <c r="AD397" s="23">
        <v>0</v>
      </c>
      <c r="AE397" s="208" t="s">
        <v>4</v>
      </c>
      <c r="AF397" s="35">
        <f t="shared" si="31"/>
        <v>0</v>
      </c>
      <c r="AG397" s="23">
        <v>0</v>
      </c>
      <c r="AH397" s="23">
        <v>0</v>
      </c>
      <c r="AI397" s="208" t="s">
        <v>4</v>
      </c>
      <c r="AJ397" s="18">
        <v>0</v>
      </c>
      <c r="AK397" s="27" t="s">
        <v>4</v>
      </c>
      <c r="AL397" s="27" t="s">
        <v>4</v>
      </c>
      <c r="AM397" s="35">
        <f t="shared" si="32"/>
        <v>0</v>
      </c>
      <c r="AN397" s="35">
        <f>+K397+AC397-AH397</f>
        <v>14850000</v>
      </c>
      <c r="AO397" s="18" t="s">
        <v>1</v>
      </c>
      <c r="AP397" s="23">
        <v>14850000</v>
      </c>
      <c r="AQ397" s="18" t="s">
        <v>16</v>
      </c>
      <c r="AR397" s="23">
        <v>0</v>
      </c>
      <c r="AS397" s="19" t="s">
        <v>4</v>
      </c>
      <c r="AT397" s="331">
        <v>3300000</v>
      </c>
      <c r="AU397" s="34">
        <f t="shared" si="33"/>
        <v>11550000</v>
      </c>
      <c r="AV397" s="33">
        <f t="shared" si="34"/>
        <v>0.22222222222222221</v>
      </c>
      <c r="AW397" s="208" t="s">
        <v>4</v>
      </c>
      <c r="AX397" s="18" t="s">
        <v>3</v>
      </c>
      <c r="AY397" s="23" t="s">
        <v>3253</v>
      </c>
      <c r="AZ397" s="17" t="s">
        <v>1</v>
      </c>
      <c r="BA397" s="17" t="s">
        <v>1</v>
      </c>
    </row>
    <row r="398" spans="2:53" x14ac:dyDescent="0.25">
      <c r="B398" s="109">
        <v>2024</v>
      </c>
      <c r="C398" s="17">
        <v>891780111</v>
      </c>
      <c r="D398" s="30" t="s">
        <v>14</v>
      </c>
      <c r="E398" s="161" t="s">
        <v>3252</v>
      </c>
      <c r="F398" s="35" t="s">
        <v>3251</v>
      </c>
      <c r="G398" s="190">
        <v>0</v>
      </c>
      <c r="H398" s="18" t="s">
        <v>11</v>
      </c>
      <c r="I398" s="30" t="s">
        <v>108</v>
      </c>
      <c r="J398" s="23" t="s">
        <v>3250</v>
      </c>
      <c r="K398" s="23">
        <v>11167000</v>
      </c>
      <c r="L398" s="17" t="s">
        <v>8</v>
      </c>
      <c r="M398" s="23" t="s">
        <v>3249</v>
      </c>
      <c r="N398" s="23">
        <v>1082893812</v>
      </c>
      <c r="O398" s="29">
        <v>14</v>
      </c>
      <c r="P398" s="334">
        <v>45302</v>
      </c>
      <c r="Q398" s="23">
        <v>2126349000</v>
      </c>
      <c r="R398" s="334">
        <v>45331</v>
      </c>
      <c r="S398" s="23">
        <v>11167000</v>
      </c>
      <c r="T398" s="18" t="s">
        <v>5</v>
      </c>
      <c r="U398" s="23">
        <v>85152695</v>
      </c>
      <c r="V398" s="23" t="s">
        <v>2345</v>
      </c>
      <c r="W398" s="334">
        <v>45331</v>
      </c>
      <c r="X398" s="334">
        <v>45331</v>
      </c>
      <c r="Y398" s="113" t="s">
        <v>4</v>
      </c>
      <c r="Z398" s="334">
        <v>45457</v>
      </c>
      <c r="AA398" s="35">
        <f t="shared" si="30"/>
        <v>126</v>
      </c>
      <c r="AB398" s="23">
        <v>0</v>
      </c>
      <c r="AC398" s="23">
        <v>0</v>
      </c>
      <c r="AD398" s="23">
        <v>0</v>
      </c>
      <c r="AE398" s="208" t="s">
        <v>4</v>
      </c>
      <c r="AF398" s="35">
        <f t="shared" si="31"/>
        <v>0</v>
      </c>
      <c r="AG398" s="23">
        <v>0</v>
      </c>
      <c r="AH398" s="23">
        <v>0</v>
      </c>
      <c r="AI398" s="208" t="s">
        <v>4</v>
      </c>
      <c r="AJ398" s="18">
        <v>0</v>
      </c>
      <c r="AK398" s="27" t="s">
        <v>4</v>
      </c>
      <c r="AL398" s="27" t="s">
        <v>4</v>
      </c>
      <c r="AM398" s="35">
        <f t="shared" si="32"/>
        <v>0</v>
      </c>
      <c r="AN398" s="35">
        <f>+K398+AC398-AH398</f>
        <v>11167000</v>
      </c>
      <c r="AO398" s="18" t="s">
        <v>1</v>
      </c>
      <c r="AP398" s="23">
        <v>11167000</v>
      </c>
      <c r="AQ398" s="18" t="s">
        <v>16</v>
      </c>
      <c r="AR398" s="23">
        <v>0</v>
      </c>
      <c r="AS398" s="19" t="s">
        <v>4</v>
      </c>
      <c r="AT398" s="331">
        <v>2500000</v>
      </c>
      <c r="AU398" s="34">
        <f t="shared" si="33"/>
        <v>8667000</v>
      </c>
      <c r="AV398" s="33">
        <f t="shared" si="34"/>
        <v>0.22387391421151606</v>
      </c>
      <c r="AW398" s="208" t="s">
        <v>4</v>
      </c>
      <c r="AX398" s="18" t="s">
        <v>3</v>
      </c>
      <c r="AY398" s="23" t="s">
        <v>3248</v>
      </c>
      <c r="AZ398" s="17" t="s">
        <v>1</v>
      </c>
      <c r="BA398" s="17" t="s">
        <v>1</v>
      </c>
    </row>
    <row r="399" spans="2:53" x14ac:dyDescent="0.25">
      <c r="B399" s="109">
        <v>2024</v>
      </c>
      <c r="C399" s="17">
        <v>891780111</v>
      </c>
      <c r="D399" s="30" t="s">
        <v>14</v>
      </c>
      <c r="E399" s="161" t="s">
        <v>3247</v>
      </c>
      <c r="F399" s="35" t="s">
        <v>3246</v>
      </c>
      <c r="G399" s="190">
        <v>0</v>
      </c>
      <c r="H399" s="18" t="s">
        <v>11</v>
      </c>
      <c r="I399" s="30" t="s">
        <v>108</v>
      </c>
      <c r="J399" s="23" t="s">
        <v>3245</v>
      </c>
      <c r="K399" s="23">
        <v>9380000</v>
      </c>
      <c r="L399" s="17" t="s">
        <v>8</v>
      </c>
      <c r="M399" s="23" t="s">
        <v>3244</v>
      </c>
      <c r="N399" s="23">
        <v>57428677</v>
      </c>
      <c r="O399" s="29">
        <v>14</v>
      </c>
      <c r="P399" s="334">
        <v>45302</v>
      </c>
      <c r="Q399" s="23">
        <v>2126349000</v>
      </c>
      <c r="R399" s="334">
        <v>45331</v>
      </c>
      <c r="S399" s="23">
        <v>9380000</v>
      </c>
      <c r="T399" s="18" t="s">
        <v>5</v>
      </c>
      <c r="U399" s="23">
        <v>45507423</v>
      </c>
      <c r="V399" s="23" t="s">
        <v>2823</v>
      </c>
      <c r="W399" s="334">
        <v>45331</v>
      </c>
      <c r="X399" s="334">
        <v>45331</v>
      </c>
      <c r="Y399" s="113" t="s">
        <v>4</v>
      </c>
      <c r="Z399" s="334">
        <v>45457</v>
      </c>
      <c r="AA399" s="35">
        <f t="shared" si="30"/>
        <v>126</v>
      </c>
      <c r="AB399" s="23">
        <v>0</v>
      </c>
      <c r="AC399" s="23">
        <v>0</v>
      </c>
      <c r="AD399" s="23">
        <v>0</v>
      </c>
      <c r="AE399" s="208" t="s">
        <v>4</v>
      </c>
      <c r="AF399" s="35">
        <f t="shared" si="31"/>
        <v>0</v>
      </c>
      <c r="AG399" s="23">
        <v>0</v>
      </c>
      <c r="AH399" s="23">
        <v>0</v>
      </c>
      <c r="AI399" s="208" t="s">
        <v>4</v>
      </c>
      <c r="AJ399" s="18">
        <v>0</v>
      </c>
      <c r="AK399" s="27" t="s">
        <v>4</v>
      </c>
      <c r="AL399" s="27" t="s">
        <v>4</v>
      </c>
      <c r="AM399" s="35">
        <f t="shared" si="32"/>
        <v>0</v>
      </c>
      <c r="AN399" s="35">
        <f>+K399+AC399-AH399</f>
        <v>9380000</v>
      </c>
      <c r="AO399" s="18" t="s">
        <v>1</v>
      </c>
      <c r="AP399" s="23">
        <v>9380000</v>
      </c>
      <c r="AQ399" s="18" t="s">
        <v>16</v>
      </c>
      <c r="AR399" s="23">
        <v>0</v>
      </c>
      <c r="AS399" s="19" t="s">
        <v>4</v>
      </c>
      <c r="AT399" s="331">
        <v>0</v>
      </c>
      <c r="AU399" s="34">
        <f t="shared" si="33"/>
        <v>9380000</v>
      </c>
      <c r="AV399" s="33">
        <f t="shared" si="34"/>
        <v>0</v>
      </c>
      <c r="AW399" s="208" t="s">
        <v>4</v>
      </c>
      <c r="AX399" s="18" t="s">
        <v>3</v>
      </c>
      <c r="AY399" s="23" t="s">
        <v>3243</v>
      </c>
      <c r="AZ399" s="17" t="s">
        <v>1</v>
      </c>
      <c r="BA399" s="17" t="s">
        <v>1</v>
      </c>
    </row>
    <row r="400" spans="2:53" x14ac:dyDescent="0.25">
      <c r="B400" s="109">
        <v>2024</v>
      </c>
      <c r="C400" s="17">
        <v>891780111</v>
      </c>
      <c r="D400" s="30" t="s">
        <v>14</v>
      </c>
      <c r="E400" s="161" t="s">
        <v>3242</v>
      </c>
      <c r="F400" s="35" t="s">
        <v>3241</v>
      </c>
      <c r="G400" s="190">
        <v>0</v>
      </c>
      <c r="H400" s="18" t="s">
        <v>11</v>
      </c>
      <c r="I400" s="30" t="s">
        <v>108</v>
      </c>
      <c r="J400" s="23" t="s">
        <v>3240</v>
      </c>
      <c r="K400" s="23">
        <v>14740000</v>
      </c>
      <c r="L400" s="17" t="s">
        <v>8</v>
      </c>
      <c r="M400" s="23" t="s">
        <v>3239</v>
      </c>
      <c r="N400" s="23">
        <v>36697703</v>
      </c>
      <c r="O400" s="29">
        <v>13</v>
      </c>
      <c r="P400" s="208">
        <v>45302</v>
      </c>
      <c r="Q400" s="23">
        <v>4518689382</v>
      </c>
      <c r="R400" s="334">
        <v>45331</v>
      </c>
      <c r="S400" s="23">
        <v>14740000</v>
      </c>
      <c r="T400" s="18" t="s">
        <v>5</v>
      </c>
      <c r="U400" s="23">
        <v>45507423</v>
      </c>
      <c r="V400" s="23" t="s">
        <v>2823</v>
      </c>
      <c r="W400" s="334">
        <v>45331</v>
      </c>
      <c r="X400" s="334">
        <v>45331</v>
      </c>
      <c r="Y400" s="113" t="s">
        <v>4</v>
      </c>
      <c r="Z400" s="334">
        <v>45457</v>
      </c>
      <c r="AA400" s="35">
        <f t="shared" si="30"/>
        <v>126</v>
      </c>
      <c r="AB400" s="23">
        <v>0</v>
      </c>
      <c r="AC400" s="23">
        <v>0</v>
      </c>
      <c r="AD400" s="23">
        <v>0</v>
      </c>
      <c r="AE400" s="208" t="s">
        <v>4</v>
      </c>
      <c r="AF400" s="35">
        <f t="shared" si="31"/>
        <v>0</v>
      </c>
      <c r="AG400" s="23">
        <v>0</v>
      </c>
      <c r="AH400" s="23">
        <v>0</v>
      </c>
      <c r="AI400" s="208" t="s">
        <v>4</v>
      </c>
      <c r="AJ400" s="18">
        <v>0</v>
      </c>
      <c r="AK400" s="27" t="s">
        <v>4</v>
      </c>
      <c r="AL400" s="27" t="s">
        <v>4</v>
      </c>
      <c r="AM400" s="35">
        <f t="shared" si="32"/>
        <v>0</v>
      </c>
      <c r="AN400" s="35">
        <f>+K400+AC400-AH400</f>
        <v>14740000</v>
      </c>
      <c r="AO400" s="18" t="s">
        <v>1</v>
      </c>
      <c r="AP400" s="23">
        <v>14740000</v>
      </c>
      <c r="AQ400" s="18" t="s">
        <v>16</v>
      </c>
      <c r="AR400" s="23">
        <v>0</v>
      </c>
      <c r="AS400" s="19" t="s">
        <v>4</v>
      </c>
      <c r="AT400" s="331">
        <v>3300000</v>
      </c>
      <c r="AU400" s="34">
        <f t="shared" si="33"/>
        <v>11440000</v>
      </c>
      <c r="AV400" s="33">
        <f t="shared" si="34"/>
        <v>0.22388059701492538</v>
      </c>
      <c r="AW400" s="208" t="s">
        <v>4</v>
      </c>
      <c r="AX400" s="18" t="s">
        <v>3</v>
      </c>
      <c r="AY400" s="23" t="s">
        <v>3238</v>
      </c>
      <c r="AZ400" s="17" t="s">
        <v>1</v>
      </c>
      <c r="BA400" s="17" t="s">
        <v>1</v>
      </c>
    </row>
    <row r="401" spans="2:53" x14ac:dyDescent="0.25">
      <c r="B401" s="109">
        <v>2024</v>
      </c>
      <c r="C401" s="17">
        <v>891780111</v>
      </c>
      <c r="D401" s="30" t="s">
        <v>14</v>
      </c>
      <c r="E401" s="161" t="s">
        <v>3237</v>
      </c>
      <c r="F401" s="35" t="s">
        <v>3236</v>
      </c>
      <c r="G401" s="190">
        <v>0</v>
      </c>
      <c r="H401" s="18" t="s">
        <v>11</v>
      </c>
      <c r="I401" s="30" t="s">
        <v>108</v>
      </c>
      <c r="J401" s="23" t="s">
        <v>3235</v>
      </c>
      <c r="K401" s="23">
        <v>17050000</v>
      </c>
      <c r="L401" s="17" t="s">
        <v>8</v>
      </c>
      <c r="M401" s="23" t="s">
        <v>3234</v>
      </c>
      <c r="N401" s="23">
        <v>1082986157</v>
      </c>
      <c r="O401" s="29">
        <v>13</v>
      </c>
      <c r="P401" s="208">
        <v>45302</v>
      </c>
      <c r="Q401" s="23">
        <v>4518689382</v>
      </c>
      <c r="R401" s="334">
        <v>45331</v>
      </c>
      <c r="S401" s="23">
        <v>17050000</v>
      </c>
      <c r="T401" s="18" t="s">
        <v>5</v>
      </c>
      <c r="U401" s="23">
        <v>7634885</v>
      </c>
      <c r="V401" s="23" t="s">
        <v>588</v>
      </c>
      <c r="W401" s="334">
        <v>45331</v>
      </c>
      <c r="X401" s="334">
        <v>45331</v>
      </c>
      <c r="Y401" s="113" t="s">
        <v>4</v>
      </c>
      <c r="Z401" s="334">
        <v>45457</v>
      </c>
      <c r="AA401" s="35">
        <f t="shared" si="30"/>
        <v>126</v>
      </c>
      <c r="AB401" s="23">
        <v>0</v>
      </c>
      <c r="AC401" s="23">
        <v>0</v>
      </c>
      <c r="AD401" s="23">
        <v>0</v>
      </c>
      <c r="AE401" s="208" t="s">
        <v>4</v>
      </c>
      <c r="AF401" s="35">
        <f t="shared" si="31"/>
        <v>0</v>
      </c>
      <c r="AG401" s="23">
        <v>0</v>
      </c>
      <c r="AH401" s="23">
        <v>0</v>
      </c>
      <c r="AI401" s="208" t="s">
        <v>4</v>
      </c>
      <c r="AJ401" s="18">
        <v>0</v>
      </c>
      <c r="AK401" s="27" t="s">
        <v>4</v>
      </c>
      <c r="AL401" s="27" t="s">
        <v>4</v>
      </c>
      <c r="AM401" s="35">
        <f t="shared" si="32"/>
        <v>0</v>
      </c>
      <c r="AN401" s="35">
        <f>+K401+AC401-AH401</f>
        <v>17050000</v>
      </c>
      <c r="AO401" s="18" t="s">
        <v>1</v>
      </c>
      <c r="AP401" s="23">
        <v>17050000</v>
      </c>
      <c r="AQ401" s="18" t="s">
        <v>16</v>
      </c>
      <c r="AR401" s="23">
        <v>0</v>
      </c>
      <c r="AS401" s="19" t="s">
        <v>4</v>
      </c>
      <c r="AT401" s="331">
        <v>5390000</v>
      </c>
      <c r="AU401" s="34">
        <f t="shared" si="33"/>
        <v>11660000</v>
      </c>
      <c r="AV401" s="33">
        <f t="shared" si="34"/>
        <v>0.31612903225806449</v>
      </c>
      <c r="AW401" s="208" t="s">
        <v>4</v>
      </c>
      <c r="AX401" s="18" t="s">
        <v>3</v>
      </c>
      <c r="AY401" s="23" t="s">
        <v>3233</v>
      </c>
      <c r="AZ401" s="17" t="s">
        <v>1</v>
      </c>
      <c r="BA401" s="17" t="s">
        <v>1</v>
      </c>
    </row>
    <row r="402" spans="2:53" x14ac:dyDescent="0.25">
      <c r="B402" s="109">
        <v>2024</v>
      </c>
      <c r="C402" s="17">
        <v>891780111</v>
      </c>
      <c r="D402" s="30" t="s">
        <v>14</v>
      </c>
      <c r="E402" s="161" t="s">
        <v>3232</v>
      </c>
      <c r="F402" s="35" t="s">
        <v>3231</v>
      </c>
      <c r="G402" s="190">
        <v>0</v>
      </c>
      <c r="H402" s="18" t="s">
        <v>11</v>
      </c>
      <c r="I402" s="30" t="s">
        <v>108</v>
      </c>
      <c r="J402" s="23" t="s">
        <v>3230</v>
      </c>
      <c r="K402" s="23">
        <v>14850000</v>
      </c>
      <c r="L402" s="17" t="s">
        <v>8</v>
      </c>
      <c r="M402" s="23" t="s">
        <v>3229</v>
      </c>
      <c r="N402" s="23">
        <v>7140330</v>
      </c>
      <c r="O402" s="29">
        <v>13</v>
      </c>
      <c r="P402" s="208">
        <v>45302</v>
      </c>
      <c r="Q402" s="23">
        <v>4518689382</v>
      </c>
      <c r="R402" s="334">
        <v>45331</v>
      </c>
      <c r="S402" s="23">
        <v>14850000</v>
      </c>
      <c r="T402" s="18" t="s">
        <v>5</v>
      </c>
      <c r="U402" s="23">
        <v>57435262</v>
      </c>
      <c r="V402" s="23" t="s">
        <v>2912</v>
      </c>
      <c r="W402" s="334">
        <v>45331</v>
      </c>
      <c r="X402" s="334">
        <v>45331</v>
      </c>
      <c r="Y402" s="113" t="s">
        <v>4</v>
      </c>
      <c r="Z402" s="334">
        <v>45457</v>
      </c>
      <c r="AA402" s="35">
        <f t="shared" si="30"/>
        <v>126</v>
      </c>
      <c r="AB402" s="23">
        <v>0</v>
      </c>
      <c r="AC402" s="23">
        <v>0</v>
      </c>
      <c r="AD402" s="23">
        <v>0</v>
      </c>
      <c r="AE402" s="208" t="s">
        <v>4</v>
      </c>
      <c r="AF402" s="35">
        <f t="shared" si="31"/>
        <v>0</v>
      </c>
      <c r="AG402" s="23">
        <v>0</v>
      </c>
      <c r="AH402" s="23">
        <v>0</v>
      </c>
      <c r="AI402" s="208" t="s">
        <v>4</v>
      </c>
      <c r="AJ402" s="18">
        <v>0</v>
      </c>
      <c r="AK402" s="27" t="s">
        <v>4</v>
      </c>
      <c r="AL402" s="27" t="s">
        <v>4</v>
      </c>
      <c r="AM402" s="35">
        <f t="shared" si="32"/>
        <v>0</v>
      </c>
      <c r="AN402" s="35">
        <f>+K402+AC402-AH402</f>
        <v>14850000</v>
      </c>
      <c r="AO402" s="18" t="s">
        <v>1</v>
      </c>
      <c r="AP402" s="23">
        <v>14850000</v>
      </c>
      <c r="AQ402" s="18" t="s">
        <v>16</v>
      </c>
      <c r="AR402" s="23">
        <v>0</v>
      </c>
      <c r="AS402" s="19" t="s">
        <v>4</v>
      </c>
      <c r="AT402" s="331">
        <v>3300000</v>
      </c>
      <c r="AU402" s="34">
        <f t="shared" si="33"/>
        <v>11550000</v>
      </c>
      <c r="AV402" s="33">
        <f t="shared" si="34"/>
        <v>0.22222222222222221</v>
      </c>
      <c r="AW402" s="208" t="s">
        <v>4</v>
      </c>
      <c r="AX402" s="18" t="s">
        <v>3</v>
      </c>
      <c r="AY402" s="23" t="s">
        <v>3228</v>
      </c>
      <c r="AZ402" s="17" t="s">
        <v>1</v>
      </c>
      <c r="BA402" s="17" t="s">
        <v>1</v>
      </c>
    </row>
    <row r="403" spans="2:53" x14ac:dyDescent="0.25">
      <c r="B403" s="109">
        <v>2024</v>
      </c>
      <c r="C403" s="17">
        <v>891780111</v>
      </c>
      <c r="D403" s="30" t="s">
        <v>14</v>
      </c>
      <c r="E403" s="161" t="s">
        <v>3227</v>
      </c>
      <c r="F403" s="35" t="s">
        <v>3226</v>
      </c>
      <c r="G403" s="190">
        <v>0</v>
      </c>
      <c r="H403" s="18" t="s">
        <v>11</v>
      </c>
      <c r="I403" s="30" t="s">
        <v>108</v>
      </c>
      <c r="J403" s="23" t="s">
        <v>2974</v>
      </c>
      <c r="K403" s="23">
        <v>9380000</v>
      </c>
      <c r="L403" s="17" t="s">
        <v>8</v>
      </c>
      <c r="M403" s="23" t="s">
        <v>3225</v>
      </c>
      <c r="N403" s="23">
        <v>1082874612</v>
      </c>
      <c r="O403" s="29">
        <v>14</v>
      </c>
      <c r="P403" s="334">
        <v>45302</v>
      </c>
      <c r="Q403" s="23">
        <v>2126349000</v>
      </c>
      <c r="R403" s="334">
        <v>45331</v>
      </c>
      <c r="S403" s="23">
        <v>9380000</v>
      </c>
      <c r="T403" s="18" t="s">
        <v>5</v>
      </c>
      <c r="U403" s="23">
        <v>45507423</v>
      </c>
      <c r="V403" s="23" t="s">
        <v>2823</v>
      </c>
      <c r="W403" s="334">
        <v>45331</v>
      </c>
      <c r="X403" s="334">
        <v>45331</v>
      </c>
      <c r="Y403" s="113" t="s">
        <v>4</v>
      </c>
      <c r="Z403" s="334">
        <v>45457</v>
      </c>
      <c r="AA403" s="35">
        <f t="shared" si="30"/>
        <v>126</v>
      </c>
      <c r="AB403" s="23">
        <v>0</v>
      </c>
      <c r="AC403" s="23">
        <v>0</v>
      </c>
      <c r="AD403" s="23">
        <v>0</v>
      </c>
      <c r="AE403" s="208" t="s">
        <v>4</v>
      </c>
      <c r="AF403" s="35">
        <f t="shared" si="31"/>
        <v>0</v>
      </c>
      <c r="AG403" s="23">
        <v>0</v>
      </c>
      <c r="AH403" s="23">
        <v>0</v>
      </c>
      <c r="AI403" s="208" t="s">
        <v>4</v>
      </c>
      <c r="AJ403" s="18">
        <v>0</v>
      </c>
      <c r="AK403" s="27" t="s">
        <v>4</v>
      </c>
      <c r="AL403" s="27" t="s">
        <v>4</v>
      </c>
      <c r="AM403" s="35">
        <f t="shared" si="32"/>
        <v>0</v>
      </c>
      <c r="AN403" s="35">
        <f>+K403+AC403-AH403</f>
        <v>9380000</v>
      </c>
      <c r="AO403" s="18" t="s">
        <v>1</v>
      </c>
      <c r="AP403" s="23">
        <v>9380000</v>
      </c>
      <c r="AQ403" s="18" t="s">
        <v>16</v>
      </c>
      <c r="AR403" s="23">
        <v>0</v>
      </c>
      <c r="AS403" s="19" t="s">
        <v>4</v>
      </c>
      <c r="AT403" s="331">
        <v>2100000</v>
      </c>
      <c r="AU403" s="34">
        <f t="shared" si="33"/>
        <v>7280000</v>
      </c>
      <c r="AV403" s="33">
        <f t="shared" si="34"/>
        <v>0.22388059701492538</v>
      </c>
      <c r="AW403" s="208" t="s">
        <v>4</v>
      </c>
      <c r="AX403" s="18" t="s">
        <v>3</v>
      </c>
      <c r="AY403" s="23" t="s">
        <v>3224</v>
      </c>
      <c r="AZ403" s="17" t="s">
        <v>1</v>
      </c>
      <c r="BA403" s="17" t="s">
        <v>1</v>
      </c>
    </row>
    <row r="404" spans="2:53" x14ac:dyDescent="0.25">
      <c r="B404" s="109">
        <v>2024</v>
      </c>
      <c r="C404" s="17">
        <v>891780111</v>
      </c>
      <c r="D404" s="30" t="s">
        <v>14</v>
      </c>
      <c r="E404" s="161" t="s">
        <v>3223</v>
      </c>
      <c r="F404" s="35" t="s">
        <v>3222</v>
      </c>
      <c r="G404" s="190">
        <v>0</v>
      </c>
      <c r="H404" s="18" t="s">
        <v>11</v>
      </c>
      <c r="I404" s="30" t="s">
        <v>108</v>
      </c>
      <c r="J404" s="23" t="s">
        <v>3221</v>
      </c>
      <c r="K404" s="23">
        <v>11167000</v>
      </c>
      <c r="L404" s="17" t="s">
        <v>8</v>
      </c>
      <c r="M404" s="23" t="s">
        <v>3220</v>
      </c>
      <c r="N404" s="23">
        <v>84456169</v>
      </c>
      <c r="O404" s="29">
        <v>14</v>
      </c>
      <c r="P404" s="334">
        <v>45302</v>
      </c>
      <c r="Q404" s="23">
        <v>2126349000</v>
      </c>
      <c r="R404" s="334">
        <v>45331</v>
      </c>
      <c r="S404" s="23">
        <v>11167000</v>
      </c>
      <c r="T404" s="18" t="s">
        <v>5</v>
      </c>
      <c r="U404" s="23">
        <v>45507423</v>
      </c>
      <c r="V404" s="23" t="s">
        <v>2823</v>
      </c>
      <c r="W404" s="334">
        <v>45331</v>
      </c>
      <c r="X404" s="334">
        <v>45331</v>
      </c>
      <c r="Y404" s="113" t="s">
        <v>4</v>
      </c>
      <c r="Z404" s="334">
        <v>45457</v>
      </c>
      <c r="AA404" s="35">
        <f t="shared" si="30"/>
        <v>126</v>
      </c>
      <c r="AB404" s="23">
        <v>0</v>
      </c>
      <c r="AC404" s="23">
        <v>0</v>
      </c>
      <c r="AD404" s="23">
        <v>0</v>
      </c>
      <c r="AE404" s="208" t="s">
        <v>4</v>
      </c>
      <c r="AF404" s="35">
        <f t="shared" si="31"/>
        <v>0</v>
      </c>
      <c r="AG404" s="23">
        <v>0</v>
      </c>
      <c r="AH404" s="23">
        <v>0</v>
      </c>
      <c r="AI404" s="208" t="s">
        <v>4</v>
      </c>
      <c r="AJ404" s="18">
        <v>0</v>
      </c>
      <c r="AK404" s="27" t="s">
        <v>4</v>
      </c>
      <c r="AL404" s="27" t="s">
        <v>4</v>
      </c>
      <c r="AM404" s="35">
        <f t="shared" si="32"/>
        <v>0</v>
      </c>
      <c r="AN404" s="35">
        <f>+K404+AC404-AH404</f>
        <v>11167000</v>
      </c>
      <c r="AO404" s="18" t="s">
        <v>1</v>
      </c>
      <c r="AP404" s="23">
        <v>11167000</v>
      </c>
      <c r="AQ404" s="18" t="s">
        <v>16</v>
      </c>
      <c r="AR404" s="23">
        <v>0</v>
      </c>
      <c r="AS404" s="19" t="s">
        <v>4</v>
      </c>
      <c r="AT404" s="331">
        <v>2500000</v>
      </c>
      <c r="AU404" s="34">
        <f t="shared" si="33"/>
        <v>8667000</v>
      </c>
      <c r="AV404" s="33">
        <f t="shared" si="34"/>
        <v>0.22387391421151606</v>
      </c>
      <c r="AW404" s="208" t="s">
        <v>4</v>
      </c>
      <c r="AX404" s="18" t="s">
        <v>3</v>
      </c>
      <c r="AY404" s="23" t="s">
        <v>3219</v>
      </c>
      <c r="AZ404" s="17" t="s">
        <v>1</v>
      </c>
      <c r="BA404" s="17" t="s">
        <v>1</v>
      </c>
    </row>
    <row r="405" spans="2:53" x14ac:dyDescent="0.25">
      <c r="B405" s="109">
        <v>2024</v>
      </c>
      <c r="C405" s="17">
        <v>891780111</v>
      </c>
      <c r="D405" s="30" t="s">
        <v>14</v>
      </c>
      <c r="E405" s="161" t="s">
        <v>3218</v>
      </c>
      <c r="F405" s="35" t="s">
        <v>3217</v>
      </c>
      <c r="G405" s="190">
        <v>0</v>
      </c>
      <c r="H405" s="18" t="s">
        <v>11</v>
      </c>
      <c r="I405" s="30" t="s">
        <v>108</v>
      </c>
      <c r="J405" s="23" t="s">
        <v>3216</v>
      </c>
      <c r="K405" s="23">
        <v>9380000</v>
      </c>
      <c r="L405" s="17" t="s">
        <v>8</v>
      </c>
      <c r="M405" s="23" t="s">
        <v>3215</v>
      </c>
      <c r="N405" s="23">
        <v>1129534741</v>
      </c>
      <c r="O405" s="29">
        <v>14</v>
      </c>
      <c r="P405" s="334">
        <v>45302</v>
      </c>
      <c r="Q405" s="23">
        <v>2126349000</v>
      </c>
      <c r="R405" s="334">
        <v>45331</v>
      </c>
      <c r="S405" s="23">
        <v>9380000</v>
      </c>
      <c r="T405" s="18" t="s">
        <v>5</v>
      </c>
      <c r="U405" s="23">
        <v>45507423</v>
      </c>
      <c r="V405" s="23" t="s">
        <v>2823</v>
      </c>
      <c r="W405" s="334">
        <v>45331</v>
      </c>
      <c r="X405" s="334">
        <v>45331</v>
      </c>
      <c r="Y405" s="113" t="s">
        <v>4</v>
      </c>
      <c r="Z405" s="334">
        <v>45457</v>
      </c>
      <c r="AA405" s="35">
        <f t="shared" si="30"/>
        <v>126</v>
      </c>
      <c r="AB405" s="23">
        <v>0</v>
      </c>
      <c r="AC405" s="23">
        <v>0</v>
      </c>
      <c r="AD405" s="23">
        <v>0</v>
      </c>
      <c r="AE405" s="208" t="s">
        <v>4</v>
      </c>
      <c r="AF405" s="35">
        <f t="shared" si="31"/>
        <v>0</v>
      </c>
      <c r="AG405" s="23">
        <v>0</v>
      </c>
      <c r="AH405" s="23">
        <v>0</v>
      </c>
      <c r="AI405" s="208" t="s">
        <v>4</v>
      </c>
      <c r="AJ405" s="18">
        <v>0</v>
      </c>
      <c r="AK405" s="27" t="s">
        <v>4</v>
      </c>
      <c r="AL405" s="27" t="s">
        <v>4</v>
      </c>
      <c r="AM405" s="35">
        <f t="shared" si="32"/>
        <v>0</v>
      </c>
      <c r="AN405" s="35">
        <f>+K405+AC405-AH405</f>
        <v>9380000</v>
      </c>
      <c r="AO405" s="18" t="s">
        <v>1</v>
      </c>
      <c r="AP405" s="23">
        <v>9380000</v>
      </c>
      <c r="AQ405" s="18" t="s">
        <v>16</v>
      </c>
      <c r="AR405" s="23">
        <v>0</v>
      </c>
      <c r="AS405" s="19" t="s">
        <v>4</v>
      </c>
      <c r="AT405" s="331">
        <v>2100000</v>
      </c>
      <c r="AU405" s="34">
        <f t="shared" si="33"/>
        <v>7280000</v>
      </c>
      <c r="AV405" s="33">
        <f t="shared" si="34"/>
        <v>0.22388059701492538</v>
      </c>
      <c r="AW405" s="208" t="s">
        <v>4</v>
      </c>
      <c r="AX405" s="18" t="s">
        <v>3</v>
      </c>
      <c r="AY405" s="23" t="s">
        <v>3214</v>
      </c>
      <c r="AZ405" s="17" t="s">
        <v>1</v>
      </c>
      <c r="BA405" s="17" t="s">
        <v>1</v>
      </c>
    </row>
    <row r="406" spans="2:53" x14ac:dyDescent="0.25">
      <c r="B406" s="109">
        <v>2024</v>
      </c>
      <c r="C406" s="17">
        <v>891780111</v>
      </c>
      <c r="D406" s="30" t="s">
        <v>14</v>
      </c>
      <c r="E406" s="161" t="s">
        <v>3213</v>
      </c>
      <c r="F406" s="35" t="s">
        <v>3212</v>
      </c>
      <c r="G406" s="190">
        <v>0</v>
      </c>
      <c r="H406" s="18" t="s">
        <v>11</v>
      </c>
      <c r="I406" s="30" t="s">
        <v>108</v>
      </c>
      <c r="J406" s="23" t="s">
        <v>2974</v>
      </c>
      <c r="K406" s="23">
        <v>9380000</v>
      </c>
      <c r="L406" s="17" t="s">
        <v>8</v>
      </c>
      <c r="M406" s="23" t="s">
        <v>3211</v>
      </c>
      <c r="N406" s="23">
        <v>57437742</v>
      </c>
      <c r="O406" s="29">
        <v>14</v>
      </c>
      <c r="P406" s="334">
        <v>45302</v>
      </c>
      <c r="Q406" s="23">
        <v>2126349000</v>
      </c>
      <c r="R406" s="334">
        <v>45331</v>
      </c>
      <c r="S406" s="23">
        <v>9380000</v>
      </c>
      <c r="T406" s="18" t="s">
        <v>5</v>
      </c>
      <c r="U406" s="23">
        <v>45507423</v>
      </c>
      <c r="V406" s="23" t="s">
        <v>2823</v>
      </c>
      <c r="W406" s="334">
        <v>45331</v>
      </c>
      <c r="X406" s="334">
        <v>45331</v>
      </c>
      <c r="Y406" s="113" t="s">
        <v>4</v>
      </c>
      <c r="Z406" s="334">
        <v>45457</v>
      </c>
      <c r="AA406" s="35">
        <f t="shared" si="30"/>
        <v>126</v>
      </c>
      <c r="AB406" s="23">
        <v>0</v>
      </c>
      <c r="AC406" s="23">
        <v>0</v>
      </c>
      <c r="AD406" s="23">
        <v>0</v>
      </c>
      <c r="AE406" s="208" t="s">
        <v>4</v>
      </c>
      <c r="AF406" s="35">
        <f t="shared" si="31"/>
        <v>0</v>
      </c>
      <c r="AG406" s="23">
        <v>0</v>
      </c>
      <c r="AH406" s="23">
        <v>0</v>
      </c>
      <c r="AI406" s="208" t="s">
        <v>4</v>
      </c>
      <c r="AJ406" s="18">
        <v>0</v>
      </c>
      <c r="AK406" s="27" t="s">
        <v>4</v>
      </c>
      <c r="AL406" s="27" t="s">
        <v>4</v>
      </c>
      <c r="AM406" s="35">
        <f t="shared" si="32"/>
        <v>0</v>
      </c>
      <c r="AN406" s="35">
        <f>+K406+AC406-AH406</f>
        <v>9380000</v>
      </c>
      <c r="AO406" s="18" t="s">
        <v>1</v>
      </c>
      <c r="AP406" s="23">
        <v>9380000</v>
      </c>
      <c r="AQ406" s="18" t="s">
        <v>16</v>
      </c>
      <c r="AR406" s="23">
        <v>0</v>
      </c>
      <c r="AS406" s="19" t="s">
        <v>4</v>
      </c>
      <c r="AT406" s="331">
        <v>2100000</v>
      </c>
      <c r="AU406" s="34">
        <f t="shared" si="33"/>
        <v>7280000</v>
      </c>
      <c r="AV406" s="33">
        <f t="shared" si="34"/>
        <v>0.22388059701492538</v>
      </c>
      <c r="AW406" s="208" t="s">
        <v>4</v>
      </c>
      <c r="AX406" s="18" t="s">
        <v>3</v>
      </c>
      <c r="AY406" s="23" t="s">
        <v>3210</v>
      </c>
      <c r="AZ406" s="17" t="s">
        <v>1</v>
      </c>
      <c r="BA406" s="17" t="s">
        <v>1</v>
      </c>
    </row>
    <row r="407" spans="2:53" x14ac:dyDescent="0.25">
      <c r="B407" s="109">
        <v>2024</v>
      </c>
      <c r="C407" s="17">
        <v>891780111</v>
      </c>
      <c r="D407" s="30" t="s">
        <v>14</v>
      </c>
      <c r="E407" s="161" t="s">
        <v>3209</v>
      </c>
      <c r="F407" s="35" t="s">
        <v>3208</v>
      </c>
      <c r="G407" s="190">
        <v>0</v>
      </c>
      <c r="H407" s="18" t="s">
        <v>11</v>
      </c>
      <c r="I407" s="30" t="s">
        <v>108</v>
      </c>
      <c r="J407" s="23" t="s">
        <v>2974</v>
      </c>
      <c r="K407" s="23">
        <v>9380000</v>
      </c>
      <c r="L407" s="17" t="s">
        <v>8</v>
      </c>
      <c r="M407" s="23" t="s">
        <v>3207</v>
      </c>
      <c r="N407" s="23">
        <v>1085227404</v>
      </c>
      <c r="O407" s="29">
        <v>14</v>
      </c>
      <c r="P407" s="334">
        <v>45302</v>
      </c>
      <c r="Q407" s="23">
        <v>2126349000</v>
      </c>
      <c r="R407" s="334">
        <v>45331</v>
      </c>
      <c r="S407" s="23">
        <v>9380000</v>
      </c>
      <c r="T407" s="18" t="s">
        <v>5</v>
      </c>
      <c r="U407" s="23">
        <v>45507423</v>
      </c>
      <c r="V407" s="23" t="s">
        <v>2823</v>
      </c>
      <c r="W407" s="334">
        <v>45331</v>
      </c>
      <c r="X407" s="334">
        <v>45331</v>
      </c>
      <c r="Y407" s="113" t="s">
        <v>4</v>
      </c>
      <c r="Z407" s="334">
        <v>45457</v>
      </c>
      <c r="AA407" s="35">
        <f t="shared" si="30"/>
        <v>126</v>
      </c>
      <c r="AB407" s="23">
        <v>0</v>
      </c>
      <c r="AC407" s="23">
        <v>0</v>
      </c>
      <c r="AD407" s="23">
        <v>0</v>
      </c>
      <c r="AE407" s="208" t="s">
        <v>4</v>
      </c>
      <c r="AF407" s="35">
        <f t="shared" si="31"/>
        <v>0</v>
      </c>
      <c r="AG407" s="23">
        <v>0</v>
      </c>
      <c r="AH407" s="23">
        <v>0</v>
      </c>
      <c r="AI407" s="208" t="s">
        <v>4</v>
      </c>
      <c r="AJ407" s="18">
        <v>0</v>
      </c>
      <c r="AK407" s="27" t="s">
        <v>4</v>
      </c>
      <c r="AL407" s="27" t="s">
        <v>4</v>
      </c>
      <c r="AM407" s="35">
        <f t="shared" si="32"/>
        <v>0</v>
      </c>
      <c r="AN407" s="35">
        <f>+K407+AC407-AH407</f>
        <v>9380000</v>
      </c>
      <c r="AO407" s="18" t="s">
        <v>1</v>
      </c>
      <c r="AP407" s="23">
        <v>9380000</v>
      </c>
      <c r="AQ407" s="18" t="s">
        <v>16</v>
      </c>
      <c r="AR407" s="23">
        <v>0</v>
      </c>
      <c r="AS407" s="19" t="s">
        <v>4</v>
      </c>
      <c r="AT407" s="331">
        <v>2100000</v>
      </c>
      <c r="AU407" s="34">
        <f t="shared" si="33"/>
        <v>7280000</v>
      </c>
      <c r="AV407" s="33">
        <f t="shared" si="34"/>
        <v>0.22388059701492538</v>
      </c>
      <c r="AW407" s="208" t="s">
        <v>4</v>
      </c>
      <c r="AX407" s="18" t="s">
        <v>3</v>
      </c>
      <c r="AY407" s="23" t="s">
        <v>3206</v>
      </c>
      <c r="AZ407" s="17" t="s">
        <v>1</v>
      </c>
      <c r="BA407" s="17" t="s">
        <v>1</v>
      </c>
    </row>
    <row r="408" spans="2:53" x14ac:dyDescent="0.25">
      <c r="B408" s="109">
        <v>2024</v>
      </c>
      <c r="C408" s="17">
        <v>891780111</v>
      </c>
      <c r="D408" s="30" t="s">
        <v>14</v>
      </c>
      <c r="E408" s="161" t="s">
        <v>3205</v>
      </c>
      <c r="F408" s="35" t="s">
        <v>3204</v>
      </c>
      <c r="G408" s="190">
        <v>0</v>
      </c>
      <c r="H408" s="18" t="s">
        <v>11</v>
      </c>
      <c r="I408" s="30" t="s">
        <v>770</v>
      </c>
      <c r="J408" s="23" t="s">
        <v>3203</v>
      </c>
      <c r="K408" s="23">
        <v>13400000</v>
      </c>
      <c r="L408" s="17" t="s">
        <v>8</v>
      </c>
      <c r="M408" s="23" t="s">
        <v>3202</v>
      </c>
      <c r="N408" s="23">
        <v>1082976463</v>
      </c>
      <c r="O408" s="29">
        <v>314</v>
      </c>
      <c r="P408" s="334">
        <v>45330</v>
      </c>
      <c r="Q408" s="23">
        <v>84420000</v>
      </c>
      <c r="R408" s="334">
        <v>45331</v>
      </c>
      <c r="S408" s="23">
        <v>13400000</v>
      </c>
      <c r="T408" s="18" t="s">
        <v>5</v>
      </c>
      <c r="U408" s="23">
        <v>72175281</v>
      </c>
      <c r="V408" s="23" t="s">
        <v>1357</v>
      </c>
      <c r="W408" s="334">
        <v>45331</v>
      </c>
      <c r="X408" s="334">
        <v>45331</v>
      </c>
      <c r="Y408" s="113" t="s">
        <v>4</v>
      </c>
      <c r="Z408" s="334">
        <v>45457</v>
      </c>
      <c r="AA408" s="35">
        <f t="shared" si="30"/>
        <v>126</v>
      </c>
      <c r="AB408" s="23">
        <v>0</v>
      </c>
      <c r="AC408" s="23">
        <v>0</v>
      </c>
      <c r="AD408" s="23">
        <v>0</v>
      </c>
      <c r="AE408" s="208" t="s">
        <v>4</v>
      </c>
      <c r="AF408" s="35">
        <f t="shared" si="31"/>
        <v>0</v>
      </c>
      <c r="AG408" s="23">
        <v>0</v>
      </c>
      <c r="AH408" s="23">
        <v>0</v>
      </c>
      <c r="AI408" s="208" t="s">
        <v>4</v>
      </c>
      <c r="AJ408" s="18">
        <v>0</v>
      </c>
      <c r="AK408" s="27" t="s">
        <v>4</v>
      </c>
      <c r="AL408" s="27" t="s">
        <v>4</v>
      </c>
      <c r="AM408" s="35">
        <f t="shared" si="32"/>
        <v>0</v>
      </c>
      <c r="AN408" s="35">
        <f>+K408+AC408-AH408</f>
        <v>13400000</v>
      </c>
      <c r="AO408" s="18" t="s">
        <v>1</v>
      </c>
      <c r="AP408" s="23">
        <v>13400000</v>
      </c>
      <c r="AQ408" s="18" t="s">
        <v>16</v>
      </c>
      <c r="AR408" s="23">
        <v>0</v>
      </c>
      <c r="AS408" s="19" t="s">
        <v>4</v>
      </c>
      <c r="AT408" s="331">
        <v>3000000</v>
      </c>
      <c r="AU408" s="34">
        <f t="shared" si="33"/>
        <v>10400000</v>
      </c>
      <c r="AV408" s="33">
        <f t="shared" si="34"/>
        <v>0.22388059701492538</v>
      </c>
      <c r="AW408" s="208" t="s">
        <v>4</v>
      </c>
      <c r="AX408" s="18" t="s">
        <v>3</v>
      </c>
      <c r="AY408" s="23" t="s">
        <v>3201</v>
      </c>
      <c r="AZ408" s="17" t="s">
        <v>1</v>
      </c>
      <c r="BA408" s="17" t="s">
        <v>1</v>
      </c>
    </row>
    <row r="409" spans="2:53" x14ac:dyDescent="0.25">
      <c r="B409" s="109">
        <v>2024</v>
      </c>
      <c r="C409" s="17">
        <v>891780111</v>
      </c>
      <c r="D409" s="30" t="s">
        <v>14</v>
      </c>
      <c r="E409" s="161" t="s">
        <v>3200</v>
      </c>
      <c r="F409" s="35" t="s">
        <v>3199</v>
      </c>
      <c r="G409" s="190">
        <v>0</v>
      </c>
      <c r="H409" s="18" t="s">
        <v>11</v>
      </c>
      <c r="I409" s="30" t="s">
        <v>770</v>
      </c>
      <c r="J409" s="23" t="s">
        <v>3198</v>
      </c>
      <c r="K409" s="23">
        <v>16080000</v>
      </c>
      <c r="L409" s="17" t="s">
        <v>8</v>
      </c>
      <c r="M409" s="23" t="s">
        <v>3197</v>
      </c>
      <c r="N409" s="23">
        <v>7600549</v>
      </c>
      <c r="O409" s="29">
        <v>314</v>
      </c>
      <c r="P409" s="334">
        <v>45330</v>
      </c>
      <c r="Q409" s="23">
        <v>84420000</v>
      </c>
      <c r="R409" s="334">
        <v>45331</v>
      </c>
      <c r="S409" s="23">
        <v>16080000</v>
      </c>
      <c r="T409" s="18" t="s">
        <v>5</v>
      </c>
      <c r="U409" s="23">
        <v>72175281</v>
      </c>
      <c r="V409" s="23" t="s">
        <v>1357</v>
      </c>
      <c r="W409" s="334">
        <v>45331</v>
      </c>
      <c r="X409" s="334">
        <v>45331</v>
      </c>
      <c r="Y409" s="113" t="s">
        <v>4</v>
      </c>
      <c r="Z409" s="334">
        <v>45457</v>
      </c>
      <c r="AA409" s="35">
        <f t="shared" si="30"/>
        <v>126</v>
      </c>
      <c r="AB409" s="23">
        <v>0</v>
      </c>
      <c r="AC409" s="23">
        <v>0</v>
      </c>
      <c r="AD409" s="23">
        <v>0</v>
      </c>
      <c r="AE409" s="208" t="s">
        <v>4</v>
      </c>
      <c r="AF409" s="35">
        <f t="shared" si="31"/>
        <v>0</v>
      </c>
      <c r="AG409" s="23">
        <v>0</v>
      </c>
      <c r="AH409" s="23">
        <v>0</v>
      </c>
      <c r="AI409" s="208" t="s">
        <v>4</v>
      </c>
      <c r="AJ409" s="18">
        <v>0</v>
      </c>
      <c r="AK409" s="27" t="s">
        <v>4</v>
      </c>
      <c r="AL409" s="27" t="s">
        <v>4</v>
      </c>
      <c r="AM409" s="35">
        <f t="shared" si="32"/>
        <v>0</v>
      </c>
      <c r="AN409" s="35">
        <f>+K409+AC409-AH409</f>
        <v>16080000</v>
      </c>
      <c r="AO409" s="18" t="s">
        <v>1</v>
      </c>
      <c r="AP409" s="23">
        <v>16080000</v>
      </c>
      <c r="AQ409" s="18" t="s">
        <v>16</v>
      </c>
      <c r="AR409" s="23">
        <v>0</v>
      </c>
      <c r="AS409" s="19" t="s">
        <v>4</v>
      </c>
      <c r="AT409" s="331">
        <v>3600000</v>
      </c>
      <c r="AU409" s="34">
        <f t="shared" si="33"/>
        <v>12480000</v>
      </c>
      <c r="AV409" s="33">
        <f t="shared" si="34"/>
        <v>0.22388059701492538</v>
      </c>
      <c r="AW409" s="208" t="s">
        <v>4</v>
      </c>
      <c r="AX409" s="18" t="s">
        <v>3</v>
      </c>
      <c r="AY409" s="23" t="s">
        <v>3196</v>
      </c>
      <c r="AZ409" s="17" t="s">
        <v>1</v>
      </c>
      <c r="BA409" s="17" t="s">
        <v>1</v>
      </c>
    </row>
    <row r="410" spans="2:53" x14ac:dyDescent="0.25">
      <c r="B410" s="109">
        <v>2024</v>
      </c>
      <c r="C410" s="17">
        <v>891780111</v>
      </c>
      <c r="D410" s="30" t="s">
        <v>14</v>
      </c>
      <c r="E410" s="161" t="s">
        <v>3195</v>
      </c>
      <c r="F410" s="35" t="s">
        <v>3194</v>
      </c>
      <c r="G410" s="190">
        <v>0</v>
      </c>
      <c r="H410" s="18" t="s">
        <v>11</v>
      </c>
      <c r="I410" s="30" t="s">
        <v>770</v>
      </c>
      <c r="J410" s="23" t="s">
        <v>3193</v>
      </c>
      <c r="K410" s="23">
        <v>14740000</v>
      </c>
      <c r="L410" s="17" t="s">
        <v>8</v>
      </c>
      <c r="M410" s="23" t="s">
        <v>3192</v>
      </c>
      <c r="N410" s="23">
        <v>1082857989</v>
      </c>
      <c r="O410" s="29">
        <v>314</v>
      </c>
      <c r="P410" s="334">
        <v>45330</v>
      </c>
      <c r="Q410" s="23">
        <v>84420000</v>
      </c>
      <c r="R410" s="334">
        <v>45331</v>
      </c>
      <c r="S410" s="23">
        <v>14740000</v>
      </c>
      <c r="T410" s="18" t="s">
        <v>5</v>
      </c>
      <c r="U410" s="23">
        <v>72175281</v>
      </c>
      <c r="V410" s="23" t="s">
        <v>1357</v>
      </c>
      <c r="W410" s="334">
        <v>45331</v>
      </c>
      <c r="X410" s="334">
        <v>45331</v>
      </c>
      <c r="Y410" s="113" t="s">
        <v>4</v>
      </c>
      <c r="Z410" s="334">
        <v>45457</v>
      </c>
      <c r="AA410" s="35">
        <f t="shared" si="30"/>
        <v>126</v>
      </c>
      <c r="AB410" s="23">
        <v>0</v>
      </c>
      <c r="AC410" s="23">
        <v>0</v>
      </c>
      <c r="AD410" s="23">
        <v>0</v>
      </c>
      <c r="AE410" s="208" t="s">
        <v>4</v>
      </c>
      <c r="AF410" s="35">
        <f t="shared" si="31"/>
        <v>0</v>
      </c>
      <c r="AG410" s="23">
        <v>0</v>
      </c>
      <c r="AH410" s="23">
        <v>0</v>
      </c>
      <c r="AI410" s="208" t="s">
        <v>4</v>
      </c>
      <c r="AJ410" s="18">
        <v>0</v>
      </c>
      <c r="AK410" s="27" t="s">
        <v>4</v>
      </c>
      <c r="AL410" s="27" t="s">
        <v>4</v>
      </c>
      <c r="AM410" s="35">
        <f t="shared" si="32"/>
        <v>0</v>
      </c>
      <c r="AN410" s="35">
        <f>+K410+AC410-AH410</f>
        <v>14740000</v>
      </c>
      <c r="AO410" s="18" t="s">
        <v>1</v>
      </c>
      <c r="AP410" s="23">
        <v>14740000</v>
      </c>
      <c r="AQ410" s="18" t="s">
        <v>16</v>
      </c>
      <c r="AR410" s="23">
        <v>0</v>
      </c>
      <c r="AS410" s="19" t="s">
        <v>4</v>
      </c>
      <c r="AT410" s="331">
        <v>3300000</v>
      </c>
      <c r="AU410" s="34">
        <f t="shared" si="33"/>
        <v>11440000</v>
      </c>
      <c r="AV410" s="33">
        <f t="shared" si="34"/>
        <v>0.22388059701492538</v>
      </c>
      <c r="AW410" s="208" t="s">
        <v>4</v>
      </c>
      <c r="AX410" s="18" t="s">
        <v>3</v>
      </c>
      <c r="AY410" s="23" t="s">
        <v>3191</v>
      </c>
      <c r="AZ410" s="17" t="s">
        <v>1</v>
      </c>
      <c r="BA410" s="17" t="s">
        <v>1</v>
      </c>
    </row>
    <row r="411" spans="2:53" x14ac:dyDescent="0.25">
      <c r="B411" s="109">
        <v>2024</v>
      </c>
      <c r="C411" s="17">
        <v>891780111</v>
      </c>
      <c r="D411" s="30" t="s">
        <v>14</v>
      </c>
      <c r="E411" s="161" t="s">
        <v>3190</v>
      </c>
      <c r="F411" s="35" t="s">
        <v>3189</v>
      </c>
      <c r="G411" s="190">
        <v>0</v>
      </c>
      <c r="H411" s="18" t="s">
        <v>11</v>
      </c>
      <c r="I411" s="30" t="s">
        <v>108</v>
      </c>
      <c r="J411" s="23" t="s">
        <v>3188</v>
      </c>
      <c r="K411" s="23">
        <v>11167000</v>
      </c>
      <c r="L411" s="17" t="s">
        <v>8</v>
      </c>
      <c r="M411" s="23" t="s">
        <v>3187</v>
      </c>
      <c r="N411" s="23">
        <v>1083042479</v>
      </c>
      <c r="O411" s="29">
        <v>13</v>
      </c>
      <c r="P411" s="208">
        <v>45302</v>
      </c>
      <c r="Q411" s="23">
        <v>4518689382</v>
      </c>
      <c r="R411" s="334">
        <v>45331</v>
      </c>
      <c r="S411" s="23">
        <v>11167000</v>
      </c>
      <c r="T411" s="18" t="s">
        <v>5</v>
      </c>
      <c r="U411" s="23">
        <v>36557666</v>
      </c>
      <c r="V411" s="23" t="s">
        <v>1510</v>
      </c>
      <c r="W411" s="334">
        <v>45331</v>
      </c>
      <c r="X411" s="334">
        <v>45331</v>
      </c>
      <c r="Y411" s="113" t="s">
        <v>4</v>
      </c>
      <c r="Z411" s="334">
        <v>45457</v>
      </c>
      <c r="AA411" s="35">
        <f t="shared" si="30"/>
        <v>126</v>
      </c>
      <c r="AB411" s="23">
        <v>0</v>
      </c>
      <c r="AC411" s="23">
        <v>0</v>
      </c>
      <c r="AD411" s="23">
        <v>0</v>
      </c>
      <c r="AE411" s="208" t="s">
        <v>4</v>
      </c>
      <c r="AF411" s="35">
        <f t="shared" si="31"/>
        <v>0</v>
      </c>
      <c r="AG411" s="23">
        <v>0</v>
      </c>
      <c r="AH411" s="23">
        <v>0</v>
      </c>
      <c r="AI411" s="208" t="s">
        <v>4</v>
      </c>
      <c r="AJ411" s="18">
        <v>0</v>
      </c>
      <c r="AK411" s="27" t="s">
        <v>4</v>
      </c>
      <c r="AL411" s="27" t="s">
        <v>4</v>
      </c>
      <c r="AM411" s="35">
        <f t="shared" si="32"/>
        <v>0</v>
      </c>
      <c r="AN411" s="35">
        <f>+K411+AC411-AH411</f>
        <v>11167000</v>
      </c>
      <c r="AO411" s="18" t="s">
        <v>1</v>
      </c>
      <c r="AP411" s="23">
        <v>11167000</v>
      </c>
      <c r="AQ411" s="18" t="s">
        <v>16</v>
      </c>
      <c r="AR411" s="23">
        <v>0</v>
      </c>
      <c r="AS411" s="19" t="s">
        <v>4</v>
      </c>
      <c r="AT411" s="331">
        <v>2500000</v>
      </c>
      <c r="AU411" s="34">
        <f t="shared" si="33"/>
        <v>8667000</v>
      </c>
      <c r="AV411" s="33">
        <f t="shared" si="34"/>
        <v>0.22387391421151606</v>
      </c>
      <c r="AW411" s="208" t="s">
        <v>4</v>
      </c>
      <c r="AX411" s="18" t="s">
        <v>3</v>
      </c>
      <c r="AY411" s="23" t="s">
        <v>3186</v>
      </c>
      <c r="AZ411" s="17" t="s">
        <v>1</v>
      </c>
      <c r="BA411" s="17" t="s">
        <v>1</v>
      </c>
    </row>
    <row r="412" spans="2:53" x14ac:dyDescent="0.25">
      <c r="B412" s="109">
        <v>2024</v>
      </c>
      <c r="C412" s="17">
        <v>891780111</v>
      </c>
      <c r="D412" s="30" t="s">
        <v>14</v>
      </c>
      <c r="E412" s="161" t="s">
        <v>3185</v>
      </c>
      <c r="F412" s="35" t="s">
        <v>3184</v>
      </c>
      <c r="G412" s="190">
        <v>0</v>
      </c>
      <c r="H412" s="18" t="s">
        <v>11</v>
      </c>
      <c r="I412" s="30" t="s">
        <v>108</v>
      </c>
      <c r="J412" s="23" t="s">
        <v>3183</v>
      </c>
      <c r="K412" s="23">
        <v>11167000</v>
      </c>
      <c r="L412" s="17" t="s">
        <v>8</v>
      </c>
      <c r="M412" s="23" t="s">
        <v>3182</v>
      </c>
      <c r="N412" s="23">
        <v>73076579</v>
      </c>
      <c r="O412" s="29">
        <v>14</v>
      </c>
      <c r="P412" s="334">
        <v>45302</v>
      </c>
      <c r="Q412" s="23">
        <v>2126349000</v>
      </c>
      <c r="R412" s="334">
        <v>45331</v>
      </c>
      <c r="S412" s="23">
        <v>11167000</v>
      </c>
      <c r="T412" s="18" t="s">
        <v>5</v>
      </c>
      <c r="U412" s="23">
        <v>85152695</v>
      </c>
      <c r="V412" s="23" t="s">
        <v>2345</v>
      </c>
      <c r="W412" s="334">
        <v>45331</v>
      </c>
      <c r="X412" s="334">
        <v>45331</v>
      </c>
      <c r="Y412" s="113" t="s">
        <v>4</v>
      </c>
      <c r="Z412" s="334">
        <v>45457</v>
      </c>
      <c r="AA412" s="35">
        <f t="shared" si="30"/>
        <v>126</v>
      </c>
      <c r="AB412" s="23">
        <v>0</v>
      </c>
      <c r="AC412" s="23">
        <v>0</v>
      </c>
      <c r="AD412" s="23">
        <v>0</v>
      </c>
      <c r="AE412" s="208" t="s">
        <v>4</v>
      </c>
      <c r="AF412" s="35">
        <f t="shared" si="31"/>
        <v>0</v>
      </c>
      <c r="AG412" s="23">
        <v>0</v>
      </c>
      <c r="AH412" s="23">
        <v>0</v>
      </c>
      <c r="AI412" s="208" t="s">
        <v>4</v>
      </c>
      <c r="AJ412" s="18">
        <v>0</v>
      </c>
      <c r="AK412" s="27" t="s">
        <v>4</v>
      </c>
      <c r="AL412" s="27" t="s">
        <v>4</v>
      </c>
      <c r="AM412" s="35">
        <f t="shared" si="32"/>
        <v>0</v>
      </c>
      <c r="AN412" s="35">
        <f>+K412+AC412-AH412</f>
        <v>11167000</v>
      </c>
      <c r="AO412" s="18" t="s">
        <v>1</v>
      </c>
      <c r="AP412" s="23">
        <v>11167000</v>
      </c>
      <c r="AQ412" s="18" t="s">
        <v>16</v>
      </c>
      <c r="AR412" s="23">
        <v>0</v>
      </c>
      <c r="AS412" s="19" t="s">
        <v>4</v>
      </c>
      <c r="AT412" s="331">
        <v>2500000</v>
      </c>
      <c r="AU412" s="34">
        <f t="shared" si="33"/>
        <v>8667000</v>
      </c>
      <c r="AV412" s="33">
        <f t="shared" si="34"/>
        <v>0.22387391421151606</v>
      </c>
      <c r="AW412" s="208" t="s">
        <v>4</v>
      </c>
      <c r="AX412" s="18" t="s">
        <v>3</v>
      </c>
      <c r="AY412" s="23" t="s">
        <v>3181</v>
      </c>
      <c r="AZ412" s="17" t="s">
        <v>1</v>
      </c>
      <c r="BA412" s="17" t="s">
        <v>1</v>
      </c>
    </row>
    <row r="413" spans="2:53" x14ac:dyDescent="0.25">
      <c r="B413" s="109">
        <v>2024</v>
      </c>
      <c r="C413" s="17">
        <v>891780111</v>
      </c>
      <c r="D413" s="30" t="s">
        <v>14</v>
      </c>
      <c r="E413" s="161" t="s">
        <v>3180</v>
      </c>
      <c r="F413" s="35" t="s">
        <v>3179</v>
      </c>
      <c r="G413" s="190">
        <v>0</v>
      </c>
      <c r="H413" s="18" t="s">
        <v>11</v>
      </c>
      <c r="I413" s="30" t="s">
        <v>108</v>
      </c>
      <c r="J413" s="23" t="s">
        <v>3178</v>
      </c>
      <c r="K413" s="23">
        <v>11167000</v>
      </c>
      <c r="L413" s="17" t="s">
        <v>8</v>
      </c>
      <c r="M413" s="23" t="s">
        <v>3177</v>
      </c>
      <c r="N413" s="23">
        <v>1082971631</v>
      </c>
      <c r="O413" s="29">
        <v>14</v>
      </c>
      <c r="P413" s="334">
        <v>45302</v>
      </c>
      <c r="Q413" s="23">
        <v>2126349000</v>
      </c>
      <c r="R413" s="334">
        <v>45331</v>
      </c>
      <c r="S413" s="23">
        <v>11167000</v>
      </c>
      <c r="T413" s="18" t="s">
        <v>5</v>
      </c>
      <c r="U413" s="23">
        <v>1082868728</v>
      </c>
      <c r="V413" s="23" t="s">
        <v>3171</v>
      </c>
      <c r="W413" s="334">
        <v>45331</v>
      </c>
      <c r="X413" s="334">
        <v>45331</v>
      </c>
      <c r="Y413" s="113" t="s">
        <v>4</v>
      </c>
      <c r="Z413" s="334">
        <v>45457</v>
      </c>
      <c r="AA413" s="35">
        <f t="shared" si="30"/>
        <v>126</v>
      </c>
      <c r="AB413" s="23">
        <v>0</v>
      </c>
      <c r="AC413" s="23">
        <v>0</v>
      </c>
      <c r="AD413" s="23">
        <v>0</v>
      </c>
      <c r="AE413" s="208" t="s">
        <v>4</v>
      </c>
      <c r="AF413" s="35">
        <f t="shared" si="31"/>
        <v>0</v>
      </c>
      <c r="AG413" s="23">
        <v>0</v>
      </c>
      <c r="AH413" s="23">
        <v>0</v>
      </c>
      <c r="AI413" s="208" t="s">
        <v>4</v>
      </c>
      <c r="AJ413" s="18">
        <v>0</v>
      </c>
      <c r="AK413" s="27" t="s">
        <v>4</v>
      </c>
      <c r="AL413" s="27" t="s">
        <v>4</v>
      </c>
      <c r="AM413" s="35">
        <f t="shared" si="32"/>
        <v>0</v>
      </c>
      <c r="AN413" s="35">
        <f>+K413+AC413-AH413</f>
        <v>11167000</v>
      </c>
      <c r="AO413" s="18" t="s">
        <v>1</v>
      </c>
      <c r="AP413" s="23">
        <v>11167000</v>
      </c>
      <c r="AQ413" s="18" t="s">
        <v>16</v>
      </c>
      <c r="AR413" s="23">
        <v>0</v>
      </c>
      <c r="AS413" s="19" t="s">
        <v>4</v>
      </c>
      <c r="AT413" s="331">
        <v>2500000</v>
      </c>
      <c r="AU413" s="34">
        <f t="shared" si="33"/>
        <v>8667000</v>
      </c>
      <c r="AV413" s="33">
        <f t="shared" si="34"/>
        <v>0.22387391421151606</v>
      </c>
      <c r="AW413" s="208" t="s">
        <v>4</v>
      </c>
      <c r="AX413" s="18" t="s">
        <v>3</v>
      </c>
      <c r="AY413" s="23" t="s">
        <v>3176</v>
      </c>
      <c r="AZ413" s="17" t="s">
        <v>1</v>
      </c>
      <c r="BA413" s="17" t="s">
        <v>1</v>
      </c>
    </row>
    <row r="414" spans="2:53" x14ac:dyDescent="0.25">
      <c r="B414" s="109">
        <v>2024</v>
      </c>
      <c r="C414" s="17">
        <v>891780111</v>
      </c>
      <c r="D414" s="30" t="s">
        <v>14</v>
      </c>
      <c r="E414" s="161" t="s">
        <v>3175</v>
      </c>
      <c r="F414" s="35" t="s">
        <v>3174</v>
      </c>
      <c r="G414" s="190">
        <v>0</v>
      </c>
      <c r="H414" s="18" t="s">
        <v>11</v>
      </c>
      <c r="I414" s="30" t="s">
        <v>108</v>
      </c>
      <c r="J414" s="23" t="s">
        <v>3173</v>
      </c>
      <c r="K414" s="23">
        <v>11167000</v>
      </c>
      <c r="L414" s="17" t="s">
        <v>8</v>
      </c>
      <c r="M414" s="23" t="s">
        <v>3172</v>
      </c>
      <c r="N414" s="23">
        <v>1003241055</v>
      </c>
      <c r="O414" s="29">
        <v>14</v>
      </c>
      <c r="P414" s="334">
        <v>45302</v>
      </c>
      <c r="Q414" s="23">
        <v>2126349000</v>
      </c>
      <c r="R414" s="334">
        <v>45331</v>
      </c>
      <c r="S414" s="23">
        <v>11167000</v>
      </c>
      <c r="T414" s="18" t="s">
        <v>5</v>
      </c>
      <c r="U414" s="23">
        <v>1082868728</v>
      </c>
      <c r="V414" s="23" t="s">
        <v>3171</v>
      </c>
      <c r="W414" s="334">
        <v>45331</v>
      </c>
      <c r="X414" s="334">
        <v>45331</v>
      </c>
      <c r="Y414" s="113" t="s">
        <v>4</v>
      </c>
      <c r="Z414" s="334">
        <v>45457</v>
      </c>
      <c r="AA414" s="35">
        <f t="shared" si="30"/>
        <v>126</v>
      </c>
      <c r="AB414" s="23">
        <v>0</v>
      </c>
      <c r="AC414" s="23">
        <v>0</v>
      </c>
      <c r="AD414" s="23">
        <v>0</v>
      </c>
      <c r="AE414" s="208" t="s">
        <v>4</v>
      </c>
      <c r="AF414" s="35">
        <f t="shared" si="31"/>
        <v>0</v>
      </c>
      <c r="AG414" s="23">
        <v>0</v>
      </c>
      <c r="AH414" s="23">
        <v>0</v>
      </c>
      <c r="AI414" s="208" t="s">
        <v>4</v>
      </c>
      <c r="AJ414" s="18">
        <v>0</v>
      </c>
      <c r="AK414" s="27" t="s">
        <v>4</v>
      </c>
      <c r="AL414" s="27" t="s">
        <v>4</v>
      </c>
      <c r="AM414" s="35">
        <f t="shared" si="32"/>
        <v>0</v>
      </c>
      <c r="AN414" s="35">
        <f>+K414+AC414-AH414</f>
        <v>11167000</v>
      </c>
      <c r="AO414" s="18" t="s">
        <v>1</v>
      </c>
      <c r="AP414" s="23">
        <v>11167000</v>
      </c>
      <c r="AQ414" s="18" t="s">
        <v>16</v>
      </c>
      <c r="AR414" s="23">
        <v>0</v>
      </c>
      <c r="AS414" s="19" t="s">
        <v>4</v>
      </c>
      <c r="AT414" s="331">
        <v>2500000</v>
      </c>
      <c r="AU414" s="34">
        <f t="shared" si="33"/>
        <v>8667000</v>
      </c>
      <c r="AV414" s="33">
        <f t="shared" si="34"/>
        <v>0.22387391421151606</v>
      </c>
      <c r="AW414" s="208" t="s">
        <v>4</v>
      </c>
      <c r="AX414" s="18" t="s">
        <v>3</v>
      </c>
      <c r="AY414" s="23" t="s">
        <v>3170</v>
      </c>
      <c r="AZ414" s="17" t="s">
        <v>1</v>
      </c>
      <c r="BA414" s="17" t="s">
        <v>1</v>
      </c>
    </row>
    <row r="415" spans="2:53" x14ac:dyDescent="0.25">
      <c r="B415" s="109">
        <v>2024</v>
      </c>
      <c r="C415" s="17">
        <v>891780111</v>
      </c>
      <c r="D415" s="30" t="s">
        <v>14</v>
      </c>
      <c r="E415" s="161" t="s">
        <v>3169</v>
      </c>
      <c r="F415" s="35" t="s">
        <v>3168</v>
      </c>
      <c r="G415" s="190">
        <v>0</v>
      </c>
      <c r="H415" s="18" t="s">
        <v>11</v>
      </c>
      <c r="I415" s="30" t="s">
        <v>108</v>
      </c>
      <c r="J415" s="23" t="s">
        <v>3167</v>
      </c>
      <c r="K415" s="23">
        <v>16080000</v>
      </c>
      <c r="L415" s="17" t="s">
        <v>8</v>
      </c>
      <c r="M415" s="23" t="s">
        <v>3166</v>
      </c>
      <c r="N415" s="23">
        <v>1082934147</v>
      </c>
      <c r="O415" s="29">
        <v>13</v>
      </c>
      <c r="P415" s="208">
        <v>45302</v>
      </c>
      <c r="Q415" s="23">
        <v>4518689382</v>
      </c>
      <c r="R415" s="334">
        <v>45331</v>
      </c>
      <c r="S415" s="23">
        <v>16080000</v>
      </c>
      <c r="T415" s="18" t="s">
        <v>5</v>
      </c>
      <c r="U415" s="23">
        <v>12560219</v>
      </c>
      <c r="V415" s="23" t="s">
        <v>3165</v>
      </c>
      <c r="W415" s="334">
        <v>45331</v>
      </c>
      <c r="X415" s="334">
        <v>45331</v>
      </c>
      <c r="Y415" s="113" t="s">
        <v>4</v>
      </c>
      <c r="Z415" s="334">
        <v>45457</v>
      </c>
      <c r="AA415" s="35">
        <f t="shared" si="30"/>
        <v>126</v>
      </c>
      <c r="AB415" s="23">
        <v>0</v>
      </c>
      <c r="AC415" s="23">
        <v>0</v>
      </c>
      <c r="AD415" s="23">
        <v>0</v>
      </c>
      <c r="AE415" s="208" t="s">
        <v>4</v>
      </c>
      <c r="AF415" s="35">
        <f t="shared" si="31"/>
        <v>0</v>
      </c>
      <c r="AG415" s="23">
        <v>0</v>
      </c>
      <c r="AH415" s="23">
        <v>0</v>
      </c>
      <c r="AI415" s="208" t="s">
        <v>4</v>
      </c>
      <c r="AJ415" s="18">
        <v>0</v>
      </c>
      <c r="AK415" s="27" t="s">
        <v>4</v>
      </c>
      <c r="AL415" s="27" t="s">
        <v>4</v>
      </c>
      <c r="AM415" s="35">
        <f t="shared" si="32"/>
        <v>0</v>
      </c>
      <c r="AN415" s="35">
        <f>+K415+AC415-AH415</f>
        <v>16080000</v>
      </c>
      <c r="AO415" s="18" t="s">
        <v>1</v>
      </c>
      <c r="AP415" s="23">
        <v>16080000</v>
      </c>
      <c r="AQ415" s="18" t="s">
        <v>16</v>
      </c>
      <c r="AR415" s="23">
        <v>0</v>
      </c>
      <c r="AS415" s="19" t="s">
        <v>4</v>
      </c>
      <c r="AT415" s="331">
        <v>3600000</v>
      </c>
      <c r="AU415" s="34">
        <f t="shared" si="33"/>
        <v>12480000</v>
      </c>
      <c r="AV415" s="33">
        <f t="shared" si="34"/>
        <v>0.22388059701492538</v>
      </c>
      <c r="AW415" s="208" t="s">
        <v>4</v>
      </c>
      <c r="AX415" s="18" t="s">
        <v>3</v>
      </c>
      <c r="AY415" s="23" t="s">
        <v>3164</v>
      </c>
      <c r="AZ415" s="17" t="s">
        <v>1</v>
      </c>
      <c r="BA415" s="17" t="s">
        <v>1</v>
      </c>
    </row>
    <row r="416" spans="2:53" x14ac:dyDescent="0.25">
      <c r="B416" s="109">
        <v>2024</v>
      </c>
      <c r="C416" s="17">
        <v>891780111</v>
      </c>
      <c r="D416" s="30" t="s">
        <v>14</v>
      </c>
      <c r="E416" s="161" t="s">
        <v>3163</v>
      </c>
      <c r="F416" s="35" t="s">
        <v>3162</v>
      </c>
      <c r="G416" s="190">
        <v>0</v>
      </c>
      <c r="H416" s="18" t="s">
        <v>11</v>
      </c>
      <c r="I416" s="30" t="s">
        <v>108</v>
      </c>
      <c r="J416" s="23" t="s">
        <v>3161</v>
      </c>
      <c r="K416" s="23">
        <v>11167000</v>
      </c>
      <c r="L416" s="17" t="s">
        <v>8</v>
      </c>
      <c r="M416" s="23" t="s">
        <v>3160</v>
      </c>
      <c r="N416" s="23">
        <v>36667921</v>
      </c>
      <c r="O416" s="29">
        <v>14</v>
      </c>
      <c r="P416" s="334">
        <v>45302</v>
      </c>
      <c r="Q416" s="23">
        <v>2126349000</v>
      </c>
      <c r="R416" s="334">
        <v>45331</v>
      </c>
      <c r="S416" s="23">
        <v>11167000</v>
      </c>
      <c r="T416" s="18" t="s">
        <v>5</v>
      </c>
      <c r="U416" s="23">
        <v>36557666</v>
      </c>
      <c r="V416" s="23" t="s">
        <v>1510</v>
      </c>
      <c r="W416" s="334">
        <v>45331</v>
      </c>
      <c r="X416" s="334">
        <v>45331</v>
      </c>
      <c r="Y416" s="113" t="s">
        <v>4</v>
      </c>
      <c r="Z416" s="334">
        <v>45457</v>
      </c>
      <c r="AA416" s="35">
        <f t="shared" si="30"/>
        <v>126</v>
      </c>
      <c r="AB416" s="23">
        <v>0</v>
      </c>
      <c r="AC416" s="23">
        <v>0</v>
      </c>
      <c r="AD416" s="23">
        <v>0</v>
      </c>
      <c r="AE416" s="208" t="s">
        <v>4</v>
      </c>
      <c r="AF416" s="35">
        <f t="shared" si="31"/>
        <v>0</v>
      </c>
      <c r="AG416" s="23">
        <v>0</v>
      </c>
      <c r="AH416" s="23">
        <v>0</v>
      </c>
      <c r="AI416" s="208" t="s">
        <v>4</v>
      </c>
      <c r="AJ416" s="18">
        <v>0</v>
      </c>
      <c r="AK416" s="27" t="s">
        <v>4</v>
      </c>
      <c r="AL416" s="27" t="s">
        <v>4</v>
      </c>
      <c r="AM416" s="35">
        <f t="shared" si="32"/>
        <v>0</v>
      </c>
      <c r="AN416" s="35">
        <f>+K416+AC416-AH416</f>
        <v>11167000</v>
      </c>
      <c r="AO416" s="18" t="s">
        <v>1</v>
      </c>
      <c r="AP416" s="23">
        <v>11167000</v>
      </c>
      <c r="AQ416" s="18" t="s">
        <v>16</v>
      </c>
      <c r="AR416" s="23">
        <v>0</v>
      </c>
      <c r="AS416" s="19" t="s">
        <v>4</v>
      </c>
      <c r="AT416" s="331">
        <v>2500000</v>
      </c>
      <c r="AU416" s="34">
        <f t="shared" si="33"/>
        <v>8667000</v>
      </c>
      <c r="AV416" s="33">
        <f t="shared" si="34"/>
        <v>0.22387391421151606</v>
      </c>
      <c r="AW416" s="208" t="s">
        <v>4</v>
      </c>
      <c r="AX416" s="18" t="s">
        <v>3</v>
      </c>
      <c r="AY416" s="23" t="s">
        <v>3159</v>
      </c>
      <c r="AZ416" s="17" t="s">
        <v>1</v>
      </c>
      <c r="BA416" s="17" t="s">
        <v>1</v>
      </c>
    </row>
    <row r="417" spans="2:53" x14ac:dyDescent="0.25">
      <c r="B417" s="109">
        <v>2024</v>
      </c>
      <c r="C417" s="17">
        <v>891780111</v>
      </c>
      <c r="D417" s="30" t="s">
        <v>14</v>
      </c>
      <c r="E417" s="161" t="s">
        <v>3158</v>
      </c>
      <c r="F417" s="35" t="s">
        <v>3157</v>
      </c>
      <c r="G417" s="190">
        <v>0</v>
      </c>
      <c r="H417" s="18" t="s">
        <v>11</v>
      </c>
      <c r="I417" s="30" t="s">
        <v>108</v>
      </c>
      <c r="J417" s="23" t="s">
        <v>2845</v>
      </c>
      <c r="K417" s="23">
        <v>11167000</v>
      </c>
      <c r="L417" s="17" t="s">
        <v>8</v>
      </c>
      <c r="M417" s="23" t="s">
        <v>3156</v>
      </c>
      <c r="N417" s="23">
        <v>85464881</v>
      </c>
      <c r="O417" s="29">
        <v>14</v>
      </c>
      <c r="P417" s="334">
        <v>45302</v>
      </c>
      <c r="Q417" s="23">
        <v>2126349000</v>
      </c>
      <c r="R417" s="334">
        <v>45331</v>
      </c>
      <c r="S417" s="23">
        <v>11167000</v>
      </c>
      <c r="T417" s="18" t="s">
        <v>5</v>
      </c>
      <c r="U417" s="23">
        <v>85152695</v>
      </c>
      <c r="V417" s="23" t="s">
        <v>2345</v>
      </c>
      <c r="W417" s="334">
        <v>45331</v>
      </c>
      <c r="X417" s="334">
        <v>45331</v>
      </c>
      <c r="Y417" s="113" t="s">
        <v>4</v>
      </c>
      <c r="Z417" s="334">
        <v>45457</v>
      </c>
      <c r="AA417" s="35">
        <f t="shared" si="30"/>
        <v>126</v>
      </c>
      <c r="AB417" s="23">
        <v>0</v>
      </c>
      <c r="AC417" s="23">
        <v>0</v>
      </c>
      <c r="AD417" s="23">
        <v>0</v>
      </c>
      <c r="AE417" s="208" t="s">
        <v>4</v>
      </c>
      <c r="AF417" s="35">
        <f t="shared" si="31"/>
        <v>0</v>
      </c>
      <c r="AG417" s="23">
        <v>0</v>
      </c>
      <c r="AH417" s="23">
        <v>0</v>
      </c>
      <c r="AI417" s="208" t="s">
        <v>4</v>
      </c>
      <c r="AJ417" s="18">
        <v>0</v>
      </c>
      <c r="AK417" s="27" t="s">
        <v>4</v>
      </c>
      <c r="AL417" s="27" t="s">
        <v>4</v>
      </c>
      <c r="AM417" s="35">
        <f t="shared" si="32"/>
        <v>0</v>
      </c>
      <c r="AN417" s="35">
        <f>+K417+AC417-AH417</f>
        <v>11167000</v>
      </c>
      <c r="AO417" s="18" t="s">
        <v>1</v>
      </c>
      <c r="AP417" s="23">
        <v>11167000</v>
      </c>
      <c r="AQ417" s="18" t="s">
        <v>16</v>
      </c>
      <c r="AR417" s="23">
        <v>0</v>
      </c>
      <c r="AS417" s="19" t="s">
        <v>4</v>
      </c>
      <c r="AT417" s="331">
        <v>2500000</v>
      </c>
      <c r="AU417" s="34">
        <f t="shared" si="33"/>
        <v>8667000</v>
      </c>
      <c r="AV417" s="33">
        <f t="shared" si="34"/>
        <v>0.22387391421151606</v>
      </c>
      <c r="AW417" s="208" t="s">
        <v>4</v>
      </c>
      <c r="AX417" s="18" t="s">
        <v>3</v>
      </c>
      <c r="AY417" s="23" t="s">
        <v>3155</v>
      </c>
      <c r="AZ417" s="17" t="s">
        <v>1</v>
      </c>
      <c r="BA417" s="17" t="s">
        <v>1</v>
      </c>
    </row>
    <row r="418" spans="2:53" x14ac:dyDescent="0.25">
      <c r="B418" s="109">
        <v>2024</v>
      </c>
      <c r="C418" s="17">
        <v>891780111</v>
      </c>
      <c r="D418" s="30" t="s">
        <v>14</v>
      </c>
      <c r="E418" s="161" t="s">
        <v>3154</v>
      </c>
      <c r="F418" s="35" t="s">
        <v>3153</v>
      </c>
      <c r="G418" s="190">
        <v>0</v>
      </c>
      <c r="H418" s="18" t="s">
        <v>11</v>
      </c>
      <c r="I418" s="30" t="s">
        <v>108</v>
      </c>
      <c r="J418" s="23" t="s">
        <v>3152</v>
      </c>
      <c r="K418" s="23">
        <v>12060000</v>
      </c>
      <c r="L418" s="17" t="s">
        <v>8</v>
      </c>
      <c r="M418" s="23" t="s">
        <v>3151</v>
      </c>
      <c r="N418" s="23">
        <v>57426227</v>
      </c>
      <c r="O418" s="29">
        <v>13</v>
      </c>
      <c r="P418" s="208">
        <v>45302</v>
      </c>
      <c r="Q418" s="23">
        <v>4518689382</v>
      </c>
      <c r="R418" s="334">
        <v>45331</v>
      </c>
      <c r="S418" s="23">
        <v>12060000</v>
      </c>
      <c r="T418" s="18" t="s">
        <v>5</v>
      </c>
      <c r="U418" s="23">
        <v>36557666</v>
      </c>
      <c r="V418" s="23" t="s">
        <v>1510</v>
      </c>
      <c r="W418" s="334">
        <v>45331</v>
      </c>
      <c r="X418" s="334">
        <v>45331</v>
      </c>
      <c r="Y418" s="113" t="s">
        <v>4</v>
      </c>
      <c r="Z418" s="334">
        <v>45457</v>
      </c>
      <c r="AA418" s="35">
        <f t="shared" si="30"/>
        <v>126</v>
      </c>
      <c r="AB418" s="23">
        <v>0</v>
      </c>
      <c r="AC418" s="23">
        <v>0</v>
      </c>
      <c r="AD418" s="23">
        <v>0</v>
      </c>
      <c r="AE418" s="208" t="s">
        <v>4</v>
      </c>
      <c r="AF418" s="35">
        <f t="shared" si="31"/>
        <v>0</v>
      </c>
      <c r="AG418" s="23">
        <v>0</v>
      </c>
      <c r="AH418" s="23">
        <v>0</v>
      </c>
      <c r="AI418" s="208" t="s">
        <v>4</v>
      </c>
      <c r="AJ418" s="18">
        <v>0</v>
      </c>
      <c r="AK418" s="27" t="s">
        <v>4</v>
      </c>
      <c r="AL418" s="27" t="s">
        <v>4</v>
      </c>
      <c r="AM418" s="35">
        <f t="shared" si="32"/>
        <v>0</v>
      </c>
      <c r="AN418" s="35">
        <f>+K418+AC418-AH418</f>
        <v>12060000</v>
      </c>
      <c r="AO418" s="18" t="s">
        <v>1</v>
      </c>
      <c r="AP418" s="23">
        <v>12060000</v>
      </c>
      <c r="AQ418" s="18" t="s">
        <v>16</v>
      </c>
      <c r="AR418" s="23">
        <v>0</v>
      </c>
      <c r="AS418" s="19" t="s">
        <v>4</v>
      </c>
      <c r="AT418" s="331">
        <v>2700000</v>
      </c>
      <c r="AU418" s="34">
        <f t="shared" si="33"/>
        <v>9360000</v>
      </c>
      <c r="AV418" s="33">
        <f t="shared" si="34"/>
        <v>0.22388059701492538</v>
      </c>
      <c r="AW418" s="208" t="s">
        <v>4</v>
      </c>
      <c r="AX418" s="18" t="s">
        <v>3</v>
      </c>
      <c r="AY418" s="23" t="s">
        <v>3150</v>
      </c>
      <c r="AZ418" s="17" t="s">
        <v>1</v>
      </c>
      <c r="BA418" s="17" t="s">
        <v>1</v>
      </c>
    </row>
    <row r="419" spans="2:53" x14ac:dyDescent="0.25">
      <c r="B419" s="109">
        <v>2024</v>
      </c>
      <c r="C419" s="17">
        <v>891780111</v>
      </c>
      <c r="D419" s="30" t="s">
        <v>14</v>
      </c>
      <c r="E419" s="161" t="s">
        <v>3149</v>
      </c>
      <c r="F419" s="35" t="s">
        <v>3148</v>
      </c>
      <c r="G419" s="190">
        <v>0</v>
      </c>
      <c r="H419" s="18" t="s">
        <v>11</v>
      </c>
      <c r="I419" s="30" t="s">
        <v>108</v>
      </c>
      <c r="J419" s="23" t="s">
        <v>2845</v>
      </c>
      <c r="K419" s="23">
        <v>11167000</v>
      </c>
      <c r="L419" s="17" t="s">
        <v>8</v>
      </c>
      <c r="M419" s="23" t="s">
        <v>3147</v>
      </c>
      <c r="N419" s="23">
        <v>39016494</v>
      </c>
      <c r="O419" s="29">
        <v>14</v>
      </c>
      <c r="P419" s="334">
        <v>45302</v>
      </c>
      <c r="Q419" s="23">
        <v>2126349000</v>
      </c>
      <c r="R419" s="334">
        <v>45331</v>
      </c>
      <c r="S419" s="23">
        <v>11167000</v>
      </c>
      <c r="T419" s="18" t="s">
        <v>5</v>
      </c>
      <c r="U419" s="23">
        <v>85152695</v>
      </c>
      <c r="V419" s="23" t="s">
        <v>2345</v>
      </c>
      <c r="W419" s="334">
        <v>45331</v>
      </c>
      <c r="X419" s="334">
        <v>45331</v>
      </c>
      <c r="Y419" s="113" t="s">
        <v>4</v>
      </c>
      <c r="Z419" s="334">
        <v>45457</v>
      </c>
      <c r="AA419" s="35">
        <f t="shared" si="30"/>
        <v>126</v>
      </c>
      <c r="AB419" s="23">
        <v>0</v>
      </c>
      <c r="AC419" s="23">
        <v>0</v>
      </c>
      <c r="AD419" s="23">
        <v>0</v>
      </c>
      <c r="AE419" s="208" t="s">
        <v>4</v>
      </c>
      <c r="AF419" s="35">
        <f t="shared" si="31"/>
        <v>0</v>
      </c>
      <c r="AG419" s="23">
        <v>0</v>
      </c>
      <c r="AH419" s="23">
        <v>0</v>
      </c>
      <c r="AI419" s="208" t="s">
        <v>4</v>
      </c>
      <c r="AJ419" s="18">
        <v>0</v>
      </c>
      <c r="AK419" s="27" t="s">
        <v>4</v>
      </c>
      <c r="AL419" s="27" t="s">
        <v>4</v>
      </c>
      <c r="AM419" s="35">
        <f t="shared" si="32"/>
        <v>0</v>
      </c>
      <c r="AN419" s="35">
        <f>+K419+AC419-AH419</f>
        <v>11167000</v>
      </c>
      <c r="AO419" s="18" t="s">
        <v>1</v>
      </c>
      <c r="AP419" s="23">
        <v>11167000</v>
      </c>
      <c r="AQ419" s="18" t="s">
        <v>16</v>
      </c>
      <c r="AR419" s="23">
        <v>0</v>
      </c>
      <c r="AS419" s="19" t="s">
        <v>4</v>
      </c>
      <c r="AT419" s="331">
        <v>2500000</v>
      </c>
      <c r="AU419" s="34">
        <f t="shared" si="33"/>
        <v>8667000</v>
      </c>
      <c r="AV419" s="33">
        <f t="shared" si="34"/>
        <v>0.22387391421151606</v>
      </c>
      <c r="AW419" s="208" t="s">
        <v>4</v>
      </c>
      <c r="AX419" s="18" t="s">
        <v>3</v>
      </c>
      <c r="AY419" s="23" t="s">
        <v>3146</v>
      </c>
      <c r="AZ419" s="17" t="s">
        <v>1</v>
      </c>
      <c r="BA419" s="17" t="s">
        <v>1</v>
      </c>
    </row>
    <row r="420" spans="2:53" x14ac:dyDescent="0.25">
      <c r="B420" s="109">
        <v>2024</v>
      </c>
      <c r="C420" s="17">
        <v>891780111</v>
      </c>
      <c r="D420" s="30" t="s">
        <v>14</v>
      </c>
      <c r="E420" s="161" t="s">
        <v>3145</v>
      </c>
      <c r="F420" s="35" t="s">
        <v>3144</v>
      </c>
      <c r="G420" s="190">
        <v>0</v>
      </c>
      <c r="H420" s="18" t="s">
        <v>11</v>
      </c>
      <c r="I420" s="30" t="s">
        <v>108</v>
      </c>
      <c r="J420" s="23" t="s">
        <v>3143</v>
      </c>
      <c r="K420" s="23">
        <v>8960000</v>
      </c>
      <c r="L420" s="17" t="s">
        <v>8</v>
      </c>
      <c r="M420" s="23" t="s">
        <v>3142</v>
      </c>
      <c r="N420" s="23">
        <v>57465377</v>
      </c>
      <c r="O420" s="29">
        <v>14</v>
      </c>
      <c r="P420" s="334">
        <v>45302</v>
      </c>
      <c r="Q420" s="23">
        <v>2126349000</v>
      </c>
      <c r="R420" s="334">
        <v>45331</v>
      </c>
      <c r="S420" s="23">
        <v>8960000</v>
      </c>
      <c r="T420" s="18" t="s">
        <v>5</v>
      </c>
      <c r="U420" s="23">
        <v>36726018</v>
      </c>
      <c r="V420" s="23" t="s">
        <v>2583</v>
      </c>
      <c r="W420" s="334">
        <v>45331</v>
      </c>
      <c r="X420" s="334">
        <v>45331</v>
      </c>
      <c r="Y420" s="113" t="s">
        <v>4</v>
      </c>
      <c r="Z420" s="334">
        <v>45457</v>
      </c>
      <c r="AA420" s="35">
        <f t="shared" si="30"/>
        <v>126</v>
      </c>
      <c r="AB420" s="23">
        <v>0</v>
      </c>
      <c r="AC420" s="23">
        <v>0</v>
      </c>
      <c r="AD420" s="23">
        <v>0</v>
      </c>
      <c r="AE420" s="208" t="s">
        <v>4</v>
      </c>
      <c r="AF420" s="35">
        <f t="shared" si="31"/>
        <v>0</v>
      </c>
      <c r="AG420" s="23">
        <v>0</v>
      </c>
      <c r="AH420" s="23">
        <v>0</v>
      </c>
      <c r="AI420" s="208" t="s">
        <v>4</v>
      </c>
      <c r="AJ420" s="18">
        <v>0</v>
      </c>
      <c r="AK420" s="27" t="s">
        <v>4</v>
      </c>
      <c r="AL420" s="27" t="s">
        <v>4</v>
      </c>
      <c r="AM420" s="35">
        <f t="shared" si="32"/>
        <v>0</v>
      </c>
      <c r="AN420" s="35">
        <f>+K420+AC420-AH420</f>
        <v>8960000</v>
      </c>
      <c r="AO420" s="18" t="s">
        <v>1</v>
      </c>
      <c r="AP420" s="23">
        <v>8960000</v>
      </c>
      <c r="AQ420" s="18" t="s">
        <v>16</v>
      </c>
      <c r="AR420" s="23">
        <v>0</v>
      </c>
      <c r="AS420" s="19" t="s">
        <v>4</v>
      </c>
      <c r="AT420" s="331">
        <v>1610000</v>
      </c>
      <c r="AU420" s="34">
        <f t="shared" si="33"/>
        <v>7350000</v>
      </c>
      <c r="AV420" s="33">
        <f t="shared" si="34"/>
        <v>0.1796875</v>
      </c>
      <c r="AW420" s="208" t="s">
        <v>4</v>
      </c>
      <c r="AX420" s="18" t="s">
        <v>3</v>
      </c>
      <c r="AY420" s="23" t="s">
        <v>3141</v>
      </c>
      <c r="AZ420" s="17" t="s">
        <v>1</v>
      </c>
      <c r="BA420" s="17" t="s">
        <v>1</v>
      </c>
    </row>
    <row r="421" spans="2:53" x14ac:dyDescent="0.25">
      <c r="B421" s="109">
        <v>2024</v>
      </c>
      <c r="C421" s="17">
        <v>891780111</v>
      </c>
      <c r="D421" s="30" t="s">
        <v>14</v>
      </c>
      <c r="E421" s="161" t="s">
        <v>3140</v>
      </c>
      <c r="F421" s="35" t="s">
        <v>3139</v>
      </c>
      <c r="G421" s="190">
        <v>0</v>
      </c>
      <c r="H421" s="18" t="s">
        <v>11</v>
      </c>
      <c r="I421" s="30" t="s">
        <v>108</v>
      </c>
      <c r="J421" s="23" t="s">
        <v>3138</v>
      </c>
      <c r="K421" s="23">
        <v>12060000</v>
      </c>
      <c r="L421" s="17" t="s">
        <v>8</v>
      </c>
      <c r="M421" s="23" t="s">
        <v>3137</v>
      </c>
      <c r="N421" s="23">
        <v>1082996963</v>
      </c>
      <c r="O421" s="29">
        <v>13</v>
      </c>
      <c r="P421" s="208">
        <v>45302</v>
      </c>
      <c r="Q421" s="23">
        <v>4518689382</v>
      </c>
      <c r="R421" s="334">
        <v>45331</v>
      </c>
      <c r="S421" s="23">
        <v>12060000</v>
      </c>
      <c r="T421" s="18" t="s">
        <v>5</v>
      </c>
      <c r="U421" s="23">
        <v>30766322</v>
      </c>
      <c r="V421" s="23" t="s">
        <v>2751</v>
      </c>
      <c r="W421" s="334">
        <v>45331</v>
      </c>
      <c r="X421" s="334">
        <v>45331</v>
      </c>
      <c r="Y421" s="113" t="s">
        <v>4</v>
      </c>
      <c r="Z421" s="334">
        <v>45457</v>
      </c>
      <c r="AA421" s="35">
        <f t="shared" si="30"/>
        <v>126</v>
      </c>
      <c r="AB421" s="23">
        <v>0</v>
      </c>
      <c r="AC421" s="23">
        <v>0</v>
      </c>
      <c r="AD421" s="23">
        <v>0</v>
      </c>
      <c r="AE421" s="208" t="s">
        <v>4</v>
      </c>
      <c r="AF421" s="35">
        <f t="shared" si="31"/>
        <v>0</v>
      </c>
      <c r="AG421" s="23">
        <v>0</v>
      </c>
      <c r="AH421" s="23">
        <v>0</v>
      </c>
      <c r="AI421" s="208" t="s">
        <v>4</v>
      </c>
      <c r="AJ421" s="18">
        <v>0</v>
      </c>
      <c r="AK421" s="27" t="s">
        <v>4</v>
      </c>
      <c r="AL421" s="27" t="s">
        <v>4</v>
      </c>
      <c r="AM421" s="35">
        <f t="shared" si="32"/>
        <v>0</v>
      </c>
      <c r="AN421" s="35">
        <f>+K421+AC421-AH421</f>
        <v>12060000</v>
      </c>
      <c r="AO421" s="18" t="s">
        <v>1</v>
      </c>
      <c r="AP421" s="23">
        <v>12060000</v>
      </c>
      <c r="AQ421" s="18" t="s">
        <v>16</v>
      </c>
      <c r="AR421" s="23">
        <v>0</v>
      </c>
      <c r="AS421" s="19" t="s">
        <v>4</v>
      </c>
      <c r="AT421" s="331">
        <v>2700000</v>
      </c>
      <c r="AU421" s="34">
        <f t="shared" si="33"/>
        <v>9360000</v>
      </c>
      <c r="AV421" s="33">
        <f t="shared" si="34"/>
        <v>0.22388059701492538</v>
      </c>
      <c r="AW421" s="208" t="s">
        <v>4</v>
      </c>
      <c r="AX421" s="18" t="s">
        <v>3</v>
      </c>
      <c r="AY421" s="23" t="s">
        <v>3136</v>
      </c>
      <c r="AZ421" s="17" t="s">
        <v>1</v>
      </c>
      <c r="BA421" s="17" t="s">
        <v>1</v>
      </c>
    </row>
    <row r="422" spans="2:53" x14ac:dyDescent="0.25">
      <c r="B422" s="109">
        <v>2024</v>
      </c>
      <c r="C422" s="17">
        <v>891780111</v>
      </c>
      <c r="D422" s="30" t="s">
        <v>14</v>
      </c>
      <c r="E422" s="161" t="s">
        <v>3135</v>
      </c>
      <c r="F422" s="35" t="s">
        <v>3134</v>
      </c>
      <c r="G422" s="190">
        <v>0</v>
      </c>
      <c r="H422" s="18" t="s">
        <v>11</v>
      </c>
      <c r="I422" s="30" t="s">
        <v>108</v>
      </c>
      <c r="J422" s="23" t="s">
        <v>3133</v>
      </c>
      <c r="K422" s="23">
        <v>13400000</v>
      </c>
      <c r="L422" s="17" t="s">
        <v>8</v>
      </c>
      <c r="M422" s="23" t="s">
        <v>3132</v>
      </c>
      <c r="N422" s="23">
        <v>1082915107</v>
      </c>
      <c r="O422" s="29">
        <v>13</v>
      </c>
      <c r="P422" s="208">
        <v>45302</v>
      </c>
      <c r="Q422" s="23">
        <v>4518689382</v>
      </c>
      <c r="R422" s="334">
        <v>45331</v>
      </c>
      <c r="S422" s="23">
        <v>13400000</v>
      </c>
      <c r="T422" s="18" t="s">
        <v>5</v>
      </c>
      <c r="U422" s="23">
        <v>30766322</v>
      </c>
      <c r="V422" s="23" t="s">
        <v>2751</v>
      </c>
      <c r="W422" s="334">
        <v>45331</v>
      </c>
      <c r="X422" s="334">
        <v>45331</v>
      </c>
      <c r="Y422" s="113" t="s">
        <v>4</v>
      </c>
      <c r="Z422" s="334">
        <v>45457</v>
      </c>
      <c r="AA422" s="35">
        <f t="shared" si="30"/>
        <v>126</v>
      </c>
      <c r="AB422" s="23">
        <v>0</v>
      </c>
      <c r="AC422" s="23">
        <v>0</v>
      </c>
      <c r="AD422" s="23">
        <v>0</v>
      </c>
      <c r="AE422" s="208" t="s">
        <v>4</v>
      </c>
      <c r="AF422" s="35">
        <f t="shared" si="31"/>
        <v>0</v>
      </c>
      <c r="AG422" s="23">
        <v>0</v>
      </c>
      <c r="AH422" s="23">
        <v>0</v>
      </c>
      <c r="AI422" s="208" t="s">
        <v>4</v>
      </c>
      <c r="AJ422" s="18">
        <v>0</v>
      </c>
      <c r="AK422" s="27" t="s">
        <v>4</v>
      </c>
      <c r="AL422" s="27" t="s">
        <v>4</v>
      </c>
      <c r="AM422" s="35">
        <f t="shared" si="32"/>
        <v>0</v>
      </c>
      <c r="AN422" s="35">
        <f>+K422+AC422-AH422</f>
        <v>13400000</v>
      </c>
      <c r="AO422" s="18" t="s">
        <v>1</v>
      </c>
      <c r="AP422" s="23">
        <v>13400000</v>
      </c>
      <c r="AQ422" s="18" t="s">
        <v>16</v>
      </c>
      <c r="AR422" s="23">
        <v>0</v>
      </c>
      <c r="AS422" s="19" t="s">
        <v>4</v>
      </c>
      <c r="AT422" s="331">
        <v>3000000</v>
      </c>
      <c r="AU422" s="34">
        <f t="shared" si="33"/>
        <v>10400000</v>
      </c>
      <c r="AV422" s="33">
        <f t="shared" si="34"/>
        <v>0.22388059701492538</v>
      </c>
      <c r="AW422" s="208" t="s">
        <v>4</v>
      </c>
      <c r="AX422" s="18" t="s">
        <v>3</v>
      </c>
      <c r="AY422" s="23" t="s">
        <v>3131</v>
      </c>
      <c r="AZ422" s="17" t="s">
        <v>1</v>
      </c>
      <c r="BA422" s="17" t="s">
        <v>1</v>
      </c>
    </row>
    <row r="423" spans="2:53" x14ac:dyDescent="0.25">
      <c r="B423" s="109">
        <v>2024</v>
      </c>
      <c r="C423" s="17">
        <v>891780111</v>
      </c>
      <c r="D423" s="30" t="s">
        <v>14</v>
      </c>
      <c r="E423" s="161" t="s">
        <v>3130</v>
      </c>
      <c r="F423" s="35" t="s">
        <v>3129</v>
      </c>
      <c r="G423" s="190">
        <v>0</v>
      </c>
      <c r="H423" s="18" t="s">
        <v>11</v>
      </c>
      <c r="I423" s="30" t="s">
        <v>108</v>
      </c>
      <c r="J423" s="23" t="s">
        <v>3128</v>
      </c>
      <c r="K423" s="23">
        <v>9380000</v>
      </c>
      <c r="L423" s="17" t="s">
        <v>8</v>
      </c>
      <c r="M423" s="23" t="s">
        <v>2210</v>
      </c>
      <c r="N423" s="23">
        <v>1083038270</v>
      </c>
      <c r="O423" s="29">
        <v>14</v>
      </c>
      <c r="P423" s="334">
        <v>45302</v>
      </c>
      <c r="Q423" s="23">
        <v>2126349000</v>
      </c>
      <c r="R423" s="334">
        <v>45331</v>
      </c>
      <c r="S423" s="23">
        <v>9380000</v>
      </c>
      <c r="T423" s="18" t="s">
        <v>5</v>
      </c>
      <c r="U423" s="23">
        <v>36665858</v>
      </c>
      <c r="V423" s="23" t="s">
        <v>1311</v>
      </c>
      <c r="W423" s="334">
        <v>45331</v>
      </c>
      <c r="X423" s="334">
        <v>45331</v>
      </c>
      <c r="Y423" s="113" t="s">
        <v>4</v>
      </c>
      <c r="Z423" s="334">
        <v>45457</v>
      </c>
      <c r="AA423" s="35">
        <f t="shared" si="30"/>
        <v>126</v>
      </c>
      <c r="AB423" s="23">
        <v>0</v>
      </c>
      <c r="AC423" s="23">
        <v>0</v>
      </c>
      <c r="AD423" s="23">
        <v>0</v>
      </c>
      <c r="AE423" s="208" t="s">
        <v>4</v>
      </c>
      <c r="AF423" s="35">
        <f t="shared" si="31"/>
        <v>0</v>
      </c>
      <c r="AG423" s="23">
        <v>1</v>
      </c>
      <c r="AH423" s="23">
        <v>8260000</v>
      </c>
      <c r="AI423" s="208">
        <v>45338</v>
      </c>
      <c r="AJ423" s="18">
        <v>0</v>
      </c>
      <c r="AK423" s="27" t="s">
        <v>4</v>
      </c>
      <c r="AL423" s="27" t="s">
        <v>4</v>
      </c>
      <c r="AM423" s="35">
        <f t="shared" si="32"/>
        <v>0</v>
      </c>
      <c r="AN423" s="35">
        <f>+K423+AC423-AH423</f>
        <v>1120000</v>
      </c>
      <c r="AO423" s="18" t="s">
        <v>1</v>
      </c>
      <c r="AP423" s="23">
        <v>1120000</v>
      </c>
      <c r="AQ423" s="18" t="s">
        <v>16</v>
      </c>
      <c r="AR423" s="23">
        <v>0</v>
      </c>
      <c r="AS423" s="19" t="s">
        <v>4</v>
      </c>
      <c r="AT423" s="331">
        <v>1120000</v>
      </c>
      <c r="AU423" s="34">
        <f t="shared" si="33"/>
        <v>0</v>
      </c>
      <c r="AV423" s="33">
        <f t="shared" si="34"/>
        <v>1</v>
      </c>
      <c r="AW423" s="208" t="s">
        <v>4</v>
      </c>
      <c r="AX423" s="18" t="s">
        <v>359</v>
      </c>
      <c r="AY423" s="23" t="s">
        <v>3127</v>
      </c>
      <c r="AZ423" s="17" t="s">
        <v>1</v>
      </c>
      <c r="BA423" s="17" t="s">
        <v>1</v>
      </c>
    </row>
    <row r="424" spans="2:53" x14ac:dyDescent="0.25">
      <c r="B424" s="109">
        <v>2024</v>
      </c>
      <c r="C424" s="17">
        <v>891780111</v>
      </c>
      <c r="D424" s="30" t="s">
        <v>14</v>
      </c>
      <c r="E424" s="161" t="s">
        <v>3126</v>
      </c>
      <c r="F424" s="35" t="s">
        <v>3125</v>
      </c>
      <c r="G424" s="190">
        <v>0</v>
      </c>
      <c r="H424" s="18" t="s">
        <v>11</v>
      </c>
      <c r="I424" s="30" t="s">
        <v>108</v>
      </c>
      <c r="J424" s="23" t="s">
        <v>3124</v>
      </c>
      <c r="K424" s="23">
        <v>13400000</v>
      </c>
      <c r="L424" s="17" t="s">
        <v>8</v>
      </c>
      <c r="M424" s="23" t="s">
        <v>3123</v>
      </c>
      <c r="N424" s="23">
        <v>1083038425</v>
      </c>
      <c r="O424" s="29">
        <v>13</v>
      </c>
      <c r="P424" s="208">
        <v>45302</v>
      </c>
      <c r="Q424" s="23">
        <v>4518689382</v>
      </c>
      <c r="R424" s="334">
        <v>45331</v>
      </c>
      <c r="S424" s="23">
        <v>13400000</v>
      </c>
      <c r="T424" s="18" t="s">
        <v>5</v>
      </c>
      <c r="U424" s="23">
        <v>85473390</v>
      </c>
      <c r="V424" s="23" t="s">
        <v>2231</v>
      </c>
      <c r="W424" s="334">
        <v>45331</v>
      </c>
      <c r="X424" s="334">
        <v>45331</v>
      </c>
      <c r="Y424" s="113" t="s">
        <v>4</v>
      </c>
      <c r="Z424" s="334">
        <v>45457</v>
      </c>
      <c r="AA424" s="35">
        <f t="shared" si="30"/>
        <v>126</v>
      </c>
      <c r="AB424" s="23">
        <v>0</v>
      </c>
      <c r="AC424" s="23">
        <v>0</v>
      </c>
      <c r="AD424" s="23">
        <v>0</v>
      </c>
      <c r="AE424" s="208" t="s">
        <v>4</v>
      </c>
      <c r="AF424" s="35">
        <f t="shared" si="31"/>
        <v>0</v>
      </c>
      <c r="AG424" s="23">
        <v>0</v>
      </c>
      <c r="AH424" s="23">
        <v>0</v>
      </c>
      <c r="AI424" s="208" t="s">
        <v>4</v>
      </c>
      <c r="AJ424" s="18">
        <v>0</v>
      </c>
      <c r="AK424" s="27" t="s">
        <v>4</v>
      </c>
      <c r="AL424" s="27" t="s">
        <v>4</v>
      </c>
      <c r="AM424" s="35">
        <f t="shared" si="32"/>
        <v>0</v>
      </c>
      <c r="AN424" s="35">
        <f>+K424+AC424-AH424</f>
        <v>13400000</v>
      </c>
      <c r="AO424" s="18" t="s">
        <v>1</v>
      </c>
      <c r="AP424" s="23">
        <v>13400000</v>
      </c>
      <c r="AQ424" s="18" t="s">
        <v>16</v>
      </c>
      <c r="AR424" s="23">
        <v>0</v>
      </c>
      <c r="AS424" s="19" t="s">
        <v>4</v>
      </c>
      <c r="AT424" s="331">
        <v>3000000</v>
      </c>
      <c r="AU424" s="34">
        <f t="shared" si="33"/>
        <v>10400000</v>
      </c>
      <c r="AV424" s="33">
        <f t="shared" si="34"/>
        <v>0.22388059701492538</v>
      </c>
      <c r="AW424" s="208" t="s">
        <v>4</v>
      </c>
      <c r="AX424" s="18" t="s">
        <v>3</v>
      </c>
      <c r="AY424" s="23" t="s">
        <v>3122</v>
      </c>
      <c r="AZ424" s="17" t="s">
        <v>1</v>
      </c>
      <c r="BA424" s="17" t="s">
        <v>1</v>
      </c>
    </row>
    <row r="425" spans="2:53" x14ac:dyDescent="0.25">
      <c r="B425" s="109">
        <v>2024</v>
      </c>
      <c r="C425" s="17">
        <v>891780111</v>
      </c>
      <c r="D425" s="30" t="s">
        <v>14</v>
      </c>
      <c r="E425" s="161" t="s">
        <v>3121</v>
      </c>
      <c r="F425" s="35" t="s">
        <v>3120</v>
      </c>
      <c r="G425" s="190">
        <v>0</v>
      </c>
      <c r="H425" s="18" t="s">
        <v>11</v>
      </c>
      <c r="I425" s="30" t="s">
        <v>108</v>
      </c>
      <c r="J425" s="23" t="s">
        <v>3119</v>
      </c>
      <c r="K425" s="23">
        <v>9380000</v>
      </c>
      <c r="L425" s="17" t="s">
        <v>8</v>
      </c>
      <c r="M425" s="23" t="s">
        <v>3118</v>
      </c>
      <c r="N425" s="23">
        <v>36726629</v>
      </c>
      <c r="O425" s="29">
        <v>14</v>
      </c>
      <c r="P425" s="334">
        <v>45302</v>
      </c>
      <c r="Q425" s="23">
        <v>2126349000</v>
      </c>
      <c r="R425" s="334">
        <v>45331</v>
      </c>
      <c r="S425" s="23">
        <v>9380000</v>
      </c>
      <c r="T425" s="18" t="s">
        <v>5</v>
      </c>
      <c r="U425" s="23">
        <v>57441846</v>
      </c>
      <c r="V425" s="23" t="s">
        <v>2517</v>
      </c>
      <c r="W425" s="334">
        <v>45331</v>
      </c>
      <c r="X425" s="334">
        <v>45331</v>
      </c>
      <c r="Y425" s="113" t="s">
        <v>4</v>
      </c>
      <c r="Z425" s="334">
        <v>45457</v>
      </c>
      <c r="AA425" s="35">
        <f t="shared" si="30"/>
        <v>126</v>
      </c>
      <c r="AB425" s="23">
        <v>0</v>
      </c>
      <c r="AC425" s="23">
        <v>0</v>
      </c>
      <c r="AD425" s="23">
        <v>0</v>
      </c>
      <c r="AE425" s="208" t="s">
        <v>4</v>
      </c>
      <c r="AF425" s="35">
        <f t="shared" si="31"/>
        <v>0</v>
      </c>
      <c r="AG425" s="23">
        <v>0</v>
      </c>
      <c r="AH425" s="23">
        <v>0</v>
      </c>
      <c r="AI425" s="208" t="s">
        <v>4</v>
      </c>
      <c r="AJ425" s="18">
        <v>0</v>
      </c>
      <c r="AK425" s="27" t="s">
        <v>4</v>
      </c>
      <c r="AL425" s="27" t="s">
        <v>4</v>
      </c>
      <c r="AM425" s="35">
        <f t="shared" si="32"/>
        <v>0</v>
      </c>
      <c r="AN425" s="35">
        <f>+K425+AC425-AH425</f>
        <v>9380000</v>
      </c>
      <c r="AO425" s="18" t="s">
        <v>1</v>
      </c>
      <c r="AP425" s="23">
        <v>9380000</v>
      </c>
      <c r="AQ425" s="18" t="s">
        <v>16</v>
      </c>
      <c r="AR425" s="23">
        <v>0</v>
      </c>
      <c r="AS425" s="19" t="s">
        <v>4</v>
      </c>
      <c r="AT425" s="331">
        <v>2100000</v>
      </c>
      <c r="AU425" s="34">
        <f t="shared" si="33"/>
        <v>7280000</v>
      </c>
      <c r="AV425" s="33">
        <f t="shared" si="34"/>
        <v>0.22388059701492538</v>
      </c>
      <c r="AW425" s="208" t="s">
        <v>4</v>
      </c>
      <c r="AX425" s="18" t="s">
        <v>3</v>
      </c>
      <c r="AY425" s="23" t="s">
        <v>3117</v>
      </c>
      <c r="AZ425" s="17" t="s">
        <v>1</v>
      </c>
      <c r="BA425" s="17" t="s">
        <v>1</v>
      </c>
    </row>
    <row r="426" spans="2:53" x14ac:dyDescent="0.25">
      <c r="B426" s="109">
        <v>2024</v>
      </c>
      <c r="C426" s="17">
        <v>891780111</v>
      </c>
      <c r="D426" s="30" t="s">
        <v>14</v>
      </c>
      <c r="E426" s="161" t="s">
        <v>3116</v>
      </c>
      <c r="F426" s="35" t="s">
        <v>3115</v>
      </c>
      <c r="G426" s="190">
        <v>0</v>
      </c>
      <c r="H426" s="18" t="s">
        <v>11</v>
      </c>
      <c r="I426" s="30" t="s">
        <v>108</v>
      </c>
      <c r="J426" s="23" t="s">
        <v>3114</v>
      </c>
      <c r="K426" s="23">
        <v>14740000</v>
      </c>
      <c r="L426" s="17" t="s">
        <v>8</v>
      </c>
      <c r="M426" s="23" t="s">
        <v>3113</v>
      </c>
      <c r="N426" s="23">
        <v>85465875</v>
      </c>
      <c r="O426" s="29">
        <v>13</v>
      </c>
      <c r="P426" s="208">
        <v>45302</v>
      </c>
      <c r="Q426" s="23">
        <v>4518689382</v>
      </c>
      <c r="R426" s="334">
        <v>45331</v>
      </c>
      <c r="S426" s="23">
        <v>14740000</v>
      </c>
      <c r="T426" s="18" t="s">
        <v>5</v>
      </c>
      <c r="U426" s="23">
        <v>39058006</v>
      </c>
      <c r="V426" s="23" t="s">
        <v>2864</v>
      </c>
      <c r="W426" s="334">
        <v>45331</v>
      </c>
      <c r="X426" s="334">
        <v>45331</v>
      </c>
      <c r="Y426" s="113" t="s">
        <v>4</v>
      </c>
      <c r="Z426" s="334">
        <v>45457</v>
      </c>
      <c r="AA426" s="35">
        <f t="shared" si="30"/>
        <v>126</v>
      </c>
      <c r="AB426" s="23">
        <v>0</v>
      </c>
      <c r="AC426" s="23">
        <v>0</v>
      </c>
      <c r="AD426" s="23">
        <v>0</v>
      </c>
      <c r="AE426" s="208" t="s">
        <v>4</v>
      </c>
      <c r="AF426" s="35">
        <f t="shared" si="31"/>
        <v>0</v>
      </c>
      <c r="AG426" s="23">
        <v>0</v>
      </c>
      <c r="AH426" s="23">
        <v>0</v>
      </c>
      <c r="AI426" s="208" t="s">
        <v>4</v>
      </c>
      <c r="AJ426" s="18">
        <v>0</v>
      </c>
      <c r="AK426" s="27" t="s">
        <v>4</v>
      </c>
      <c r="AL426" s="27" t="s">
        <v>4</v>
      </c>
      <c r="AM426" s="35">
        <f t="shared" si="32"/>
        <v>0</v>
      </c>
      <c r="AN426" s="35">
        <f>+K426+AC426-AH426</f>
        <v>14740000</v>
      </c>
      <c r="AO426" s="18" t="s">
        <v>1</v>
      </c>
      <c r="AP426" s="23">
        <v>14740000</v>
      </c>
      <c r="AQ426" s="18" t="s">
        <v>16</v>
      </c>
      <c r="AR426" s="23">
        <v>0</v>
      </c>
      <c r="AS426" s="19" t="s">
        <v>4</v>
      </c>
      <c r="AT426" s="331">
        <v>3300000</v>
      </c>
      <c r="AU426" s="34">
        <f t="shared" si="33"/>
        <v>11440000</v>
      </c>
      <c r="AV426" s="33">
        <f t="shared" si="34"/>
        <v>0.22388059701492538</v>
      </c>
      <c r="AW426" s="208" t="s">
        <v>4</v>
      </c>
      <c r="AX426" s="18" t="s">
        <v>3</v>
      </c>
      <c r="AY426" s="23" t="s">
        <v>3112</v>
      </c>
      <c r="AZ426" s="17" t="s">
        <v>1</v>
      </c>
      <c r="BA426" s="17" t="s">
        <v>1</v>
      </c>
    </row>
    <row r="427" spans="2:53" x14ac:dyDescent="0.25">
      <c r="B427" s="109">
        <v>2024</v>
      </c>
      <c r="C427" s="17">
        <v>891780111</v>
      </c>
      <c r="D427" s="30" t="s">
        <v>14</v>
      </c>
      <c r="E427" s="161" t="s">
        <v>3111</v>
      </c>
      <c r="F427" s="35" t="s">
        <v>3110</v>
      </c>
      <c r="G427" s="190">
        <v>0</v>
      </c>
      <c r="H427" s="18" t="s">
        <v>11</v>
      </c>
      <c r="I427" s="30" t="s">
        <v>108</v>
      </c>
      <c r="J427" s="23" t="s">
        <v>3109</v>
      </c>
      <c r="K427" s="23">
        <v>14850000</v>
      </c>
      <c r="L427" s="17" t="s">
        <v>8</v>
      </c>
      <c r="M427" s="23" t="s">
        <v>3108</v>
      </c>
      <c r="N427" s="23">
        <v>12554536</v>
      </c>
      <c r="O427" s="29">
        <v>13</v>
      </c>
      <c r="P427" s="208">
        <v>45302</v>
      </c>
      <c r="Q427" s="23">
        <v>4518689382</v>
      </c>
      <c r="R427" s="334">
        <v>45331</v>
      </c>
      <c r="S427" s="23">
        <v>14850000</v>
      </c>
      <c r="T427" s="18" t="s">
        <v>5</v>
      </c>
      <c r="U427" s="23">
        <v>1082964146</v>
      </c>
      <c r="V427" s="23" t="s">
        <v>2366</v>
      </c>
      <c r="W427" s="334">
        <v>45331</v>
      </c>
      <c r="X427" s="334">
        <v>45331</v>
      </c>
      <c r="Y427" s="113" t="s">
        <v>4</v>
      </c>
      <c r="Z427" s="334">
        <v>45457</v>
      </c>
      <c r="AA427" s="35">
        <f t="shared" si="30"/>
        <v>126</v>
      </c>
      <c r="AB427" s="23">
        <v>0</v>
      </c>
      <c r="AC427" s="23">
        <v>0</v>
      </c>
      <c r="AD427" s="23">
        <v>0</v>
      </c>
      <c r="AE427" s="208" t="s">
        <v>4</v>
      </c>
      <c r="AF427" s="35">
        <f t="shared" si="31"/>
        <v>0</v>
      </c>
      <c r="AG427" s="23">
        <v>0</v>
      </c>
      <c r="AH427" s="23">
        <v>0</v>
      </c>
      <c r="AI427" s="208" t="s">
        <v>4</v>
      </c>
      <c r="AJ427" s="18">
        <v>0</v>
      </c>
      <c r="AK427" s="27" t="s">
        <v>4</v>
      </c>
      <c r="AL427" s="27" t="s">
        <v>4</v>
      </c>
      <c r="AM427" s="35">
        <f t="shared" si="32"/>
        <v>0</v>
      </c>
      <c r="AN427" s="35">
        <f>+K427+AC427-AH427</f>
        <v>14850000</v>
      </c>
      <c r="AO427" s="18" t="s">
        <v>1</v>
      </c>
      <c r="AP427" s="23">
        <v>14850000</v>
      </c>
      <c r="AQ427" s="18" t="s">
        <v>16</v>
      </c>
      <c r="AR427" s="23">
        <v>0</v>
      </c>
      <c r="AS427" s="19" t="s">
        <v>4</v>
      </c>
      <c r="AT427" s="331">
        <v>3300000</v>
      </c>
      <c r="AU427" s="34">
        <f t="shared" si="33"/>
        <v>11550000</v>
      </c>
      <c r="AV427" s="33">
        <f t="shared" si="34"/>
        <v>0.22222222222222221</v>
      </c>
      <c r="AW427" s="208" t="s">
        <v>4</v>
      </c>
      <c r="AX427" s="18" t="s">
        <v>3</v>
      </c>
      <c r="AY427" s="23" t="s">
        <v>3107</v>
      </c>
      <c r="AZ427" s="17" t="s">
        <v>1</v>
      </c>
      <c r="BA427" s="17" t="s">
        <v>1</v>
      </c>
    </row>
    <row r="428" spans="2:53" x14ac:dyDescent="0.25">
      <c r="B428" s="109">
        <v>2024</v>
      </c>
      <c r="C428" s="17">
        <v>891780111</v>
      </c>
      <c r="D428" s="30" t="s">
        <v>14</v>
      </c>
      <c r="E428" s="161" t="s">
        <v>3106</v>
      </c>
      <c r="F428" s="35" t="s">
        <v>3105</v>
      </c>
      <c r="G428" s="190">
        <v>0</v>
      </c>
      <c r="H428" s="18" t="s">
        <v>11</v>
      </c>
      <c r="I428" s="30" t="s">
        <v>108</v>
      </c>
      <c r="J428" s="23" t="s">
        <v>3104</v>
      </c>
      <c r="K428" s="23">
        <v>17710000</v>
      </c>
      <c r="L428" s="17" t="s">
        <v>8</v>
      </c>
      <c r="M428" s="23" t="s">
        <v>3103</v>
      </c>
      <c r="N428" s="23">
        <v>1083024560</v>
      </c>
      <c r="O428" s="29">
        <v>13</v>
      </c>
      <c r="P428" s="208">
        <v>45302</v>
      </c>
      <c r="Q428" s="23">
        <v>4518689382</v>
      </c>
      <c r="R428" s="334">
        <v>45331</v>
      </c>
      <c r="S428" s="23">
        <v>17710000</v>
      </c>
      <c r="T428" s="18" t="s">
        <v>5</v>
      </c>
      <c r="U428" s="23">
        <v>7634885</v>
      </c>
      <c r="V428" s="23" t="s">
        <v>588</v>
      </c>
      <c r="W428" s="334">
        <v>45331</v>
      </c>
      <c r="X428" s="334">
        <v>45331</v>
      </c>
      <c r="Y428" s="113" t="s">
        <v>4</v>
      </c>
      <c r="Z428" s="334">
        <v>45457</v>
      </c>
      <c r="AA428" s="35">
        <f t="shared" si="30"/>
        <v>126</v>
      </c>
      <c r="AB428" s="23">
        <v>0</v>
      </c>
      <c r="AC428" s="23">
        <v>0</v>
      </c>
      <c r="AD428" s="23">
        <v>0</v>
      </c>
      <c r="AE428" s="208" t="s">
        <v>4</v>
      </c>
      <c r="AF428" s="35">
        <f t="shared" si="31"/>
        <v>0</v>
      </c>
      <c r="AG428" s="23">
        <v>0</v>
      </c>
      <c r="AH428" s="23">
        <v>0</v>
      </c>
      <c r="AI428" s="208" t="s">
        <v>4</v>
      </c>
      <c r="AJ428" s="18">
        <v>0</v>
      </c>
      <c r="AK428" s="27" t="s">
        <v>4</v>
      </c>
      <c r="AL428" s="27" t="s">
        <v>4</v>
      </c>
      <c r="AM428" s="35">
        <f t="shared" si="32"/>
        <v>0</v>
      </c>
      <c r="AN428" s="35">
        <f>+K428+AC428-AH428</f>
        <v>17710000</v>
      </c>
      <c r="AO428" s="18" t="s">
        <v>1</v>
      </c>
      <c r="AP428" s="23">
        <v>17710000</v>
      </c>
      <c r="AQ428" s="18" t="s">
        <v>16</v>
      </c>
      <c r="AR428" s="23">
        <v>0</v>
      </c>
      <c r="AS428" s="19" t="s">
        <v>4</v>
      </c>
      <c r="AT428" s="331">
        <v>6160000</v>
      </c>
      <c r="AU428" s="34">
        <f t="shared" si="33"/>
        <v>11550000</v>
      </c>
      <c r="AV428" s="33">
        <f t="shared" si="34"/>
        <v>0.34782608695652173</v>
      </c>
      <c r="AW428" s="208" t="s">
        <v>4</v>
      </c>
      <c r="AX428" s="18" t="s">
        <v>3</v>
      </c>
      <c r="AY428" s="23" t="s">
        <v>3102</v>
      </c>
      <c r="AZ428" s="17" t="s">
        <v>1</v>
      </c>
      <c r="BA428" s="17" t="s">
        <v>1</v>
      </c>
    </row>
    <row r="429" spans="2:53" x14ac:dyDescent="0.25">
      <c r="B429" s="109">
        <v>2024</v>
      </c>
      <c r="C429" s="17">
        <v>891780111</v>
      </c>
      <c r="D429" s="30" t="s">
        <v>14</v>
      </c>
      <c r="E429" s="161" t="s">
        <v>3101</v>
      </c>
      <c r="F429" s="35" t="s">
        <v>3100</v>
      </c>
      <c r="G429" s="190">
        <v>0</v>
      </c>
      <c r="H429" s="18" t="s">
        <v>11</v>
      </c>
      <c r="I429" s="30" t="s">
        <v>108</v>
      </c>
      <c r="J429" s="23" t="s">
        <v>3095</v>
      </c>
      <c r="K429" s="23">
        <v>13500000</v>
      </c>
      <c r="L429" s="17" t="s">
        <v>8</v>
      </c>
      <c r="M429" s="23" t="s">
        <v>3099</v>
      </c>
      <c r="N429" s="23">
        <v>1085230612</v>
      </c>
      <c r="O429" s="29">
        <v>13</v>
      </c>
      <c r="P429" s="208">
        <v>45302</v>
      </c>
      <c r="Q429" s="23">
        <v>4518689382</v>
      </c>
      <c r="R429" s="334">
        <v>45331</v>
      </c>
      <c r="S429" s="23">
        <v>13500000</v>
      </c>
      <c r="T429" s="18" t="s">
        <v>5</v>
      </c>
      <c r="U429" s="23">
        <v>57428039</v>
      </c>
      <c r="V429" s="23" t="s">
        <v>210</v>
      </c>
      <c r="W429" s="334">
        <v>45331</v>
      </c>
      <c r="X429" s="334">
        <v>45331</v>
      </c>
      <c r="Y429" s="113" t="s">
        <v>4</v>
      </c>
      <c r="Z429" s="334">
        <v>45457</v>
      </c>
      <c r="AA429" s="35">
        <f t="shared" si="30"/>
        <v>126</v>
      </c>
      <c r="AB429" s="23">
        <v>0</v>
      </c>
      <c r="AC429" s="23">
        <v>0</v>
      </c>
      <c r="AD429" s="23">
        <v>0</v>
      </c>
      <c r="AE429" s="208" t="s">
        <v>4</v>
      </c>
      <c r="AF429" s="35">
        <f t="shared" si="31"/>
        <v>0</v>
      </c>
      <c r="AG429" s="23">
        <v>0</v>
      </c>
      <c r="AH429" s="23">
        <v>0</v>
      </c>
      <c r="AI429" s="208" t="s">
        <v>4</v>
      </c>
      <c r="AJ429" s="18">
        <v>0</v>
      </c>
      <c r="AK429" s="27" t="s">
        <v>4</v>
      </c>
      <c r="AL429" s="27" t="s">
        <v>4</v>
      </c>
      <c r="AM429" s="35">
        <f t="shared" si="32"/>
        <v>0</v>
      </c>
      <c r="AN429" s="35">
        <f>+K429+AC429-AH429</f>
        <v>13500000</v>
      </c>
      <c r="AO429" s="18" t="s">
        <v>1</v>
      </c>
      <c r="AP429" s="23">
        <v>13500000</v>
      </c>
      <c r="AQ429" s="18" t="s">
        <v>16</v>
      </c>
      <c r="AR429" s="23">
        <v>0</v>
      </c>
      <c r="AS429" s="19" t="s">
        <v>4</v>
      </c>
      <c r="AT429" s="331">
        <v>3000000</v>
      </c>
      <c r="AU429" s="34">
        <f t="shared" si="33"/>
        <v>10500000</v>
      </c>
      <c r="AV429" s="33">
        <f t="shared" si="34"/>
        <v>0.22222222222222221</v>
      </c>
      <c r="AW429" s="208" t="s">
        <v>4</v>
      </c>
      <c r="AX429" s="18" t="s">
        <v>3</v>
      </c>
      <c r="AY429" s="23" t="s">
        <v>3098</v>
      </c>
      <c r="AZ429" s="17" t="s">
        <v>1</v>
      </c>
      <c r="BA429" s="17" t="s">
        <v>1</v>
      </c>
    </row>
    <row r="430" spans="2:53" x14ac:dyDescent="0.25">
      <c r="B430" s="109">
        <v>2024</v>
      </c>
      <c r="C430" s="17">
        <v>891780111</v>
      </c>
      <c r="D430" s="30" t="s">
        <v>14</v>
      </c>
      <c r="E430" s="161" t="s">
        <v>3097</v>
      </c>
      <c r="F430" s="35" t="s">
        <v>3096</v>
      </c>
      <c r="G430" s="190">
        <v>0</v>
      </c>
      <c r="H430" s="18" t="s">
        <v>11</v>
      </c>
      <c r="I430" s="30" t="s">
        <v>108</v>
      </c>
      <c r="J430" s="23" t="s">
        <v>3095</v>
      </c>
      <c r="K430" s="23">
        <v>13500000</v>
      </c>
      <c r="L430" s="17" t="s">
        <v>8</v>
      </c>
      <c r="M430" s="23" t="s">
        <v>3094</v>
      </c>
      <c r="N430" s="23">
        <v>1083045066</v>
      </c>
      <c r="O430" s="29">
        <v>13</v>
      </c>
      <c r="P430" s="208">
        <v>45302</v>
      </c>
      <c r="Q430" s="23">
        <v>4518689382</v>
      </c>
      <c r="R430" s="334">
        <v>45331</v>
      </c>
      <c r="S430" s="23">
        <v>13500000</v>
      </c>
      <c r="T430" s="18" t="s">
        <v>5</v>
      </c>
      <c r="U430" s="23">
        <v>57428039</v>
      </c>
      <c r="V430" s="23" t="s">
        <v>210</v>
      </c>
      <c r="W430" s="334">
        <v>45331</v>
      </c>
      <c r="X430" s="334">
        <v>45331</v>
      </c>
      <c r="Y430" s="113" t="s">
        <v>4</v>
      </c>
      <c r="Z430" s="334">
        <v>45457</v>
      </c>
      <c r="AA430" s="35">
        <f t="shared" si="30"/>
        <v>126</v>
      </c>
      <c r="AB430" s="23">
        <v>0</v>
      </c>
      <c r="AC430" s="23">
        <v>0</v>
      </c>
      <c r="AD430" s="23">
        <v>0</v>
      </c>
      <c r="AE430" s="208" t="s">
        <v>4</v>
      </c>
      <c r="AF430" s="35">
        <f t="shared" si="31"/>
        <v>0</v>
      </c>
      <c r="AG430" s="23">
        <v>0</v>
      </c>
      <c r="AH430" s="23">
        <v>0</v>
      </c>
      <c r="AI430" s="208" t="s">
        <v>4</v>
      </c>
      <c r="AJ430" s="18">
        <v>0</v>
      </c>
      <c r="AK430" s="27" t="s">
        <v>4</v>
      </c>
      <c r="AL430" s="27" t="s">
        <v>4</v>
      </c>
      <c r="AM430" s="35">
        <f t="shared" si="32"/>
        <v>0</v>
      </c>
      <c r="AN430" s="35">
        <f>+K430+AC430-AH430</f>
        <v>13500000</v>
      </c>
      <c r="AO430" s="18" t="s">
        <v>1</v>
      </c>
      <c r="AP430" s="23">
        <v>13500000</v>
      </c>
      <c r="AQ430" s="18" t="s">
        <v>16</v>
      </c>
      <c r="AR430" s="23">
        <v>0</v>
      </c>
      <c r="AS430" s="19" t="s">
        <v>4</v>
      </c>
      <c r="AT430" s="331">
        <v>3000000</v>
      </c>
      <c r="AU430" s="34">
        <f t="shared" si="33"/>
        <v>10500000</v>
      </c>
      <c r="AV430" s="33">
        <f t="shared" si="34"/>
        <v>0.22222222222222221</v>
      </c>
      <c r="AW430" s="208" t="s">
        <v>4</v>
      </c>
      <c r="AX430" s="18" t="s">
        <v>3</v>
      </c>
      <c r="AY430" s="23" t="s">
        <v>3093</v>
      </c>
      <c r="AZ430" s="17" t="s">
        <v>1</v>
      </c>
      <c r="BA430" s="17" t="s">
        <v>1</v>
      </c>
    </row>
    <row r="431" spans="2:53" x14ac:dyDescent="0.25">
      <c r="B431" s="109">
        <v>2024</v>
      </c>
      <c r="C431" s="17">
        <v>891780111</v>
      </c>
      <c r="D431" s="30" t="s">
        <v>14</v>
      </c>
      <c r="E431" s="161" t="s">
        <v>3092</v>
      </c>
      <c r="F431" s="35" t="s">
        <v>3091</v>
      </c>
      <c r="G431" s="190">
        <v>0</v>
      </c>
      <c r="H431" s="18" t="s">
        <v>11</v>
      </c>
      <c r="I431" s="30" t="s">
        <v>108</v>
      </c>
      <c r="J431" s="23" t="s">
        <v>3090</v>
      </c>
      <c r="K431" s="23">
        <v>13500000</v>
      </c>
      <c r="L431" s="17" t="s">
        <v>8</v>
      </c>
      <c r="M431" s="23" t="s">
        <v>3089</v>
      </c>
      <c r="N431" s="23">
        <v>1004371803</v>
      </c>
      <c r="O431" s="29">
        <v>13</v>
      </c>
      <c r="P431" s="208">
        <v>45302</v>
      </c>
      <c r="Q431" s="23">
        <v>4518689382</v>
      </c>
      <c r="R431" s="334">
        <v>45331</v>
      </c>
      <c r="S431" s="23">
        <v>13500000</v>
      </c>
      <c r="T431" s="18" t="s">
        <v>5</v>
      </c>
      <c r="U431" s="23">
        <v>57428039</v>
      </c>
      <c r="V431" s="23" t="s">
        <v>210</v>
      </c>
      <c r="W431" s="334">
        <v>45331</v>
      </c>
      <c r="X431" s="334">
        <v>45331</v>
      </c>
      <c r="Y431" s="113" t="s">
        <v>4</v>
      </c>
      <c r="Z431" s="334">
        <v>45457</v>
      </c>
      <c r="AA431" s="35">
        <f t="shared" si="30"/>
        <v>126</v>
      </c>
      <c r="AB431" s="23">
        <v>0</v>
      </c>
      <c r="AC431" s="23">
        <v>0</v>
      </c>
      <c r="AD431" s="23">
        <v>0</v>
      </c>
      <c r="AE431" s="208" t="s">
        <v>4</v>
      </c>
      <c r="AF431" s="35">
        <f t="shared" si="31"/>
        <v>0</v>
      </c>
      <c r="AG431" s="23">
        <v>0</v>
      </c>
      <c r="AH431" s="23">
        <v>0</v>
      </c>
      <c r="AI431" s="208" t="s">
        <v>4</v>
      </c>
      <c r="AJ431" s="18">
        <v>0</v>
      </c>
      <c r="AK431" s="27" t="s">
        <v>4</v>
      </c>
      <c r="AL431" s="27" t="s">
        <v>4</v>
      </c>
      <c r="AM431" s="35">
        <f t="shared" si="32"/>
        <v>0</v>
      </c>
      <c r="AN431" s="35">
        <f>+K431+AC431-AH431</f>
        <v>13500000</v>
      </c>
      <c r="AO431" s="18" t="s">
        <v>1</v>
      </c>
      <c r="AP431" s="23">
        <v>13500000</v>
      </c>
      <c r="AQ431" s="18" t="s">
        <v>16</v>
      </c>
      <c r="AR431" s="23">
        <v>0</v>
      </c>
      <c r="AS431" s="19" t="s">
        <v>4</v>
      </c>
      <c r="AT431" s="331">
        <v>3000000</v>
      </c>
      <c r="AU431" s="34">
        <f t="shared" si="33"/>
        <v>10500000</v>
      </c>
      <c r="AV431" s="33">
        <f t="shared" si="34"/>
        <v>0.22222222222222221</v>
      </c>
      <c r="AW431" s="208" t="s">
        <v>4</v>
      </c>
      <c r="AX431" s="18" t="s">
        <v>3</v>
      </c>
      <c r="AY431" s="23" t="s">
        <v>3088</v>
      </c>
      <c r="AZ431" s="17" t="s">
        <v>1</v>
      </c>
      <c r="BA431" s="17" t="s">
        <v>1</v>
      </c>
    </row>
    <row r="432" spans="2:53" x14ac:dyDescent="0.25">
      <c r="B432" s="109">
        <v>2024</v>
      </c>
      <c r="C432" s="17">
        <v>891780111</v>
      </c>
      <c r="D432" s="30" t="s">
        <v>14</v>
      </c>
      <c r="E432" s="161" t="s">
        <v>3087</v>
      </c>
      <c r="F432" s="35" t="s">
        <v>3086</v>
      </c>
      <c r="G432" s="190">
        <v>0</v>
      </c>
      <c r="H432" s="18" t="s">
        <v>11</v>
      </c>
      <c r="I432" s="30" t="s">
        <v>770</v>
      </c>
      <c r="J432" s="23" t="s">
        <v>3085</v>
      </c>
      <c r="K432" s="23">
        <v>13400000</v>
      </c>
      <c r="L432" s="17" t="s">
        <v>8</v>
      </c>
      <c r="M432" s="23" t="s">
        <v>3084</v>
      </c>
      <c r="N432" s="23">
        <v>1081826586</v>
      </c>
      <c r="O432" s="29">
        <v>314</v>
      </c>
      <c r="P432" s="334">
        <v>45330</v>
      </c>
      <c r="Q432" s="23">
        <v>84420000</v>
      </c>
      <c r="R432" s="334">
        <v>45331</v>
      </c>
      <c r="S432" s="23">
        <v>13400000</v>
      </c>
      <c r="T432" s="18" t="s">
        <v>5</v>
      </c>
      <c r="U432" s="23">
        <v>72175281</v>
      </c>
      <c r="V432" s="23" t="s">
        <v>1357</v>
      </c>
      <c r="W432" s="334">
        <v>45331</v>
      </c>
      <c r="X432" s="334">
        <v>45331</v>
      </c>
      <c r="Y432" s="113" t="s">
        <v>4</v>
      </c>
      <c r="Z432" s="334">
        <v>45457</v>
      </c>
      <c r="AA432" s="35">
        <f t="shared" si="30"/>
        <v>126</v>
      </c>
      <c r="AB432" s="23">
        <v>0</v>
      </c>
      <c r="AC432" s="23">
        <v>0</v>
      </c>
      <c r="AD432" s="23">
        <v>0</v>
      </c>
      <c r="AE432" s="208" t="s">
        <v>4</v>
      </c>
      <c r="AF432" s="35">
        <f t="shared" si="31"/>
        <v>0</v>
      </c>
      <c r="AG432" s="23">
        <v>0</v>
      </c>
      <c r="AH432" s="23">
        <v>0</v>
      </c>
      <c r="AI432" s="208" t="s">
        <v>4</v>
      </c>
      <c r="AJ432" s="18">
        <v>0</v>
      </c>
      <c r="AK432" s="27" t="s">
        <v>4</v>
      </c>
      <c r="AL432" s="27" t="s">
        <v>4</v>
      </c>
      <c r="AM432" s="35">
        <f t="shared" si="32"/>
        <v>0</v>
      </c>
      <c r="AN432" s="35">
        <f>+K432+AC432-AH432</f>
        <v>13400000</v>
      </c>
      <c r="AO432" s="18" t="s">
        <v>1</v>
      </c>
      <c r="AP432" s="23">
        <v>13400000</v>
      </c>
      <c r="AQ432" s="18" t="s">
        <v>16</v>
      </c>
      <c r="AR432" s="23">
        <v>0</v>
      </c>
      <c r="AS432" s="19" t="s">
        <v>4</v>
      </c>
      <c r="AT432" s="331">
        <v>3000000</v>
      </c>
      <c r="AU432" s="34">
        <f t="shared" si="33"/>
        <v>10400000</v>
      </c>
      <c r="AV432" s="33">
        <f t="shared" si="34"/>
        <v>0.22388059701492538</v>
      </c>
      <c r="AW432" s="208" t="s">
        <v>4</v>
      </c>
      <c r="AX432" s="18" t="s">
        <v>3</v>
      </c>
      <c r="AY432" s="23" t="s">
        <v>3083</v>
      </c>
      <c r="AZ432" s="17" t="s">
        <v>1</v>
      </c>
      <c r="BA432" s="17" t="s">
        <v>1</v>
      </c>
    </row>
    <row r="433" spans="2:53" x14ac:dyDescent="0.25">
      <c r="B433" s="109">
        <v>2024</v>
      </c>
      <c r="C433" s="17">
        <v>891780111</v>
      </c>
      <c r="D433" s="30" t="s">
        <v>14</v>
      </c>
      <c r="E433" s="161" t="s">
        <v>3082</v>
      </c>
      <c r="F433" s="35" t="s">
        <v>3081</v>
      </c>
      <c r="G433" s="190">
        <v>0</v>
      </c>
      <c r="H433" s="18" t="s">
        <v>11</v>
      </c>
      <c r="I433" s="30" t="s">
        <v>770</v>
      </c>
      <c r="J433" s="23" t="s">
        <v>3080</v>
      </c>
      <c r="K433" s="23">
        <v>13400000</v>
      </c>
      <c r="L433" s="17" t="s">
        <v>8</v>
      </c>
      <c r="M433" s="23" t="s">
        <v>3079</v>
      </c>
      <c r="N433" s="23">
        <v>1082954069</v>
      </c>
      <c r="O433" s="29">
        <v>314</v>
      </c>
      <c r="P433" s="334">
        <v>45330</v>
      </c>
      <c r="Q433" s="23">
        <v>84420000</v>
      </c>
      <c r="R433" s="334">
        <v>45331</v>
      </c>
      <c r="S433" s="23">
        <v>13400000</v>
      </c>
      <c r="T433" s="18" t="s">
        <v>5</v>
      </c>
      <c r="U433" s="23">
        <v>72175281</v>
      </c>
      <c r="V433" s="23" t="s">
        <v>1357</v>
      </c>
      <c r="W433" s="334">
        <v>45331</v>
      </c>
      <c r="X433" s="334">
        <v>45331</v>
      </c>
      <c r="Y433" s="113" t="s">
        <v>4</v>
      </c>
      <c r="Z433" s="334">
        <v>45457</v>
      </c>
      <c r="AA433" s="35">
        <f t="shared" si="30"/>
        <v>126</v>
      </c>
      <c r="AB433" s="23">
        <v>0</v>
      </c>
      <c r="AC433" s="23">
        <v>0</v>
      </c>
      <c r="AD433" s="23">
        <v>0</v>
      </c>
      <c r="AE433" s="208" t="s">
        <v>4</v>
      </c>
      <c r="AF433" s="35">
        <f t="shared" si="31"/>
        <v>0</v>
      </c>
      <c r="AG433" s="23">
        <v>0</v>
      </c>
      <c r="AH433" s="23">
        <v>0</v>
      </c>
      <c r="AI433" s="208" t="s">
        <v>4</v>
      </c>
      <c r="AJ433" s="18">
        <v>0</v>
      </c>
      <c r="AK433" s="27" t="s">
        <v>4</v>
      </c>
      <c r="AL433" s="27" t="s">
        <v>4</v>
      </c>
      <c r="AM433" s="35">
        <f t="shared" si="32"/>
        <v>0</v>
      </c>
      <c r="AN433" s="35">
        <f>+K433+AC433-AH433</f>
        <v>13400000</v>
      </c>
      <c r="AO433" s="18" t="s">
        <v>1</v>
      </c>
      <c r="AP433" s="23">
        <v>13400000</v>
      </c>
      <c r="AQ433" s="18" t="s">
        <v>16</v>
      </c>
      <c r="AR433" s="23">
        <v>0</v>
      </c>
      <c r="AS433" s="19" t="s">
        <v>4</v>
      </c>
      <c r="AT433" s="331">
        <v>3000000</v>
      </c>
      <c r="AU433" s="34">
        <f t="shared" si="33"/>
        <v>10400000</v>
      </c>
      <c r="AV433" s="33">
        <f t="shared" si="34"/>
        <v>0.22388059701492538</v>
      </c>
      <c r="AW433" s="208" t="s">
        <v>4</v>
      </c>
      <c r="AX433" s="18" t="s">
        <v>3</v>
      </c>
      <c r="AY433" s="23" t="s">
        <v>3078</v>
      </c>
      <c r="AZ433" s="17" t="s">
        <v>1</v>
      </c>
      <c r="BA433" s="17" t="s">
        <v>1</v>
      </c>
    </row>
    <row r="434" spans="2:53" x14ac:dyDescent="0.25">
      <c r="B434" s="109">
        <v>2024</v>
      </c>
      <c r="C434" s="17">
        <v>891780111</v>
      </c>
      <c r="D434" s="30" t="s">
        <v>14</v>
      </c>
      <c r="E434" s="161" t="s">
        <v>3077</v>
      </c>
      <c r="F434" s="35" t="s">
        <v>3076</v>
      </c>
      <c r="G434" s="190">
        <v>0</v>
      </c>
      <c r="H434" s="18" t="s">
        <v>11</v>
      </c>
      <c r="I434" s="30" t="s">
        <v>770</v>
      </c>
      <c r="J434" s="23" t="s">
        <v>3075</v>
      </c>
      <c r="K434" s="23">
        <v>13400000</v>
      </c>
      <c r="L434" s="17" t="s">
        <v>8</v>
      </c>
      <c r="M434" s="23" t="s">
        <v>3074</v>
      </c>
      <c r="N434" s="23">
        <v>1083558601</v>
      </c>
      <c r="O434" s="29">
        <v>314</v>
      </c>
      <c r="P434" s="334">
        <v>45330</v>
      </c>
      <c r="Q434" s="23">
        <v>84420000</v>
      </c>
      <c r="R434" s="334">
        <v>45331</v>
      </c>
      <c r="S434" s="23">
        <v>13400000</v>
      </c>
      <c r="T434" s="18" t="s">
        <v>5</v>
      </c>
      <c r="U434" s="23">
        <v>72175281</v>
      </c>
      <c r="V434" s="23" t="s">
        <v>1357</v>
      </c>
      <c r="W434" s="334">
        <v>45331</v>
      </c>
      <c r="X434" s="334">
        <v>45331</v>
      </c>
      <c r="Y434" s="113" t="s">
        <v>4</v>
      </c>
      <c r="Z434" s="334">
        <v>45457</v>
      </c>
      <c r="AA434" s="35">
        <f t="shared" si="30"/>
        <v>126</v>
      </c>
      <c r="AB434" s="23">
        <v>0</v>
      </c>
      <c r="AC434" s="23">
        <v>0</v>
      </c>
      <c r="AD434" s="23">
        <v>0</v>
      </c>
      <c r="AE434" s="208" t="s">
        <v>4</v>
      </c>
      <c r="AF434" s="35">
        <f t="shared" si="31"/>
        <v>0</v>
      </c>
      <c r="AG434" s="23">
        <v>0</v>
      </c>
      <c r="AH434" s="23">
        <v>0</v>
      </c>
      <c r="AI434" s="208" t="s">
        <v>4</v>
      </c>
      <c r="AJ434" s="18">
        <v>0</v>
      </c>
      <c r="AK434" s="27" t="s">
        <v>4</v>
      </c>
      <c r="AL434" s="27" t="s">
        <v>4</v>
      </c>
      <c r="AM434" s="35">
        <f t="shared" si="32"/>
        <v>0</v>
      </c>
      <c r="AN434" s="35">
        <f>+K434+AC434-AH434</f>
        <v>13400000</v>
      </c>
      <c r="AO434" s="18" t="s">
        <v>1</v>
      </c>
      <c r="AP434" s="23">
        <v>13400000</v>
      </c>
      <c r="AQ434" s="18" t="s">
        <v>16</v>
      </c>
      <c r="AR434" s="23">
        <v>0</v>
      </c>
      <c r="AS434" s="19" t="s">
        <v>4</v>
      </c>
      <c r="AT434" s="331">
        <v>3000000</v>
      </c>
      <c r="AU434" s="34">
        <f t="shared" si="33"/>
        <v>10400000</v>
      </c>
      <c r="AV434" s="33">
        <f t="shared" si="34"/>
        <v>0.22388059701492538</v>
      </c>
      <c r="AW434" s="208" t="s">
        <v>4</v>
      </c>
      <c r="AX434" s="18" t="s">
        <v>3</v>
      </c>
      <c r="AY434" s="23" t="s">
        <v>3073</v>
      </c>
      <c r="AZ434" s="17" t="s">
        <v>1</v>
      </c>
      <c r="BA434" s="17" t="s">
        <v>1</v>
      </c>
    </row>
    <row r="435" spans="2:53" x14ac:dyDescent="0.25">
      <c r="B435" s="109">
        <v>2024</v>
      </c>
      <c r="C435" s="17">
        <v>891780111</v>
      </c>
      <c r="D435" s="30" t="s">
        <v>14</v>
      </c>
      <c r="E435" s="161" t="s">
        <v>3072</v>
      </c>
      <c r="F435" s="35" t="s">
        <v>3071</v>
      </c>
      <c r="G435" s="190">
        <v>0</v>
      </c>
      <c r="H435" s="18" t="s">
        <v>11</v>
      </c>
      <c r="I435" s="30" t="s">
        <v>108</v>
      </c>
      <c r="J435" s="23" t="s">
        <v>3070</v>
      </c>
      <c r="K435" s="23">
        <v>11167000</v>
      </c>
      <c r="L435" s="17" t="s">
        <v>8</v>
      </c>
      <c r="M435" s="23" t="s">
        <v>3069</v>
      </c>
      <c r="N435" s="23">
        <v>1082941486</v>
      </c>
      <c r="O435" s="29">
        <v>14</v>
      </c>
      <c r="P435" s="334">
        <v>45302</v>
      </c>
      <c r="Q435" s="23">
        <v>2126349000</v>
      </c>
      <c r="R435" s="334">
        <v>45335</v>
      </c>
      <c r="S435" s="23">
        <v>11167000</v>
      </c>
      <c r="T435" s="18" t="s">
        <v>5</v>
      </c>
      <c r="U435" s="23">
        <v>45507423</v>
      </c>
      <c r="V435" s="23" t="s">
        <v>2823</v>
      </c>
      <c r="W435" s="334">
        <v>45335</v>
      </c>
      <c r="X435" s="334">
        <v>45335</v>
      </c>
      <c r="Y435" s="113" t="s">
        <v>4</v>
      </c>
      <c r="Z435" s="334">
        <v>45457</v>
      </c>
      <c r="AA435" s="35">
        <f t="shared" si="30"/>
        <v>122</v>
      </c>
      <c r="AB435" s="23">
        <v>0</v>
      </c>
      <c r="AC435" s="23">
        <v>0</v>
      </c>
      <c r="AD435" s="23">
        <v>0</v>
      </c>
      <c r="AE435" s="208" t="s">
        <v>4</v>
      </c>
      <c r="AF435" s="35">
        <f t="shared" si="31"/>
        <v>0</v>
      </c>
      <c r="AG435" s="23">
        <v>0</v>
      </c>
      <c r="AH435" s="23">
        <v>0</v>
      </c>
      <c r="AI435" s="208" t="s">
        <v>4</v>
      </c>
      <c r="AJ435" s="18">
        <v>0</v>
      </c>
      <c r="AK435" s="27" t="s">
        <v>4</v>
      </c>
      <c r="AL435" s="27" t="s">
        <v>4</v>
      </c>
      <c r="AM435" s="35">
        <f t="shared" si="32"/>
        <v>0</v>
      </c>
      <c r="AN435" s="35">
        <f>+K435+AC435-AH435</f>
        <v>11167000</v>
      </c>
      <c r="AO435" s="18" t="s">
        <v>1</v>
      </c>
      <c r="AP435" s="23">
        <v>11167000</v>
      </c>
      <c r="AQ435" s="18" t="s">
        <v>16</v>
      </c>
      <c r="AR435" s="23">
        <v>0</v>
      </c>
      <c r="AS435" s="19" t="s">
        <v>4</v>
      </c>
      <c r="AT435" s="331">
        <v>2500000</v>
      </c>
      <c r="AU435" s="34">
        <f t="shared" si="33"/>
        <v>8667000</v>
      </c>
      <c r="AV435" s="33">
        <f t="shared" si="34"/>
        <v>0.22387391421151606</v>
      </c>
      <c r="AW435" s="208" t="s">
        <v>4</v>
      </c>
      <c r="AX435" s="18" t="s">
        <v>3</v>
      </c>
      <c r="AY435" s="23" t="s">
        <v>3068</v>
      </c>
      <c r="AZ435" s="17" t="s">
        <v>1</v>
      </c>
      <c r="BA435" s="17" t="s">
        <v>1</v>
      </c>
    </row>
    <row r="436" spans="2:53" x14ac:dyDescent="0.25">
      <c r="B436" s="109">
        <v>2024</v>
      </c>
      <c r="C436" s="17">
        <v>891780111</v>
      </c>
      <c r="D436" s="30" t="s">
        <v>14</v>
      </c>
      <c r="E436" s="161" t="s">
        <v>3067</v>
      </c>
      <c r="F436" s="35" t="s">
        <v>3066</v>
      </c>
      <c r="G436" s="190">
        <v>0</v>
      </c>
      <c r="H436" s="18" t="s">
        <v>11</v>
      </c>
      <c r="I436" s="30" t="s">
        <v>108</v>
      </c>
      <c r="J436" s="23" t="s">
        <v>3065</v>
      </c>
      <c r="K436" s="23">
        <v>9380000</v>
      </c>
      <c r="L436" s="17" t="s">
        <v>8</v>
      </c>
      <c r="M436" s="23" t="s">
        <v>3064</v>
      </c>
      <c r="N436" s="23">
        <v>1081911437</v>
      </c>
      <c r="O436" s="29">
        <v>14</v>
      </c>
      <c r="P436" s="334">
        <v>45302</v>
      </c>
      <c r="Q436" s="23">
        <v>2126349000</v>
      </c>
      <c r="R436" s="334">
        <v>45335</v>
      </c>
      <c r="S436" s="23">
        <v>9380000</v>
      </c>
      <c r="T436" s="18" t="s">
        <v>5</v>
      </c>
      <c r="U436" s="23">
        <v>45507423</v>
      </c>
      <c r="V436" s="23" t="s">
        <v>2823</v>
      </c>
      <c r="W436" s="334">
        <v>45335</v>
      </c>
      <c r="X436" s="334">
        <v>45335</v>
      </c>
      <c r="Y436" s="113" t="s">
        <v>4</v>
      </c>
      <c r="Z436" s="334">
        <v>45457</v>
      </c>
      <c r="AA436" s="35">
        <f t="shared" si="30"/>
        <v>122</v>
      </c>
      <c r="AB436" s="23">
        <v>0</v>
      </c>
      <c r="AC436" s="23">
        <v>0</v>
      </c>
      <c r="AD436" s="23">
        <v>0</v>
      </c>
      <c r="AE436" s="208" t="s">
        <v>4</v>
      </c>
      <c r="AF436" s="35">
        <f t="shared" si="31"/>
        <v>0</v>
      </c>
      <c r="AG436" s="23">
        <v>0</v>
      </c>
      <c r="AH436" s="23">
        <v>0</v>
      </c>
      <c r="AI436" s="208" t="s">
        <v>4</v>
      </c>
      <c r="AJ436" s="18">
        <v>0</v>
      </c>
      <c r="AK436" s="27" t="s">
        <v>4</v>
      </c>
      <c r="AL436" s="27" t="s">
        <v>4</v>
      </c>
      <c r="AM436" s="35">
        <f t="shared" si="32"/>
        <v>0</v>
      </c>
      <c r="AN436" s="35">
        <f>+K436+AC436-AH436</f>
        <v>9380000</v>
      </c>
      <c r="AO436" s="18" t="s">
        <v>1</v>
      </c>
      <c r="AP436" s="23">
        <v>9380000</v>
      </c>
      <c r="AQ436" s="18" t="s">
        <v>16</v>
      </c>
      <c r="AR436" s="23">
        <v>0</v>
      </c>
      <c r="AS436" s="19" t="s">
        <v>4</v>
      </c>
      <c r="AT436" s="331">
        <v>2100000</v>
      </c>
      <c r="AU436" s="34">
        <f t="shared" si="33"/>
        <v>7280000</v>
      </c>
      <c r="AV436" s="33">
        <f t="shared" si="34"/>
        <v>0.22388059701492538</v>
      </c>
      <c r="AW436" s="208" t="s">
        <v>4</v>
      </c>
      <c r="AX436" s="18" t="s">
        <v>3</v>
      </c>
      <c r="AY436" s="23" t="s">
        <v>3063</v>
      </c>
      <c r="AZ436" s="17" t="s">
        <v>1</v>
      </c>
      <c r="BA436" s="17" t="s">
        <v>1</v>
      </c>
    </row>
    <row r="437" spans="2:53" x14ac:dyDescent="0.25">
      <c r="B437" s="109">
        <v>2024</v>
      </c>
      <c r="C437" s="17">
        <v>891780111</v>
      </c>
      <c r="D437" s="30" t="s">
        <v>14</v>
      </c>
      <c r="E437" s="161" t="s">
        <v>3062</v>
      </c>
      <c r="F437" s="35" t="s">
        <v>3061</v>
      </c>
      <c r="G437" s="190">
        <v>0</v>
      </c>
      <c r="H437" s="18" t="s">
        <v>11</v>
      </c>
      <c r="I437" s="30" t="s">
        <v>108</v>
      </c>
      <c r="J437" s="23" t="s">
        <v>3060</v>
      </c>
      <c r="K437" s="23">
        <v>11167000</v>
      </c>
      <c r="L437" s="17" t="s">
        <v>8</v>
      </c>
      <c r="M437" s="23" t="s">
        <v>3059</v>
      </c>
      <c r="N437" s="23">
        <v>1082902525</v>
      </c>
      <c r="O437" s="29">
        <v>14</v>
      </c>
      <c r="P437" s="334">
        <v>45302</v>
      </c>
      <c r="Q437" s="23">
        <v>2126349000</v>
      </c>
      <c r="R437" s="334">
        <v>45335</v>
      </c>
      <c r="S437" s="23">
        <v>11167000</v>
      </c>
      <c r="T437" s="18" t="s">
        <v>5</v>
      </c>
      <c r="U437" s="23">
        <v>36557666</v>
      </c>
      <c r="V437" s="23" t="s">
        <v>1510</v>
      </c>
      <c r="W437" s="334">
        <v>45335</v>
      </c>
      <c r="X437" s="334">
        <v>45335</v>
      </c>
      <c r="Y437" s="113" t="s">
        <v>4</v>
      </c>
      <c r="Z437" s="334">
        <v>45457</v>
      </c>
      <c r="AA437" s="35">
        <f t="shared" si="30"/>
        <v>122</v>
      </c>
      <c r="AB437" s="23">
        <v>0</v>
      </c>
      <c r="AC437" s="23">
        <v>0</v>
      </c>
      <c r="AD437" s="23">
        <v>0</v>
      </c>
      <c r="AE437" s="208" t="s">
        <v>4</v>
      </c>
      <c r="AF437" s="35">
        <f t="shared" si="31"/>
        <v>0</v>
      </c>
      <c r="AG437" s="23">
        <v>0</v>
      </c>
      <c r="AH437" s="23">
        <v>0</v>
      </c>
      <c r="AI437" s="208" t="s">
        <v>4</v>
      </c>
      <c r="AJ437" s="18">
        <v>0</v>
      </c>
      <c r="AK437" s="27" t="s">
        <v>4</v>
      </c>
      <c r="AL437" s="27" t="s">
        <v>4</v>
      </c>
      <c r="AM437" s="35">
        <f t="shared" si="32"/>
        <v>0</v>
      </c>
      <c r="AN437" s="35">
        <f>+K437+AC437-AH437</f>
        <v>11167000</v>
      </c>
      <c r="AO437" s="18" t="s">
        <v>1</v>
      </c>
      <c r="AP437" s="23">
        <v>11167000</v>
      </c>
      <c r="AQ437" s="18" t="s">
        <v>16</v>
      </c>
      <c r="AR437" s="23">
        <v>0</v>
      </c>
      <c r="AS437" s="19" t="s">
        <v>4</v>
      </c>
      <c r="AT437" s="331">
        <v>2500000</v>
      </c>
      <c r="AU437" s="34">
        <f t="shared" si="33"/>
        <v>8667000</v>
      </c>
      <c r="AV437" s="33">
        <f t="shared" si="34"/>
        <v>0.22387391421151606</v>
      </c>
      <c r="AW437" s="208" t="s">
        <v>4</v>
      </c>
      <c r="AX437" s="18" t="s">
        <v>3</v>
      </c>
      <c r="AY437" s="23" t="s">
        <v>3058</v>
      </c>
      <c r="AZ437" s="17" t="s">
        <v>1</v>
      </c>
      <c r="BA437" s="17" t="s">
        <v>1</v>
      </c>
    </row>
    <row r="438" spans="2:53" x14ac:dyDescent="0.25">
      <c r="B438" s="109">
        <v>2024</v>
      </c>
      <c r="C438" s="17">
        <v>891780111</v>
      </c>
      <c r="D438" s="30" t="s">
        <v>14</v>
      </c>
      <c r="E438" s="161" t="s">
        <v>3057</v>
      </c>
      <c r="F438" s="35" t="s">
        <v>3056</v>
      </c>
      <c r="G438" s="190">
        <v>0</v>
      </c>
      <c r="H438" s="18" t="s">
        <v>11</v>
      </c>
      <c r="I438" s="30" t="s">
        <v>108</v>
      </c>
      <c r="J438" s="23" t="s">
        <v>3055</v>
      </c>
      <c r="K438" s="23">
        <v>11167000</v>
      </c>
      <c r="L438" s="17" t="s">
        <v>8</v>
      </c>
      <c r="M438" s="23" t="s">
        <v>3054</v>
      </c>
      <c r="N438" s="23">
        <v>1235240254</v>
      </c>
      <c r="O438" s="29">
        <v>14</v>
      </c>
      <c r="P438" s="334">
        <v>45302</v>
      </c>
      <c r="Q438" s="23">
        <v>2126349000</v>
      </c>
      <c r="R438" s="334">
        <v>45335</v>
      </c>
      <c r="S438" s="23">
        <v>11167000</v>
      </c>
      <c r="T438" s="18" t="s">
        <v>5</v>
      </c>
      <c r="U438" s="23">
        <v>85152695</v>
      </c>
      <c r="V438" s="23" t="s">
        <v>2345</v>
      </c>
      <c r="W438" s="334">
        <v>45335</v>
      </c>
      <c r="X438" s="334">
        <v>45335</v>
      </c>
      <c r="Y438" s="113" t="s">
        <v>4</v>
      </c>
      <c r="Z438" s="334">
        <v>45457</v>
      </c>
      <c r="AA438" s="35">
        <f t="shared" si="30"/>
        <v>122</v>
      </c>
      <c r="AB438" s="23">
        <v>0</v>
      </c>
      <c r="AC438" s="23">
        <v>0</v>
      </c>
      <c r="AD438" s="23">
        <v>0</v>
      </c>
      <c r="AE438" s="208" t="s">
        <v>4</v>
      </c>
      <c r="AF438" s="35">
        <f t="shared" si="31"/>
        <v>0</v>
      </c>
      <c r="AG438" s="23">
        <v>0</v>
      </c>
      <c r="AH438" s="23">
        <v>0</v>
      </c>
      <c r="AI438" s="208" t="s">
        <v>4</v>
      </c>
      <c r="AJ438" s="18">
        <v>0</v>
      </c>
      <c r="AK438" s="27" t="s">
        <v>4</v>
      </c>
      <c r="AL438" s="27" t="s">
        <v>4</v>
      </c>
      <c r="AM438" s="35">
        <f t="shared" si="32"/>
        <v>0</v>
      </c>
      <c r="AN438" s="35">
        <f>+K438+AC438-AH438</f>
        <v>11167000</v>
      </c>
      <c r="AO438" s="18" t="s">
        <v>1</v>
      </c>
      <c r="AP438" s="23">
        <v>11167000</v>
      </c>
      <c r="AQ438" s="18" t="s">
        <v>16</v>
      </c>
      <c r="AR438" s="23">
        <v>0</v>
      </c>
      <c r="AS438" s="19" t="s">
        <v>4</v>
      </c>
      <c r="AT438" s="331">
        <v>2500000</v>
      </c>
      <c r="AU438" s="34">
        <f t="shared" si="33"/>
        <v>8667000</v>
      </c>
      <c r="AV438" s="33">
        <f t="shared" si="34"/>
        <v>0.22387391421151606</v>
      </c>
      <c r="AW438" s="208" t="s">
        <v>4</v>
      </c>
      <c r="AX438" s="18" t="s">
        <v>3</v>
      </c>
      <c r="AY438" s="23" t="s">
        <v>3053</v>
      </c>
      <c r="AZ438" s="17" t="s">
        <v>1</v>
      </c>
      <c r="BA438" s="17" t="s">
        <v>1</v>
      </c>
    </row>
    <row r="439" spans="2:53" x14ac:dyDescent="0.25">
      <c r="B439" s="109">
        <v>2024</v>
      </c>
      <c r="C439" s="17">
        <v>891780111</v>
      </c>
      <c r="D439" s="30" t="s">
        <v>14</v>
      </c>
      <c r="E439" s="161" t="s">
        <v>3052</v>
      </c>
      <c r="F439" s="35" t="s">
        <v>3051</v>
      </c>
      <c r="G439" s="190">
        <v>0</v>
      </c>
      <c r="H439" s="18" t="s">
        <v>11</v>
      </c>
      <c r="I439" s="30" t="s">
        <v>108</v>
      </c>
      <c r="J439" s="23" t="s">
        <v>3050</v>
      </c>
      <c r="K439" s="23">
        <v>11167000</v>
      </c>
      <c r="L439" s="17" t="s">
        <v>8</v>
      </c>
      <c r="M439" s="23" t="s">
        <v>3049</v>
      </c>
      <c r="N439" s="23">
        <v>4763789</v>
      </c>
      <c r="O439" s="29">
        <v>14</v>
      </c>
      <c r="P439" s="334">
        <v>45302</v>
      </c>
      <c r="Q439" s="23">
        <v>2126349000</v>
      </c>
      <c r="R439" s="334">
        <v>45335</v>
      </c>
      <c r="S439" s="23">
        <v>11167000</v>
      </c>
      <c r="T439" s="18" t="s">
        <v>5</v>
      </c>
      <c r="U439" s="23">
        <v>85152695</v>
      </c>
      <c r="V439" s="23" t="s">
        <v>2345</v>
      </c>
      <c r="W439" s="334">
        <v>45335</v>
      </c>
      <c r="X439" s="334">
        <v>45335</v>
      </c>
      <c r="Y439" s="113" t="s">
        <v>4</v>
      </c>
      <c r="Z439" s="334">
        <v>45457</v>
      </c>
      <c r="AA439" s="35">
        <f t="shared" si="30"/>
        <v>122</v>
      </c>
      <c r="AB439" s="23">
        <v>0</v>
      </c>
      <c r="AC439" s="23">
        <v>0</v>
      </c>
      <c r="AD439" s="23">
        <v>0</v>
      </c>
      <c r="AE439" s="208" t="s">
        <v>4</v>
      </c>
      <c r="AF439" s="35">
        <f t="shared" si="31"/>
        <v>0</v>
      </c>
      <c r="AG439" s="23">
        <v>0</v>
      </c>
      <c r="AH439" s="23">
        <v>0</v>
      </c>
      <c r="AI439" s="208" t="s">
        <v>4</v>
      </c>
      <c r="AJ439" s="18">
        <v>0</v>
      </c>
      <c r="AK439" s="27" t="s">
        <v>4</v>
      </c>
      <c r="AL439" s="27" t="s">
        <v>4</v>
      </c>
      <c r="AM439" s="35">
        <f t="shared" si="32"/>
        <v>0</v>
      </c>
      <c r="AN439" s="35">
        <f>+K439+AC439-AH439</f>
        <v>11167000</v>
      </c>
      <c r="AO439" s="18" t="s">
        <v>1</v>
      </c>
      <c r="AP439" s="23">
        <v>11167000</v>
      </c>
      <c r="AQ439" s="18" t="s">
        <v>16</v>
      </c>
      <c r="AR439" s="23">
        <v>0</v>
      </c>
      <c r="AS439" s="19" t="s">
        <v>4</v>
      </c>
      <c r="AT439" s="331">
        <v>2500000</v>
      </c>
      <c r="AU439" s="34">
        <f t="shared" si="33"/>
        <v>8667000</v>
      </c>
      <c r="AV439" s="33">
        <f t="shared" si="34"/>
        <v>0.22387391421151606</v>
      </c>
      <c r="AW439" s="208" t="s">
        <v>4</v>
      </c>
      <c r="AX439" s="18" t="s">
        <v>3</v>
      </c>
      <c r="AY439" s="23" t="s">
        <v>3048</v>
      </c>
      <c r="AZ439" s="17" t="s">
        <v>1</v>
      </c>
      <c r="BA439" s="17" t="s">
        <v>1</v>
      </c>
    </row>
    <row r="440" spans="2:53" x14ac:dyDescent="0.25">
      <c r="B440" s="109">
        <v>2024</v>
      </c>
      <c r="C440" s="17">
        <v>891780111</v>
      </c>
      <c r="D440" s="30" t="s">
        <v>14</v>
      </c>
      <c r="E440" s="161" t="s">
        <v>3047</v>
      </c>
      <c r="F440" s="35" t="s">
        <v>3046</v>
      </c>
      <c r="G440" s="190">
        <v>0</v>
      </c>
      <c r="H440" s="18" t="s">
        <v>11</v>
      </c>
      <c r="I440" s="30" t="s">
        <v>108</v>
      </c>
      <c r="J440" s="23" t="s">
        <v>2762</v>
      </c>
      <c r="K440" s="23">
        <v>11167000</v>
      </c>
      <c r="L440" s="17" t="s">
        <v>8</v>
      </c>
      <c r="M440" s="23" t="s">
        <v>3045</v>
      </c>
      <c r="N440" s="23">
        <v>85449729</v>
      </c>
      <c r="O440" s="29">
        <v>14</v>
      </c>
      <c r="P440" s="334">
        <v>45302</v>
      </c>
      <c r="Q440" s="23">
        <v>2126349000</v>
      </c>
      <c r="R440" s="334">
        <v>45335</v>
      </c>
      <c r="S440" s="23">
        <v>11167000</v>
      </c>
      <c r="T440" s="18" t="s">
        <v>5</v>
      </c>
      <c r="U440" s="23">
        <v>85152695</v>
      </c>
      <c r="V440" s="23" t="s">
        <v>2345</v>
      </c>
      <c r="W440" s="334">
        <v>45335</v>
      </c>
      <c r="X440" s="334">
        <v>45335</v>
      </c>
      <c r="Y440" s="113" t="s">
        <v>4</v>
      </c>
      <c r="Z440" s="334">
        <v>45457</v>
      </c>
      <c r="AA440" s="35">
        <f t="shared" si="30"/>
        <v>122</v>
      </c>
      <c r="AB440" s="23">
        <v>0</v>
      </c>
      <c r="AC440" s="23">
        <v>0</v>
      </c>
      <c r="AD440" s="23">
        <v>0</v>
      </c>
      <c r="AE440" s="208" t="s">
        <v>4</v>
      </c>
      <c r="AF440" s="35">
        <f t="shared" si="31"/>
        <v>0</v>
      </c>
      <c r="AG440" s="23">
        <v>0</v>
      </c>
      <c r="AH440" s="23">
        <v>0</v>
      </c>
      <c r="AI440" s="208" t="s">
        <v>4</v>
      </c>
      <c r="AJ440" s="18">
        <v>0</v>
      </c>
      <c r="AK440" s="27" t="s">
        <v>4</v>
      </c>
      <c r="AL440" s="27" t="s">
        <v>4</v>
      </c>
      <c r="AM440" s="35">
        <f t="shared" si="32"/>
        <v>0</v>
      </c>
      <c r="AN440" s="35">
        <f>+K440+AC440-AH440</f>
        <v>11167000</v>
      </c>
      <c r="AO440" s="18" t="s">
        <v>1</v>
      </c>
      <c r="AP440" s="23">
        <v>11167000</v>
      </c>
      <c r="AQ440" s="18" t="s">
        <v>16</v>
      </c>
      <c r="AR440" s="23">
        <v>0</v>
      </c>
      <c r="AS440" s="19" t="s">
        <v>4</v>
      </c>
      <c r="AT440" s="331">
        <v>2500000</v>
      </c>
      <c r="AU440" s="34">
        <f t="shared" si="33"/>
        <v>8667000</v>
      </c>
      <c r="AV440" s="33">
        <f t="shared" si="34"/>
        <v>0.22387391421151606</v>
      </c>
      <c r="AW440" s="208" t="s">
        <v>4</v>
      </c>
      <c r="AX440" s="18" t="s">
        <v>3</v>
      </c>
      <c r="AY440" s="23" t="s">
        <v>3044</v>
      </c>
      <c r="AZ440" s="17" t="s">
        <v>1</v>
      </c>
      <c r="BA440" s="17" t="s">
        <v>1</v>
      </c>
    </row>
    <row r="441" spans="2:53" x14ac:dyDescent="0.25">
      <c r="B441" s="109">
        <v>2024</v>
      </c>
      <c r="C441" s="17">
        <v>891780111</v>
      </c>
      <c r="D441" s="30" t="s">
        <v>14</v>
      </c>
      <c r="E441" s="161" t="s">
        <v>3043</v>
      </c>
      <c r="F441" s="35" t="s">
        <v>3042</v>
      </c>
      <c r="G441" s="190">
        <v>0</v>
      </c>
      <c r="H441" s="18" t="s">
        <v>11</v>
      </c>
      <c r="I441" s="30" t="s">
        <v>108</v>
      </c>
      <c r="J441" s="23" t="s">
        <v>2762</v>
      </c>
      <c r="K441" s="23">
        <v>11167000</v>
      </c>
      <c r="L441" s="17" t="s">
        <v>8</v>
      </c>
      <c r="M441" s="23" t="s">
        <v>3041</v>
      </c>
      <c r="N441" s="23">
        <v>85152958</v>
      </c>
      <c r="O441" s="29">
        <v>14</v>
      </c>
      <c r="P441" s="334">
        <v>45302</v>
      </c>
      <c r="Q441" s="23">
        <v>2126349000</v>
      </c>
      <c r="R441" s="334">
        <v>45335</v>
      </c>
      <c r="S441" s="23">
        <v>11167000</v>
      </c>
      <c r="T441" s="18" t="s">
        <v>5</v>
      </c>
      <c r="U441" s="23">
        <v>85152695</v>
      </c>
      <c r="V441" s="23" t="s">
        <v>2345</v>
      </c>
      <c r="W441" s="334">
        <v>45335</v>
      </c>
      <c r="X441" s="334">
        <v>45335</v>
      </c>
      <c r="Y441" s="113" t="s">
        <v>4</v>
      </c>
      <c r="Z441" s="334">
        <v>45457</v>
      </c>
      <c r="AA441" s="35">
        <f t="shared" si="30"/>
        <v>122</v>
      </c>
      <c r="AB441" s="23">
        <v>0</v>
      </c>
      <c r="AC441" s="23">
        <v>0</v>
      </c>
      <c r="AD441" s="23">
        <v>0</v>
      </c>
      <c r="AE441" s="208" t="s">
        <v>4</v>
      </c>
      <c r="AF441" s="35">
        <f t="shared" si="31"/>
        <v>0</v>
      </c>
      <c r="AG441" s="23">
        <v>0</v>
      </c>
      <c r="AH441" s="23">
        <v>0</v>
      </c>
      <c r="AI441" s="208" t="s">
        <v>4</v>
      </c>
      <c r="AJ441" s="18">
        <v>0</v>
      </c>
      <c r="AK441" s="27" t="s">
        <v>4</v>
      </c>
      <c r="AL441" s="27" t="s">
        <v>4</v>
      </c>
      <c r="AM441" s="35">
        <f t="shared" si="32"/>
        <v>0</v>
      </c>
      <c r="AN441" s="35">
        <f>+K441+AC441-AH441</f>
        <v>11167000</v>
      </c>
      <c r="AO441" s="18" t="s">
        <v>1</v>
      </c>
      <c r="AP441" s="23">
        <v>11167000</v>
      </c>
      <c r="AQ441" s="18" t="s">
        <v>16</v>
      </c>
      <c r="AR441" s="23">
        <v>0</v>
      </c>
      <c r="AS441" s="19" t="s">
        <v>4</v>
      </c>
      <c r="AT441" s="331">
        <v>2500000</v>
      </c>
      <c r="AU441" s="34">
        <f t="shared" si="33"/>
        <v>8667000</v>
      </c>
      <c r="AV441" s="33">
        <f t="shared" si="34"/>
        <v>0.22387391421151606</v>
      </c>
      <c r="AW441" s="208" t="s">
        <v>4</v>
      </c>
      <c r="AX441" s="18" t="s">
        <v>3</v>
      </c>
      <c r="AY441" s="23" t="s">
        <v>3040</v>
      </c>
      <c r="AZ441" s="17" t="s">
        <v>1</v>
      </c>
      <c r="BA441" s="17" t="s">
        <v>1</v>
      </c>
    </row>
    <row r="442" spans="2:53" x14ac:dyDescent="0.25">
      <c r="B442" s="109">
        <v>2024</v>
      </c>
      <c r="C442" s="17">
        <v>891780111</v>
      </c>
      <c r="D442" s="30" t="s">
        <v>14</v>
      </c>
      <c r="E442" s="161" t="s">
        <v>3039</v>
      </c>
      <c r="F442" s="35" t="s">
        <v>3038</v>
      </c>
      <c r="G442" s="190">
        <v>0</v>
      </c>
      <c r="H442" s="18" t="s">
        <v>11</v>
      </c>
      <c r="I442" s="30" t="s">
        <v>108</v>
      </c>
      <c r="J442" s="23" t="s">
        <v>2762</v>
      </c>
      <c r="K442" s="23">
        <v>11167000</v>
      </c>
      <c r="L442" s="17" t="s">
        <v>8</v>
      </c>
      <c r="M442" s="23" t="s">
        <v>3037</v>
      </c>
      <c r="N442" s="23">
        <v>73376946</v>
      </c>
      <c r="O442" s="29">
        <v>14</v>
      </c>
      <c r="P442" s="334">
        <v>45302</v>
      </c>
      <c r="Q442" s="23">
        <v>2126349000</v>
      </c>
      <c r="R442" s="334">
        <v>45335</v>
      </c>
      <c r="S442" s="23">
        <v>11167000</v>
      </c>
      <c r="T442" s="18" t="s">
        <v>5</v>
      </c>
      <c r="U442" s="23">
        <v>85152695</v>
      </c>
      <c r="V442" s="23" t="s">
        <v>2345</v>
      </c>
      <c r="W442" s="334">
        <v>45335</v>
      </c>
      <c r="X442" s="334">
        <v>45335</v>
      </c>
      <c r="Y442" s="113" t="s">
        <v>4</v>
      </c>
      <c r="Z442" s="334">
        <v>45457</v>
      </c>
      <c r="AA442" s="35">
        <f t="shared" si="30"/>
        <v>122</v>
      </c>
      <c r="AB442" s="23">
        <v>0</v>
      </c>
      <c r="AC442" s="23">
        <v>0</v>
      </c>
      <c r="AD442" s="23">
        <v>0</v>
      </c>
      <c r="AE442" s="208" t="s">
        <v>4</v>
      </c>
      <c r="AF442" s="35">
        <f t="shared" si="31"/>
        <v>0</v>
      </c>
      <c r="AG442" s="23">
        <v>0</v>
      </c>
      <c r="AH442" s="23">
        <v>0</v>
      </c>
      <c r="AI442" s="208" t="s">
        <v>4</v>
      </c>
      <c r="AJ442" s="18">
        <v>0</v>
      </c>
      <c r="AK442" s="27" t="s">
        <v>4</v>
      </c>
      <c r="AL442" s="27" t="s">
        <v>4</v>
      </c>
      <c r="AM442" s="35">
        <f t="shared" si="32"/>
        <v>0</v>
      </c>
      <c r="AN442" s="35">
        <f>+K442+AC442-AH442</f>
        <v>11167000</v>
      </c>
      <c r="AO442" s="18" t="s">
        <v>1</v>
      </c>
      <c r="AP442" s="23">
        <v>11167000</v>
      </c>
      <c r="AQ442" s="18" t="s">
        <v>16</v>
      </c>
      <c r="AR442" s="23">
        <v>0</v>
      </c>
      <c r="AS442" s="19" t="s">
        <v>4</v>
      </c>
      <c r="AT442" s="331">
        <v>2500000</v>
      </c>
      <c r="AU442" s="34">
        <f t="shared" si="33"/>
        <v>8667000</v>
      </c>
      <c r="AV442" s="33">
        <f t="shared" si="34"/>
        <v>0.22387391421151606</v>
      </c>
      <c r="AW442" s="208" t="s">
        <v>4</v>
      </c>
      <c r="AX442" s="18" t="s">
        <v>3</v>
      </c>
      <c r="AY442" s="23" t="s">
        <v>3036</v>
      </c>
      <c r="AZ442" s="17" t="s">
        <v>1</v>
      </c>
      <c r="BA442" s="17" t="s">
        <v>1</v>
      </c>
    </row>
    <row r="443" spans="2:53" x14ac:dyDescent="0.25">
      <c r="B443" s="109">
        <v>2024</v>
      </c>
      <c r="C443" s="17">
        <v>891780111</v>
      </c>
      <c r="D443" s="30" t="s">
        <v>14</v>
      </c>
      <c r="E443" s="161" t="s">
        <v>3035</v>
      </c>
      <c r="F443" s="35" t="s">
        <v>3034</v>
      </c>
      <c r="G443" s="190">
        <v>0</v>
      </c>
      <c r="H443" s="18" t="s">
        <v>11</v>
      </c>
      <c r="I443" s="30" t="s">
        <v>108</v>
      </c>
      <c r="J443" s="23" t="s">
        <v>2762</v>
      </c>
      <c r="K443" s="23">
        <v>13400000</v>
      </c>
      <c r="L443" s="17" t="s">
        <v>8</v>
      </c>
      <c r="M443" s="23" t="s">
        <v>3033</v>
      </c>
      <c r="N443" s="23">
        <v>94504800</v>
      </c>
      <c r="O443" s="29">
        <v>14</v>
      </c>
      <c r="P443" s="334">
        <v>45302</v>
      </c>
      <c r="Q443" s="23">
        <v>2126349000</v>
      </c>
      <c r="R443" s="334">
        <v>45335</v>
      </c>
      <c r="S443" s="23">
        <v>13400000</v>
      </c>
      <c r="T443" s="18" t="s">
        <v>5</v>
      </c>
      <c r="U443" s="23">
        <v>85152695</v>
      </c>
      <c r="V443" s="23" t="s">
        <v>2345</v>
      </c>
      <c r="W443" s="334">
        <v>45335</v>
      </c>
      <c r="X443" s="334">
        <v>45335</v>
      </c>
      <c r="Y443" s="113" t="s">
        <v>4</v>
      </c>
      <c r="Z443" s="334">
        <v>45457</v>
      </c>
      <c r="AA443" s="35">
        <f t="shared" si="30"/>
        <v>122</v>
      </c>
      <c r="AB443" s="23">
        <v>0</v>
      </c>
      <c r="AC443" s="23">
        <v>0</v>
      </c>
      <c r="AD443" s="23">
        <v>0</v>
      </c>
      <c r="AE443" s="208" t="s">
        <v>4</v>
      </c>
      <c r="AF443" s="35">
        <f t="shared" si="31"/>
        <v>0</v>
      </c>
      <c r="AG443" s="23">
        <v>0</v>
      </c>
      <c r="AH443" s="23">
        <v>0</v>
      </c>
      <c r="AI443" s="208" t="s">
        <v>4</v>
      </c>
      <c r="AJ443" s="18">
        <v>0</v>
      </c>
      <c r="AK443" s="27" t="s">
        <v>4</v>
      </c>
      <c r="AL443" s="27" t="s">
        <v>4</v>
      </c>
      <c r="AM443" s="35">
        <f t="shared" si="32"/>
        <v>0</v>
      </c>
      <c r="AN443" s="35">
        <f>+K443+AC443-AH443</f>
        <v>13400000</v>
      </c>
      <c r="AO443" s="18" t="s">
        <v>1</v>
      </c>
      <c r="AP443" s="23">
        <v>13400000</v>
      </c>
      <c r="AQ443" s="18" t="s">
        <v>16</v>
      </c>
      <c r="AR443" s="23">
        <v>0</v>
      </c>
      <c r="AS443" s="19" t="s">
        <v>4</v>
      </c>
      <c r="AT443" s="331">
        <v>3000000</v>
      </c>
      <c r="AU443" s="34">
        <f t="shared" si="33"/>
        <v>10400000</v>
      </c>
      <c r="AV443" s="33">
        <f t="shared" si="34"/>
        <v>0.22388059701492538</v>
      </c>
      <c r="AW443" s="208" t="s">
        <v>4</v>
      </c>
      <c r="AX443" s="18" t="s">
        <v>3</v>
      </c>
      <c r="AY443" s="23" t="s">
        <v>3032</v>
      </c>
      <c r="AZ443" s="17" t="s">
        <v>1</v>
      </c>
      <c r="BA443" s="17" t="s">
        <v>1</v>
      </c>
    </row>
    <row r="444" spans="2:53" x14ac:dyDescent="0.25">
      <c r="B444" s="109">
        <v>2024</v>
      </c>
      <c r="C444" s="17">
        <v>891780111</v>
      </c>
      <c r="D444" s="30" t="s">
        <v>14</v>
      </c>
      <c r="E444" s="161" t="s">
        <v>3031</v>
      </c>
      <c r="F444" s="35" t="s">
        <v>3030</v>
      </c>
      <c r="G444" s="190">
        <v>0</v>
      </c>
      <c r="H444" s="18" t="s">
        <v>11</v>
      </c>
      <c r="I444" s="30" t="s">
        <v>108</v>
      </c>
      <c r="J444" s="23" t="s">
        <v>2762</v>
      </c>
      <c r="K444" s="23">
        <v>11167000</v>
      </c>
      <c r="L444" s="17" t="s">
        <v>8</v>
      </c>
      <c r="M444" s="23" t="s">
        <v>3029</v>
      </c>
      <c r="N444" s="23">
        <v>32208778</v>
      </c>
      <c r="O444" s="29">
        <v>14</v>
      </c>
      <c r="P444" s="334">
        <v>45302</v>
      </c>
      <c r="Q444" s="23">
        <v>2126349000</v>
      </c>
      <c r="R444" s="334">
        <v>45335</v>
      </c>
      <c r="S444" s="23">
        <v>11167000</v>
      </c>
      <c r="T444" s="18" t="s">
        <v>5</v>
      </c>
      <c r="U444" s="23">
        <v>85152695</v>
      </c>
      <c r="V444" s="23" t="s">
        <v>2345</v>
      </c>
      <c r="W444" s="334">
        <v>45335</v>
      </c>
      <c r="X444" s="334">
        <v>45335</v>
      </c>
      <c r="Y444" s="113" t="s">
        <v>4</v>
      </c>
      <c r="Z444" s="334">
        <v>45457</v>
      </c>
      <c r="AA444" s="35">
        <f t="shared" si="30"/>
        <v>122</v>
      </c>
      <c r="AB444" s="23">
        <v>0</v>
      </c>
      <c r="AC444" s="23">
        <v>0</v>
      </c>
      <c r="AD444" s="23">
        <v>0</v>
      </c>
      <c r="AE444" s="208" t="s">
        <v>4</v>
      </c>
      <c r="AF444" s="35">
        <f t="shared" si="31"/>
        <v>0</v>
      </c>
      <c r="AG444" s="23">
        <v>0</v>
      </c>
      <c r="AH444" s="23">
        <v>0</v>
      </c>
      <c r="AI444" s="208" t="s">
        <v>4</v>
      </c>
      <c r="AJ444" s="18">
        <v>0</v>
      </c>
      <c r="AK444" s="27" t="s">
        <v>4</v>
      </c>
      <c r="AL444" s="27" t="s">
        <v>4</v>
      </c>
      <c r="AM444" s="35">
        <f t="shared" si="32"/>
        <v>0</v>
      </c>
      <c r="AN444" s="35">
        <f>+K444+AC444-AH444</f>
        <v>11167000</v>
      </c>
      <c r="AO444" s="18" t="s">
        <v>1</v>
      </c>
      <c r="AP444" s="23">
        <v>11167000</v>
      </c>
      <c r="AQ444" s="18" t="s">
        <v>16</v>
      </c>
      <c r="AR444" s="23">
        <v>0</v>
      </c>
      <c r="AS444" s="19" t="s">
        <v>4</v>
      </c>
      <c r="AT444" s="331">
        <v>2500000</v>
      </c>
      <c r="AU444" s="34">
        <f t="shared" si="33"/>
        <v>8667000</v>
      </c>
      <c r="AV444" s="33">
        <f t="shared" si="34"/>
        <v>0.22387391421151606</v>
      </c>
      <c r="AW444" s="208" t="s">
        <v>4</v>
      </c>
      <c r="AX444" s="18" t="s">
        <v>3</v>
      </c>
      <c r="AY444" s="23" t="s">
        <v>3028</v>
      </c>
      <c r="AZ444" s="17" t="s">
        <v>1</v>
      </c>
      <c r="BA444" s="17" t="s">
        <v>1</v>
      </c>
    </row>
    <row r="445" spans="2:53" x14ac:dyDescent="0.25">
      <c r="B445" s="109">
        <v>2024</v>
      </c>
      <c r="C445" s="17">
        <v>891780111</v>
      </c>
      <c r="D445" s="30" t="s">
        <v>14</v>
      </c>
      <c r="E445" s="161" t="s">
        <v>3027</v>
      </c>
      <c r="F445" s="35" t="s">
        <v>3026</v>
      </c>
      <c r="G445" s="190">
        <v>0</v>
      </c>
      <c r="H445" s="18" t="s">
        <v>11</v>
      </c>
      <c r="I445" s="30" t="s">
        <v>108</v>
      </c>
      <c r="J445" s="23" t="s">
        <v>3025</v>
      </c>
      <c r="K445" s="23">
        <v>11167000</v>
      </c>
      <c r="L445" s="17" t="s">
        <v>8</v>
      </c>
      <c r="M445" s="23" t="s">
        <v>3024</v>
      </c>
      <c r="N445" s="23">
        <v>36726740</v>
      </c>
      <c r="O445" s="29">
        <v>13</v>
      </c>
      <c r="P445" s="208">
        <v>45302</v>
      </c>
      <c r="Q445" s="23">
        <v>4518689382</v>
      </c>
      <c r="R445" s="334">
        <v>45335</v>
      </c>
      <c r="S445" s="23">
        <v>11167000</v>
      </c>
      <c r="T445" s="18" t="s">
        <v>5</v>
      </c>
      <c r="U445" s="23">
        <v>36557666</v>
      </c>
      <c r="V445" s="23" t="s">
        <v>1510</v>
      </c>
      <c r="W445" s="334">
        <v>45335</v>
      </c>
      <c r="X445" s="334">
        <v>45335</v>
      </c>
      <c r="Y445" s="113" t="s">
        <v>4</v>
      </c>
      <c r="Z445" s="334">
        <v>45457</v>
      </c>
      <c r="AA445" s="35">
        <f t="shared" si="30"/>
        <v>122</v>
      </c>
      <c r="AB445" s="23">
        <v>0</v>
      </c>
      <c r="AC445" s="23">
        <v>0</v>
      </c>
      <c r="AD445" s="23">
        <v>0</v>
      </c>
      <c r="AE445" s="208" t="s">
        <v>4</v>
      </c>
      <c r="AF445" s="35">
        <f t="shared" si="31"/>
        <v>0</v>
      </c>
      <c r="AG445" s="23">
        <v>0</v>
      </c>
      <c r="AH445" s="23">
        <v>0</v>
      </c>
      <c r="AI445" s="208" t="s">
        <v>4</v>
      </c>
      <c r="AJ445" s="18">
        <v>0</v>
      </c>
      <c r="AK445" s="27" t="s">
        <v>4</v>
      </c>
      <c r="AL445" s="27" t="s">
        <v>4</v>
      </c>
      <c r="AM445" s="35">
        <f t="shared" si="32"/>
        <v>0</v>
      </c>
      <c r="AN445" s="35">
        <f>+K445+AC445-AH445</f>
        <v>11167000</v>
      </c>
      <c r="AO445" s="18" t="s">
        <v>1</v>
      </c>
      <c r="AP445" s="23">
        <v>11167000</v>
      </c>
      <c r="AQ445" s="18" t="s">
        <v>16</v>
      </c>
      <c r="AR445" s="23">
        <v>0</v>
      </c>
      <c r="AS445" s="19" t="s">
        <v>4</v>
      </c>
      <c r="AT445" s="331">
        <v>2500000</v>
      </c>
      <c r="AU445" s="34">
        <f t="shared" si="33"/>
        <v>8667000</v>
      </c>
      <c r="AV445" s="33">
        <f t="shared" si="34"/>
        <v>0.22387391421151606</v>
      </c>
      <c r="AW445" s="208" t="s">
        <v>4</v>
      </c>
      <c r="AX445" s="18" t="s">
        <v>3</v>
      </c>
      <c r="AY445" s="23" t="s">
        <v>3023</v>
      </c>
      <c r="AZ445" s="17" t="s">
        <v>1</v>
      </c>
      <c r="BA445" s="17" t="s">
        <v>1</v>
      </c>
    </row>
    <row r="446" spans="2:53" x14ac:dyDescent="0.25">
      <c r="B446" s="109">
        <v>2024</v>
      </c>
      <c r="C446" s="17">
        <v>891780111</v>
      </c>
      <c r="D446" s="30" t="s">
        <v>14</v>
      </c>
      <c r="E446" s="161" t="s">
        <v>3022</v>
      </c>
      <c r="F446" s="35" t="s">
        <v>3021</v>
      </c>
      <c r="G446" s="190">
        <v>0</v>
      </c>
      <c r="H446" s="18" t="s">
        <v>11</v>
      </c>
      <c r="I446" s="30" t="s">
        <v>108</v>
      </c>
      <c r="J446" s="23" t="s">
        <v>2762</v>
      </c>
      <c r="K446" s="23">
        <v>14740000</v>
      </c>
      <c r="L446" s="17" t="s">
        <v>8</v>
      </c>
      <c r="M446" s="23" t="s">
        <v>3020</v>
      </c>
      <c r="N446" s="23">
        <v>85152633</v>
      </c>
      <c r="O446" s="29">
        <v>14</v>
      </c>
      <c r="P446" s="334">
        <v>45302</v>
      </c>
      <c r="Q446" s="23">
        <v>2126349000</v>
      </c>
      <c r="R446" s="334">
        <v>45335</v>
      </c>
      <c r="S446" s="23">
        <v>14740000</v>
      </c>
      <c r="T446" s="18" t="s">
        <v>5</v>
      </c>
      <c r="U446" s="23">
        <v>85152695</v>
      </c>
      <c r="V446" s="23" t="s">
        <v>2345</v>
      </c>
      <c r="W446" s="334">
        <v>45335</v>
      </c>
      <c r="X446" s="334">
        <v>45335</v>
      </c>
      <c r="Y446" s="113" t="s">
        <v>4</v>
      </c>
      <c r="Z446" s="334">
        <v>45457</v>
      </c>
      <c r="AA446" s="35">
        <f t="shared" si="30"/>
        <v>122</v>
      </c>
      <c r="AB446" s="23">
        <v>0</v>
      </c>
      <c r="AC446" s="23">
        <v>0</v>
      </c>
      <c r="AD446" s="23">
        <v>0</v>
      </c>
      <c r="AE446" s="208" t="s">
        <v>4</v>
      </c>
      <c r="AF446" s="35">
        <f t="shared" si="31"/>
        <v>0</v>
      </c>
      <c r="AG446" s="23">
        <v>0</v>
      </c>
      <c r="AH446" s="23">
        <v>0</v>
      </c>
      <c r="AI446" s="208" t="s">
        <v>4</v>
      </c>
      <c r="AJ446" s="18">
        <v>0</v>
      </c>
      <c r="AK446" s="27" t="s">
        <v>4</v>
      </c>
      <c r="AL446" s="27" t="s">
        <v>4</v>
      </c>
      <c r="AM446" s="35">
        <f t="shared" si="32"/>
        <v>0</v>
      </c>
      <c r="AN446" s="35">
        <f>+K446+AC446-AH446</f>
        <v>14740000</v>
      </c>
      <c r="AO446" s="18" t="s">
        <v>1</v>
      </c>
      <c r="AP446" s="23">
        <v>14740000</v>
      </c>
      <c r="AQ446" s="18" t="s">
        <v>16</v>
      </c>
      <c r="AR446" s="23">
        <v>0</v>
      </c>
      <c r="AS446" s="19" t="s">
        <v>4</v>
      </c>
      <c r="AT446" s="331">
        <v>3300000</v>
      </c>
      <c r="AU446" s="34">
        <f t="shared" si="33"/>
        <v>11440000</v>
      </c>
      <c r="AV446" s="33">
        <f t="shared" si="34"/>
        <v>0.22388059701492538</v>
      </c>
      <c r="AW446" s="208" t="s">
        <v>4</v>
      </c>
      <c r="AX446" s="18" t="s">
        <v>3</v>
      </c>
      <c r="AY446" s="23" t="s">
        <v>3019</v>
      </c>
      <c r="AZ446" s="17" t="s">
        <v>1</v>
      </c>
      <c r="BA446" s="17" t="s">
        <v>1</v>
      </c>
    </row>
    <row r="447" spans="2:53" x14ac:dyDescent="0.25">
      <c r="B447" s="109">
        <v>2024</v>
      </c>
      <c r="C447" s="17">
        <v>891780111</v>
      </c>
      <c r="D447" s="30" t="s">
        <v>14</v>
      </c>
      <c r="E447" s="161" t="s">
        <v>3018</v>
      </c>
      <c r="F447" s="35" t="s">
        <v>3017</v>
      </c>
      <c r="G447" s="190">
        <v>0</v>
      </c>
      <c r="H447" s="18" t="s">
        <v>11</v>
      </c>
      <c r="I447" s="30" t="s">
        <v>108</v>
      </c>
      <c r="J447" s="23" t="s">
        <v>2762</v>
      </c>
      <c r="K447" s="23">
        <v>11167000</v>
      </c>
      <c r="L447" s="17" t="s">
        <v>8</v>
      </c>
      <c r="M447" s="23" t="s">
        <v>3016</v>
      </c>
      <c r="N447" s="23">
        <v>56086232</v>
      </c>
      <c r="O447" s="29">
        <v>14</v>
      </c>
      <c r="P447" s="334">
        <v>45302</v>
      </c>
      <c r="Q447" s="23">
        <v>2126349000</v>
      </c>
      <c r="R447" s="334">
        <v>45335</v>
      </c>
      <c r="S447" s="23">
        <v>11167000</v>
      </c>
      <c r="T447" s="18" t="s">
        <v>5</v>
      </c>
      <c r="U447" s="23">
        <v>85152695</v>
      </c>
      <c r="V447" s="23" t="s">
        <v>2345</v>
      </c>
      <c r="W447" s="334">
        <v>45335</v>
      </c>
      <c r="X447" s="334">
        <v>45335</v>
      </c>
      <c r="Y447" s="113" t="s">
        <v>4</v>
      </c>
      <c r="Z447" s="334">
        <v>45457</v>
      </c>
      <c r="AA447" s="35">
        <f t="shared" si="30"/>
        <v>122</v>
      </c>
      <c r="AB447" s="23">
        <v>0</v>
      </c>
      <c r="AC447" s="23">
        <v>0</v>
      </c>
      <c r="AD447" s="23">
        <v>0</v>
      </c>
      <c r="AE447" s="208" t="s">
        <v>4</v>
      </c>
      <c r="AF447" s="35">
        <f t="shared" si="31"/>
        <v>0</v>
      </c>
      <c r="AG447" s="23">
        <v>0</v>
      </c>
      <c r="AH447" s="23">
        <v>0</v>
      </c>
      <c r="AI447" s="208" t="s">
        <v>4</v>
      </c>
      <c r="AJ447" s="18">
        <v>0</v>
      </c>
      <c r="AK447" s="27" t="s">
        <v>4</v>
      </c>
      <c r="AL447" s="27" t="s">
        <v>4</v>
      </c>
      <c r="AM447" s="35">
        <f t="shared" si="32"/>
        <v>0</v>
      </c>
      <c r="AN447" s="35">
        <f>+K447+AC447-AH447</f>
        <v>11167000</v>
      </c>
      <c r="AO447" s="18" t="s">
        <v>1</v>
      </c>
      <c r="AP447" s="23">
        <v>11167000</v>
      </c>
      <c r="AQ447" s="18" t="s">
        <v>16</v>
      </c>
      <c r="AR447" s="23">
        <v>0</v>
      </c>
      <c r="AS447" s="19" t="s">
        <v>4</v>
      </c>
      <c r="AT447" s="331">
        <v>2500000</v>
      </c>
      <c r="AU447" s="34">
        <f t="shared" si="33"/>
        <v>8667000</v>
      </c>
      <c r="AV447" s="33">
        <f t="shared" si="34"/>
        <v>0.22387391421151606</v>
      </c>
      <c r="AW447" s="208" t="s">
        <v>4</v>
      </c>
      <c r="AX447" s="18" t="s">
        <v>3</v>
      </c>
      <c r="AY447" s="23" t="s">
        <v>3015</v>
      </c>
      <c r="AZ447" s="17" t="s">
        <v>1</v>
      </c>
      <c r="BA447" s="17" t="s">
        <v>1</v>
      </c>
    </row>
    <row r="448" spans="2:53" x14ac:dyDescent="0.25">
      <c r="B448" s="109">
        <v>2024</v>
      </c>
      <c r="C448" s="17">
        <v>891780111</v>
      </c>
      <c r="D448" s="30" t="s">
        <v>14</v>
      </c>
      <c r="E448" s="161" t="s">
        <v>3014</v>
      </c>
      <c r="F448" s="35" t="s">
        <v>3013</v>
      </c>
      <c r="G448" s="190">
        <v>0</v>
      </c>
      <c r="H448" s="18" t="s">
        <v>11</v>
      </c>
      <c r="I448" s="30" t="s">
        <v>108</v>
      </c>
      <c r="J448" s="23" t="s">
        <v>2762</v>
      </c>
      <c r="K448" s="23">
        <v>11167000</v>
      </c>
      <c r="L448" s="17" t="s">
        <v>8</v>
      </c>
      <c r="M448" s="23" t="s">
        <v>3012</v>
      </c>
      <c r="N448" s="23">
        <v>85153365</v>
      </c>
      <c r="O448" s="29">
        <v>14</v>
      </c>
      <c r="P448" s="334">
        <v>45302</v>
      </c>
      <c r="Q448" s="23">
        <v>2126349000</v>
      </c>
      <c r="R448" s="334">
        <v>45335</v>
      </c>
      <c r="S448" s="23">
        <v>11167000</v>
      </c>
      <c r="T448" s="18" t="s">
        <v>5</v>
      </c>
      <c r="U448" s="23">
        <v>85152695</v>
      </c>
      <c r="V448" s="23" t="s">
        <v>2345</v>
      </c>
      <c r="W448" s="334">
        <v>45335</v>
      </c>
      <c r="X448" s="334">
        <v>45335</v>
      </c>
      <c r="Y448" s="113" t="s">
        <v>4</v>
      </c>
      <c r="Z448" s="334">
        <v>45457</v>
      </c>
      <c r="AA448" s="35">
        <f t="shared" si="30"/>
        <v>122</v>
      </c>
      <c r="AB448" s="23">
        <v>0</v>
      </c>
      <c r="AC448" s="23">
        <v>0</v>
      </c>
      <c r="AD448" s="23">
        <v>0</v>
      </c>
      <c r="AE448" s="208" t="s">
        <v>4</v>
      </c>
      <c r="AF448" s="35">
        <f t="shared" si="31"/>
        <v>0</v>
      </c>
      <c r="AG448" s="23">
        <v>0</v>
      </c>
      <c r="AH448" s="23">
        <v>0</v>
      </c>
      <c r="AI448" s="208" t="s">
        <v>4</v>
      </c>
      <c r="AJ448" s="18">
        <v>0</v>
      </c>
      <c r="AK448" s="27" t="s">
        <v>4</v>
      </c>
      <c r="AL448" s="27" t="s">
        <v>4</v>
      </c>
      <c r="AM448" s="35">
        <f t="shared" si="32"/>
        <v>0</v>
      </c>
      <c r="AN448" s="35">
        <f>+K448+AC448-AH448</f>
        <v>11167000</v>
      </c>
      <c r="AO448" s="18" t="s">
        <v>1</v>
      </c>
      <c r="AP448" s="23">
        <v>11167000</v>
      </c>
      <c r="AQ448" s="18" t="s">
        <v>16</v>
      </c>
      <c r="AR448" s="23">
        <v>0</v>
      </c>
      <c r="AS448" s="19" t="s">
        <v>4</v>
      </c>
      <c r="AT448" s="331">
        <v>2500000</v>
      </c>
      <c r="AU448" s="34">
        <f t="shared" si="33"/>
        <v>8667000</v>
      </c>
      <c r="AV448" s="33">
        <f t="shared" si="34"/>
        <v>0.22387391421151606</v>
      </c>
      <c r="AW448" s="208" t="s">
        <v>4</v>
      </c>
      <c r="AX448" s="18" t="s">
        <v>3</v>
      </c>
      <c r="AY448" s="23" t="s">
        <v>3011</v>
      </c>
      <c r="AZ448" s="17" t="s">
        <v>1</v>
      </c>
      <c r="BA448" s="17" t="s">
        <v>1</v>
      </c>
    </row>
    <row r="449" spans="2:53" x14ac:dyDescent="0.25">
      <c r="B449" s="109">
        <v>2024</v>
      </c>
      <c r="C449" s="17">
        <v>891780111</v>
      </c>
      <c r="D449" s="30" t="s">
        <v>14</v>
      </c>
      <c r="E449" s="161" t="s">
        <v>3010</v>
      </c>
      <c r="F449" s="35" t="s">
        <v>3009</v>
      </c>
      <c r="G449" s="190">
        <v>0</v>
      </c>
      <c r="H449" s="18" t="s">
        <v>11</v>
      </c>
      <c r="I449" s="30" t="s">
        <v>108</v>
      </c>
      <c r="J449" s="23" t="s">
        <v>2762</v>
      </c>
      <c r="K449" s="23">
        <v>11167000</v>
      </c>
      <c r="L449" s="17" t="s">
        <v>8</v>
      </c>
      <c r="M449" s="23" t="s">
        <v>3008</v>
      </c>
      <c r="N449" s="23">
        <v>1082907201</v>
      </c>
      <c r="O449" s="29">
        <v>14</v>
      </c>
      <c r="P449" s="334">
        <v>45302</v>
      </c>
      <c r="Q449" s="23">
        <v>2126349000</v>
      </c>
      <c r="R449" s="334">
        <v>45335</v>
      </c>
      <c r="S449" s="23">
        <v>11167000</v>
      </c>
      <c r="T449" s="18" t="s">
        <v>5</v>
      </c>
      <c r="U449" s="23">
        <v>85152695</v>
      </c>
      <c r="V449" s="23" t="s">
        <v>2345</v>
      </c>
      <c r="W449" s="334">
        <v>45335</v>
      </c>
      <c r="X449" s="334">
        <v>45335</v>
      </c>
      <c r="Y449" s="113" t="s">
        <v>4</v>
      </c>
      <c r="Z449" s="334">
        <v>45457</v>
      </c>
      <c r="AA449" s="35">
        <f t="shared" si="30"/>
        <v>122</v>
      </c>
      <c r="AB449" s="23">
        <v>0</v>
      </c>
      <c r="AC449" s="23">
        <v>0</v>
      </c>
      <c r="AD449" s="23">
        <v>0</v>
      </c>
      <c r="AE449" s="208" t="s">
        <v>4</v>
      </c>
      <c r="AF449" s="35">
        <f t="shared" si="31"/>
        <v>0</v>
      </c>
      <c r="AG449" s="23">
        <v>0</v>
      </c>
      <c r="AH449" s="23">
        <v>0</v>
      </c>
      <c r="AI449" s="208" t="s">
        <v>4</v>
      </c>
      <c r="AJ449" s="18">
        <v>0</v>
      </c>
      <c r="AK449" s="27" t="s">
        <v>4</v>
      </c>
      <c r="AL449" s="27" t="s">
        <v>4</v>
      </c>
      <c r="AM449" s="35">
        <f t="shared" si="32"/>
        <v>0</v>
      </c>
      <c r="AN449" s="35">
        <f>+K449+AC449-AH449</f>
        <v>11167000</v>
      </c>
      <c r="AO449" s="18" t="s">
        <v>1</v>
      </c>
      <c r="AP449" s="23">
        <v>11167000</v>
      </c>
      <c r="AQ449" s="18" t="s">
        <v>16</v>
      </c>
      <c r="AR449" s="23">
        <v>0</v>
      </c>
      <c r="AS449" s="19" t="s">
        <v>4</v>
      </c>
      <c r="AT449" s="331">
        <v>2500000</v>
      </c>
      <c r="AU449" s="34">
        <f t="shared" si="33"/>
        <v>8667000</v>
      </c>
      <c r="AV449" s="33">
        <f t="shared" si="34"/>
        <v>0.22387391421151606</v>
      </c>
      <c r="AW449" s="208" t="s">
        <v>4</v>
      </c>
      <c r="AX449" s="18" t="s">
        <v>3</v>
      </c>
      <c r="AY449" s="23" t="s">
        <v>3007</v>
      </c>
      <c r="AZ449" s="17" t="s">
        <v>1</v>
      </c>
      <c r="BA449" s="17" t="s">
        <v>1</v>
      </c>
    </row>
    <row r="450" spans="2:53" x14ac:dyDescent="0.25">
      <c r="B450" s="109">
        <v>2024</v>
      </c>
      <c r="C450" s="17">
        <v>891780111</v>
      </c>
      <c r="D450" s="30" t="s">
        <v>14</v>
      </c>
      <c r="E450" s="161" t="s">
        <v>3006</v>
      </c>
      <c r="F450" s="35" t="s">
        <v>3005</v>
      </c>
      <c r="G450" s="190">
        <v>0</v>
      </c>
      <c r="H450" s="18" t="s">
        <v>11</v>
      </c>
      <c r="I450" s="30" t="s">
        <v>108</v>
      </c>
      <c r="J450" s="23" t="s">
        <v>3004</v>
      </c>
      <c r="K450" s="23">
        <v>11167000</v>
      </c>
      <c r="L450" s="17" t="s">
        <v>8</v>
      </c>
      <c r="M450" s="23" t="s">
        <v>3003</v>
      </c>
      <c r="N450" s="23">
        <v>57443455</v>
      </c>
      <c r="O450" s="29">
        <v>13</v>
      </c>
      <c r="P450" s="208">
        <v>45302</v>
      </c>
      <c r="Q450" s="23">
        <v>4518689382</v>
      </c>
      <c r="R450" s="334">
        <v>45335</v>
      </c>
      <c r="S450" s="23">
        <v>11167000</v>
      </c>
      <c r="T450" s="18" t="s">
        <v>5</v>
      </c>
      <c r="U450" s="23">
        <v>36557666</v>
      </c>
      <c r="V450" s="23" t="s">
        <v>1510</v>
      </c>
      <c r="W450" s="334">
        <v>45335</v>
      </c>
      <c r="X450" s="334">
        <v>45335</v>
      </c>
      <c r="Y450" s="113" t="s">
        <v>4</v>
      </c>
      <c r="Z450" s="334">
        <v>45457</v>
      </c>
      <c r="AA450" s="35">
        <f t="shared" si="30"/>
        <v>122</v>
      </c>
      <c r="AB450" s="23">
        <v>0</v>
      </c>
      <c r="AC450" s="23">
        <v>0</v>
      </c>
      <c r="AD450" s="23">
        <v>0</v>
      </c>
      <c r="AE450" s="208" t="s">
        <v>4</v>
      </c>
      <c r="AF450" s="35">
        <f t="shared" si="31"/>
        <v>0</v>
      </c>
      <c r="AG450" s="23">
        <v>0</v>
      </c>
      <c r="AH450" s="23">
        <v>0</v>
      </c>
      <c r="AI450" s="208" t="s">
        <v>4</v>
      </c>
      <c r="AJ450" s="18">
        <v>0</v>
      </c>
      <c r="AK450" s="27" t="s">
        <v>4</v>
      </c>
      <c r="AL450" s="27" t="s">
        <v>4</v>
      </c>
      <c r="AM450" s="35">
        <f t="shared" si="32"/>
        <v>0</v>
      </c>
      <c r="AN450" s="35">
        <f>+K450+AC450-AH450</f>
        <v>11167000</v>
      </c>
      <c r="AO450" s="18" t="s">
        <v>1</v>
      </c>
      <c r="AP450" s="23">
        <v>11167000</v>
      </c>
      <c r="AQ450" s="18" t="s">
        <v>16</v>
      </c>
      <c r="AR450" s="23">
        <v>0</v>
      </c>
      <c r="AS450" s="19" t="s">
        <v>4</v>
      </c>
      <c r="AT450" s="331">
        <v>2500000</v>
      </c>
      <c r="AU450" s="34">
        <f t="shared" si="33"/>
        <v>8667000</v>
      </c>
      <c r="AV450" s="33">
        <f t="shared" si="34"/>
        <v>0.22387391421151606</v>
      </c>
      <c r="AW450" s="208" t="s">
        <v>4</v>
      </c>
      <c r="AX450" s="18" t="s">
        <v>3</v>
      </c>
      <c r="AY450" s="23" t="s">
        <v>3002</v>
      </c>
      <c r="AZ450" s="17" t="s">
        <v>1</v>
      </c>
      <c r="BA450" s="17" t="s">
        <v>1</v>
      </c>
    </row>
    <row r="451" spans="2:53" x14ac:dyDescent="0.25">
      <c r="B451" s="109">
        <v>2024</v>
      </c>
      <c r="C451" s="17">
        <v>891780111</v>
      </c>
      <c r="D451" s="30" t="s">
        <v>14</v>
      </c>
      <c r="E451" s="161" t="s">
        <v>3001</v>
      </c>
      <c r="F451" s="35" t="s">
        <v>3000</v>
      </c>
      <c r="G451" s="190">
        <v>0</v>
      </c>
      <c r="H451" s="18" t="s">
        <v>11</v>
      </c>
      <c r="I451" s="30" t="s">
        <v>108</v>
      </c>
      <c r="J451" s="23" t="s">
        <v>2999</v>
      </c>
      <c r="K451" s="23">
        <v>11167000</v>
      </c>
      <c r="L451" s="17" t="s">
        <v>8</v>
      </c>
      <c r="M451" s="23" t="s">
        <v>2998</v>
      </c>
      <c r="N451" s="23">
        <v>1083005105</v>
      </c>
      <c r="O451" s="29">
        <v>14</v>
      </c>
      <c r="P451" s="334">
        <v>45302</v>
      </c>
      <c r="Q451" s="23">
        <v>2126349000</v>
      </c>
      <c r="R451" s="334">
        <v>45335</v>
      </c>
      <c r="S451" s="23">
        <v>11167000</v>
      </c>
      <c r="T451" s="18" t="s">
        <v>5</v>
      </c>
      <c r="U451" s="23">
        <v>36557666</v>
      </c>
      <c r="V451" s="23" t="s">
        <v>1510</v>
      </c>
      <c r="W451" s="334">
        <v>45335</v>
      </c>
      <c r="X451" s="334">
        <v>45335</v>
      </c>
      <c r="Y451" s="113" t="s">
        <v>4</v>
      </c>
      <c r="Z451" s="334">
        <v>45457</v>
      </c>
      <c r="AA451" s="35">
        <f t="shared" si="30"/>
        <v>122</v>
      </c>
      <c r="AB451" s="23">
        <v>0</v>
      </c>
      <c r="AC451" s="23">
        <v>0</v>
      </c>
      <c r="AD451" s="23">
        <v>0</v>
      </c>
      <c r="AE451" s="208" t="s">
        <v>4</v>
      </c>
      <c r="AF451" s="35">
        <f t="shared" si="31"/>
        <v>0</v>
      </c>
      <c r="AG451" s="23">
        <v>0</v>
      </c>
      <c r="AH451" s="23">
        <v>0</v>
      </c>
      <c r="AI451" s="208" t="s">
        <v>4</v>
      </c>
      <c r="AJ451" s="18">
        <v>0</v>
      </c>
      <c r="AK451" s="27" t="s">
        <v>4</v>
      </c>
      <c r="AL451" s="27" t="s">
        <v>4</v>
      </c>
      <c r="AM451" s="35">
        <f t="shared" si="32"/>
        <v>0</v>
      </c>
      <c r="AN451" s="35">
        <f>+K451+AC451-AH451</f>
        <v>11167000</v>
      </c>
      <c r="AO451" s="18" t="s">
        <v>1</v>
      </c>
      <c r="AP451" s="23">
        <v>11167000</v>
      </c>
      <c r="AQ451" s="18" t="s">
        <v>16</v>
      </c>
      <c r="AR451" s="23">
        <v>0</v>
      </c>
      <c r="AS451" s="19" t="s">
        <v>4</v>
      </c>
      <c r="AT451" s="331">
        <v>2500000</v>
      </c>
      <c r="AU451" s="34">
        <f t="shared" si="33"/>
        <v>8667000</v>
      </c>
      <c r="AV451" s="33">
        <f t="shared" si="34"/>
        <v>0.22387391421151606</v>
      </c>
      <c r="AW451" s="208" t="s">
        <v>4</v>
      </c>
      <c r="AX451" s="18" t="s">
        <v>3</v>
      </c>
      <c r="AY451" s="23" t="s">
        <v>2997</v>
      </c>
      <c r="AZ451" s="17" t="s">
        <v>1</v>
      </c>
      <c r="BA451" s="17" t="s">
        <v>1</v>
      </c>
    </row>
    <row r="452" spans="2:53" x14ac:dyDescent="0.25">
      <c r="B452" s="109">
        <v>2024</v>
      </c>
      <c r="C452" s="17">
        <v>891780111</v>
      </c>
      <c r="D452" s="30" t="s">
        <v>14</v>
      </c>
      <c r="E452" s="161" t="s">
        <v>2996</v>
      </c>
      <c r="F452" s="35" t="s">
        <v>2995</v>
      </c>
      <c r="G452" s="190">
        <v>0</v>
      </c>
      <c r="H452" s="18" t="s">
        <v>11</v>
      </c>
      <c r="I452" s="30" t="s">
        <v>108</v>
      </c>
      <c r="J452" s="23" t="s">
        <v>2762</v>
      </c>
      <c r="K452" s="23">
        <v>11167000</v>
      </c>
      <c r="L452" s="17" t="s">
        <v>8</v>
      </c>
      <c r="M452" s="23" t="s">
        <v>2994</v>
      </c>
      <c r="N452" s="23">
        <v>84452687</v>
      </c>
      <c r="O452" s="29">
        <v>14</v>
      </c>
      <c r="P452" s="334">
        <v>45302</v>
      </c>
      <c r="Q452" s="23">
        <v>2126349000</v>
      </c>
      <c r="R452" s="334">
        <v>45335</v>
      </c>
      <c r="S452" s="23">
        <v>11167000</v>
      </c>
      <c r="T452" s="18" t="s">
        <v>5</v>
      </c>
      <c r="U452" s="23">
        <v>85152695</v>
      </c>
      <c r="V452" s="23" t="s">
        <v>2345</v>
      </c>
      <c r="W452" s="334">
        <v>45335</v>
      </c>
      <c r="X452" s="334">
        <v>45335</v>
      </c>
      <c r="Y452" s="113" t="s">
        <v>4</v>
      </c>
      <c r="Z452" s="334">
        <v>45457</v>
      </c>
      <c r="AA452" s="35">
        <f t="shared" si="30"/>
        <v>122</v>
      </c>
      <c r="AB452" s="23">
        <v>0</v>
      </c>
      <c r="AC452" s="23">
        <v>0</v>
      </c>
      <c r="AD452" s="23">
        <v>0</v>
      </c>
      <c r="AE452" s="208" t="s">
        <v>4</v>
      </c>
      <c r="AF452" s="35">
        <f t="shared" si="31"/>
        <v>0</v>
      </c>
      <c r="AG452" s="23">
        <v>0</v>
      </c>
      <c r="AH452" s="23">
        <v>0</v>
      </c>
      <c r="AI452" s="208" t="s">
        <v>4</v>
      </c>
      <c r="AJ452" s="18">
        <v>0</v>
      </c>
      <c r="AK452" s="27" t="s">
        <v>4</v>
      </c>
      <c r="AL452" s="27" t="s">
        <v>4</v>
      </c>
      <c r="AM452" s="35">
        <f t="shared" si="32"/>
        <v>0</v>
      </c>
      <c r="AN452" s="35">
        <f>+K452+AC452-AH452</f>
        <v>11167000</v>
      </c>
      <c r="AO452" s="18" t="s">
        <v>1</v>
      </c>
      <c r="AP452" s="23">
        <v>11167000</v>
      </c>
      <c r="AQ452" s="18" t="s">
        <v>16</v>
      </c>
      <c r="AR452" s="23">
        <v>0</v>
      </c>
      <c r="AS452" s="19" t="s">
        <v>4</v>
      </c>
      <c r="AT452" s="331">
        <v>2500000</v>
      </c>
      <c r="AU452" s="34">
        <f t="shared" si="33"/>
        <v>8667000</v>
      </c>
      <c r="AV452" s="33">
        <f t="shared" si="34"/>
        <v>0.22387391421151606</v>
      </c>
      <c r="AW452" s="208" t="s">
        <v>4</v>
      </c>
      <c r="AX452" s="18" t="s">
        <v>3</v>
      </c>
      <c r="AY452" s="23" t="s">
        <v>2993</v>
      </c>
      <c r="AZ452" s="17" t="s">
        <v>1</v>
      </c>
      <c r="BA452" s="17" t="s">
        <v>1</v>
      </c>
    </row>
    <row r="453" spans="2:53" x14ac:dyDescent="0.25">
      <c r="B453" s="109">
        <v>2024</v>
      </c>
      <c r="C453" s="17">
        <v>891780111</v>
      </c>
      <c r="D453" s="30" t="s">
        <v>14</v>
      </c>
      <c r="E453" s="161" t="s">
        <v>2992</v>
      </c>
      <c r="F453" s="35" t="s">
        <v>2991</v>
      </c>
      <c r="G453" s="190">
        <v>0</v>
      </c>
      <c r="H453" s="18" t="s">
        <v>11</v>
      </c>
      <c r="I453" s="30" t="s">
        <v>108</v>
      </c>
      <c r="J453" s="23" t="s">
        <v>2990</v>
      </c>
      <c r="K453" s="23">
        <v>11167000</v>
      </c>
      <c r="L453" s="17" t="s">
        <v>8</v>
      </c>
      <c r="M453" s="23" t="s">
        <v>2989</v>
      </c>
      <c r="N453" s="23">
        <v>1083041732</v>
      </c>
      <c r="O453" s="29">
        <v>14</v>
      </c>
      <c r="P453" s="334">
        <v>45302</v>
      </c>
      <c r="Q453" s="23">
        <v>2126349000</v>
      </c>
      <c r="R453" s="334">
        <v>45335</v>
      </c>
      <c r="S453" s="23">
        <v>11167000</v>
      </c>
      <c r="T453" s="18" t="s">
        <v>5</v>
      </c>
      <c r="U453" s="23">
        <v>30766322</v>
      </c>
      <c r="V453" s="23" t="s">
        <v>2751</v>
      </c>
      <c r="W453" s="334">
        <v>45335</v>
      </c>
      <c r="X453" s="334">
        <v>45335</v>
      </c>
      <c r="Y453" s="113" t="s">
        <v>4</v>
      </c>
      <c r="Z453" s="334">
        <v>45457</v>
      </c>
      <c r="AA453" s="35">
        <f t="shared" si="30"/>
        <v>122</v>
      </c>
      <c r="AB453" s="23">
        <v>0</v>
      </c>
      <c r="AC453" s="23">
        <v>0</v>
      </c>
      <c r="AD453" s="23">
        <v>0</v>
      </c>
      <c r="AE453" s="208" t="s">
        <v>4</v>
      </c>
      <c r="AF453" s="35">
        <f t="shared" si="31"/>
        <v>0</v>
      </c>
      <c r="AG453" s="23">
        <v>0</v>
      </c>
      <c r="AH453" s="23">
        <v>0</v>
      </c>
      <c r="AI453" s="208" t="s">
        <v>4</v>
      </c>
      <c r="AJ453" s="18">
        <v>0</v>
      </c>
      <c r="AK453" s="27" t="s">
        <v>4</v>
      </c>
      <c r="AL453" s="27" t="s">
        <v>4</v>
      </c>
      <c r="AM453" s="35">
        <f t="shared" si="32"/>
        <v>0</v>
      </c>
      <c r="AN453" s="35">
        <f>+K453+AC453-AH453</f>
        <v>11167000</v>
      </c>
      <c r="AO453" s="18" t="s">
        <v>1</v>
      </c>
      <c r="AP453" s="23">
        <v>11167000</v>
      </c>
      <c r="AQ453" s="18" t="s">
        <v>16</v>
      </c>
      <c r="AR453" s="23">
        <v>0</v>
      </c>
      <c r="AS453" s="19" t="s">
        <v>4</v>
      </c>
      <c r="AT453" s="331">
        <v>2500000</v>
      </c>
      <c r="AU453" s="34">
        <f t="shared" si="33"/>
        <v>8667000</v>
      </c>
      <c r="AV453" s="33">
        <f t="shared" si="34"/>
        <v>0.22387391421151606</v>
      </c>
      <c r="AW453" s="208" t="s">
        <v>4</v>
      </c>
      <c r="AX453" s="18" t="s">
        <v>3</v>
      </c>
      <c r="AY453" s="23" t="s">
        <v>2988</v>
      </c>
      <c r="AZ453" s="17" t="s">
        <v>1</v>
      </c>
      <c r="BA453" s="17" t="s">
        <v>1</v>
      </c>
    </row>
    <row r="454" spans="2:53" x14ac:dyDescent="0.25">
      <c r="B454" s="109">
        <v>2024</v>
      </c>
      <c r="C454" s="17">
        <v>891780111</v>
      </c>
      <c r="D454" s="30" t="s">
        <v>14</v>
      </c>
      <c r="E454" s="161" t="s">
        <v>2987</v>
      </c>
      <c r="F454" s="35" t="s">
        <v>2986</v>
      </c>
      <c r="G454" s="190">
        <v>0</v>
      </c>
      <c r="H454" s="18" t="s">
        <v>11</v>
      </c>
      <c r="I454" s="30" t="s">
        <v>108</v>
      </c>
      <c r="J454" s="23" t="s">
        <v>2985</v>
      </c>
      <c r="K454" s="23">
        <v>9380000</v>
      </c>
      <c r="L454" s="17" t="s">
        <v>8</v>
      </c>
      <c r="M454" s="23" t="s">
        <v>2984</v>
      </c>
      <c r="N454" s="23">
        <v>1065134989</v>
      </c>
      <c r="O454" s="29">
        <v>14</v>
      </c>
      <c r="P454" s="334">
        <v>45302</v>
      </c>
      <c r="Q454" s="23">
        <v>2126349000</v>
      </c>
      <c r="R454" s="334">
        <v>45335</v>
      </c>
      <c r="S454" s="23">
        <v>9380000</v>
      </c>
      <c r="T454" s="18" t="s">
        <v>5</v>
      </c>
      <c r="U454" s="23">
        <v>2536172</v>
      </c>
      <c r="V454" s="23" t="s">
        <v>2983</v>
      </c>
      <c r="W454" s="334">
        <v>45335</v>
      </c>
      <c r="X454" s="334">
        <v>45335</v>
      </c>
      <c r="Y454" s="113" t="s">
        <v>4</v>
      </c>
      <c r="Z454" s="334">
        <v>45457</v>
      </c>
      <c r="AA454" s="35">
        <f t="shared" si="30"/>
        <v>122</v>
      </c>
      <c r="AB454" s="23">
        <v>0</v>
      </c>
      <c r="AC454" s="23">
        <v>0</v>
      </c>
      <c r="AD454" s="23">
        <v>0</v>
      </c>
      <c r="AE454" s="208" t="s">
        <v>4</v>
      </c>
      <c r="AF454" s="35">
        <f t="shared" si="31"/>
        <v>0</v>
      </c>
      <c r="AG454" s="23">
        <v>0</v>
      </c>
      <c r="AH454" s="23">
        <v>0</v>
      </c>
      <c r="AI454" s="208" t="s">
        <v>4</v>
      </c>
      <c r="AJ454" s="18">
        <v>0</v>
      </c>
      <c r="AK454" s="27" t="s">
        <v>4</v>
      </c>
      <c r="AL454" s="27" t="s">
        <v>4</v>
      </c>
      <c r="AM454" s="35">
        <f t="shared" si="32"/>
        <v>0</v>
      </c>
      <c r="AN454" s="35">
        <f>+K454+AC454-AH454</f>
        <v>9380000</v>
      </c>
      <c r="AO454" s="18" t="s">
        <v>1</v>
      </c>
      <c r="AP454" s="23">
        <v>9380000</v>
      </c>
      <c r="AQ454" s="18" t="s">
        <v>16</v>
      </c>
      <c r="AR454" s="23">
        <v>0</v>
      </c>
      <c r="AS454" s="19" t="s">
        <v>4</v>
      </c>
      <c r="AT454" s="331">
        <v>2100000</v>
      </c>
      <c r="AU454" s="34">
        <f t="shared" si="33"/>
        <v>7280000</v>
      </c>
      <c r="AV454" s="33">
        <f t="shared" si="34"/>
        <v>0.22388059701492538</v>
      </c>
      <c r="AW454" s="208" t="s">
        <v>4</v>
      </c>
      <c r="AX454" s="18" t="s">
        <v>3</v>
      </c>
      <c r="AY454" s="23" t="s">
        <v>2982</v>
      </c>
      <c r="AZ454" s="17" t="s">
        <v>1</v>
      </c>
      <c r="BA454" s="17" t="s">
        <v>1</v>
      </c>
    </row>
    <row r="455" spans="2:53" x14ac:dyDescent="0.25">
      <c r="B455" s="109">
        <v>2024</v>
      </c>
      <c r="C455" s="17">
        <v>891780111</v>
      </c>
      <c r="D455" s="30" t="s">
        <v>14</v>
      </c>
      <c r="E455" s="161" t="s">
        <v>2981</v>
      </c>
      <c r="F455" s="35" t="s">
        <v>2980</v>
      </c>
      <c r="G455" s="190">
        <v>0</v>
      </c>
      <c r="H455" s="18" t="s">
        <v>11</v>
      </c>
      <c r="I455" s="30" t="s">
        <v>108</v>
      </c>
      <c r="J455" s="23" t="s">
        <v>2979</v>
      </c>
      <c r="K455" s="23">
        <v>9380000</v>
      </c>
      <c r="L455" s="17" t="s">
        <v>8</v>
      </c>
      <c r="M455" s="23" t="s">
        <v>2978</v>
      </c>
      <c r="N455" s="23">
        <v>1082984745</v>
      </c>
      <c r="O455" s="29">
        <v>14</v>
      </c>
      <c r="P455" s="334">
        <v>45302</v>
      </c>
      <c r="Q455" s="23">
        <v>2126349000</v>
      </c>
      <c r="R455" s="334">
        <v>45335</v>
      </c>
      <c r="S455" s="23">
        <v>9380000</v>
      </c>
      <c r="T455" s="18" t="s">
        <v>5</v>
      </c>
      <c r="U455" s="23">
        <v>84450555</v>
      </c>
      <c r="V455" s="23" t="s">
        <v>2430</v>
      </c>
      <c r="W455" s="334">
        <v>45335</v>
      </c>
      <c r="X455" s="334">
        <v>45335</v>
      </c>
      <c r="Y455" s="113" t="s">
        <v>4</v>
      </c>
      <c r="Z455" s="334">
        <v>45457</v>
      </c>
      <c r="AA455" s="35">
        <f t="shared" si="30"/>
        <v>122</v>
      </c>
      <c r="AB455" s="23">
        <v>0</v>
      </c>
      <c r="AC455" s="23">
        <v>0</v>
      </c>
      <c r="AD455" s="23">
        <v>0</v>
      </c>
      <c r="AE455" s="208" t="s">
        <v>4</v>
      </c>
      <c r="AF455" s="35">
        <f t="shared" si="31"/>
        <v>0</v>
      </c>
      <c r="AG455" s="23">
        <v>0</v>
      </c>
      <c r="AH455" s="23">
        <v>0</v>
      </c>
      <c r="AI455" s="208" t="s">
        <v>4</v>
      </c>
      <c r="AJ455" s="18">
        <v>0</v>
      </c>
      <c r="AK455" s="27" t="s">
        <v>4</v>
      </c>
      <c r="AL455" s="27" t="s">
        <v>4</v>
      </c>
      <c r="AM455" s="35">
        <f t="shared" si="32"/>
        <v>0</v>
      </c>
      <c r="AN455" s="35">
        <f>+K455+AC455-AH455</f>
        <v>9380000</v>
      </c>
      <c r="AO455" s="18" t="s">
        <v>1</v>
      </c>
      <c r="AP455" s="23">
        <v>9380000</v>
      </c>
      <c r="AQ455" s="18" t="s">
        <v>16</v>
      </c>
      <c r="AR455" s="23">
        <v>0</v>
      </c>
      <c r="AS455" s="19" t="s">
        <v>4</v>
      </c>
      <c r="AT455" s="331">
        <v>2100000</v>
      </c>
      <c r="AU455" s="34">
        <f t="shared" si="33"/>
        <v>7280000</v>
      </c>
      <c r="AV455" s="33">
        <f t="shared" si="34"/>
        <v>0.22388059701492538</v>
      </c>
      <c r="AW455" s="208" t="s">
        <v>4</v>
      </c>
      <c r="AX455" s="18" t="s">
        <v>3</v>
      </c>
      <c r="AY455" s="23" t="s">
        <v>2977</v>
      </c>
      <c r="AZ455" s="17" t="s">
        <v>1</v>
      </c>
      <c r="BA455" s="17" t="s">
        <v>1</v>
      </c>
    </row>
    <row r="456" spans="2:53" x14ac:dyDescent="0.25">
      <c r="B456" s="109">
        <v>2024</v>
      </c>
      <c r="C456" s="17">
        <v>891780111</v>
      </c>
      <c r="D456" s="30" t="s">
        <v>14</v>
      </c>
      <c r="E456" s="161" t="s">
        <v>2976</v>
      </c>
      <c r="F456" s="35" t="s">
        <v>2975</v>
      </c>
      <c r="G456" s="190">
        <v>0</v>
      </c>
      <c r="H456" s="18" t="s">
        <v>11</v>
      </c>
      <c r="I456" s="30" t="s">
        <v>108</v>
      </c>
      <c r="J456" s="23" t="s">
        <v>2974</v>
      </c>
      <c r="K456" s="23">
        <v>9380000</v>
      </c>
      <c r="L456" s="17" t="s">
        <v>8</v>
      </c>
      <c r="M456" s="23" t="s">
        <v>2973</v>
      </c>
      <c r="N456" s="23">
        <v>1082882138</v>
      </c>
      <c r="O456" s="29">
        <v>14</v>
      </c>
      <c r="P456" s="334">
        <v>45302</v>
      </c>
      <c r="Q456" s="23">
        <v>2126349000</v>
      </c>
      <c r="R456" s="334">
        <v>45335</v>
      </c>
      <c r="S456" s="23">
        <v>9380000</v>
      </c>
      <c r="T456" s="18" t="s">
        <v>5</v>
      </c>
      <c r="U456" s="23">
        <v>45507423</v>
      </c>
      <c r="V456" s="23" t="s">
        <v>2823</v>
      </c>
      <c r="W456" s="334">
        <v>45335</v>
      </c>
      <c r="X456" s="334">
        <v>45335</v>
      </c>
      <c r="Y456" s="113" t="s">
        <v>4</v>
      </c>
      <c r="Z456" s="334">
        <v>45457</v>
      </c>
      <c r="AA456" s="35">
        <f t="shared" ref="AA456:AA519" si="35">+IF(Y456="1800-01-01",Z456-X456,Z456-Y456)</f>
        <v>122</v>
      </c>
      <c r="AB456" s="23">
        <v>0</v>
      </c>
      <c r="AC456" s="23">
        <v>0</v>
      </c>
      <c r="AD456" s="23">
        <v>0</v>
      </c>
      <c r="AE456" s="208" t="s">
        <v>4</v>
      </c>
      <c r="AF456" s="35">
        <f t="shared" ref="AF456:AF519" si="36">+IF(AE456="1800-01-01",0,AE456-Z456)</f>
        <v>0</v>
      </c>
      <c r="AG456" s="23">
        <v>0</v>
      </c>
      <c r="AH456" s="23">
        <v>0</v>
      </c>
      <c r="AI456" s="208" t="s">
        <v>4</v>
      </c>
      <c r="AJ456" s="18">
        <v>0</v>
      </c>
      <c r="AK456" s="27" t="s">
        <v>4</v>
      </c>
      <c r="AL456" s="27" t="s">
        <v>4</v>
      </c>
      <c r="AM456" s="35">
        <f t="shared" ref="AM456:AM519" si="37">+IF(AK456="1800-01-01",0,AL456-AK456)</f>
        <v>0</v>
      </c>
      <c r="AN456" s="35">
        <f>+K456+AC456-AH456</f>
        <v>9380000</v>
      </c>
      <c r="AO456" s="18" t="s">
        <v>1</v>
      </c>
      <c r="AP456" s="23">
        <v>9380000</v>
      </c>
      <c r="AQ456" s="18" t="s">
        <v>16</v>
      </c>
      <c r="AR456" s="23">
        <v>0</v>
      </c>
      <c r="AS456" s="19" t="s">
        <v>4</v>
      </c>
      <c r="AT456" s="331">
        <v>2100000</v>
      </c>
      <c r="AU456" s="34">
        <f t="shared" ref="AU456:AU519" si="38">AN456-AT456</f>
        <v>7280000</v>
      </c>
      <c r="AV456" s="33">
        <f t="shared" ref="AV456:AV519" si="39">+IFERROR(AT456/AN456,"_")</f>
        <v>0.22388059701492538</v>
      </c>
      <c r="AW456" s="208" t="s">
        <v>4</v>
      </c>
      <c r="AX456" s="18" t="s">
        <v>3</v>
      </c>
      <c r="AY456" s="23" t="s">
        <v>2972</v>
      </c>
      <c r="AZ456" s="17" t="s">
        <v>1</v>
      </c>
      <c r="BA456" s="17" t="s">
        <v>1</v>
      </c>
    </row>
    <row r="457" spans="2:53" x14ac:dyDescent="0.25">
      <c r="B457" s="109">
        <v>2024</v>
      </c>
      <c r="C457" s="17">
        <v>891780111</v>
      </c>
      <c r="D457" s="30" t="s">
        <v>14</v>
      </c>
      <c r="E457" s="161" t="s">
        <v>2971</v>
      </c>
      <c r="F457" s="35" t="s">
        <v>2970</v>
      </c>
      <c r="G457" s="190">
        <v>0</v>
      </c>
      <c r="H457" s="18" t="s">
        <v>11</v>
      </c>
      <c r="I457" s="30" t="s">
        <v>108</v>
      </c>
      <c r="J457" s="23" t="s">
        <v>2969</v>
      </c>
      <c r="K457" s="23">
        <v>11167000</v>
      </c>
      <c r="L457" s="17" t="s">
        <v>8</v>
      </c>
      <c r="M457" s="23" t="s">
        <v>2968</v>
      </c>
      <c r="N457" s="23">
        <v>36695248</v>
      </c>
      <c r="O457" s="29">
        <v>14</v>
      </c>
      <c r="P457" s="334">
        <v>45302</v>
      </c>
      <c r="Q457" s="23">
        <v>2126349000</v>
      </c>
      <c r="R457" s="334">
        <v>45335</v>
      </c>
      <c r="S457" s="23">
        <v>11167000</v>
      </c>
      <c r="T457" s="18" t="s">
        <v>5</v>
      </c>
      <c r="U457" s="23">
        <v>45507423</v>
      </c>
      <c r="V457" s="23" t="s">
        <v>2823</v>
      </c>
      <c r="W457" s="334">
        <v>45335</v>
      </c>
      <c r="X457" s="334">
        <v>45335</v>
      </c>
      <c r="Y457" s="113" t="s">
        <v>4</v>
      </c>
      <c r="Z457" s="334">
        <v>45457</v>
      </c>
      <c r="AA457" s="35">
        <f t="shared" si="35"/>
        <v>122</v>
      </c>
      <c r="AB457" s="23">
        <v>0</v>
      </c>
      <c r="AC457" s="23">
        <v>0</v>
      </c>
      <c r="AD457" s="23">
        <v>0</v>
      </c>
      <c r="AE457" s="208" t="s">
        <v>4</v>
      </c>
      <c r="AF457" s="35">
        <f t="shared" si="36"/>
        <v>0</v>
      </c>
      <c r="AG457" s="23">
        <v>0</v>
      </c>
      <c r="AH457" s="23">
        <v>0</v>
      </c>
      <c r="AI457" s="208" t="s">
        <v>4</v>
      </c>
      <c r="AJ457" s="18">
        <v>0</v>
      </c>
      <c r="AK457" s="27" t="s">
        <v>4</v>
      </c>
      <c r="AL457" s="27" t="s">
        <v>4</v>
      </c>
      <c r="AM457" s="35">
        <f t="shared" si="37"/>
        <v>0</v>
      </c>
      <c r="AN457" s="35">
        <f>+K457+AC457-AH457</f>
        <v>11167000</v>
      </c>
      <c r="AO457" s="18" t="s">
        <v>1</v>
      </c>
      <c r="AP457" s="23">
        <v>11167000</v>
      </c>
      <c r="AQ457" s="18" t="s">
        <v>16</v>
      </c>
      <c r="AR457" s="23">
        <v>0</v>
      </c>
      <c r="AS457" s="19" t="s">
        <v>4</v>
      </c>
      <c r="AT457" s="331">
        <v>2500000</v>
      </c>
      <c r="AU457" s="34">
        <f t="shared" si="38"/>
        <v>8667000</v>
      </c>
      <c r="AV457" s="33">
        <f t="shared" si="39"/>
        <v>0.22387391421151606</v>
      </c>
      <c r="AW457" s="208" t="s">
        <v>4</v>
      </c>
      <c r="AX457" s="18" t="s">
        <v>3</v>
      </c>
      <c r="AY457" s="23" t="s">
        <v>2967</v>
      </c>
      <c r="AZ457" s="17" t="s">
        <v>1</v>
      </c>
      <c r="BA457" s="17" t="s">
        <v>1</v>
      </c>
    </row>
    <row r="458" spans="2:53" x14ac:dyDescent="0.25">
      <c r="B458" s="109">
        <v>2024</v>
      </c>
      <c r="C458" s="17">
        <v>891780111</v>
      </c>
      <c r="D458" s="30" t="s">
        <v>14</v>
      </c>
      <c r="E458" s="161" t="s">
        <v>2966</v>
      </c>
      <c r="F458" s="35" t="s">
        <v>2965</v>
      </c>
      <c r="G458" s="190">
        <v>0</v>
      </c>
      <c r="H458" s="18" t="s">
        <v>11</v>
      </c>
      <c r="I458" s="30" t="s">
        <v>108</v>
      </c>
      <c r="J458" s="23" t="s">
        <v>2964</v>
      </c>
      <c r="K458" s="23">
        <v>9380000</v>
      </c>
      <c r="L458" s="17" t="s">
        <v>8</v>
      </c>
      <c r="M458" s="23" t="s">
        <v>2963</v>
      </c>
      <c r="N458" s="23">
        <v>36641670</v>
      </c>
      <c r="O458" s="29">
        <v>14</v>
      </c>
      <c r="P458" s="334">
        <v>45302</v>
      </c>
      <c r="Q458" s="23">
        <v>2126349000</v>
      </c>
      <c r="R458" s="334">
        <v>45335</v>
      </c>
      <c r="S458" s="23">
        <v>9380000</v>
      </c>
      <c r="T458" s="18" t="s">
        <v>5</v>
      </c>
      <c r="U458" s="23">
        <v>45507423</v>
      </c>
      <c r="V458" s="23" t="s">
        <v>2823</v>
      </c>
      <c r="W458" s="334">
        <v>45335</v>
      </c>
      <c r="X458" s="334">
        <v>45335</v>
      </c>
      <c r="Y458" s="113" t="s">
        <v>4</v>
      </c>
      <c r="Z458" s="334">
        <v>45457</v>
      </c>
      <c r="AA458" s="35">
        <f t="shared" si="35"/>
        <v>122</v>
      </c>
      <c r="AB458" s="23">
        <v>0</v>
      </c>
      <c r="AC458" s="23">
        <v>0</v>
      </c>
      <c r="AD458" s="23">
        <v>0</v>
      </c>
      <c r="AE458" s="208" t="s">
        <v>4</v>
      </c>
      <c r="AF458" s="35">
        <f t="shared" si="36"/>
        <v>0</v>
      </c>
      <c r="AG458" s="23">
        <v>0</v>
      </c>
      <c r="AH458" s="23">
        <v>0</v>
      </c>
      <c r="AI458" s="208" t="s">
        <v>4</v>
      </c>
      <c r="AJ458" s="18">
        <v>0</v>
      </c>
      <c r="AK458" s="27" t="s">
        <v>4</v>
      </c>
      <c r="AL458" s="27" t="s">
        <v>4</v>
      </c>
      <c r="AM458" s="35">
        <f t="shared" si="37"/>
        <v>0</v>
      </c>
      <c r="AN458" s="35">
        <f>+K458+AC458-AH458</f>
        <v>9380000</v>
      </c>
      <c r="AO458" s="18" t="s">
        <v>1</v>
      </c>
      <c r="AP458" s="23">
        <v>9380000</v>
      </c>
      <c r="AQ458" s="18" t="s">
        <v>16</v>
      </c>
      <c r="AR458" s="23">
        <v>0</v>
      </c>
      <c r="AS458" s="19" t="s">
        <v>4</v>
      </c>
      <c r="AT458" s="331">
        <v>2100000</v>
      </c>
      <c r="AU458" s="34">
        <f t="shared" si="38"/>
        <v>7280000</v>
      </c>
      <c r="AV458" s="33">
        <f t="shared" si="39"/>
        <v>0.22388059701492538</v>
      </c>
      <c r="AW458" s="208" t="s">
        <v>4</v>
      </c>
      <c r="AX458" s="18" t="s">
        <v>3</v>
      </c>
      <c r="AY458" s="23" t="s">
        <v>2962</v>
      </c>
      <c r="AZ458" s="17" t="s">
        <v>1</v>
      </c>
      <c r="BA458" s="17" t="s">
        <v>1</v>
      </c>
    </row>
    <row r="459" spans="2:53" x14ac:dyDescent="0.25">
      <c r="B459" s="109">
        <v>2024</v>
      </c>
      <c r="C459" s="17">
        <v>891780111</v>
      </c>
      <c r="D459" s="30" t="s">
        <v>14</v>
      </c>
      <c r="E459" s="161" t="s">
        <v>2961</v>
      </c>
      <c r="F459" s="35" t="s">
        <v>2960</v>
      </c>
      <c r="G459" s="190">
        <v>0</v>
      </c>
      <c r="H459" s="18" t="s">
        <v>11</v>
      </c>
      <c r="I459" s="30" t="s">
        <v>108</v>
      </c>
      <c r="J459" s="23" t="s">
        <v>2959</v>
      </c>
      <c r="K459" s="23">
        <v>12060000</v>
      </c>
      <c r="L459" s="17" t="s">
        <v>8</v>
      </c>
      <c r="M459" s="23" t="s">
        <v>2958</v>
      </c>
      <c r="N459" s="23">
        <v>49758019</v>
      </c>
      <c r="O459" s="29">
        <v>13</v>
      </c>
      <c r="P459" s="208">
        <v>45302</v>
      </c>
      <c r="Q459" s="23">
        <v>4518689382</v>
      </c>
      <c r="R459" s="334">
        <v>45335</v>
      </c>
      <c r="S459" s="23">
        <v>12060000</v>
      </c>
      <c r="T459" s="18" t="s">
        <v>5</v>
      </c>
      <c r="U459" s="23">
        <v>57441846</v>
      </c>
      <c r="V459" s="23" t="s">
        <v>2517</v>
      </c>
      <c r="W459" s="334">
        <v>45335</v>
      </c>
      <c r="X459" s="334">
        <v>45335</v>
      </c>
      <c r="Y459" s="113" t="s">
        <v>4</v>
      </c>
      <c r="Z459" s="334">
        <v>45457</v>
      </c>
      <c r="AA459" s="35">
        <f t="shared" si="35"/>
        <v>122</v>
      </c>
      <c r="AB459" s="23">
        <v>0</v>
      </c>
      <c r="AC459" s="23">
        <v>0</v>
      </c>
      <c r="AD459" s="23">
        <v>0</v>
      </c>
      <c r="AE459" s="208" t="s">
        <v>4</v>
      </c>
      <c r="AF459" s="35">
        <f t="shared" si="36"/>
        <v>0</v>
      </c>
      <c r="AG459" s="23">
        <v>0</v>
      </c>
      <c r="AH459" s="23">
        <v>0</v>
      </c>
      <c r="AI459" s="208" t="s">
        <v>4</v>
      </c>
      <c r="AJ459" s="18">
        <v>0</v>
      </c>
      <c r="AK459" s="27" t="s">
        <v>4</v>
      </c>
      <c r="AL459" s="27" t="s">
        <v>4</v>
      </c>
      <c r="AM459" s="35">
        <f t="shared" si="37"/>
        <v>0</v>
      </c>
      <c r="AN459" s="35">
        <f>+K459+AC459-AH459</f>
        <v>12060000</v>
      </c>
      <c r="AO459" s="18" t="s">
        <v>1</v>
      </c>
      <c r="AP459" s="23">
        <v>12060000</v>
      </c>
      <c r="AQ459" s="18" t="s">
        <v>16</v>
      </c>
      <c r="AR459" s="23">
        <v>0</v>
      </c>
      <c r="AS459" s="19" t="s">
        <v>4</v>
      </c>
      <c r="AT459" s="331">
        <v>2700000</v>
      </c>
      <c r="AU459" s="34">
        <f t="shared" si="38"/>
        <v>9360000</v>
      </c>
      <c r="AV459" s="33">
        <f t="shared" si="39"/>
        <v>0.22388059701492538</v>
      </c>
      <c r="AW459" s="208" t="s">
        <v>4</v>
      </c>
      <c r="AX459" s="18" t="s">
        <v>3</v>
      </c>
      <c r="AY459" s="23" t="s">
        <v>2957</v>
      </c>
      <c r="AZ459" s="17" t="s">
        <v>1</v>
      </c>
      <c r="BA459" s="17" t="s">
        <v>1</v>
      </c>
    </row>
    <row r="460" spans="2:53" x14ac:dyDescent="0.25">
      <c r="B460" s="109">
        <v>2024</v>
      </c>
      <c r="C460" s="17">
        <v>891780111</v>
      </c>
      <c r="D460" s="30" t="s">
        <v>14</v>
      </c>
      <c r="E460" s="161" t="s">
        <v>2956</v>
      </c>
      <c r="F460" s="35" t="s">
        <v>2955</v>
      </c>
      <c r="G460" s="190">
        <v>0</v>
      </c>
      <c r="H460" s="18" t="s">
        <v>11</v>
      </c>
      <c r="I460" s="30" t="s">
        <v>108</v>
      </c>
      <c r="J460" s="23" t="s">
        <v>2954</v>
      </c>
      <c r="K460" s="23">
        <v>15360000</v>
      </c>
      <c r="L460" s="17" t="s">
        <v>8</v>
      </c>
      <c r="M460" s="23" t="s">
        <v>2953</v>
      </c>
      <c r="N460" s="23">
        <v>57420166</v>
      </c>
      <c r="O460" s="29">
        <v>13</v>
      </c>
      <c r="P460" s="208">
        <v>45302</v>
      </c>
      <c r="Q460" s="23">
        <v>4518689382</v>
      </c>
      <c r="R460" s="334">
        <v>45335</v>
      </c>
      <c r="S460" s="23">
        <v>15360000</v>
      </c>
      <c r="T460" s="18" t="s">
        <v>5</v>
      </c>
      <c r="U460" s="23">
        <v>36564011</v>
      </c>
      <c r="V460" s="23" t="s">
        <v>2952</v>
      </c>
      <c r="W460" s="334">
        <v>45335</v>
      </c>
      <c r="X460" s="334">
        <v>45335</v>
      </c>
      <c r="Y460" s="113" t="s">
        <v>4</v>
      </c>
      <c r="Z460" s="334">
        <v>45457</v>
      </c>
      <c r="AA460" s="35">
        <f t="shared" si="35"/>
        <v>122</v>
      </c>
      <c r="AB460" s="23">
        <v>0</v>
      </c>
      <c r="AC460" s="23">
        <v>0</v>
      </c>
      <c r="AD460" s="23">
        <v>0</v>
      </c>
      <c r="AE460" s="208" t="s">
        <v>4</v>
      </c>
      <c r="AF460" s="35">
        <f t="shared" si="36"/>
        <v>0</v>
      </c>
      <c r="AG460" s="23">
        <v>0</v>
      </c>
      <c r="AH460" s="23">
        <v>0</v>
      </c>
      <c r="AI460" s="208" t="s">
        <v>4</v>
      </c>
      <c r="AJ460" s="18">
        <v>0</v>
      </c>
      <c r="AK460" s="27" t="s">
        <v>4</v>
      </c>
      <c r="AL460" s="27" t="s">
        <v>4</v>
      </c>
      <c r="AM460" s="35">
        <f t="shared" si="37"/>
        <v>0</v>
      </c>
      <c r="AN460" s="35">
        <f>+K460+AC460-AH460</f>
        <v>15360000</v>
      </c>
      <c r="AO460" s="18" t="s">
        <v>1</v>
      </c>
      <c r="AP460" s="23">
        <v>15360000</v>
      </c>
      <c r="AQ460" s="18" t="s">
        <v>16</v>
      </c>
      <c r="AR460" s="23">
        <v>0</v>
      </c>
      <c r="AS460" s="19" t="s">
        <v>4</v>
      </c>
      <c r="AT460" s="331">
        <v>2640000</v>
      </c>
      <c r="AU460" s="34">
        <f t="shared" si="38"/>
        <v>12720000</v>
      </c>
      <c r="AV460" s="33">
        <f t="shared" si="39"/>
        <v>0.171875</v>
      </c>
      <c r="AW460" s="208" t="s">
        <v>4</v>
      </c>
      <c r="AX460" s="18" t="s">
        <v>3</v>
      </c>
      <c r="AY460" s="23" t="s">
        <v>2951</v>
      </c>
      <c r="AZ460" s="17" t="s">
        <v>1</v>
      </c>
      <c r="BA460" s="17" t="s">
        <v>1</v>
      </c>
    </row>
    <row r="461" spans="2:53" x14ac:dyDescent="0.25">
      <c r="B461" s="109">
        <v>2024</v>
      </c>
      <c r="C461" s="17">
        <v>891780111</v>
      </c>
      <c r="D461" s="30" t="s">
        <v>14</v>
      </c>
      <c r="E461" s="161" t="s">
        <v>2950</v>
      </c>
      <c r="F461" s="35" t="s">
        <v>2949</v>
      </c>
      <c r="G461" s="190">
        <v>0</v>
      </c>
      <c r="H461" s="18" t="s">
        <v>11</v>
      </c>
      <c r="I461" s="30" t="s">
        <v>108</v>
      </c>
      <c r="J461" s="23" t="s">
        <v>2872</v>
      </c>
      <c r="K461" s="23">
        <v>4200000</v>
      </c>
      <c r="L461" s="17" t="s">
        <v>8</v>
      </c>
      <c r="M461" s="23" t="s">
        <v>2948</v>
      </c>
      <c r="N461" s="23">
        <v>57466627</v>
      </c>
      <c r="O461" s="29">
        <v>14</v>
      </c>
      <c r="P461" s="334">
        <v>45302</v>
      </c>
      <c r="Q461" s="23">
        <v>2126349000</v>
      </c>
      <c r="R461" s="334">
        <v>45335</v>
      </c>
      <c r="S461" s="23">
        <v>4200000</v>
      </c>
      <c r="T461" s="18" t="s">
        <v>5</v>
      </c>
      <c r="U461" s="23">
        <v>57426272</v>
      </c>
      <c r="V461" s="23" t="s">
        <v>2870</v>
      </c>
      <c r="W461" s="334">
        <v>45335</v>
      </c>
      <c r="X461" s="334">
        <v>45335</v>
      </c>
      <c r="Y461" s="113" t="s">
        <v>4</v>
      </c>
      <c r="Z461" s="334">
        <v>45382</v>
      </c>
      <c r="AA461" s="35">
        <f t="shared" si="35"/>
        <v>47</v>
      </c>
      <c r="AB461" s="23">
        <v>0</v>
      </c>
      <c r="AC461" s="23">
        <v>0</v>
      </c>
      <c r="AD461" s="23">
        <v>0</v>
      </c>
      <c r="AE461" s="208" t="s">
        <v>4</v>
      </c>
      <c r="AF461" s="35">
        <f t="shared" si="36"/>
        <v>0</v>
      </c>
      <c r="AG461" s="23">
        <v>0</v>
      </c>
      <c r="AH461" s="23">
        <v>0</v>
      </c>
      <c r="AI461" s="208" t="s">
        <v>4</v>
      </c>
      <c r="AJ461" s="18">
        <v>0</v>
      </c>
      <c r="AK461" s="27" t="s">
        <v>4</v>
      </c>
      <c r="AL461" s="27" t="s">
        <v>4</v>
      </c>
      <c r="AM461" s="35">
        <f t="shared" si="37"/>
        <v>0</v>
      </c>
      <c r="AN461" s="35">
        <f>+K461+AC461-AH461</f>
        <v>4200000</v>
      </c>
      <c r="AO461" s="18" t="s">
        <v>1</v>
      </c>
      <c r="AP461" s="23">
        <v>4200000</v>
      </c>
      <c r="AQ461" s="18" t="s">
        <v>16</v>
      </c>
      <c r="AR461" s="23">
        <v>0</v>
      </c>
      <c r="AS461" s="19" t="s">
        <v>4</v>
      </c>
      <c r="AT461" s="331">
        <v>2100000</v>
      </c>
      <c r="AU461" s="34">
        <f t="shared" si="38"/>
        <v>2100000</v>
      </c>
      <c r="AV461" s="33">
        <f t="shared" si="39"/>
        <v>0.5</v>
      </c>
      <c r="AW461" s="208" t="s">
        <v>4</v>
      </c>
      <c r="AX461" s="18" t="s">
        <v>3</v>
      </c>
      <c r="AY461" s="23" t="s">
        <v>2947</v>
      </c>
      <c r="AZ461" s="17" t="s">
        <v>1</v>
      </c>
      <c r="BA461" s="17" t="s">
        <v>1</v>
      </c>
    </row>
    <row r="462" spans="2:53" x14ac:dyDescent="0.25">
      <c r="B462" s="109">
        <v>2024</v>
      </c>
      <c r="C462" s="17">
        <v>891780111</v>
      </c>
      <c r="D462" s="30" t="s">
        <v>14</v>
      </c>
      <c r="E462" s="161" t="s">
        <v>2946</v>
      </c>
      <c r="F462" s="35" t="s">
        <v>2945</v>
      </c>
      <c r="G462" s="190">
        <v>0</v>
      </c>
      <c r="H462" s="18" t="s">
        <v>11</v>
      </c>
      <c r="I462" s="30" t="s">
        <v>108</v>
      </c>
      <c r="J462" s="23" t="s">
        <v>2944</v>
      </c>
      <c r="K462" s="23">
        <v>16527000</v>
      </c>
      <c r="L462" s="17" t="s">
        <v>8</v>
      </c>
      <c r="M462" s="23" t="s">
        <v>2943</v>
      </c>
      <c r="N462" s="23">
        <v>1082909660</v>
      </c>
      <c r="O462" s="29">
        <v>14</v>
      </c>
      <c r="P462" s="334">
        <v>45302</v>
      </c>
      <c r="Q462" s="23">
        <v>2126349000</v>
      </c>
      <c r="R462" s="334">
        <v>45336</v>
      </c>
      <c r="S462" s="23">
        <v>16527000</v>
      </c>
      <c r="T462" s="18" t="s">
        <v>5</v>
      </c>
      <c r="U462" s="23">
        <v>4978990</v>
      </c>
      <c r="V462" s="23" t="s">
        <v>2881</v>
      </c>
      <c r="W462" s="334">
        <v>45335</v>
      </c>
      <c r="X462" s="334">
        <v>45336</v>
      </c>
      <c r="Y462" s="113" t="s">
        <v>4</v>
      </c>
      <c r="Z462" s="334">
        <v>45457</v>
      </c>
      <c r="AA462" s="35">
        <f t="shared" si="35"/>
        <v>121</v>
      </c>
      <c r="AB462" s="23">
        <v>0</v>
      </c>
      <c r="AC462" s="23">
        <v>0</v>
      </c>
      <c r="AD462" s="23">
        <v>0</v>
      </c>
      <c r="AE462" s="208" t="s">
        <v>4</v>
      </c>
      <c r="AF462" s="35">
        <f t="shared" si="36"/>
        <v>0</v>
      </c>
      <c r="AG462" s="23">
        <v>0</v>
      </c>
      <c r="AH462" s="23">
        <v>0</v>
      </c>
      <c r="AI462" s="208" t="s">
        <v>4</v>
      </c>
      <c r="AJ462" s="18">
        <v>0</v>
      </c>
      <c r="AK462" s="27" t="s">
        <v>4</v>
      </c>
      <c r="AL462" s="27" t="s">
        <v>4</v>
      </c>
      <c r="AM462" s="35">
        <f t="shared" si="37"/>
        <v>0</v>
      </c>
      <c r="AN462" s="35">
        <f>+K462+AC462-AH462</f>
        <v>16527000</v>
      </c>
      <c r="AO462" s="18" t="s">
        <v>1</v>
      </c>
      <c r="AP462" s="23">
        <v>16527000</v>
      </c>
      <c r="AQ462" s="18" t="s">
        <v>16</v>
      </c>
      <c r="AR462" s="23">
        <v>0</v>
      </c>
      <c r="AS462" s="19" t="s">
        <v>4</v>
      </c>
      <c r="AT462" s="331">
        <v>3700000</v>
      </c>
      <c r="AU462" s="34">
        <f t="shared" si="38"/>
        <v>12827000</v>
      </c>
      <c r="AV462" s="33">
        <f t="shared" si="39"/>
        <v>0.22387608156350214</v>
      </c>
      <c r="AW462" s="208" t="s">
        <v>4</v>
      </c>
      <c r="AX462" s="18" t="s">
        <v>3</v>
      </c>
      <c r="AY462" s="23" t="s">
        <v>2942</v>
      </c>
      <c r="AZ462" s="17" t="s">
        <v>1</v>
      </c>
      <c r="BA462" s="17" t="s">
        <v>1</v>
      </c>
    </row>
    <row r="463" spans="2:53" x14ac:dyDescent="0.25">
      <c r="B463" s="109">
        <v>2024</v>
      </c>
      <c r="C463" s="17">
        <v>891780111</v>
      </c>
      <c r="D463" s="30" t="s">
        <v>14</v>
      </c>
      <c r="E463" s="161" t="s">
        <v>2941</v>
      </c>
      <c r="F463" s="35" t="s">
        <v>2940</v>
      </c>
      <c r="G463" s="190">
        <v>0</v>
      </c>
      <c r="H463" s="18" t="s">
        <v>11</v>
      </c>
      <c r="I463" s="30" t="s">
        <v>108</v>
      </c>
      <c r="J463" s="23" t="s">
        <v>2939</v>
      </c>
      <c r="K463" s="23">
        <v>13400000</v>
      </c>
      <c r="L463" s="17" t="s">
        <v>8</v>
      </c>
      <c r="M463" s="23" t="s">
        <v>2938</v>
      </c>
      <c r="N463" s="23">
        <v>12560564</v>
      </c>
      <c r="O463" s="29">
        <v>13</v>
      </c>
      <c r="P463" s="208">
        <v>45302</v>
      </c>
      <c r="Q463" s="23">
        <v>4518689382</v>
      </c>
      <c r="R463" s="334">
        <v>45336</v>
      </c>
      <c r="S463" s="23">
        <v>13400000</v>
      </c>
      <c r="T463" s="18" t="s">
        <v>5</v>
      </c>
      <c r="U463" s="23">
        <v>36557666</v>
      </c>
      <c r="V463" s="23" t="s">
        <v>1510</v>
      </c>
      <c r="W463" s="334">
        <v>45335</v>
      </c>
      <c r="X463" s="334">
        <v>45336</v>
      </c>
      <c r="Y463" s="113" t="s">
        <v>4</v>
      </c>
      <c r="Z463" s="334">
        <v>45457</v>
      </c>
      <c r="AA463" s="35">
        <f t="shared" si="35"/>
        <v>121</v>
      </c>
      <c r="AB463" s="23">
        <v>0</v>
      </c>
      <c r="AC463" s="23">
        <v>0</v>
      </c>
      <c r="AD463" s="23">
        <v>0</v>
      </c>
      <c r="AE463" s="208" t="s">
        <v>4</v>
      </c>
      <c r="AF463" s="35">
        <f t="shared" si="36"/>
        <v>0</v>
      </c>
      <c r="AG463" s="23">
        <v>0</v>
      </c>
      <c r="AH463" s="23">
        <v>0</v>
      </c>
      <c r="AI463" s="208" t="s">
        <v>4</v>
      </c>
      <c r="AJ463" s="18">
        <v>0</v>
      </c>
      <c r="AK463" s="27" t="s">
        <v>4</v>
      </c>
      <c r="AL463" s="27" t="s">
        <v>4</v>
      </c>
      <c r="AM463" s="35">
        <f t="shared" si="37"/>
        <v>0</v>
      </c>
      <c r="AN463" s="35">
        <f>+K463+AC463-AH463</f>
        <v>13400000</v>
      </c>
      <c r="AO463" s="18" t="s">
        <v>1</v>
      </c>
      <c r="AP463" s="23">
        <v>13400000</v>
      </c>
      <c r="AQ463" s="18" t="s">
        <v>16</v>
      </c>
      <c r="AR463" s="23">
        <v>0</v>
      </c>
      <c r="AS463" s="19" t="s">
        <v>4</v>
      </c>
      <c r="AT463" s="331">
        <v>3000000</v>
      </c>
      <c r="AU463" s="34">
        <f t="shared" si="38"/>
        <v>10400000</v>
      </c>
      <c r="AV463" s="33">
        <f t="shared" si="39"/>
        <v>0.22388059701492538</v>
      </c>
      <c r="AW463" s="208" t="s">
        <v>4</v>
      </c>
      <c r="AX463" s="18" t="s">
        <v>3</v>
      </c>
      <c r="AY463" s="23" t="s">
        <v>2937</v>
      </c>
      <c r="AZ463" s="17" t="s">
        <v>1</v>
      </c>
      <c r="BA463" s="17" t="s">
        <v>1</v>
      </c>
    </row>
    <row r="464" spans="2:53" x14ac:dyDescent="0.25">
      <c r="B464" s="109">
        <v>2024</v>
      </c>
      <c r="C464" s="17">
        <v>891780111</v>
      </c>
      <c r="D464" s="30" t="s">
        <v>14</v>
      </c>
      <c r="E464" s="161" t="s">
        <v>2936</v>
      </c>
      <c r="F464" s="35" t="s">
        <v>2935</v>
      </c>
      <c r="G464" s="190">
        <v>0</v>
      </c>
      <c r="H464" s="18" t="s">
        <v>11</v>
      </c>
      <c r="I464" s="30" t="s">
        <v>108</v>
      </c>
      <c r="J464" s="23" t="s">
        <v>2934</v>
      </c>
      <c r="K464" s="23">
        <v>13400000</v>
      </c>
      <c r="L464" s="17" t="s">
        <v>8</v>
      </c>
      <c r="M464" s="23" t="s">
        <v>2933</v>
      </c>
      <c r="N464" s="23">
        <v>1082921312</v>
      </c>
      <c r="O464" s="29">
        <v>13</v>
      </c>
      <c r="P464" s="208">
        <v>45302</v>
      </c>
      <c r="Q464" s="23">
        <v>4518689382</v>
      </c>
      <c r="R464" s="334">
        <v>45336</v>
      </c>
      <c r="S464" s="23">
        <v>13400000</v>
      </c>
      <c r="T464" s="18" t="s">
        <v>5</v>
      </c>
      <c r="U464" s="23">
        <v>36557666</v>
      </c>
      <c r="V464" s="23" t="s">
        <v>1510</v>
      </c>
      <c r="W464" s="334">
        <v>45335</v>
      </c>
      <c r="X464" s="334">
        <v>45336</v>
      </c>
      <c r="Y464" s="113" t="s">
        <v>4</v>
      </c>
      <c r="Z464" s="334">
        <v>45457</v>
      </c>
      <c r="AA464" s="35">
        <f t="shared" si="35"/>
        <v>121</v>
      </c>
      <c r="AB464" s="23">
        <v>0</v>
      </c>
      <c r="AC464" s="23">
        <v>0</v>
      </c>
      <c r="AD464" s="23">
        <v>0</v>
      </c>
      <c r="AE464" s="208" t="s">
        <v>4</v>
      </c>
      <c r="AF464" s="35">
        <f t="shared" si="36"/>
        <v>0</v>
      </c>
      <c r="AG464" s="23">
        <v>0</v>
      </c>
      <c r="AH464" s="23">
        <v>0</v>
      </c>
      <c r="AI464" s="208" t="s">
        <v>4</v>
      </c>
      <c r="AJ464" s="18">
        <v>0</v>
      </c>
      <c r="AK464" s="27" t="s">
        <v>4</v>
      </c>
      <c r="AL464" s="27" t="s">
        <v>4</v>
      </c>
      <c r="AM464" s="35">
        <f t="shared" si="37"/>
        <v>0</v>
      </c>
      <c r="AN464" s="35">
        <f>+K464+AC464-AH464</f>
        <v>13400000</v>
      </c>
      <c r="AO464" s="18" t="s">
        <v>1</v>
      </c>
      <c r="AP464" s="23">
        <v>13400000</v>
      </c>
      <c r="AQ464" s="18" t="s">
        <v>16</v>
      </c>
      <c r="AR464" s="23">
        <v>0</v>
      </c>
      <c r="AS464" s="19" t="s">
        <v>4</v>
      </c>
      <c r="AT464" s="331">
        <v>3000000</v>
      </c>
      <c r="AU464" s="34">
        <f t="shared" si="38"/>
        <v>10400000</v>
      </c>
      <c r="AV464" s="33">
        <f t="shared" si="39"/>
        <v>0.22388059701492538</v>
      </c>
      <c r="AW464" s="208" t="s">
        <v>4</v>
      </c>
      <c r="AX464" s="18" t="s">
        <v>3</v>
      </c>
      <c r="AY464" s="23" t="s">
        <v>2932</v>
      </c>
      <c r="AZ464" s="17" t="s">
        <v>1</v>
      </c>
      <c r="BA464" s="17" t="s">
        <v>1</v>
      </c>
    </row>
    <row r="465" spans="2:53" x14ac:dyDescent="0.25">
      <c r="B465" s="109">
        <v>2024</v>
      </c>
      <c r="C465" s="17">
        <v>891780111</v>
      </c>
      <c r="D465" s="30" t="s">
        <v>14</v>
      </c>
      <c r="E465" s="161" t="s">
        <v>2931</v>
      </c>
      <c r="F465" s="35" t="s">
        <v>2930</v>
      </c>
      <c r="G465" s="190">
        <v>0</v>
      </c>
      <c r="H465" s="18" t="s">
        <v>11</v>
      </c>
      <c r="I465" s="30" t="s">
        <v>108</v>
      </c>
      <c r="J465" s="23" t="s">
        <v>2925</v>
      </c>
      <c r="K465" s="23">
        <v>14850000</v>
      </c>
      <c r="L465" s="17" t="s">
        <v>8</v>
      </c>
      <c r="M465" s="23" t="s">
        <v>2929</v>
      </c>
      <c r="N465" s="23">
        <v>1082903282</v>
      </c>
      <c r="O465" s="29">
        <v>13</v>
      </c>
      <c r="P465" s="208">
        <v>45302</v>
      </c>
      <c r="Q465" s="23">
        <v>4518689382</v>
      </c>
      <c r="R465" s="334">
        <v>45336</v>
      </c>
      <c r="S465" s="23">
        <v>14850000</v>
      </c>
      <c r="T465" s="18" t="s">
        <v>5</v>
      </c>
      <c r="U465" s="23">
        <v>85449357</v>
      </c>
      <c r="V465" s="23" t="s">
        <v>2923</v>
      </c>
      <c r="W465" s="334">
        <v>45335</v>
      </c>
      <c r="X465" s="334">
        <v>45336</v>
      </c>
      <c r="Y465" s="113" t="s">
        <v>4</v>
      </c>
      <c r="Z465" s="334">
        <v>45457</v>
      </c>
      <c r="AA465" s="35">
        <f t="shared" si="35"/>
        <v>121</v>
      </c>
      <c r="AB465" s="23">
        <v>0</v>
      </c>
      <c r="AC465" s="23">
        <v>0</v>
      </c>
      <c r="AD465" s="23">
        <v>0</v>
      </c>
      <c r="AE465" s="208" t="s">
        <v>4</v>
      </c>
      <c r="AF465" s="35">
        <f t="shared" si="36"/>
        <v>0</v>
      </c>
      <c r="AG465" s="23">
        <v>0</v>
      </c>
      <c r="AH465" s="23">
        <v>0</v>
      </c>
      <c r="AI465" s="208" t="s">
        <v>4</v>
      </c>
      <c r="AJ465" s="18">
        <v>0</v>
      </c>
      <c r="AK465" s="27" t="s">
        <v>4</v>
      </c>
      <c r="AL465" s="27" t="s">
        <v>4</v>
      </c>
      <c r="AM465" s="35">
        <f t="shared" si="37"/>
        <v>0</v>
      </c>
      <c r="AN465" s="35">
        <f>+K465+AC465-AH465</f>
        <v>14850000</v>
      </c>
      <c r="AO465" s="18" t="s">
        <v>1</v>
      </c>
      <c r="AP465" s="23">
        <v>14850000</v>
      </c>
      <c r="AQ465" s="18" t="s">
        <v>16</v>
      </c>
      <c r="AR465" s="23">
        <v>0</v>
      </c>
      <c r="AS465" s="19" t="s">
        <v>4</v>
      </c>
      <c r="AT465" s="331">
        <v>3300000</v>
      </c>
      <c r="AU465" s="34">
        <f t="shared" si="38"/>
        <v>11550000</v>
      </c>
      <c r="AV465" s="33">
        <f t="shared" si="39"/>
        <v>0.22222222222222221</v>
      </c>
      <c r="AW465" s="208" t="s">
        <v>4</v>
      </c>
      <c r="AX465" s="18" t="s">
        <v>3</v>
      </c>
      <c r="AY465" s="23" t="s">
        <v>2928</v>
      </c>
      <c r="AZ465" s="17" t="s">
        <v>1</v>
      </c>
      <c r="BA465" s="17" t="s">
        <v>1</v>
      </c>
    </row>
    <row r="466" spans="2:53" x14ac:dyDescent="0.25">
      <c r="B466" s="109">
        <v>2024</v>
      </c>
      <c r="C466" s="17">
        <v>891780111</v>
      </c>
      <c r="D466" s="30" t="s">
        <v>14</v>
      </c>
      <c r="E466" s="161" t="s">
        <v>2927</v>
      </c>
      <c r="F466" s="35" t="s">
        <v>2926</v>
      </c>
      <c r="G466" s="190">
        <v>0</v>
      </c>
      <c r="H466" s="18" t="s">
        <v>11</v>
      </c>
      <c r="I466" s="30" t="s">
        <v>108</v>
      </c>
      <c r="J466" s="23" t="s">
        <v>2925</v>
      </c>
      <c r="K466" s="23">
        <v>14850000</v>
      </c>
      <c r="L466" s="17" t="s">
        <v>8</v>
      </c>
      <c r="M466" s="23" t="s">
        <v>2924</v>
      </c>
      <c r="N466" s="23">
        <v>12613225</v>
      </c>
      <c r="O466" s="29">
        <v>13</v>
      </c>
      <c r="P466" s="208">
        <v>45302</v>
      </c>
      <c r="Q466" s="23">
        <v>4518689382</v>
      </c>
      <c r="R466" s="334">
        <v>45336</v>
      </c>
      <c r="S466" s="23">
        <v>14850000</v>
      </c>
      <c r="T466" s="18" t="s">
        <v>5</v>
      </c>
      <c r="U466" s="23">
        <v>85449357</v>
      </c>
      <c r="V466" s="23" t="s">
        <v>2923</v>
      </c>
      <c r="W466" s="334">
        <v>45335</v>
      </c>
      <c r="X466" s="334">
        <v>45336</v>
      </c>
      <c r="Y466" s="113" t="s">
        <v>4</v>
      </c>
      <c r="Z466" s="334">
        <v>45457</v>
      </c>
      <c r="AA466" s="35">
        <f t="shared" si="35"/>
        <v>121</v>
      </c>
      <c r="AB466" s="23">
        <v>0</v>
      </c>
      <c r="AC466" s="23">
        <v>0</v>
      </c>
      <c r="AD466" s="23">
        <v>0</v>
      </c>
      <c r="AE466" s="208" t="s">
        <v>4</v>
      </c>
      <c r="AF466" s="35">
        <f t="shared" si="36"/>
        <v>0</v>
      </c>
      <c r="AG466" s="23">
        <v>0</v>
      </c>
      <c r="AH466" s="23">
        <v>0</v>
      </c>
      <c r="AI466" s="208" t="s">
        <v>4</v>
      </c>
      <c r="AJ466" s="18">
        <v>0</v>
      </c>
      <c r="AK466" s="27" t="s">
        <v>4</v>
      </c>
      <c r="AL466" s="27" t="s">
        <v>4</v>
      </c>
      <c r="AM466" s="35">
        <f t="shared" si="37"/>
        <v>0</v>
      </c>
      <c r="AN466" s="35">
        <f>+K466+AC466-AH466</f>
        <v>14850000</v>
      </c>
      <c r="AO466" s="18" t="s">
        <v>1</v>
      </c>
      <c r="AP466" s="23">
        <v>14850000</v>
      </c>
      <c r="AQ466" s="18" t="s">
        <v>16</v>
      </c>
      <c r="AR466" s="23">
        <v>0</v>
      </c>
      <c r="AS466" s="19" t="s">
        <v>4</v>
      </c>
      <c r="AT466" s="331">
        <v>3300000</v>
      </c>
      <c r="AU466" s="34">
        <f t="shared" si="38"/>
        <v>11550000</v>
      </c>
      <c r="AV466" s="33">
        <f t="shared" si="39"/>
        <v>0.22222222222222221</v>
      </c>
      <c r="AW466" s="208" t="s">
        <v>4</v>
      </c>
      <c r="AX466" s="18" t="s">
        <v>3</v>
      </c>
      <c r="AY466" s="23" t="s">
        <v>2922</v>
      </c>
      <c r="AZ466" s="17" t="s">
        <v>1</v>
      </c>
      <c r="BA466" s="17" t="s">
        <v>1</v>
      </c>
    </row>
    <row r="467" spans="2:53" x14ac:dyDescent="0.25">
      <c r="B467" s="109">
        <v>2024</v>
      </c>
      <c r="C467" s="17">
        <v>891780111</v>
      </c>
      <c r="D467" s="30" t="s">
        <v>14</v>
      </c>
      <c r="E467" s="161" t="s">
        <v>2921</v>
      </c>
      <c r="F467" s="35" t="s">
        <v>2920</v>
      </c>
      <c r="G467" s="190">
        <v>0</v>
      </c>
      <c r="H467" s="18" t="s">
        <v>11</v>
      </c>
      <c r="I467" s="30" t="s">
        <v>108</v>
      </c>
      <c r="J467" s="23" t="s">
        <v>2919</v>
      </c>
      <c r="K467" s="23">
        <v>12980000</v>
      </c>
      <c r="L467" s="17" t="s">
        <v>8</v>
      </c>
      <c r="M467" s="23" t="s">
        <v>2918</v>
      </c>
      <c r="N467" s="23">
        <v>1082927824</v>
      </c>
      <c r="O467" s="29">
        <v>13</v>
      </c>
      <c r="P467" s="208">
        <v>45302</v>
      </c>
      <c r="Q467" s="23">
        <v>4518689382</v>
      </c>
      <c r="R467" s="334">
        <v>45340</v>
      </c>
      <c r="S467" s="23">
        <v>12980000</v>
      </c>
      <c r="T467" s="18" t="s">
        <v>5</v>
      </c>
      <c r="U467" s="23">
        <v>7634885</v>
      </c>
      <c r="V467" s="23" t="s">
        <v>588</v>
      </c>
      <c r="W467" s="334">
        <v>45335</v>
      </c>
      <c r="X467" s="334">
        <v>45340</v>
      </c>
      <c r="Y467" s="113" t="s">
        <v>4</v>
      </c>
      <c r="Z467" s="334">
        <v>45457</v>
      </c>
      <c r="AA467" s="35">
        <f t="shared" si="35"/>
        <v>117</v>
      </c>
      <c r="AB467" s="23">
        <v>0</v>
      </c>
      <c r="AC467" s="23">
        <v>0</v>
      </c>
      <c r="AD467" s="23">
        <v>0</v>
      </c>
      <c r="AE467" s="208" t="s">
        <v>4</v>
      </c>
      <c r="AF467" s="35">
        <f t="shared" si="36"/>
        <v>0</v>
      </c>
      <c r="AG467" s="23">
        <v>0</v>
      </c>
      <c r="AH467" s="23">
        <v>0</v>
      </c>
      <c r="AI467" s="208" t="s">
        <v>4</v>
      </c>
      <c r="AJ467" s="18">
        <v>0</v>
      </c>
      <c r="AK467" s="27" t="s">
        <v>4</v>
      </c>
      <c r="AL467" s="27" t="s">
        <v>4</v>
      </c>
      <c r="AM467" s="35">
        <f t="shared" si="37"/>
        <v>0</v>
      </c>
      <c r="AN467" s="35">
        <f>+K467+AC467-AH467</f>
        <v>12980000</v>
      </c>
      <c r="AO467" s="18" t="s">
        <v>1</v>
      </c>
      <c r="AP467" s="23">
        <v>12980000</v>
      </c>
      <c r="AQ467" s="18" t="s">
        <v>16</v>
      </c>
      <c r="AR467" s="23">
        <v>0</v>
      </c>
      <c r="AS467" s="19" t="s">
        <v>4</v>
      </c>
      <c r="AT467" s="331">
        <v>1320000</v>
      </c>
      <c r="AU467" s="34">
        <f t="shared" si="38"/>
        <v>11660000</v>
      </c>
      <c r="AV467" s="33">
        <f t="shared" si="39"/>
        <v>0.10169491525423729</v>
      </c>
      <c r="AW467" s="208" t="s">
        <v>4</v>
      </c>
      <c r="AX467" s="18" t="s">
        <v>3</v>
      </c>
      <c r="AY467" s="23" t="s">
        <v>2917</v>
      </c>
      <c r="AZ467" s="17" t="s">
        <v>1</v>
      </c>
      <c r="BA467" s="17" t="s">
        <v>1</v>
      </c>
    </row>
    <row r="468" spans="2:53" x14ac:dyDescent="0.25">
      <c r="B468" s="109">
        <v>2024</v>
      </c>
      <c r="C468" s="17">
        <v>891780111</v>
      </c>
      <c r="D468" s="30" t="s">
        <v>14</v>
      </c>
      <c r="E468" s="161" t="s">
        <v>2916</v>
      </c>
      <c r="F468" s="35" t="s">
        <v>2915</v>
      </c>
      <c r="G468" s="190">
        <v>0</v>
      </c>
      <c r="H468" s="18" t="s">
        <v>11</v>
      </c>
      <c r="I468" s="30" t="s">
        <v>108</v>
      </c>
      <c r="J468" s="23" t="s">
        <v>2914</v>
      </c>
      <c r="K468" s="23">
        <v>12980000</v>
      </c>
      <c r="L468" s="17" t="s">
        <v>8</v>
      </c>
      <c r="M468" s="23" t="s">
        <v>2913</v>
      </c>
      <c r="N468" s="23">
        <v>1082948644</v>
      </c>
      <c r="O468" s="29">
        <v>13</v>
      </c>
      <c r="P468" s="208">
        <v>45302</v>
      </c>
      <c r="Q468" s="23">
        <v>4518689382</v>
      </c>
      <c r="R468" s="334">
        <v>45340</v>
      </c>
      <c r="S468" s="23">
        <v>12980000</v>
      </c>
      <c r="T468" s="18" t="s">
        <v>5</v>
      </c>
      <c r="U468" s="23">
        <v>57435262</v>
      </c>
      <c r="V468" s="23" t="s">
        <v>2912</v>
      </c>
      <c r="W468" s="334">
        <v>45335</v>
      </c>
      <c r="X468" s="334">
        <v>45340</v>
      </c>
      <c r="Y468" s="113" t="s">
        <v>4</v>
      </c>
      <c r="Z468" s="334">
        <v>45457</v>
      </c>
      <c r="AA468" s="35">
        <f t="shared" si="35"/>
        <v>117</v>
      </c>
      <c r="AB468" s="23">
        <v>0</v>
      </c>
      <c r="AC468" s="23">
        <v>0</v>
      </c>
      <c r="AD468" s="23">
        <v>0</v>
      </c>
      <c r="AE468" s="208" t="s">
        <v>4</v>
      </c>
      <c r="AF468" s="35">
        <f t="shared" si="36"/>
        <v>0</v>
      </c>
      <c r="AG468" s="23">
        <v>0</v>
      </c>
      <c r="AH468" s="23">
        <v>0</v>
      </c>
      <c r="AI468" s="208" t="s">
        <v>4</v>
      </c>
      <c r="AJ468" s="18">
        <v>0</v>
      </c>
      <c r="AK468" s="27" t="s">
        <v>4</v>
      </c>
      <c r="AL468" s="27" t="s">
        <v>4</v>
      </c>
      <c r="AM468" s="35">
        <f t="shared" si="37"/>
        <v>0</v>
      </c>
      <c r="AN468" s="35">
        <f>+K468+AC468-AH468</f>
        <v>12980000</v>
      </c>
      <c r="AO468" s="18" t="s">
        <v>1</v>
      </c>
      <c r="AP468" s="23">
        <v>12980000</v>
      </c>
      <c r="AQ468" s="18" t="s">
        <v>16</v>
      </c>
      <c r="AR468" s="23">
        <v>0</v>
      </c>
      <c r="AS468" s="19" t="s">
        <v>4</v>
      </c>
      <c r="AT468" s="331">
        <v>1320000</v>
      </c>
      <c r="AU468" s="34">
        <f t="shared" si="38"/>
        <v>11660000</v>
      </c>
      <c r="AV468" s="33">
        <f t="shared" si="39"/>
        <v>0.10169491525423729</v>
      </c>
      <c r="AW468" s="208" t="s">
        <v>4</v>
      </c>
      <c r="AX468" s="18" t="s">
        <v>3</v>
      </c>
      <c r="AY468" s="23" t="s">
        <v>2911</v>
      </c>
      <c r="AZ468" s="17" t="s">
        <v>1</v>
      </c>
      <c r="BA468" s="17" t="s">
        <v>1</v>
      </c>
    </row>
    <row r="469" spans="2:53" x14ac:dyDescent="0.25">
      <c r="B469" s="109">
        <v>2024</v>
      </c>
      <c r="C469" s="17">
        <v>891780111</v>
      </c>
      <c r="D469" s="30" t="s">
        <v>14</v>
      </c>
      <c r="E469" s="161" t="s">
        <v>2910</v>
      </c>
      <c r="F469" s="35" t="s">
        <v>2909</v>
      </c>
      <c r="G469" s="190">
        <v>0</v>
      </c>
      <c r="H469" s="18" t="s">
        <v>11</v>
      </c>
      <c r="I469" s="30" t="s">
        <v>108</v>
      </c>
      <c r="J469" s="23" t="s">
        <v>2908</v>
      </c>
      <c r="K469" s="23">
        <v>13400000</v>
      </c>
      <c r="L469" s="17" t="s">
        <v>8</v>
      </c>
      <c r="M469" s="23" t="s">
        <v>2907</v>
      </c>
      <c r="N469" s="23">
        <v>1007698184</v>
      </c>
      <c r="O469" s="29">
        <v>13</v>
      </c>
      <c r="P469" s="208">
        <v>45302</v>
      </c>
      <c r="Q469" s="23">
        <v>4518689382</v>
      </c>
      <c r="R469" s="334">
        <v>45336</v>
      </c>
      <c r="S469" s="23">
        <v>13400000</v>
      </c>
      <c r="T469" s="18" t="s">
        <v>5</v>
      </c>
      <c r="U469" s="23">
        <v>72175281</v>
      </c>
      <c r="V469" s="23" t="s">
        <v>1357</v>
      </c>
      <c r="W469" s="334">
        <v>45335</v>
      </c>
      <c r="X469" s="334">
        <v>45336</v>
      </c>
      <c r="Y469" s="113" t="s">
        <v>4</v>
      </c>
      <c r="Z469" s="334">
        <v>45457</v>
      </c>
      <c r="AA469" s="35">
        <f t="shared" si="35"/>
        <v>121</v>
      </c>
      <c r="AB469" s="23">
        <v>0</v>
      </c>
      <c r="AC469" s="23">
        <v>0</v>
      </c>
      <c r="AD469" s="23">
        <v>0</v>
      </c>
      <c r="AE469" s="208" t="s">
        <v>4</v>
      </c>
      <c r="AF469" s="35">
        <f t="shared" si="36"/>
        <v>0</v>
      </c>
      <c r="AG469" s="23">
        <v>0</v>
      </c>
      <c r="AH469" s="23">
        <v>0</v>
      </c>
      <c r="AI469" s="208" t="s">
        <v>4</v>
      </c>
      <c r="AJ469" s="18">
        <v>0</v>
      </c>
      <c r="AK469" s="27" t="s">
        <v>4</v>
      </c>
      <c r="AL469" s="27" t="s">
        <v>4</v>
      </c>
      <c r="AM469" s="35">
        <f t="shared" si="37"/>
        <v>0</v>
      </c>
      <c r="AN469" s="35">
        <f>+K469+AC469-AH469</f>
        <v>13400000</v>
      </c>
      <c r="AO469" s="18" t="s">
        <v>1</v>
      </c>
      <c r="AP469" s="23">
        <v>13400000</v>
      </c>
      <c r="AQ469" s="18" t="s">
        <v>16</v>
      </c>
      <c r="AR469" s="23">
        <v>0</v>
      </c>
      <c r="AS469" s="19" t="s">
        <v>4</v>
      </c>
      <c r="AT469" s="331">
        <v>3000000</v>
      </c>
      <c r="AU469" s="34">
        <f t="shared" si="38"/>
        <v>10400000</v>
      </c>
      <c r="AV469" s="33">
        <f t="shared" si="39"/>
        <v>0.22388059701492538</v>
      </c>
      <c r="AW469" s="208" t="s">
        <v>4</v>
      </c>
      <c r="AX469" s="18" t="s">
        <v>3</v>
      </c>
      <c r="AY469" s="23" t="s">
        <v>2906</v>
      </c>
      <c r="AZ469" s="17" t="s">
        <v>1</v>
      </c>
      <c r="BA469" s="17" t="s">
        <v>1</v>
      </c>
    </row>
    <row r="470" spans="2:53" x14ac:dyDescent="0.25">
      <c r="B470" s="109">
        <v>2024</v>
      </c>
      <c r="C470" s="17">
        <v>891780111</v>
      </c>
      <c r="D470" s="30" t="s">
        <v>14</v>
      </c>
      <c r="E470" s="161" t="s">
        <v>2905</v>
      </c>
      <c r="F470" s="35" t="s">
        <v>2904</v>
      </c>
      <c r="G470" s="190">
        <v>0</v>
      </c>
      <c r="H470" s="18" t="s">
        <v>11</v>
      </c>
      <c r="I470" s="30" t="s">
        <v>108</v>
      </c>
      <c r="J470" s="23" t="s">
        <v>2903</v>
      </c>
      <c r="K470" s="23">
        <v>13400000</v>
      </c>
      <c r="L470" s="17" t="s">
        <v>8</v>
      </c>
      <c r="M470" s="23" t="s">
        <v>2902</v>
      </c>
      <c r="N470" s="23">
        <v>1083039210</v>
      </c>
      <c r="O470" s="29">
        <v>13</v>
      </c>
      <c r="P470" s="208">
        <v>45302</v>
      </c>
      <c r="Q470" s="23">
        <v>4518689382</v>
      </c>
      <c r="R470" s="334">
        <v>45336</v>
      </c>
      <c r="S470" s="23">
        <v>13400000</v>
      </c>
      <c r="T470" s="18" t="s">
        <v>5</v>
      </c>
      <c r="U470" s="23">
        <v>72175281</v>
      </c>
      <c r="V470" s="23" t="s">
        <v>1357</v>
      </c>
      <c r="W470" s="334">
        <v>45335</v>
      </c>
      <c r="X470" s="334">
        <v>45336</v>
      </c>
      <c r="Y470" s="113" t="s">
        <v>4</v>
      </c>
      <c r="Z470" s="334">
        <v>45457</v>
      </c>
      <c r="AA470" s="35">
        <f t="shared" si="35"/>
        <v>121</v>
      </c>
      <c r="AB470" s="23">
        <v>0</v>
      </c>
      <c r="AC470" s="23">
        <v>0</v>
      </c>
      <c r="AD470" s="23">
        <v>0</v>
      </c>
      <c r="AE470" s="208" t="s">
        <v>4</v>
      </c>
      <c r="AF470" s="35">
        <f t="shared" si="36"/>
        <v>0</v>
      </c>
      <c r="AG470" s="23">
        <v>0</v>
      </c>
      <c r="AH470" s="23">
        <v>0</v>
      </c>
      <c r="AI470" s="208" t="s">
        <v>4</v>
      </c>
      <c r="AJ470" s="18">
        <v>0</v>
      </c>
      <c r="AK470" s="27" t="s">
        <v>4</v>
      </c>
      <c r="AL470" s="27" t="s">
        <v>4</v>
      </c>
      <c r="AM470" s="35">
        <f t="shared" si="37"/>
        <v>0</v>
      </c>
      <c r="AN470" s="35">
        <f>+K470+AC470-AH470</f>
        <v>13400000</v>
      </c>
      <c r="AO470" s="18" t="s">
        <v>1</v>
      </c>
      <c r="AP470" s="23">
        <v>13400000</v>
      </c>
      <c r="AQ470" s="18" t="s">
        <v>16</v>
      </c>
      <c r="AR470" s="23">
        <v>0</v>
      </c>
      <c r="AS470" s="19" t="s">
        <v>4</v>
      </c>
      <c r="AT470" s="331">
        <v>3000000</v>
      </c>
      <c r="AU470" s="34">
        <f t="shared" si="38"/>
        <v>10400000</v>
      </c>
      <c r="AV470" s="33">
        <f t="shared" si="39"/>
        <v>0.22388059701492538</v>
      </c>
      <c r="AW470" s="208" t="s">
        <v>4</v>
      </c>
      <c r="AX470" s="18" t="s">
        <v>3</v>
      </c>
      <c r="AY470" s="23" t="s">
        <v>2901</v>
      </c>
      <c r="AZ470" s="17" t="s">
        <v>1</v>
      </c>
      <c r="BA470" s="17" t="s">
        <v>1</v>
      </c>
    </row>
    <row r="471" spans="2:53" x14ac:dyDescent="0.25">
      <c r="B471" s="109">
        <v>2024</v>
      </c>
      <c r="C471" s="17">
        <v>891780111</v>
      </c>
      <c r="D471" s="30" t="s">
        <v>14</v>
      </c>
      <c r="E471" s="161" t="s">
        <v>2900</v>
      </c>
      <c r="F471" s="35" t="s">
        <v>2899</v>
      </c>
      <c r="G471" s="190">
        <v>0</v>
      </c>
      <c r="H471" s="18" t="s">
        <v>11</v>
      </c>
      <c r="I471" s="30" t="s">
        <v>108</v>
      </c>
      <c r="J471" s="23" t="s">
        <v>2898</v>
      </c>
      <c r="K471" s="23">
        <v>36300000</v>
      </c>
      <c r="L471" s="17" t="s">
        <v>8</v>
      </c>
      <c r="M471" s="23" t="s">
        <v>2897</v>
      </c>
      <c r="N471" s="23">
        <v>84454604</v>
      </c>
      <c r="O471" s="29">
        <v>13</v>
      </c>
      <c r="P471" s="208">
        <v>45302</v>
      </c>
      <c r="Q471" s="23">
        <v>4518689382</v>
      </c>
      <c r="R471" s="334">
        <v>45336</v>
      </c>
      <c r="S471" s="23">
        <v>36300000</v>
      </c>
      <c r="T471" s="18" t="s">
        <v>5</v>
      </c>
      <c r="U471" s="23">
        <v>12548945</v>
      </c>
      <c r="V471" s="23" t="s">
        <v>2736</v>
      </c>
      <c r="W471" s="334">
        <v>45335</v>
      </c>
      <c r="X471" s="334">
        <v>45336</v>
      </c>
      <c r="Y471" s="113" t="s">
        <v>4</v>
      </c>
      <c r="Z471" s="334">
        <v>45646</v>
      </c>
      <c r="AA471" s="35">
        <f t="shared" si="35"/>
        <v>310</v>
      </c>
      <c r="AB471" s="23">
        <v>0</v>
      </c>
      <c r="AC471" s="23">
        <v>0</v>
      </c>
      <c r="AD471" s="23">
        <v>0</v>
      </c>
      <c r="AE471" s="208" t="s">
        <v>4</v>
      </c>
      <c r="AF471" s="35">
        <f t="shared" si="36"/>
        <v>0</v>
      </c>
      <c r="AG471" s="23">
        <v>0</v>
      </c>
      <c r="AH471" s="23">
        <v>0</v>
      </c>
      <c r="AI471" s="208" t="s">
        <v>4</v>
      </c>
      <c r="AJ471" s="18">
        <v>0</v>
      </c>
      <c r="AK471" s="27" t="s">
        <v>4</v>
      </c>
      <c r="AL471" s="27" t="s">
        <v>4</v>
      </c>
      <c r="AM471" s="35">
        <f t="shared" si="37"/>
        <v>0</v>
      </c>
      <c r="AN471" s="35">
        <f>+K471+AC471-AH471</f>
        <v>36300000</v>
      </c>
      <c r="AO471" s="18" t="s">
        <v>1</v>
      </c>
      <c r="AP471" s="23">
        <v>36300000</v>
      </c>
      <c r="AQ471" s="18" t="s">
        <v>16</v>
      </c>
      <c r="AR471" s="23">
        <v>0</v>
      </c>
      <c r="AS471" s="19" t="s">
        <v>4</v>
      </c>
      <c r="AT471" s="331">
        <v>3300000</v>
      </c>
      <c r="AU471" s="34">
        <f t="shared" si="38"/>
        <v>33000000</v>
      </c>
      <c r="AV471" s="33">
        <f t="shared" si="39"/>
        <v>9.0909090909090912E-2</v>
      </c>
      <c r="AW471" s="208" t="s">
        <v>4</v>
      </c>
      <c r="AX471" s="18" t="s">
        <v>3</v>
      </c>
      <c r="AY471" s="23" t="s">
        <v>2896</v>
      </c>
      <c r="AZ471" s="17" t="s">
        <v>1</v>
      </c>
      <c r="BA471" s="17" t="s">
        <v>1</v>
      </c>
    </row>
    <row r="472" spans="2:53" x14ac:dyDescent="0.25">
      <c r="B472" s="109">
        <v>2024</v>
      </c>
      <c r="C472" s="17">
        <v>891780111</v>
      </c>
      <c r="D472" s="30" t="s">
        <v>14</v>
      </c>
      <c r="E472" s="161" t="s">
        <v>2895</v>
      </c>
      <c r="F472" s="35" t="s">
        <v>2894</v>
      </c>
      <c r="G472" s="190">
        <v>0</v>
      </c>
      <c r="H472" s="18" t="s">
        <v>11</v>
      </c>
      <c r="I472" s="30" t="s">
        <v>108</v>
      </c>
      <c r="J472" s="23" t="s">
        <v>2893</v>
      </c>
      <c r="K472" s="23">
        <v>13400000</v>
      </c>
      <c r="L472" s="17" t="s">
        <v>8</v>
      </c>
      <c r="M472" s="23" t="s">
        <v>2892</v>
      </c>
      <c r="N472" s="23">
        <v>36668619</v>
      </c>
      <c r="O472" s="29">
        <v>13</v>
      </c>
      <c r="P472" s="208">
        <v>45302</v>
      </c>
      <c r="Q472" s="23">
        <v>4518689382</v>
      </c>
      <c r="R472" s="334">
        <v>45336</v>
      </c>
      <c r="S472" s="23">
        <v>13400000</v>
      </c>
      <c r="T472" s="18" t="s">
        <v>5</v>
      </c>
      <c r="U472" s="23">
        <v>85154788</v>
      </c>
      <c r="V472" s="23" t="s">
        <v>2630</v>
      </c>
      <c r="W472" s="334">
        <v>45335</v>
      </c>
      <c r="X472" s="334">
        <v>45336</v>
      </c>
      <c r="Y472" s="113" t="s">
        <v>4</v>
      </c>
      <c r="Z472" s="334">
        <v>45457</v>
      </c>
      <c r="AA472" s="35">
        <f t="shared" si="35"/>
        <v>121</v>
      </c>
      <c r="AB472" s="23">
        <v>0</v>
      </c>
      <c r="AC472" s="23">
        <v>0</v>
      </c>
      <c r="AD472" s="23">
        <v>0</v>
      </c>
      <c r="AE472" s="208" t="s">
        <v>4</v>
      </c>
      <c r="AF472" s="35">
        <f t="shared" si="36"/>
        <v>0</v>
      </c>
      <c r="AG472" s="23">
        <v>0</v>
      </c>
      <c r="AH472" s="23">
        <v>0</v>
      </c>
      <c r="AI472" s="208" t="s">
        <v>4</v>
      </c>
      <c r="AJ472" s="18">
        <v>0</v>
      </c>
      <c r="AK472" s="27" t="s">
        <v>4</v>
      </c>
      <c r="AL472" s="27" t="s">
        <v>4</v>
      </c>
      <c r="AM472" s="35">
        <f t="shared" si="37"/>
        <v>0</v>
      </c>
      <c r="AN472" s="35">
        <f>+K472+AC472-AH472</f>
        <v>13400000</v>
      </c>
      <c r="AO472" s="18" t="s">
        <v>1</v>
      </c>
      <c r="AP472" s="23">
        <v>13400000</v>
      </c>
      <c r="AQ472" s="18" t="s">
        <v>16</v>
      </c>
      <c r="AR472" s="23">
        <v>0</v>
      </c>
      <c r="AS472" s="19" t="s">
        <v>4</v>
      </c>
      <c r="AT472" s="331">
        <v>3000000</v>
      </c>
      <c r="AU472" s="34">
        <f t="shared" si="38"/>
        <v>10400000</v>
      </c>
      <c r="AV472" s="33">
        <f t="shared" si="39"/>
        <v>0.22388059701492538</v>
      </c>
      <c r="AW472" s="208" t="s">
        <v>4</v>
      </c>
      <c r="AX472" s="18" t="s">
        <v>3</v>
      </c>
      <c r="AY472" s="23" t="s">
        <v>2891</v>
      </c>
      <c r="AZ472" s="17" t="s">
        <v>1</v>
      </c>
      <c r="BA472" s="17" t="s">
        <v>1</v>
      </c>
    </row>
    <row r="473" spans="2:53" x14ac:dyDescent="0.25">
      <c r="B473" s="109">
        <v>2024</v>
      </c>
      <c r="C473" s="17">
        <v>891780111</v>
      </c>
      <c r="D473" s="30" t="s">
        <v>14</v>
      </c>
      <c r="E473" s="161" t="s">
        <v>2890</v>
      </c>
      <c r="F473" s="35" t="s">
        <v>2889</v>
      </c>
      <c r="G473" s="190">
        <v>0</v>
      </c>
      <c r="H473" s="18" t="s">
        <v>11</v>
      </c>
      <c r="I473" s="30" t="s">
        <v>108</v>
      </c>
      <c r="J473" s="23" t="s">
        <v>2888</v>
      </c>
      <c r="K473" s="23">
        <v>13500000</v>
      </c>
      <c r="L473" s="17" t="s">
        <v>8</v>
      </c>
      <c r="M473" s="23" t="s">
        <v>2887</v>
      </c>
      <c r="N473" s="23">
        <v>7601673</v>
      </c>
      <c r="O473" s="29">
        <v>13</v>
      </c>
      <c r="P473" s="208">
        <v>45302</v>
      </c>
      <c r="Q473" s="23">
        <v>4518689382</v>
      </c>
      <c r="R473" s="334">
        <v>45336</v>
      </c>
      <c r="S473" s="23">
        <v>13500000</v>
      </c>
      <c r="T473" s="18" t="s">
        <v>5</v>
      </c>
      <c r="U473" s="23">
        <v>85468846</v>
      </c>
      <c r="V473" s="23" t="s">
        <v>2849</v>
      </c>
      <c r="W473" s="334">
        <v>45335</v>
      </c>
      <c r="X473" s="334">
        <v>45336</v>
      </c>
      <c r="Y473" s="113" t="s">
        <v>4</v>
      </c>
      <c r="Z473" s="334">
        <v>45457</v>
      </c>
      <c r="AA473" s="35">
        <f t="shared" si="35"/>
        <v>121</v>
      </c>
      <c r="AB473" s="23">
        <v>0</v>
      </c>
      <c r="AC473" s="23">
        <v>0</v>
      </c>
      <c r="AD473" s="23">
        <v>0</v>
      </c>
      <c r="AE473" s="208" t="s">
        <v>4</v>
      </c>
      <c r="AF473" s="35">
        <f t="shared" si="36"/>
        <v>0</v>
      </c>
      <c r="AG473" s="23">
        <v>0</v>
      </c>
      <c r="AH473" s="23">
        <v>0</v>
      </c>
      <c r="AI473" s="208" t="s">
        <v>4</v>
      </c>
      <c r="AJ473" s="18">
        <v>0</v>
      </c>
      <c r="AK473" s="27" t="s">
        <v>4</v>
      </c>
      <c r="AL473" s="27" t="s">
        <v>4</v>
      </c>
      <c r="AM473" s="35">
        <f t="shared" si="37"/>
        <v>0</v>
      </c>
      <c r="AN473" s="35">
        <f>+K473+AC473-AH473</f>
        <v>13500000</v>
      </c>
      <c r="AO473" s="18" t="s">
        <v>1</v>
      </c>
      <c r="AP473" s="23">
        <v>13500000</v>
      </c>
      <c r="AQ473" s="18" t="s">
        <v>16</v>
      </c>
      <c r="AR473" s="23">
        <v>0</v>
      </c>
      <c r="AS473" s="19" t="s">
        <v>4</v>
      </c>
      <c r="AT473" s="331">
        <v>3000000</v>
      </c>
      <c r="AU473" s="34">
        <f t="shared" si="38"/>
        <v>10500000</v>
      </c>
      <c r="AV473" s="33">
        <f t="shared" si="39"/>
        <v>0.22222222222222221</v>
      </c>
      <c r="AW473" s="208" t="s">
        <v>4</v>
      </c>
      <c r="AX473" s="18" t="s">
        <v>3</v>
      </c>
      <c r="AY473" s="23" t="s">
        <v>2886</v>
      </c>
      <c r="AZ473" s="17" t="s">
        <v>1</v>
      </c>
      <c r="BA473" s="17" t="s">
        <v>1</v>
      </c>
    </row>
    <row r="474" spans="2:53" x14ac:dyDescent="0.25">
      <c r="B474" s="109">
        <v>2024</v>
      </c>
      <c r="C474" s="17">
        <v>891780111</v>
      </c>
      <c r="D474" s="30" t="s">
        <v>14</v>
      </c>
      <c r="E474" s="161" t="s">
        <v>2885</v>
      </c>
      <c r="F474" s="35" t="s">
        <v>2884</v>
      </c>
      <c r="G474" s="190">
        <v>0</v>
      </c>
      <c r="H474" s="18" t="s">
        <v>11</v>
      </c>
      <c r="I474" s="30" t="s">
        <v>108</v>
      </c>
      <c r="J474" s="23" t="s">
        <v>2883</v>
      </c>
      <c r="K474" s="23">
        <v>13400000</v>
      </c>
      <c r="L474" s="17" t="s">
        <v>8</v>
      </c>
      <c r="M474" s="23" t="s">
        <v>2882</v>
      </c>
      <c r="N474" s="23">
        <v>1020757367</v>
      </c>
      <c r="O474" s="29">
        <v>13</v>
      </c>
      <c r="P474" s="208">
        <v>45302</v>
      </c>
      <c r="Q474" s="23">
        <v>4518689382</v>
      </c>
      <c r="R474" s="334">
        <v>45336</v>
      </c>
      <c r="S474" s="23">
        <v>13400000</v>
      </c>
      <c r="T474" s="18" t="s">
        <v>5</v>
      </c>
      <c r="U474" s="23">
        <v>4978990</v>
      </c>
      <c r="V474" s="23" t="s">
        <v>2881</v>
      </c>
      <c r="W474" s="334">
        <v>45335</v>
      </c>
      <c r="X474" s="334">
        <v>45336</v>
      </c>
      <c r="Y474" s="113" t="s">
        <v>4</v>
      </c>
      <c r="Z474" s="334">
        <v>45457</v>
      </c>
      <c r="AA474" s="35">
        <f t="shared" si="35"/>
        <v>121</v>
      </c>
      <c r="AB474" s="23">
        <v>0</v>
      </c>
      <c r="AC474" s="23">
        <v>0</v>
      </c>
      <c r="AD474" s="23">
        <v>0</v>
      </c>
      <c r="AE474" s="208" t="s">
        <v>4</v>
      </c>
      <c r="AF474" s="35">
        <f t="shared" si="36"/>
        <v>0</v>
      </c>
      <c r="AG474" s="23">
        <v>0</v>
      </c>
      <c r="AH474" s="23">
        <v>0</v>
      </c>
      <c r="AI474" s="208" t="s">
        <v>4</v>
      </c>
      <c r="AJ474" s="18">
        <v>0</v>
      </c>
      <c r="AK474" s="27" t="s">
        <v>4</v>
      </c>
      <c r="AL474" s="27" t="s">
        <v>4</v>
      </c>
      <c r="AM474" s="35">
        <f t="shared" si="37"/>
        <v>0</v>
      </c>
      <c r="AN474" s="35">
        <f>+K474+AC474-AH474</f>
        <v>13400000</v>
      </c>
      <c r="AO474" s="18" t="s">
        <v>1</v>
      </c>
      <c r="AP474" s="23">
        <v>13400000</v>
      </c>
      <c r="AQ474" s="18" t="s">
        <v>16</v>
      </c>
      <c r="AR474" s="23">
        <v>0</v>
      </c>
      <c r="AS474" s="19" t="s">
        <v>4</v>
      </c>
      <c r="AT474" s="331">
        <v>3000000</v>
      </c>
      <c r="AU474" s="34">
        <f t="shared" si="38"/>
        <v>10400000</v>
      </c>
      <c r="AV474" s="33">
        <f t="shared" si="39"/>
        <v>0.22388059701492538</v>
      </c>
      <c r="AW474" s="208" t="s">
        <v>4</v>
      </c>
      <c r="AX474" s="18" t="s">
        <v>3</v>
      </c>
      <c r="AY474" s="23" t="s">
        <v>2880</v>
      </c>
      <c r="AZ474" s="17" t="s">
        <v>1</v>
      </c>
      <c r="BA474" s="17" t="s">
        <v>1</v>
      </c>
    </row>
    <row r="475" spans="2:53" x14ac:dyDescent="0.25">
      <c r="B475" s="109">
        <v>2024</v>
      </c>
      <c r="C475" s="17">
        <v>891780111</v>
      </c>
      <c r="D475" s="30" t="s">
        <v>14</v>
      </c>
      <c r="E475" s="161" t="s">
        <v>2879</v>
      </c>
      <c r="F475" s="35" t="s">
        <v>2878</v>
      </c>
      <c r="G475" s="190">
        <v>0</v>
      </c>
      <c r="H475" s="18" t="s">
        <v>11</v>
      </c>
      <c r="I475" s="30" t="s">
        <v>108</v>
      </c>
      <c r="J475" s="23" t="s">
        <v>2877</v>
      </c>
      <c r="K475" s="23">
        <v>9380000</v>
      </c>
      <c r="L475" s="17" t="s">
        <v>8</v>
      </c>
      <c r="M475" s="23" t="s">
        <v>2876</v>
      </c>
      <c r="N475" s="23">
        <v>1083032026</v>
      </c>
      <c r="O475" s="29">
        <v>14</v>
      </c>
      <c r="P475" s="334">
        <v>45302</v>
      </c>
      <c r="Q475" s="23">
        <v>2126349000</v>
      </c>
      <c r="R475" s="334">
        <v>45336</v>
      </c>
      <c r="S475" s="23">
        <v>9380000</v>
      </c>
      <c r="T475" s="18" t="s">
        <v>5</v>
      </c>
      <c r="U475" s="23">
        <v>85475141</v>
      </c>
      <c r="V475" s="23" t="s">
        <v>2492</v>
      </c>
      <c r="W475" s="334">
        <v>45335</v>
      </c>
      <c r="X475" s="334">
        <v>45336</v>
      </c>
      <c r="Y475" s="113" t="s">
        <v>4</v>
      </c>
      <c r="Z475" s="334">
        <v>45457</v>
      </c>
      <c r="AA475" s="35">
        <f t="shared" si="35"/>
        <v>121</v>
      </c>
      <c r="AB475" s="23">
        <v>0</v>
      </c>
      <c r="AC475" s="23">
        <v>0</v>
      </c>
      <c r="AD475" s="23">
        <v>0</v>
      </c>
      <c r="AE475" s="208" t="s">
        <v>4</v>
      </c>
      <c r="AF475" s="35">
        <f t="shared" si="36"/>
        <v>0</v>
      </c>
      <c r="AG475" s="23">
        <v>0</v>
      </c>
      <c r="AH475" s="23">
        <v>0</v>
      </c>
      <c r="AI475" s="208" t="s">
        <v>4</v>
      </c>
      <c r="AJ475" s="18">
        <v>0</v>
      </c>
      <c r="AK475" s="27" t="s">
        <v>4</v>
      </c>
      <c r="AL475" s="27" t="s">
        <v>4</v>
      </c>
      <c r="AM475" s="35">
        <f t="shared" si="37"/>
        <v>0</v>
      </c>
      <c r="AN475" s="35">
        <f>+K475+AC475-AH475</f>
        <v>9380000</v>
      </c>
      <c r="AO475" s="18" t="s">
        <v>1</v>
      </c>
      <c r="AP475" s="23">
        <v>9380000</v>
      </c>
      <c r="AQ475" s="18" t="s">
        <v>16</v>
      </c>
      <c r="AR475" s="23">
        <v>0</v>
      </c>
      <c r="AS475" s="19" t="s">
        <v>4</v>
      </c>
      <c r="AT475" s="331">
        <v>2100000</v>
      </c>
      <c r="AU475" s="34">
        <f t="shared" si="38"/>
        <v>7280000</v>
      </c>
      <c r="AV475" s="33">
        <f t="shared" si="39"/>
        <v>0.22388059701492538</v>
      </c>
      <c r="AW475" s="208" t="s">
        <v>4</v>
      </c>
      <c r="AX475" s="18" t="s">
        <v>3</v>
      </c>
      <c r="AY475" s="23" t="s">
        <v>2875</v>
      </c>
      <c r="AZ475" s="17" t="s">
        <v>1</v>
      </c>
      <c r="BA475" s="17" t="s">
        <v>1</v>
      </c>
    </row>
    <row r="476" spans="2:53" x14ac:dyDescent="0.25">
      <c r="B476" s="109">
        <v>2024</v>
      </c>
      <c r="C476" s="17">
        <v>891780111</v>
      </c>
      <c r="D476" s="30" t="s">
        <v>14</v>
      </c>
      <c r="E476" s="161" t="s">
        <v>2874</v>
      </c>
      <c r="F476" s="35" t="s">
        <v>2873</v>
      </c>
      <c r="G476" s="190">
        <v>0</v>
      </c>
      <c r="H476" s="18" t="s">
        <v>11</v>
      </c>
      <c r="I476" s="30" t="s">
        <v>108</v>
      </c>
      <c r="J476" s="23" t="s">
        <v>2872</v>
      </c>
      <c r="K476" s="23">
        <v>4200000</v>
      </c>
      <c r="L476" s="17" t="s">
        <v>8</v>
      </c>
      <c r="M476" s="23" t="s">
        <v>2871</v>
      </c>
      <c r="N476" s="23">
        <v>1004364260</v>
      </c>
      <c r="O476" s="29">
        <v>14</v>
      </c>
      <c r="P476" s="334">
        <v>45302</v>
      </c>
      <c r="Q476" s="23">
        <v>2126349000</v>
      </c>
      <c r="R476" s="334">
        <v>45336</v>
      </c>
      <c r="S476" s="23">
        <v>4200000</v>
      </c>
      <c r="T476" s="18" t="s">
        <v>5</v>
      </c>
      <c r="U476" s="23">
        <v>57426272</v>
      </c>
      <c r="V476" s="23" t="s">
        <v>2870</v>
      </c>
      <c r="W476" s="334">
        <v>45335</v>
      </c>
      <c r="X476" s="334">
        <v>45336</v>
      </c>
      <c r="Y476" s="113" t="s">
        <v>4</v>
      </c>
      <c r="Z476" s="334">
        <v>45382</v>
      </c>
      <c r="AA476" s="35">
        <f t="shared" si="35"/>
        <v>46</v>
      </c>
      <c r="AB476" s="23">
        <v>0</v>
      </c>
      <c r="AC476" s="23">
        <v>0</v>
      </c>
      <c r="AD476" s="23">
        <v>0</v>
      </c>
      <c r="AE476" s="208" t="s">
        <v>4</v>
      </c>
      <c r="AF476" s="35">
        <f t="shared" si="36"/>
        <v>0</v>
      </c>
      <c r="AG476" s="23">
        <v>0</v>
      </c>
      <c r="AH476" s="23">
        <v>0</v>
      </c>
      <c r="AI476" s="208" t="s">
        <v>4</v>
      </c>
      <c r="AJ476" s="18">
        <v>0</v>
      </c>
      <c r="AK476" s="27" t="s">
        <v>4</v>
      </c>
      <c r="AL476" s="27" t="s">
        <v>4</v>
      </c>
      <c r="AM476" s="35">
        <f t="shared" si="37"/>
        <v>0</v>
      </c>
      <c r="AN476" s="35">
        <f>+K476+AC476-AH476</f>
        <v>4200000</v>
      </c>
      <c r="AO476" s="18" t="s">
        <v>1</v>
      </c>
      <c r="AP476" s="23">
        <v>4200000</v>
      </c>
      <c r="AQ476" s="18" t="s">
        <v>16</v>
      </c>
      <c r="AR476" s="23">
        <v>0</v>
      </c>
      <c r="AS476" s="19" t="s">
        <v>4</v>
      </c>
      <c r="AT476" s="331">
        <v>2100000</v>
      </c>
      <c r="AU476" s="34">
        <f t="shared" si="38"/>
        <v>2100000</v>
      </c>
      <c r="AV476" s="33">
        <f t="shared" si="39"/>
        <v>0.5</v>
      </c>
      <c r="AW476" s="208" t="s">
        <v>4</v>
      </c>
      <c r="AX476" s="18" t="s">
        <v>3</v>
      </c>
      <c r="AY476" s="23" t="s">
        <v>2869</v>
      </c>
      <c r="AZ476" s="17" t="s">
        <v>1</v>
      </c>
      <c r="BA476" s="17" t="s">
        <v>1</v>
      </c>
    </row>
    <row r="477" spans="2:53" x14ac:dyDescent="0.25">
      <c r="B477" s="109">
        <v>2024</v>
      </c>
      <c r="C477" s="17">
        <v>891780111</v>
      </c>
      <c r="D477" s="30" t="s">
        <v>14</v>
      </c>
      <c r="E477" s="161" t="s">
        <v>2868</v>
      </c>
      <c r="F477" s="35" t="s">
        <v>2867</v>
      </c>
      <c r="G477" s="190">
        <v>0</v>
      </c>
      <c r="H477" s="18" t="s">
        <v>11</v>
      </c>
      <c r="I477" s="30" t="s">
        <v>108</v>
      </c>
      <c r="J477" s="23" t="s">
        <v>2866</v>
      </c>
      <c r="K477" s="23">
        <v>14850000</v>
      </c>
      <c r="L477" s="17" t="s">
        <v>8</v>
      </c>
      <c r="M477" s="23" t="s">
        <v>2865</v>
      </c>
      <c r="N477" s="23">
        <v>1082935807</v>
      </c>
      <c r="O477" s="29">
        <v>13</v>
      </c>
      <c r="P477" s="208">
        <v>45302</v>
      </c>
      <c r="Q477" s="23">
        <v>4518689382</v>
      </c>
      <c r="R477" s="334">
        <v>45336</v>
      </c>
      <c r="S477" s="23">
        <v>14850000</v>
      </c>
      <c r="T477" s="18" t="s">
        <v>5</v>
      </c>
      <c r="U477" s="23">
        <v>39058006</v>
      </c>
      <c r="V477" s="23" t="s">
        <v>2864</v>
      </c>
      <c r="W477" s="334">
        <v>45335</v>
      </c>
      <c r="X477" s="334">
        <v>45336</v>
      </c>
      <c r="Y477" s="113" t="s">
        <v>4</v>
      </c>
      <c r="Z477" s="334">
        <v>45457</v>
      </c>
      <c r="AA477" s="35">
        <f t="shared" si="35"/>
        <v>121</v>
      </c>
      <c r="AB477" s="23">
        <v>0</v>
      </c>
      <c r="AC477" s="23">
        <v>0</v>
      </c>
      <c r="AD477" s="23">
        <v>0</v>
      </c>
      <c r="AE477" s="208" t="s">
        <v>4</v>
      </c>
      <c r="AF477" s="35">
        <f t="shared" si="36"/>
        <v>0</v>
      </c>
      <c r="AG477" s="23">
        <v>0</v>
      </c>
      <c r="AH477" s="23">
        <v>0</v>
      </c>
      <c r="AI477" s="208" t="s">
        <v>4</v>
      </c>
      <c r="AJ477" s="18">
        <v>0</v>
      </c>
      <c r="AK477" s="27" t="s">
        <v>4</v>
      </c>
      <c r="AL477" s="27" t="s">
        <v>4</v>
      </c>
      <c r="AM477" s="35">
        <f t="shared" si="37"/>
        <v>0</v>
      </c>
      <c r="AN477" s="35">
        <f>+K477+AC477-AH477</f>
        <v>14850000</v>
      </c>
      <c r="AO477" s="18" t="s">
        <v>1</v>
      </c>
      <c r="AP477" s="23">
        <v>14850000</v>
      </c>
      <c r="AQ477" s="18" t="s">
        <v>16</v>
      </c>
      <c r="AR477" s="23">
        <v>0</v>
      </c>
      <c r="AS477" s="19" t="s">
        <v>4</v>
      </c>
      <c r="AT477" s="331">
        <v>3300000</v>
      </c>
      <c r="AU477" s="34">
        <f t="shared" si="38"/>
        <v>11550000</v>
      </c>
      <c r="AV477" s="33">
        <f t="shared" si="39"/>
        <v>0.22222222222222221</v>
      </c>
      <c r="AW477" s="208" t="s">
        <v>4</v>
      </c>
      <c r="AX477" s="18" t="s">
        <v>3</v>
      </c>
      <c r="AY477" s="23" t="s">
        <v>2863</v>
      </c>
      <c r="AZ477" s="17" t="s">
        <v>1</v>
      </c>
      <c r="BA477" s="17" t="s">
        <v>1</v>
      </c>
    </row>
    <row r="478" spans="2:53" x14ac:dyDescent="0.25">
      <c r="B478" s="109">
        <v>2024</v>
      </c>
      <c r="C478" s="17">
        <v>891780111</v>
      </c>
      <c r="D478" s="30" t="s">
        <v>14</v>
      </c>
      <c r="E478" s="161" t="s">
        <v>2862</v>
      </c>
      <c r="F478" s="35" t="s">
        <v>2861</v>
      </c>
      <c r="G478" s="190">
        <v>0</v>
      </c>
      <c r="H478" s="18" t="s">
        <v>11</v>
      </c>
      <c r="I478" s="30" t="s">
        <v>108</v>
      </c>
      <c r="J478" s="23" t="s">
        <v>2860</v>
      </c>
      <c r="K478" s="23">
        <v>14850000</v>
      </c>
      <c r="L478" s="17" t="s">
        <v>8</v>
      </c>
      <c r="M478" s="23" t="s">
        <v>2859</v>
      </c>
      <c r="N478" s="23">
        <v>1235539225</v>
      </c>
      <c r="O478" s="29">
        <v>13</v>
      </c>
      <c r="P478" s="208">
        <v>45302</v>
      </c>
      <c r="Q478" s="23">
        <v>4518689382</v>
      </c>
      <c r="R478" s="334">
        <v>45336</v>
      </c>
      <c r="S478" s="23">
        <v>14850000</v>
      </c>
      <c r="T478" s="18" t="s">
        <v>5</v>
      </c>
      <c r="U478" s="23">
        <v>1082964146</v>
      </c>
      <c r="V478" s="23" t="s">
        <v>2366</v>
      </c>
      <c r="W478" s="334">
        <v>45335</v>
      </c>
      <c r="X478" s="334">
        <v>45336</v>
      </c>
      <c r="Y478" s="113" t="s">
        <v>4</v>
      </c>
      <c r="Z478" s="334">
        <v>45457</v>
      </c>
      <c r="AA478" s="35">
        <f t="shared" si="35"/>
        <v>121</v>
      </c>
      <c r="AB478" s="23">
        <v>0</v>
      </c>
      <c r="AC478" s="23">
        <v>0</v>
      </c>
      <c r="AD478" s="23">
        <v>0</v>
      </c>
      <c r="AE478" s="208" t="s">
        <v>4</v>
      </c>
      <c r="AF478" s="35">
        <f t="shared" si="36"/>
        <v>0</v>
      </c>
      <c r="AG478" s="23">
        <v>0</v>
      </c>
      <c r="AH478" s="23">
        <v>0</v>
      </c>
      <c r="AI478" s="208" t="s">
        <v>4</v>
      </c>
      <c r="AJ478" s="18">
        <v>0</v>
      </c>
      <c r="AK478" s="27" t="s">
        <v>4</v>
      </c>
      <c r="AL478" s="27" t="s">
        <v>4</v>
      </c>
      <c r="AM478" s="35">
        <f t="shared" si="37"/>
        <v>0</v>
      </c>
      <c r="AN478" s="35">
        <f>+K478+AC478-AH478</f>
        <v>14850000</v>
      </c>
      <c r="AO478" s="18" t="s">
        <v>1</v>
      </c>
      <c r="AP478" s="23">
        <v>14850000</v>
      </c>
      <c r="AQ478" s="18" t="s">
        <v>16</v>
      </c>
      <c r="AR478" s="23">
        <v>0</v>
      </c>
      <c r="AS478" s="19" t="s">
        <v>4</v>
      </c>
      <c r="AT478" s="331">
        <v>3300000</v>
      </c>
      <c r="AU478" s="34">
        <f t="shared" si="38"/>
        <v>11550000</v>
      </c>
      <c r="AV478" s="33">
        <f t="shared" si="39"/>
        <v>0.22222222222222221</v>
      </c>
      <c r="AW478" s="208" t="s">
        <v>4</v>
      </c>
      <c r="AX478" s="18" t="s">
        <v>3</v>
      </c>
      <c r="AY478" s="23" t="s">
        <v>2858</v>
      </c>
      <c r="AZ478" s="17" t="s">
        <v>1</v>
      </c>
      <c r="BA478" s="17" t="s">
        <v>1</v>
      </c>
    </row>
    <row r="479" spans="2:53" x14ac:dyDescent="0.25">
      <c r="B479" s="109">
        <v>2024</v>
      </c>
      <c r="C479" s="17">
        <v>891780111</v>
      </c>
      <c r="D479" s="30" t="s">
        <v>14</v>
      </c>
      <c r="E479" s="161" t="s">
        <v>2857</v>
      </c>
      <c r="F479" s="35" t="s">
        <v>2856</v>
      </c>
      <c r="G479" s="190">
        <v>0</v>
      </c>
      <c r="H479" s="18" t="s">
        <v>11</v>
      </c>
      <c r="I479" s="30" t="s">
        <v>108</v>
      </c>
      <c r="J479" s="23" t="s">
        <v>2855</v>
      </c>
      <c r="K479" s="23">
        <v>17100000</v>
      </c>
      <c r="L479" s="17" t="s">
        <v>8</v>
      </c>
      <c r="M479" s="23" t="s">
        <v>1220</v>
      </c>
      <c r="N479" s="23">
        <v>1083002889</v>
      </c>
      <c r="O479" s="29">
        <v>13</v>
      </c>
      <c r="P479" s="208">
        <v>45302</v>
      </c>
      <c r="Q479" s="23">
        <v>4518689382</v>
      </c>
      <c r="R479" s="334">
        <v>45337</v>
      </c>
      <c r="S479" s="23">
        <v>17100000</v>
      </c>
      <c r="T479" s="18" t="s">
        <v>5</v>
      </c>
      <c r="U479" s="23">
        <v>85081920</v>
      </c>
      <c r="V479" s="23" t="s">
        <v>755</v>
      </c>
      <c r="W479" s="334">
        <v>45335</v>
      </c>
      <c r="X479" s="334">
        <v>45337</v>
      </c>
      <c r="Y479" s="113" t="s">
        <v>4</v>
      </c>
      <c r="Z479" s="334">
        <v>45473</v>
      </c>
      <c r="AA479" s="35">
        <f t="shared" si="35"/>
        <v>136</v>
      </c>
      <c r="AB479" s="23">
        <v>0</v>
      </c>
      <c r="AC479" s="23">
        <v>0</v>
      </c>
      <c r="AD479" s="23">
        <v>0</v>
      </c>
      <c r="AE479" s="208" t="s">
        <v>4</v>
      </c>
      <c r="AF479" s="35">
        <f t="shared" si="36"/>
        <v>0</v>
      </c>
      <c r="AG479" s="23">
        <v>0</v>
      </c>
      <c r="AH479" s="23">
        <v>0</v>
      </c>
      <c r="AI479" s="208" t="s">
        <v>4</v>
      </c>
      <c r="AJ479" s="18">
        <v>0</v>
      </c>
      <c r="AK479" s="27" t="s">
        <v>4</v>
      </c>
      <c r="AL479" s="27" t="s">
        <v>4</v>
      </c>
      <c r="AM479" s="35">
        <f t="shared" si="37"/>
        <v>0</v>
      </c>
      <c r="AN479" s="35">
        <f>+K479+AC479-AH479</f>
        <v>17100000</v>
      </c>
      <c r="AO479" s="18" t="s">
        <v>1</v>
      </c>
      <c r="AP479" s="23">
        <v>17100000</v>
      </c>
      <c r="AQ479" s="18" t="s">
        <v>16</v>
      </c>
      <c r="AR479" s="23">
        <v>0</v>
      </c>
      <c r="AS479" s="19" t="s">
        <v>4</v>
      </c>
      <c r="AT479" s="331">
        <v>1900000</v>
      </c>
      <c r="AU479" s="34">
        <f t="shared" si="38"/>
        <v>15200000</v>
      </c>
      <c r="AV479" s="33">
        <f t="shared" si="39"/>
        <v>0.1111111111111111</v>
      </c>
      <c r="AW479" s="208" t="s">
        <v>4</v>
      </c>
      <c r="AX479" s="18" t="s">
        <v>3</v>
      </c>
      <c r="AY479" s="23" t="s">
        <v>2854</v>
      </c>
      <c r="AZ479" s="17" t="s">
        <v>1</v>
      </c>
      <c r="BA479" s="17" t="s">
        <v>1</v>
      </c>
    </row>
    <row r="480" spans="2:53" x14ac:dyDescent="0.25">
      <c r="B480" s="109">
        <v>2024</v>
      </c>
      <c r="C480" s="17">
        <v>891780111</v>
      </c>
      <c r="D480" s="30" t="s">
        <v>14</v>
      </c>
      <c r="E480" s="161" t="s">
        <v>2853</v>
      </c>
      <c r="F480" s="35" t="s">
        <v>2852</v>
      </c>
      <c r="G480" s="190">
        <v>0</v>
      </c>
      <c r="H480" s="18" t="s">
        <v>11</v>
      </c>
      <c r="I480" s="30" t="s">
        <v>108</v>
      </c>
      <c r="J480" s="23" t="s">
        <v>2851</v>
      </c>
      <c r="K480" s="23">
        <v>11167000</v>
      </c>
      <c r="L480" s="17" t="s">
        <v>8</v>
      </c>
      <c r="M480" s="23" t="s">
        <v>2850</v>
      </c>
      <c r="N480" s="23">
        <v>1082976415</v>
      </c>
      <c r="O480" s="29">
        <v>14</v>
      </c>
      <c r="P480" s="334">
        <v>45302</v>
      </c>
      <c r="Q480" s="23">
        <v>2126349000</v>
      </c>
      <c r="R480" s="334">
        <v>45336</v>
      </c>
      <c r="S480" s="23">
        <v>11167000</v>
      </c>
      <c r="T480" s="18" t="s">
        <v>5</v>
      </c>
      <c r="U480" s="23">
        <v>85468846</v>
      </c>
      <c r="V480" s="23" t="s">
        <v>2849</v>
      </c>
      <c r="W480" s="334">
        <v>45335</v>
      </c>
      <c r="X480" s="334">
        <v>45336</v>
      </c>
      <c r="Y480" s="113" t="s">
        <v>4</v>
      </c>
      <c r="Z480" s="334">
        <v>45457</v>
      </c>
      <c r="AA480" s="35">
        <f t="shared" si="35"/>
        <v>121</v>
      </c>
      <c r="AB480" s="23">
        <v>0</v>
      </c>
      <c r="AC480" s="23">
        <v>0</v>
      </c>
      <c r="AD480" s="23">
        <v>0</v>
      </c>
      <c r="AE480" s="208" t="s">
        <v>4</v>
      </c>
      <c r="AF480" s="35">
        <f t="shared" si="36"/>
        <v>0</v>
      </c>
      <c r="AG480" s="23">
        <v>0</v>
      </c>
      <c r="AH480" s="23">
        <v>0</v>
      </c>
      <c r="AI480" s="208" t="s">
        <v>4</v>
      </c>
      <c r="AJ480" s="18">
        <v>0</v>
      </c>
      <c r="AK480" s="27" t="s">
        <v>4</v>
      </c>
      <c r="AL480" s="27" t="s">
        <v>4</v>
      </c>
      <c r="AM480" s="35">
        <f t="shared" si="37"/>
        <v>0</v>
      </c>
      <c r="AN480" s="35">
        <f>+K480+AC480-AH480</f>
        <v>11167000</v>
      </c>
      <c r="AO480" s="18" t="s">
        <v>1</v>
      </c>
      <c r="AP480" s="23">
        <v>11167000</v>
      </c>
      <c r="AQ480" s="18" t="s">
        <v>16</v>
      </c>
      <c r="AR480" s="23">
        <v>0</v>
      </c>
      <c r="AS480" s="19" t="s">
        <v>4</v>
      </c>
      <c r="AT480" s="331">
        <v>2500000</v>
      </c>
      <c r="AU480" s="34">
        <f t="shared" si="38"/>
        <v>8667000</v>
      </c>
      <c r="AV480" s="33">
        <f t="shared" si="39"/>
        <v>0.22387391421151606</v>
      </c>
      <c r="AW480" s="208" t="s">
        <v>4</v>
      </c>
      <c r="AX480" s="18" t="s">
        <v>3</v>
      </c>
      <c r="AY480" s="23" t="s">
        <v>2848</v>
      </c>
      <c r="AZ480" s="17" t="s">
        <v>1</v>
      </c>
      <c r="BA480" s="17" t="s">
        <v>1</v>
      </c>
    </row>
    <row r="481" spans="2:53" x14ac:dyDescent="0.25">
      <c r="B481" s="109">
        <v>2024</v>
      </c>
      <c r="C481" s="17">
        <v>891780111</v>
      </c>
      <c r="D481" s="30" t="s">
        <v>14</v>
      </c>
      <c r="E481" s="161" t="s">
        <v>2847</v>
      </c>
      <c r="F481" s="35" t="s">
        <v>2846</v>
      </c>
      <c r="G481" s="190">
        <v>0</v>
      </c>
      <c r="H481" s="18" t="s">
        <v>11</v>
      </c>
      <c r="I481" s="30" t="s">
        <v>108</v>
      </c>
      <c r="J481" s="23" t="s">
        <v>2845</v>
      </c>
      <c r="K481" s="23">
        <v>11167000</v>
      </c>
      <c r="L481" s="17" t="s">
        <v>8</v>
      </c>
      <c r="M481" s="23" t="s">
        <v>2844</v>
      </c>
      <c r="N481" s="23">
        <v>72258990</v>
      </c>
      <c r="O481" s="29">
        <v>14</v>
      </c>
      <c r="P481" s="334">
        <v>45302</v>
      </c>
      <c r="Q481" s="23">
        <v>2126349000</v>
      </c>
      <c r="R481" s="334">
        <v>45336</v>
      </c>
      <c r="S481" s="23">
        <v>11167000</v>
      </c>
      <c r="T481" s="18" t="s">
        <v>5</v>
      </c>
      <c r="U481" s="23">
        <v>85152695</v>
      </c>
      <c r="V481" s="23" t="s">
        <v>2345</v>
      </c>
      <c r="W481" s="334">
        <v>45335</v>
      </c>
      <c r="X481" s="334">
        <v>45336</v>
      </c>
      <c r="Y481" s="113" t="s">
        <v>4</v>
      </c>
      <c r="Z481" s="334">
        <v>45457</v>
      </c>
      <c r="AA481" s="35">
        <f t="shared" si="35"/>
        <v>121</v>
      </c>
      <c r="AB481" s="23">
        <v>0</v>
      </c>
      <c r="AC481" s="23">
        <v>0</v>
      </c>
      <c r="AD481" s="23">
        <v>0</v>
      </c>
      <c r="AE481" s="208" t="s">
        <v>4</v>
      </c>
      <c r="AF481" s="35">
        <f t="shared" si="36"/>
        <v>0</v>
      </c>
      <c r="AG481" s="23">
        <v>0</v>
      </c>
      <c r="AH481" s="23">
        <v>0</v>
      </c>
      <c r="AI481" s="208" t="s">
        <v>4</v>
      </c>
      <c r="AJ481" s="18">
        <v>0</v>
      </c>
      <c r="AK481" s="27" t="s">
        <v>4</v>
      </c>
      <c r="AL481" s="27" t="s">
        <v>4</v>
      </c>
      <c r="AM481" s="35">
        <f t="shared" si="37"/>
        <v>0</v>
      </c>
      <c r="AN481" s="35">
        <f>+K481+AC481-AH481</f>
        <v>11167000</v>
      </c>
      <c r="AO481" s="18" t="s">
        <v>1</v>
      </c>
      <c r="AP481" s="23">
        <v>11167000</v>
      </c>
      <c r="AQ481" s="18" t="s">
        <v>16</v>
      </c>
      <c r="AR481" s="23">
        <v>0</v>
      </c>
      <c r="AS481" s="19" t="s">
        <v>4</v>
      </c>
      <c r="AT481" s="331">
        <v>2500000</v>
      </c>
      <c r="AU481" s="34">
        <f t="shared" si="38"/>
        <v>8667000</v>
      </c>
      <c r="AV481" s="33">
        <f t="shared" si="39"/>
        <v>0.22387391421151606</v>
      </c>
      <c r="AW481" s="208" t="s">
        <v>4</v>
      </c>
      <c r="AX481" s="18" t="s">
        <v>3</v>
      </c>
      <c r="AY481" s="23" t="s">
        <v>2843</v>
      </c>
      <c r="AZ481" s="17" t="s">
        <v>1</v>
      </c>
      <c r="BA481" s="17" t="s">
        <v>1</v>
      </c>
    </row>
    <row r="482" spans="2:53" x14ac:dyDescent="0.25">
      <c r="B482" s="109">
        <v>2024</v>
      </c>
      <c r="C482" s="17">
        <v>891780111</v>
      </c>
      <c r="D482" s="30" t="s">
        <v>14</v>
      </c>
      <c r="E482" s="161" t="s">
        <v>2842</v>
      </c>
      <c r="F482" s="35" t="s">
        <v>2841</v>
      </c>
      <c r="G482" s="190">
        <v>0</v>
      </c>
      <c r="H482" s="18" t="s">
        <v>11</v>
      </c>
      <c r="I482" s="30" t="s">
        <v>108</v>
      </c>
      <c r="J482" s="23" t="s">
        <v>2840</v>
      </c>
      <c r="K482" s="23">
        <v>11167000</v>
      </c>
      <c r="L482" s="17" t="s">
        <v>8</v>
      </c>
      <c r="M482" s="23" t="s">
        <v>2839</v>
      </c>
      <c r="N482" s="23">
        <v>93373218</v>
      </c>
      <c r="O482" s="29">
        <v>14</v>
      </c>
      <c r="P482" s="334">
        <v>45302</v>
      </c>
      <c r="Q482" s="23">
        <v>2126349000</v>
      </c>
      <c r="R482" s="334">
        <v>45336</v>
      </c>
      <c r="S482" s="23">
        <v>11167000</v>
      </c>
      <c r="T482" s="18" t="s">
        <v>5</v>
      </c>
      <c r="U482" s="23">
        <v>85152695</v>
      </c>
      <c r="V482" s="23" t="s">
        <v>2345</v>
      </c>
      <c r="W482" s="334">
        <v>45335</v>
      </c>
      <c r="X482" s="334">
        <v>45336</v>
      </c>
      <c r="Y482" s="113" t="s">
        <v>4</v>
      </c>
      <c r="Z482" s="334">
        <v>45457</v>
      </c>
      <c r="AA482" s="35">
        <f t="shared" si="35"/>
        <v>121</v>
      </c>
      <c r="AB482" s="23">
        <v>0</v>
      </c>
      <c r="AC482" s="23">
        <v>0</v>
      </c>
      <c r="AD482" s="23">
        <v>0</v>
      </c>
      <c r="AE482" s="208" t="s">
        <v>4</v>
      </c>
      <c r="AF482" s="35">
        <f t="shared" si="36"/>
        <v>0</v>
      </c>
      <c r="AG482" s="23">
        <v>0</v>
      </c>
      <c r="AH482" s="23">
        <v>0</v>
      </c>
      <c r="AI482" s="208" t="s">
        <v>4</v>
      </c>
      <c r="AJ482" s="18">
        <v>0</v>
      </c>
      <c r="AK482" s="27" t="s">
        <v>4</v>
      </c>
      <c r="AL482" s="27" t="s">
        <v>4</v>
      </c>
      <c r="AM482" s="35">
        <f t="shared" si="37"/>
        <v>0</v>
      </c>
      <c r="AN482" s="35">
        <f>+K482+AC482-AH482</f>
        <v>11167000</v>
      </c>
      <c r="AO482" s="18" t="s">
        <v>1</v>
      </c>
      <c r="AP482" s="23">
        <v>11167000</v>
      </c>
      <c r="AQ482" s="18" t="s">
        <v>16</v>
      </c>
      <c r="AR482" s="23">
        <v>0</v>
      </c>
      <c r="AS482" s="19" t="s">
        <v>4</v>
      </c>
      <c r="AT482" s="331">
        <v>2500000</v>
      </c>
      <c r="AU482" s="34">
        <f t="shared" si="38"/>
        <v>8667000</v>
      </c>
      <c r="AV482" s="33">
        <f t="shared" si="39"/>
        <v>0.22387391421151606</v>
      </c>
      <c r="AW482" s="208" t="s">
        <v>4</v>
      </c>
      <c r="AX482" s="18" t="s">
        <v>3</v>
      </c>
      <c r="AY482" s="23" t="s">
        <v>2838</v>
      </c>
      <c r="AZ482" s="17" t="s">
        <v>1</v>
      </c>
      <c r="BA482" s="17" t="s">
        <v>1</v>
      </c>
    </row>
    <row r="483" spans="2:53" x14ac:dyDescent="0.25">
      <c r="B483" s="109">
        <v>2024</v>
      </c>
      <c r="C483" s="17">
        <v>891780111</v>
      </c>
      <c r="D483" s="30" t="s">
        <v>14</v>
      </c>
      <c r="E483" s="161" t="s">
        <v>2837</v>
      </c>
      <c r="F483" s="35" t="s">
        <v>2836</v>
      </c>
      <c r="G483" s="190">
        <v>0</v>
      </c>
      <c r="H483" s="18" t="s">
        <v>11</v>
      </c>
      <c r="I483" s="30" t="s">
        <v>108</v>
      </c>
      <c r="J483" s="23" t="s">
        <v>2835</v>
      </c>
      <c r="K483" s="23">
        <v>9380000</v>
      </c>
      <c r="L483" s="17" t="s">
        <v>8</v>
      </c>
      <c r="M483" s="23" t="s">
        <v>2834</v>
      </c>
      <c r="N483" s="23">
        <v>1082900540</v>
      </c>
      <c r="O483" s="29">
        <v>14</v>
      </c>
      <c r="P483" s="334">
        <v>45302</v>
      </c>
      <c r="Q483" s="23">
        <v>2126349000</v>
      </c>
      <c r="R483" s="334">
        <v>45336</v>
      </c>
      <c r="S483" s="23">
        <v>9380000</v>
      </c>
      <c r="T483" s="18" t="s">
        <v>5</v>
      </c>
      <c r="U483" s="23">
        <v>45507423</v>
      </c>
      <c r="V483" s="23" t="s">
        <v>2823</v>
      </c>
      <c r="W483" s="334">
        <v>45335</v>
      </c>
      <c r="X483" s="334">
        <v>45336</v>
      </c>
      <c r="Y483" s="113" t="s">
        <v>4</v>
      </c>
      <c r="Z483" s="334">
        <v>45457</v>
      </c>
      <c r="AA483" s="35">
        <f t="shared" si="35"/>
        <v>121</v>
      </c>
      <c r="AB483" s="23">
        <v>0</v>
      </c>
      <c r="AC483" s="23">
        <v>0</v>
      </c>
      <c r="AD483" s="23">
        <v>0</v>
      </c>
      <c r="AE483" s="208" t="s">
        <v>4</v>
      </c>
      <c r="AF483" s="35">
        <f t="shared" si="36"/>
        <v>0</v>
      </c>
      <c r="AG483" s="23">
        <v>0</v>
      </c>
      <c r="AH483" s="23">
        <v>0</v>
      </c>
      <c r="AI483" s="208" t="s">
        <v>4</v>
      </c>
      <c r="AJ483" s="18">
        <v>0</v>
      </c>
      <c r="AK483" s="27" t="s">
        <v>4</v>
      </c>
      <c r="AL483" s="27" t="s">
        <v>4</v>
      </c>
      <c r="AM483" s="35">
        <f t="shared" si="37"/>
        <v>0</v>
      </c>
      <c r="AN483" s="35">
        <f>+K483+AC483-AH483</f>
        <v>9380000</v>
      </c>
      <c r="AO483" s="18" t="s">
        <v>1</v>
      </c>
      <c r="AP483" s="23">
        <v>9380000</v>
      </c>
      <c r="AQ483" s="18" t="s">
        <v>16</v>
      </c>
      <c r="AR483" s="23">
        <v>0</v>
      </c>
      <c r="AS483" s="19" t="s">
        <v>4</v>
      </c>
      <c r="AT483" s="331">
        <v>2100000</v>
      </c>
      <c r="AU483" s="34">
        <f t="shared" si="38"/>
        <v>7280000</v>
      </c>
      <c r="AV483" s="33">
        <f t="shared" si="39"/>
        <v>0.22388059701492538</v>
      </c>
      <c r="AW483" s="208" t="s">
        <v>4</v>
      </c>
      <c r="AX483" s="18" t="s">
        <v>3</v>
      </c>
      <c r="AY483" s="23" t="s">
        <v>2833</v>
      </c>
      <c r="AZ483" s="17" t="s">
        <v>1</v>
      </c>
      <c r="BA483" s="17" t="s">
        <v>1</v>
      </c>
    </row>
    <row r="484" spans="2:53" x14ac:dyDescent="0.25">
      <c r="B484" s="109">
        <v>2024</v>
      </c>
      <c r="C484" s="17">
        <v>891780111</v>
      </c>
      <c r="D484" s="30" t="s">
        <v>14</v>
      </c>
      <c r="E484" s="161" t="s">
        <v>2832</v>
      </c>
      <c r="F484" s="35" t="s">
        <v>2831</v>
      </c>
      <c r="G484" s="190">
        <v>0</v>
      </c>
      <c r="H484" s="18" t="s">
        <v>11</v>
      </c>
      <c r="I484" s="30" t="s">
        <v>108</v>
      </c>
      <c r="J484" s="23" t="s">
        <v>2830</v>
      </c>
      <c r="K484" s="23">
        <v>16080000</v>
      </c>
      <c r="L484" s="17" t="s">
        <v>8</v>
      </c>
      <c r="M484" s="23" t="s">
        <v>2829</v>
      </c>
      <c r="N484" s="23">
        <v>1082886956</v>
      </c>
      <c r="O484" s="29">
        <v>13</v>
      </c>
      <c r="P484" s="208">
        <v>45302</v>
      </c>
      <c r="Q484" s="23">
        <v>4518689382</v>
      </c>
      <c r="R484" s="334">
        <v>45336</v>
      </c>
      <c r="S484" s="23">
        <v>16080000</v>
      </c>
      <c r="T484" s="18" t="s">
        <v>5</v>
      </c>
      <c r="U484" s="23">
        <v>36694483</v>
      </c>
      <c r="V484" s="23" t="s">
        <v>2562</v>
      </c>
      <c r="W484" s="334">
        <v>45335</v>
      </c>
      <c r="X484" s="334">
        <v>45336</v>
      </c>
      <c r="Y484" s="113" t="s">
        <v>4</v>
      </c>
      <c r="Z484" s="334">
        <v>45457</v>
      </c>
      <c r="AA484" s="35">
        <f t="shared" si="35"/>
        <v>121</v>
      </c>
      <c r="AB484" s="23">
        <v>0</v>
      </c>
      <c r="AC484" s="23">
        <v>0</v>
      </c>
      <c r="AD484" s="23">
        <v>0</v>
      </c>
      <c r="AE484" s="208" t="s">
        <v>4</v>
      </c>
      <c r="AF484" s="35">
        <f t="shared" si="36"/>
        <v>0</v>
      </c>
      <c r="AG484" s="23">
        <v>0</v>
      </c>
      <c r="AH484" s="23">
        <v>0</v>
      </c>
      <c r="AI484" s="208" t="s">
        <v>4</v>
      </c>
      <c r="AJ484" s="18">
        <v>0</v>
      </c>
      <c r="AK484" s="27" t="s">
        <v>4</v>
      </c>
      <c r="AL484" s="27" t="s">
        <v>4</v>
      </c>
      <c r="AM484" s="35">
        <f t="shared" si="37"/>
        <v>0</v>
      </c>
      <c r="AN484" s="35">
        <f>+K484+AC484-AH484</f>
        <v>16080000</v>
      </c>
      <c r="AO484" s="18" t="s">
        <v>1</v>
      </c>
      <c r="AP484" s="23">
        <v>16080000</v>
      </c>
      <c r="AQ484" s="18" t="s">
        <v>16</v>
      </c>
      <c r="AR484" s="23">
        <v>0</v>
      </c>
      <c r="AS484" s="19" t="s">
        <v>4</v>
      </c>
      <c r="AT484" s="331">
        <v>3600000</v>
      </c>
      <c r="AU484" s="34">
        <f t="shared" si="38"/>
        <v>12480000</v>
      </c>
      <c r="AV484" s="33">
        <f t="shared" si="39"/>
        <v>0.22388059701492538</v>
      </c>
      <c r="AW484" s="208" t="s">
        <v>4</v>
      </c>
      <c r="AX484" s="18" t="s">
        <v>3</v>
      </c>
      <c r="AY484" s="23" t="s">
        <v>2828</v>
      </c>
      <c r="AZ484" s="17" t="s">
        <v>1</v>
      </c>
      <c r="BA484" s="17" t="s">
        <v>1</v>
      </c>
    </row>
    <row r="485" spans="2:53" x14ac:dyDescent="0.25">
      <c r="B485" s="109">
        <v>2024</v>
      </c>
      <c r="C485" s="17">
        <v>891780111</v>
      </c>
      <c r="D485" s="30" t="s">
        <v>14</v>
      </c>
      <c r="E485" s="161" t="s">
        <v>2827</v>
      </c>
      <c r="F485" s="35" t="s">
        <v>2826</v>
      </c>
      <c r="G485" s="190">
        <v>0</v>
      </c>
      <c r="H485" s="18" t="s">
        <v>11</v>
      </c>
      <c r="I485" s="30" t="s">
        <v>108</v>
      </c>
      <c r="J485" s="23" t="s">
        <v>2825</v>
      </c>
      <c r="K485" s="23">
        <v>14740000</v>
      </c>
      <c r="L485" s="17" t="s">
        <v>8</v>
      </c>
      <c r="M485" s="23" t="s">
        <v>2824</v>
      </c>
      <c r="N485" s="23">
        <v>57428847</v>
      </c>
      <c r="O485" s="29">
        <v>13</v>
      </c>
      <c r="P485" s="208">
        <v>45302</v>
      </c>
      <c r="Q485" s="23">
        <v>4518689382</v>
      </c>
      <c r="R485" s="334">
        <v>45336</v>
      </c>
      <c r="S485" s="23">
        <v>14740000</v>
      </c>
      <c r="T485" s="18" t="s">
        <v>5</v>
      </c>
      <c r="U485" s="23">
        <v>45507423</v>
      </c>
      <c r="V485" s="23" t="s">
        <v>2823</v>
      </c>
      <c r="W485" s="334">
        <v>45335</v>
      </c>
      <c r="X485" s="334">
        <v>45336</v>
      </c>
      <c r="Y485" s="113" t="s">
        <v>4</v>
      </c>
      <c r="Z485" s="334">
        <v>45457</v>
      </c>
      <c r="AA485" s="35">
        <f t="shared" si="35"/>
        <v>121</v>
      </c>
      <c r="AB485" s="23">
        <v>0</v>
      </c>
      <c r="AC485" s="23">
        <v>0</v>
      </c>
      <c r="AD485" s="23">
        <v>0</v>
      </c>
      <c r="AE485" s="208" t="s">
        <v>4</v>
      </c>
      <c r="AF485" s="35">
        <f t="shared" si="36"/>
        <v>0</v>
      </c>
      <c r="AG485" s="23">
        <v>0</v>
      </c>
      <c r="AH485" s="23">
        <v>0</v>
      </c>
      <c r="AI485" s="208" t="s">
        <v>4</v>
      </c>
      <c r="AJ485" s="18">
        <v>0</v>
      </c>
      <c r="AK485" s="27" t="s">
        <v>4</v>
      </c>
      <c r="AL485" s="27" t="s">
        <v>4</v>
      </c>
      <c r="AM485" s="35">
        <f t="shared" si="37"/>
        <v>0</v>
      </c>
      <c r="AN485" s="35">
        <f>+K485+AC485-AH485</f>
        <v>14740000</v>
      </c>
      <c r="AO485" s="18" t="s">
        <v>1</v>
      </c>
      <c r="AP485" s="23">
        <v>14740000</v>
      </c>
      <c r="AQ485" s="18" t="s">
        <v>16</v>
      </c>
      <c r="AR485" s="23">
        <v>0</v>
      </c>
      <c r="AS485" s="19" t="s">
        <v>4</v>
      </c>
      <c r="AT485" s="331">
        <v>3300000</v>
      </c>
      <c r="AU485" s="34">
        <f t="shared" si="38"/>
        <v>11440000</v>
      </c>
      <c r="AV485" s="33">
        <f t="shared" si="39"/>
        <v>0.22388059701492538</v>
      </c>
      <c r="AW485" s="208" t="s">
        <v>4</v>
      </c>
      <c r="AX485" s="18" t="s">
        <v>3</v>
      </c>
      <c r="AY485" s="23" t="s">
        <v>2822</v>
      </c>
      <c r="AZ485" s="17" t="s">
        <v>1</v>
      </c>
      <c r="BA485" s="17" t="s">
        <v>1</v>
      </c>
    </row>
    <row r="486" spans="2:53" x14ac:dyDescent="0.25">
      <c r="B486" s="109">
        <v>2024</v>
      </c>
      <c r="C486" s="17">
        <v>891780111</v>
      </c>
      <c r="D486" s="30" t="s">
        <v>14</v>
      </c>
      <c r="E486" s="161" t="s">
        <v>2821</v>
      </c>
      <c r="F486" s="35" t="s">
        <v>2820</v>
      </c>
      <c r="G486" s="190">
        <v>0</v>
      </c>
      <c r="H486" s="18" t="s">
        <v>11</v>
      </c>
      <c r="I486" s="30" t="s">
        <v>108</v>
      </c>
      <c r="J486" s="23" t="s">
        <v>2819</v>
      </c>
      <c r="K486" s="23">
        <v>6600000</v>
      </c>
      <c r="L486" s="17" t="s">
        <v>8</v>
      </c>
      <c r="M486" s="23" t="s">
        <v>2818</v>
      </c>
      <c r="N486" s="23">
        <v>19596616</v>
      </c>
      <c r="O486" s="29">
        <v>14</v>
      </c>
      <c r="P486" s="334">
        <v>45302</v>
      </c>
      <c r="Q486" s="23">
        <v>2126349000</v>
      </c>
      <c r="R486" s="334">
        <v>45336</v>
      </c>
      <c r="S486" s="23">
        <v>6600000</v>
      </c>
      <c r="T486" s="18" t="s">
        <v>5</v>
      </c>
      <c r="U486" s="23">
        <v>85465146</v>
      </c>
      <c r="V486" s="23" t="s">
        <v>2817</v>
      </c>
      <c r="W486" s="334">
        <v>45335</v>
      </c>
      <c r="X486" s="334">
        <v>45336</v>
      </c>
      <c r="Y486" s="113" t="s">
        <v>4</v>
      </c>
      <c r="Z486" s="334">
        <v>45382</v>
      </c>
      <c r="AA486" s="35">
        <f t="shared" si="35"/>
        <v>46</v>
      </c>
      <c r="AB486" s="23">
        <v>0</v>
      </c>
      <c r="AC486" s="23">
        <v>0</v>
      </c>
      <c r="AD486" s="23">
        <v>0</v>
      </c>
      <c r="AE486" s="208" t="s">
        <v>4</v>
      </c>
      <c r="AF486" s="35">
        <f t="shared" si="36"/>
        <v>0</v>
      </c>
      <c r="AG486" s="23">
        <v>0</v>
      </c>
      <c r="AH486" s="23">
        <v>0</v>
      </c>
      <c r="AI486" s="208" t="s">
        <v>4</v>
      </c>
      <c r="AJ486" s="18">
        <v>0</v>
      </c>
      <c r="AK486" s="27" t="s">
        <v>4</v>
      </c>
      <c r="AL486" s="27" t="s">
        <v>4</v>
      </c>
      <c r="AM486" s="35">
        <f t="shared" si="37"/>
        <v>0</v>
      </c>
      <c r="AN486" s="35">
        <f>+K486+AC486-AH486</f>
        <v>6600000</v>
      </c>
      <c r="AO486" s="18" t="s">
        <v>1</v>
      </c>
      <c r="AP486" s="23">
        <v>6600000</v>
      </c>
      <c r="AQ486" s="18" t="s">
        <v>16</v>
      </c>
      <c r="AR486" s="23">
        <v>0</v>
      </c>
      <c r="AS486" s="19" t="s">
        <v>4</v>
      </c>
      <c r="AT486" s="331">
        <v>0</v>
      </c>
      <c r="AU486" s="34">
        <f t="shared" si="38"/>
        <v>6600000</v>
      </c>
      <c r="AV486" s="33">
        <f t="shared" si="39"/>
        <v>0</v>
      </c>
      <c r="AW486" s="208" t="s">
        <v>4</v>
      </c>
      <c r="AX486" s="18" t="s">
        <v>3</v>
      </c>
      <c r="AY486" s="23" t="s">
        <v>2816</v>
      </c>
      <c r="AZ486" s="17" t="s">
        <v>1</v>
      </c>
      <c r="BA486" s="17" t="s">
        <v>1</v>
      </c>
    </row>
    <row r="487" spans="2:53" x14ac:dyDescent="0.25">
      <c r="B487" s="109">
        <v>2024</v>
      </c>
      <c r="C487" s="17">
        <v>891780111</v>
      </c>
      <c r="D487" s="30" t="s">
        <v>14</v>
      </c>
      <c r="E487" s="161" t="s">
        <v>2815</v>
      </c>
      <c r="F487" s="35" t="s">
        <v>2814</v>
      </c>
      <c r="G487" s="190">
        <v>0</v>
      </c>
      <c r="H487" s="18" t="s">
        <v>11</v>
      </c>
      <c r="I487" s="30" t="s">
        <v>108</v>
      </c>
      <c r="J487" s="23" t="s">
        <v>2696</v>
      </c>
      <c r="K487" s="23">
        <v>13500000</v>
      </c>
      <c r="L487" s="17" t="s">
        <v>8</v>
      </c>
      <c r="M487" s="23" t="s">
        <v>2813</v>
      </c>
      <c r="N487" s="23">
        <v>1100400844</v>
      </c>
      <c r="O487" s="29">
        <v>13</v>
      </c>
      <c r="P487" s="208">
        <v>45302</v>
      </c>
      <c r="Q487" s="23">
        <v>4518689382</v>
      </c>
      <c r="R487" s="334">
        <v>45336</v>
      </c>
      <c r="S487" s="23">
        <v>13500000</v>
      </c>
      <c r="T487" s="18" t="s">
        <v>5</v>
      </c>
      <c r="U487" s="23">
        <v>57428039</v>
      </c>
      <c r="V487" s="23" t="s">
        <v>210</v>
      </c>
      <c r="W487" s="334">
        <v>45335</v>
      </c>
      <c r="X487" s="334">
        <v>45336</v>
      </c>
      <c r="Y487" s="113" t="s">
        <v>4</v>
      </c>
      <c r="Z487" s="334">
        <v>45457</v>
      </c>
      <c r="AA487" s="35">
        <f t="shared" si="35"/>
        <v>121</v>
      </c>
      <c r="AB487" s="23">
        <v>0</v>
      </c>
      <c r="AC487" s="23">
        <v>0</v>
      </c>
      <c r="AD487" s="23">
        <v>0</v>
      </c>
      <c r="AE487" s="208" t="s">
        <v>4</v>
      </c>
      <c r="AF487" s="35">
        <f t="shared" si="36"/>
        <v>0</v>
      </c>
      <c r="AG487" s="23">
        <v>0</v>
      </c>
      <c r="AH487" s="23">
        <v>0</v>
      </c>
      <c r="AI487" s="208" t="s">
        <v>4</v>
      </c>
      <c r="AJ487" s="18">
        <v>0</v>
      </c>
      <c r="AK487" s="27" t="s">
        <v>4</v>
      </c>
      <c r="AL487" s="27" t="s">
        <v>4</v>
      </c>
      <c r="AM487" s="35">
        <f t="shared" si="37"/>
        <v>0</v>
      </c>
      <c r="AN487" s="35">
        <f>+K487+AC487-AH487</f>
        <v>13500000</v>
      </c>
      <c r="AO487" s="18" t="s">
        <v>1</v>
      </c>
      <c r="AP487" s="23">
        <v>13500000</v>
      </c>
      <c r="AQ487" s="18" t="s">
        <v>16</v>
      </c>
      <c r="AR487" s="23">
        <v>0</v>
      </c>
      <c r="AS487" s="19" t="s">
        <v>4</v>
      </c>
      <c r="AT487" s="331">
        <v>3000000</v>
      </c>
      <c r="AU487" s="34">
        <f t="shared" si="38"/>
        <v>10500000</v>
      </c>
      <c r="AV487" s="33">
        <f t="shared" si="39"/>
        <v>0.22222222222222221</v>
      </c>
      <c r="AW487" s="208" t="s">
        <v>4</v>
      </c>
      <c r="AX487" s="18" t="s">
        <v>3</v>
      </c>
      <c r="AY487" s="23" t="s">
        <v>2812</v>
      </c>
      <c r="AZ487" s="17" t="s">
        <v>1</v>
      </c>
      <c r="BA487" s="17" t="s">
        <v>1</v>
      </c>
    </row>
    <row r="488" spans="2:53" x14ac:dyDescent="0.25">
      <c r="B488" s="109">
        <v>2024</v>
      </c>
      <c r="C488" s="17">
        <v>891780111</v>
      </c>
      <c r="D488" s="30" t="s">
        <v>14</v>
      </c>
      <c r="E488" s="161" t="s">
        <v>2811</v>
      </c>
      <c r="F488" s="35" t="s">
        <v>2810</v>
      </c>
      <c r="G488" s="190">
        <v>0</v>
      </c>
      <c r="H488" s="18" t="s">
        <v>11</v>
      </c>
      <c r="I488" s="30" t="s">
        <v>108</v>
      </c>
      <c r="J488" s="23" t="s">
        <v>2809</v>
      </c>
      <c r="K488" s="23">
        <v>16080000</v>
      </c>
      <c r="L488" s="17" t="s">
        <v>8</v>
      </c>
      <c r="M488" s="23" t="s">
        <v>2808</v>
      </c>
      <c r="N488" s="23">
        <v>1082951480</v>
      </c>
      <c r="O488" s="29">
        <v>13</v>
      </c>
      <c r="P488" s="208">
        <v>45302</v>
      </c>
      <c r="Q488" s="23">
        <v>4518689382</v>
      </c>
      <c r="R488" s="334">
        <v>45337</v>
      </c>
      <c r="S488" s="23">
        <v>16080000</v>
      </c>
      <c r="T488" s="18" t="s">
        <v>5</v>
      </c>
      <c r="U488" s="23">
        <v>57464638</v>
      </c>
      <c r="V488" s="23" t="s">
        <v>2807</v>
      </c>
      <c r="W488" s="334">
        <v>45337</v>
      </c>
      <c r="X488" s="334">
        <v>45337</v>
      </c>
      <c r="Y488" s="113" t="s">
        <v>4</v>
      </c>
      <c r="Z488" s="334">
        <v>45457</v>
      </c>
      <c r="AA488" s="35">
        <f t="shared" si="35"/>
        <v>120</v>
      </c>
      <c r="AB488" s="23">
        <v>0</v>
      </c>
      <c r="AC488" s="23">
        <v>0</v>
      </c>
      <c r="AD488" s="23">
        <v>0</v>
      </c>
      <c r="AE488" s="208" t="s">
        <v>4</v>
      </c>
      <c r="AF488" s="35">
        <f t="shared" si="36"/>
        <v>0</v>
      </c>
      <c r="AG488" s="23">
        <v>0</v>
      </c>
      <c r="AH488" s="23">
        <v>0</v>
      </c>
      <c r="AI488" s="208" t="s">
        <v>4</v>
      </c>
      <c r="AJ488" s="18">
        <v>0</v>
      </c>
      <c r="AK488" s="27" t="s">
        <v>4</v>
      </c>
      <c r="AL488" s="27" t="s">
        <v>4</v>
      </c>
      <c r="AM488" s="35">
        <f t="shared" si="37"/>
        <v>0</v>
      </c>
      <c r="AN488" s="35">
        <f>+K488+AC488-AH488</f>
        <v>16080000</v>
      </c>
      <c r="AO488" s="18" t="s">
        <v>1</v>
      </c>
      <c r="AP488" s="23">
        <v>16080000</v>
      </c>
      <c r="AQ488" s="18" t="s">
        <v>16</v>
      </c>
      <c r="AR488" s="23">
        <v>0</v>
      </c>
      <c r="AS488" s="19" t="s">
        <v>4</v>
      </c>
      <c r="AT488" s="331">
        <v>3600000</v>
      </c>
      <c r="AU488" s="34">
        <f t="shared" si="38"/>
        <v>12480000</v>
      </c>
      <c r="AV488" s="33">
        <f t="shared" si="39"/>
        <v>0.22388059701492538</v>
      </c>
      <c r="AW488" s="208" t="s">
        <v>4</v>
      </c>
      <c r="AX488" s="18" t="s">
        <v>3</v>
      </c>
      <c r="AY488" s="23" t="s">
        <v>2806</v>
      </c>
      <c r="AZ488" s="17" t="s">
        <v>1</v>
      </c>
      <c r="BA488" s="17" t="s">
        <v>1</v>
      </c>
    </row>
    <row r="489" spans="2:53" x14ac:dyDescent="0.25">
      <c r="B489" s="109">
        <v>2024</v>
      </c>
      <c r="C489" s="17">
        <v>891780111</v>
      </c>
      <c r="D489" s="30" t="s">
        <v>14</v>
      </c>
      <c r="E489" s="161" t="s">
        <v>2805</v>
      </c>
      <c r="F489" s="35" t="s">
        <v>2804</v>
      </c>
      <c r="G489" s="190">
        <v>0</v>
      </c>
      <c r="H489" s="18" t="s">
        <v>11</v>
      </c>
      <c r="I489" s="30" t="s">
        <v>108</v>
      </c>
      <c r="J489" s="23" t="s">
        <v>2803</v>
      </c>
      <c r="K489" s="23">
        <v>11167000</v>
      </c>
      <c r="L489" s="17" t="s">
        <v>8</v>
      </c>
      <c r="M489" s="23" t="s">
        <v>2802</v>
      </c>
      <c r="N489" s="23">
        <v>1083035488</v>
      </c>
      <c r="O489" s="29">
        <v>14</v>
      </c>
      <c r="P489" s="334">
        <v>45302</v>
      </c>
      <c r="Q489" s="23">
        <v>2126349000</v>
      </c>
      <c r="R489" s="334">
        <v>45337</v>
      </c>
      <c r="S489" s="23">
        <v>11167000</v>
      </c>
      <c r="T489" s="18" t="s">
        <v>5</v>
      </c>
      <c r="U489" s="23">
        <v>72004252</v>
      </c>
      <c r="V489" s="23" t="s">
        <v>2796</v>
      </c>
      <c r="W489" s="334">
        <v>45337</v>
      </c>
      <c r="X489" s="334">
        <v>45337</v>
      </c>
      <c r="Y489" s="113" t="s">
        <v>4</v>
      </c>
      <c r="Z489" s="334">
        <v>45457</v>
      </c>
      <c r="AA489" s="35">
        <f t="shared" si="35"/>
        <v>120</v>
      </c>
      <c r="AB489" s="23">
        <v>0</v>
      </c>
      <c r="AC489" s="23">
        <v>0</v>
      </c>
      <c r="AD489" s="23">
        <v>0</v>
      </c>
      <c r="AE489" s="208" t="s">
        <v>4</v>
      </c>
      <c r="AF489" s="35">
        <f t="shared" si="36"/>
        <v>0</v>
      </c>
      <c r="AG489" s="23">
        <v>0</v>
      </c>
      <c r="AH489" s="23">
        <v>0</v>
      </c>
      <c r="AI489" s="208" t="s">
        <v>4</v>
      </c>
      <c r="AJ489" s="18">
        <v>0</v>
      </c>
      <c r="AK489" s="27" t="s">
        <v>4</v>
      </c>
      <c r="AL489" s="27" t="s">
        <v>4</v>
      </c>
      <c r="AM489" s="35">
        <f t="shared" si="37"/>
        <v>0</v>
      </c>
      <c r="AN489" s="35">
        <f>+K489+AC489-AH489</f>
        <v>11167000</v>
      </c>
      <c r="AO489" s="18" t="s">
        <v>1</v>
      </c>
      <c r="AP489" s="23">
        <v>11167000</v>
      </c>
      <c r="AQ489" s="18" t="s">
        <v>16</v>
      </c>
      <c r="AR489" s="23">
        <v>0</v>
      </c>
      <c r="AS489" s="19" t="s">
        <v>4</v>
      </c>
      <c r="AT489" s="331">
        <v>2500000</v>
      </c>
      <c r="AU489" s="34">
        <f t="shared" si="38"/>
        <v>8667000</v>
      </c>
      <c r="AV489" s="33">
        <f t="shared" si="39"/>
        <v>0.22387391421151606</v>
      </c>
      <c r="AW489" s="208" t="s">
        <v>4</v>
      </c>
      <c r="AX489" s="18" t="s">
        <v>3</v>
      </c>
      <c r="AY489" s="23" t="s">
        <v>2801</v>
      </c>
      <c r="AZ489" s="17" t="s">
        <v>1</v>
      </c>
      <c r="BA489" s="17" t="s">
        <v>1</v>
      </c>
    </row>
    <row r="490" spans="2:53" x14ac:dyDescent="0.25">
      <c r="B490" s="109">
        <v>2024</v>
      </c>
      <c r="C490" s="17">
        <v>891780111</v>
      </c>
      <c r="D490" s="30" t="s">
        <v>14</v>
      </c>
      <c r="E490" s="161" t="s">
        <v>2800</v>
      </c>
      <c r="F490" s="35" t="s">
        <v>2799</v>
      </c>
      <c r="G490" s="190">
        <v>0</v>
      </c>
      <c r="H490" s="18" t="s">
        <v>11</v>
      </c>
      <c r="I490" s="30" t="s">
        <v>108</v>
      </c>
      <c r="J490" s="23" t="s">
        <v>2798</v>
      </c>
      <c r="K490" s="23">
        <v>14850000</v>
      </c>
      <c r="L490" s="17" t="s">
        <v>8</v>
      </c>
      <c r="M490" s="23" t="s">
        <v>2797</v>
      </c>
      <c r="N490" s="23">
        <v>1081827299</v>
      </c>
      <c r="O490" s="29">
        <v>13</v>
      </c>
      <c r="P490" s="208">
        <v>45302</v>
      </c>
      <c r="Q490" s="23">
        <v>4518689382</v>
      </c>
      <c r="R490" s="334">
        <v>45337</v>
      </c>
      <c r="S490" s="23">
        <v>14850000</v>
      </c>
      <c r="T490" s="18" t="s">
        <v>5</v>
      </c>
      <c r="U490" s="23">
        <v>72004252</v>
      </c>
      <c r="V490" s="23" t="s">
        <v>2796</v>
      </c>
      <c r="W490" s="334">
        <v>45337</v>
      </c>
      <c r="X490" s="334">
        <v>45337</v>
      </c>
      <c r="Y490" s="113" t="s">
        <v>4</v>
      </c>
      <c r="Z490" s="334">
        <v>45457</v>
      </c>
      <c r="AA490" s="35">
        <f t="shared" si="35"/>
        <v>120</v>
      </c>
      <c r="AB490" s="23">
        <v>0</v>
      </c>
      <c r="AC490" s="23">
        <v>0</v>
      </c>
      <c r="AD490" s="23">
        <v>0</v>
      </c>
      <c r="AE490" s="208" t="s">
        <v>4</v>
      </c>
      <c r="AF490" s="35">
        <f t="shared" si="36"/>
        <v>0</v>
      </c>
      <c r="AG490" s="23">
        <v>0</v>
      </c>
      <c r="AH490" s="23">
        <v>0</v>
      </c>
      <c r="AI490" s="208" t="s">
        <v>4</v>
      </c>
      <c r="AJ490" s="18">
        <v>0</v>
      </c>
      <c r="AK490" s="27" t="s">
        <v>4</v>
      </c>
      <c r="AL490" s="27" t="s">
        <v>4</v>
      </c>
      <c r="AM490" s="35">
        <f t="shared" si="37"/>
        <v>0</v>
      </c>
      <c r="AN490" s="35">
        <f>+K490+AC490-AH490</f>
        <v>14850000</v>
      </c>
      <c r="AO490" s="18" t="s">
        <v>1</v>
      </c>
      <c r="AP490" s="23">
        <v>14850000</v>
      </c>
      <c r="AQ490" s="18" t="s">
        <v>16</v>
      </c>
      <c r="AR490" s="23">
        <v>0</v>
      </c>
      <c r="AS490" s="19" t="s">
        <v>4</v>
      </c>
      <c r="AT490" s="331">
        <v>3300000</v>
      </c>
      <c r="AU490" s="34">
        <f t="shared" si="38"/>
        <v>11550000</v>
      </c>
      <c r="AV490" s="33">
        <f t="shared" si="39"/>
        <v>0.22222222222222221</v>
      </c>
      <c r="AW490" s="208" t="s">
        <v>4</v>
      </c>
      <c r="AX490" s="18" t="s">
        <v>3</v>
      </c>
      <c r="AY490" s="23" t="s">
        <v>2795</v>
      </c>
      <c r="AZ490" s="17" t="s">
        <v>1</v>
      </c>
      <c r="BA490" s="17" t="s">
        <v>1</v>
      </c>
    </row>
    <row r="491" spans="2:53" x14ac:dyDescent="0.25">
      <c r="B491" s="109">
        <v>2024</v>
      </c>
      <c r="C491" s="17">
        <v>891780111</v>
      </c>
      <c r="D491" s="30" t="s">
        <v>14</v>
      </c>
      <c r="E491" s="161" t="s">
        <v>2794</v>
      </c>
      <c r="F491" s="35" t="s">
        <v>2793</v>
      </c>
      <c r="G491" s="190">
        <v>0</v>
      </c>
      <c r="H491" s="18" t="s">
        <v>11</v>
      </c>
      <c r="I491" s="30" t="s">
        <v>108</v>
      </c>
      <c r="J491" s="23" t="s">
        <v>2792</v>
      </c>
      <c r="K491" s="23">
        <v>16593000</v>
      </c>
      <c r="L491" s="17" t="s">
        <v>8</v>
      </c>
      <c r="M491" s="23" t="s">
        <v>2791</v>
      </c>
      <c r="N491" s="23">
        <v>57303000</v>
      </c>
      <c r="O491" s="29">
        <v>13</v>
      </c>
      <c r="P491" s="208">
        <v>45302</v>
      </c>
      <c r="Q491" s="23">
        <v>4518689382</v>
      </c>
      <c r="R491" s="334">
        <v>45337</v>
      </c>
      <c r="S491" s="23">
        <v>16593000</v>
      </c>
      <c r="T491" s="18" t="s">
        <v>5</v>
      </c>
      <c r="U491" s="23">
        <v>57444673</v>
      </c>
      <c r="V491" s="23" t="s">
        <v>1543</v>
      </c>
      <c r="W491" s="334">
        <v>45337</v>
      </c>
      <c r="X491" s="334">
        <v>45337</v>
      </c>
      <c r="Y491" s="113" t="s">
        <v>4</v>
      </c>
      <c r="Z491" s="334">
        <v>45457</v>
      </c>
      <c r="AA491" s="35">
        <f t="shared" si="35"/>
        <v>120</v>
      </c>
      <c r="AB491" s="23">
        <v>0</v>
      </c>
      <c r="AC491" s="23">
        <v>0</v>
      </c>
      <c r="AD491" s="23">
        <v>0</v>
      </c>
      <c r="AE491" s="208" t="s">
        <v>4</v>
      </c>
      <c r="AF491" s="35">
        <f t="shared" si="36"/>
        <v>0</v>
      </c>
      <c r="AG491" s="23">
        <v>0</v>
      </c>
      <c r="AH491" s="23">
        <v>0</v>
      </c>
      <c r="AI491" s="208" t="s">
        <v>4</v>
      </c>
      <c r="AJ491" s="18">
        <v>0</v>
      </c>
      <c r="AK491" s="27" t="s">
        <v>4</v>
      </c>
      <c r="AL491" s="27" t="s">
        <v>4</v>
      </c>
      <c r="AM491" s="35">
        <f t="shared" si="37"/>
        <v>0</v>
      </c>
      <c r="AN491" s="35">
        <f>+K491+AC491-AH491</f>
        <v>16593000</v>
      </c>
      <c r="AO491" s="18" t="s">
        <v>1</v>
      </c>
      <c r="AP491" s="23">
        <v>16593000</v>
      </c>
      <c r="AQ491" s="18" t="s">
        <v>16</v>
      </c>
      <c r="AR491" s="23">
        <v>0</v>
      </c>
      <c r="AS491" s="19" t="s">
        <v>4</v>
      </c>
      <c r="AT491" s="331">
        <v>3167000</v>
      </c>
      <c r="AU491" s="34">
        <f t="shared" si="38"/>
        <v>13426000</v>
      </c>
      <c r="AV491" s="33">
        <f t="shared" si="39"/>
        <v>0.19086361718797082</v>
      </c>
      <c r="AW491" s="208" t="s">
        <v>4</v>
      </c>
      <c r="AX491" s="18" t="s">
        <v>3</v>
      </c>
      <c r="AY491" s="23" t="s">
        <v>2790</v>
      </c>
      <c r="AZ491" s="17" t="s">
        <v>1</v>
      </c>
      <c r="BA491" s="17" t="s">
        <v>1</v>
      </c>
    </row>
    <row r="492" spans="2:53" x14ac:dyDescent="0.25">
      <c r="B492" s="109">
        <v>2024</v>
      </c>
      <c r="C492" s="17">
        <v>891780111</v>
      </c>
      <c r="D492" s="30" t="s">
        <v>14</v>
      </c>
      <c r="E492" s="161" t="s">
        <v>2789</v>
      </c>
      <c r="F492" s="35" t="s">
        <v>2788</v>
      </c>
      <c r="G492" s="190">
        <v>0</v>
      </c>
      <c r="H492" s="18" t="s">
        <v>11</v>
      </c>
      <c r="I492" s="30" t="s">
        <v>108</v>
      </c>
      <c r="J492" s="23" t="s">
        <v>2787</v>
      </c>
      <c r="K492" s="23">
        <v>24750000</v>
      </c>
      <c r="L492" s="17" t="s">
        <v>8</v>
      </c>
      <c r="M492" s="23" t="s">
        <v>2786</v>
      </c>
      <c r="N492" s="23">
        <v>85474637</v>
      </c>
      <c r="O492" s="29">
        <v>13</v>
      </c>
      <c r="P492" s="208">
        <v>45302</v>
      </c>
      <c r="Q492" s="23">
        <v>4518689382</v>
      </c>
      <c r="R492" s="334">
        <v>45337</v>
      </c>
      <c r="S492" s="23">
        <v>24750000</v>
      </c>
      <c r="T492" s="18" t="s">
        <v>5</v>
      </c>
      <c r="U492" s="23">
        <v>1082964146</v>
      </c>
      <c r="V492" s="23" t="s">
        <v>2366</v>
      </c>
      <c r="W492" s="334">
        <v>45337</v>
      </c>
      <c r="X492" s="334">
        <v>45337</v>
      </c>
      <c r="Y492" s="113" t="s">
        <v>4</v>
      </c>
      <c r="Z492" s="334">
        <v>45457</v>
      </c>
      <c r="AA492" s="35">
        <f t="shared" si="35"/>
        <v>120</v>
      </c>
      <c r="AB492" s="23">
        <v>0</v>
      </c>
      <c r="AC492" s="23">
        <v>0</v>
      </c>
      <c r="AD492" s="23">
        <v>0</v>
      </c>
      <c r="AE492" s="208" t="s">
        <v>4</v>
      </c>
      <c r="AF492" s="35">
        <f t="shared" si="36"/>
        <v>0</v>
      </c>
      <c r="AG492" s="23">
        <v>0</v>
      </c>
      <c r="AH492" s="23">
        <v>0</v>
      </c>
      <c r="AI492" s="208" t="s">
        <v>4</v>
      </c>
      <c r="AJ492" s="18">
        <v>0</v>
      </c>
      <c r="AK492" s="27" t="s">
        <v>4</v>
      </c>
      <c r="AL492" s="27" t="s">
        <v>4</v>
      </c>
      <c r="AM492" s="35">
        <f t="shared" si="37"/>
        <v>0</v>
      </c>
      <c r="AN492" s="35">
        <f>+K492+AC492-AH492</f>
        <v>24750000</v>
      </c>
      <c r="AO492" s="18" t="s">
        <v>1</v>
      </c>
      <c r="AP492" s="23">
        <v>24750000</v>
      </c>
      <c r="AQ492" s="18" t="s">
        <v>16</v>
      </c>
      <c r="AR492" s="23">
        <v>0</v>
      </c>
      <c r="AS492" s="19" t="s">
        <v>4</v>
      </c>
      <c r="AT492" s="331">
        <v>5500000</v>
      </c>
      <c r="AU492" s="34">
        <f t="shared" si="38"/>
        <v>19250000</v>
      </c>
      <c r="AV492" s="33">
        <f t="shared" si="39"/>
        <v>0.22222222222222221</v>
      </c>
      <c r="AW492" s="208" t="s">
        <v>4</v>
      </c>
      <c r="AX492" s="18" t="s">
        <v>3</v>
      </c>
      <c r="AY492" s="23" t="s">
        <v>2785</v>
      </c>
      <c r="AZ492" s="17" t="s">
        <v>1</v>
      </c>
      <c r="BA492" s="17" t="s">
        <v>1</v>
      </c>
    </row>
    <row r="493" spans="2:53" x14ac:dyDescent="0.25">
      <c r="B493" s="109">
        <v>2024</v>
      </c>
      <c r="C493" s="17">
        <v>891780111</v>
      </c>
      <c r="D493" s="30" t="s">
        <v>14</v>
      </c>
      <c r="E493" s="161" t="s">
        <v>2784</v>
      </c>
      <c r="F493" s="35" t="s">
        <v>2783</v>
      </c>
      <c r="G493" s="190">
        <v>0</v>
      </c>
      <c r="H493" s="18" t="s">
        <v>11</v>
      </c>
      <c r="I493" s="30" t="s">
        <v>108</v>
      </c>
      <c r="J493" s="23" t="s">
        <v>2782</v>
      </c>
      <c r="K493" s="23">
        <v>16080000</v>
      </c>
      <c r="L493" s="17" t="s">
        <v>8</v>
      </c>
      <c r="M493" s="23" t="s">
        <v>2781</v>
      </c>
      <c r="N493" s="23">
        <v>40935289</v>
      </c>
      <c r="O493" s="29">
        <v>13</v>
      </c>
      <c r="P493" s="208">
        <v>45302</v>
      </c>
      <c r="Q493" s="23">
        <v>4518689382</v>
      </c>
      <c r="R493" s="334">
        <v>45337</v>
      </c>
      <c r="S493" s="23">
        <v>16080000</v>
      </c>
      <c r="T493" s="18" t="s">
        <v>5</v>
      </c>
      <c r="U493" s="23">
        <v>15443332</v>
      </c>
      <c r="V493" s="23" t="s">
        <v>1536</v>
      </c>
      <c r="W493" s="334">
        <v>45337</v>
      </c>
      <c r="X493" s="334">
        <v>45337</v>
      </c>
      <c r="Y493" s="113" t="s">
        <v>4</v>
      </c>
      <c r="Z493" s="334">
        <v>45457</v>
      </c>
      <c r="AA493" s="35">
        <f t="shared" si="35"/>
        <v>120</v>
      </c>
      <c r="AB493" s="23">
        <v>0</v>
      </c>
      <c r="AC493" s="23">
        <v>0</v>
      </c>
      <c r="AD493" s="23">
        <v>0</v>
      </c>
      <c r="AE493" s="208" t="s">
        <v>4</v>
      </c>
      <c r="AF493" s="35">
        <f t="shared" si="36"/>
        <v>0</v>
      </c>
      <c r="AG493" s="23">
        <v>0</v>
      </c>
      <c r="AH493" s="23">
        <v>0</v>
      </c>
      <c r="AI493" s="208" t="s">
        <v>4</v>
      </c>
      <c r="AJ493" s="18">
        <v>0</v>
      </c>
      <c r="AK493" s="27" t="s">
        <v>4</v>
      </c>
      <c r="AL493" s="27" t="s">
        <v>4</v>
      </c>
      <c r="AM493" s="35">
        <f t="shared" si="37"/>
        <v>0</v>
      </c>
      <c r="AN493" s="35">
        <f>+K493+AC493-AH493</f>
        <v>16080000</v>
      </c>
      <c r="AO493" s="18" t="s">
        <v>1</v>
      </c>
      <c r="AP493" s="23">
        <v>16080000</v>
      </c>
      <c r="AQ493" s="18" t="s">
        <v>16</v>
      </c>
      <c r="AR493" s="23">
        <v>0</v>
      </c>
      <c r="AS493" s="19" t="s">
        <v>4</v>
      </c>
      <c r="AT493" s="331">
        <v>3600000</v>
      </c>
      <c r="AU493" s="34">
        <f t="shared" si="38"/>
        <v>12480000</v>
      </c>
      <c r="AV493" s="33">
        <f t="shared" si="39"/>
        <v>0.22388059701492538</v>
      </c>
      <c r="AW493" s="208" t="s">
        <v>4</v>
      </c>
      <c r="AX493" s="18" t="s">
        <v>3</v>
      </c>
      <c r="AY493" s="23" t="s">
        <v>2780</v>
      </c>
      <c r="AZ493" s="17" t="s">
        <v>1</v>
      </c>
      <c r="BA493" s="17" t="s">
        <v>1</v>
      </c>
    </row>
    <row r="494" spans="2:53" x14ac:dyDescent="0.25">
      <c r="B494" s="109">
        <v>2024</v>
      </c>
      <c r="C494" s="17">
        <v>891780111</v>
      </c>
      <c r="D494" s="30" t="s">
        <v>14</v>
      </c>
      <c r="E494" s="161" t="s">
        <v>2779</v>
      </c>
      <c r="F494" s="35" t="s">
        <v>2778</v>
      </c>
      <c r="G494" s="190">
        <v>0</v>
      </c>
      <c r="H494" s="18" t="s">
        <v>11</v>
      </c>
      <c r="I494" s="30" t="s">
        <v>108</v>
      </c>
      <c r="J494" s="23" t="s">
        <v>2777</v>
      </c>
      <c r="K494" s="23">
        <v>10890000</v>
      </c>
      <c r="L494" s="17" t="s">
        <v>8</v>
      </c>
      <c r="M494" s="23" t="s">
        <v>2776</v>
      </c>
      <c r="N494" s="23">
        <v>57290640</v>
      </c>
      <c r="O494" s="29">
        <v>13</v>
      </c>
      <c r="P494" s="208">
        <v>45302</v>
      </c>
      <c r="Q494" s="23">
        <v>4518689382</v>
      </c>
      <c r="R494" s="334">
        <v>45337</v>
      </c>
      <c r="S494" s="23">
        <v>10890000</v>
      </c>
      <c r="T494" s="18" t="s">
        <v>5</v>
      </c>
      <c r="U494" s="23">
        <v>57461216</v>
      </c>
      <c r="V494" s="23" t="s">
        <v>2288</v>
      </c>
      <c r="W494" s="334">
        <v>45337</v>
      </c>
      <c r="X494" s="334">
        <v>45337</v>
      </c>
      <c r="Y494" s="113" t="s">
        <v>4</v>
      </c>
      <c r="Z494" s="334">
        <v>45457</v>
      </c>
      <c r="AA494" s="35">
        <f t="shared" si="35"/>
        <v>120</v>
      </c>
      <c r="AB494" s="23">
        <v>0</v>
      </c>
      <c r="AC494" s="23">
        <v>0</v>
      </c>
      <c r="AD494" s="23">
        <v>0</v>
      </c>
      <c r="AE494" s="208" t="s">
        <v>4</v>
      </c>
      <c r="AF494" s="35">
        <f t="shared" si="36"/>
        <v>0</v>
      </c>
      <c r="AG494" s="23">
        <v>0</v>
      </c>
      <c r="AH494" s="23">
        <v>0</v>
      </c>
      <c r="AI494" s="208" t="s">
        <v>4</v>
      </c>
      <c r="AJ494" s="18">
        <v>0</v>
      </c>
      <c r="AK494" s="27" t="s">
        <v>4</v>
      </c>
      <c r="AL494" s="27" t="s">
        <v>4</v>
      </c>
      <c r="AM494" s="35">
        <f t="shared" si="37"/>
        <v>0</v>
      </c>
      <c r="AN494" s="35">
        <f>+K494+AC494-AH494</f>
        <v>10890000</v>
      </c>
      <c r="AO494" s="18" t="s">
        <v>1</v>
      </c>
      <c r="AP494" s="23">
        <v>10890000</v>
      </c>
      <c r="AQ494" s="18" t="s">
        <v>16</v>
      </c>
      <c r="AR494" s="23">
        <v>0</v>
      </c>
      <c r="AS494" s="19" t="s">
        <v>4</v>
      </c>
      <c r="AT494" s="331">
        <v>1440000</v>
      </c>
      <c r="AU494" s="34">
        <f t="shared" si="38"/>
        <v>9450000</v>
      </c>
      <c r="AV494" s="33">
        <f t="shared" si="39"/>
        <v>0.13223140495867769</v>
      </c>
      <c r="AW494" s="208" t="s">
        <v>4</v>
      </c>
      <c r="AX494" s="18" t="s">
        <v>3</v>
      </c>
      <c r="AY494" s="23" t="s">
        <v>2775</v>
      </c>
      <c r="AZ494" s="17" t="s">
        <v>1</v>
      </c>
      <c r="BA494" s="17" t="s">
        <v>1</v>
      </c>
    </row>
    <row r="495" spans="2:53" x14ac:dyDescent="0.25">
      <c r="B495" s="109">
        <v>2024</v>
      </c>
      <c r="C495" s="17">
        <v>891780111</v>
      </c>
      <c r="D495" s="30" t="s">
        <v>14</v>
      </c>
      <c r="E495" s="161" t="s">
        <v>2774</v>
      </c>
      <c r="F495" s="35" t="s">
        <v>2773</v>
      </c>
      <c r="G495" s="190">
        <v>0</v>
      </c>
      <c r="H495" s="18" t="s">
        <v>11</v>
      </c>
      <c r="I495" s="30" t="s">
        <v>108</v>
      </c>
      <c r="J495" s="23" t="s">
        <v>2772</v>
      </c>
      <c r="K495" s="23">
        <v>10890000</v>
      </c>
      <c r="L495" s="17" t="s">
        <v>8</v>
      </c>
      <c r="M495" s="23" t="s">
        <v>2771</v>
      </c>
      <c r="N495" s="23">
        <v>1065632898</v>
      </c>
      <c r="O495" s="29">
        <v>13</v>
      </c>
      <c r="P495" s="208">
        <v>45302</v>
      </c>
      <c r="Q495" s="23">
        <v>4518689382</v>
      </c>
      <c r="R495" s="334">
        <v>45337</v>
      </c>
      <c r="S495" s="23">
        <v>10890000</v>
      </c>
      <c r="T495" s="18" t="s">
        <v>5</v>
      </c>
      <c r="U495" s="23">
        <v>57461216</v>
      </c>
      <c r="V495" s="23" t="s">
        <v>2288</v>
      </c>
      <c r="W495" s="334">
        <v>45337</v>
      </c>
      <c r="X495" s="334">
        <v>45337</v>
      </c>
      <c r="Y495" s="113" t="s">
        <v>4</v>
      </c>
      <c r="Z495" s="334">
        <v>45457</v>
      </c>
      <c r="AA495" s="35">
        <f t="shared" si="35"/>
        <v>120</v>
      </c>
      <c r="AB495" s="23">
        <v>0</v>
      </c>
      <c r="AC495" s="23">
        <v>0</v>
      </c>
      <c r="AD495" s="23">
        <v>0</v>
      </c>
      <c r="AE495" s="208" t="s">
        <v>4</v>
      </c>
      <c r="AF495" s="35">
        <f t="shared" si="36"/>
        <v>0</v>
      </c>
      <c r="AG495" s="23">
        <v>0</v>
      </c>
      <c r="AH495" s="23">
        <v>0</v>
      </c>
      <c r="AI495" s="208" t="s">
        <v>4</v>
      </c>
      <c r="AJ495" s="18">
        <v>0</v>
      </c>
      <c r="AK495" s="27" t="s">
        <v>4</v>
      </c>
      <c r="AL495" s="27" t="s">
        <v>4</v>
      </c>
      <c r="AM495" s="35">
        <f t="shared" si="37"/>
        <v>0</v>
      </c>
      <c r="AN495" s="35">
        <f>+K495+AC495-AH495</f>
        <v>10890000</v>
      </c>
      <c r="AO495" s="18" t="s">
        <v>1</v>
      </c>
      <c r="AP495" s="23">
        <v>10890000</v>
      </c>
      <c r="AQ495" s="18" t="s">
        <v>16</v>
      </c>
      <c r="AR495" s="23">
        <v>0</v>
      </c>
      <c r="AS495" s="19" t="s">
        <v>4</v>
      </c>
      <c r="AT495" s="331">
        <v>1440000</v>
      </c>
      <c r="AU495" s="34">
        <f t="shared" si="38"/>
        <v>9450000</v>
      </c>
      <c r="AV495" s="33">
        <f t="shared" si="39"/>
        <v>0.13223140495867769</v>
      </c>
      <c r="AW495" s="208" t="s">
        <v>4</v>
      </c>
      <c r="AX495" s="18" t="s">
        <v>3</v>
      </c>
      <c r="AY495" s="23" t="s">
        <v>2770</v>
      </c>
      <c r="AZ495" s="17" t="s">
        <v>1</v>
      </c>
      <c r="BA495" s="17" t="s">
        <v>1</v>
      </c>
    </row>
    <row r="496" spans="2:53" x14ac:dyDescent="0.25">
      <c r="B496" s="109">
        <v>2024</v>
      </c>
      <c r="C496" s="17">
        <v>891780111</v>
      </c>
      <c r="D496" s="30" t="s">
        <v>14</v>
      </c>
      <c r="E496" s="161" t="s">
        <v>2769</v>
      </c>
      <c r="F496" s="35" t="s">
        <v>2768</v>
      </c>
      <c r="G496" s="190">
        <v>0</v>
      </c>
      <c r="H496" s="18" t="s">
        <v>11</v>
      </c>
      <c r="I496" s="30" t="s">
        <v>108</v>
      </c>
      <c r="J496" s="23" t="s">
        <v>2767</v>
      </c>
      <c r="K496" s="23">
        <v>11167000</v>
      </c>
      <c r="L496" s="17" t="s">
        <v>8</v>
      </c>
      <c r="M496" s="23" t="s">
        <v>2766</v>
      </c>
      <c r="N496" s="23">
        <v>1007642968</v>
      </c>
      <c r="O496" s="29">
        <v>14</v>
      </c>
      <c r="P496" s="334">
        <v>45302</v>
      </c>
      <c r="Q496" s="23">
        <v>2126349000</v>
      </c>
      <c r="R496" s="334">
        <v>45337</v>
      </c>
      <c r="S496" s="23">
        <v>11167000</v>
      </c>
      <c r="T496" s="18" t="s">
        <v>5</v>
      </c>
      <c r="U496" s="23">
        <v>36557666</v>
      </c>
      <c r="V496" s="23" t="s">
        <v>1510</v>
      </c>
      <c r="W496" s="334">
        <v>45337</v>
      </c>
      <c r="X496" s="334">
        <v>45337</v>
      </c>
      <c r="Y496" s="113" t="s">
        <v>4</v>
      </c>
      <c r="Z496" s="334">
        <v>45457</v>
      </c>
      <c r="AA496" s="35">
        <f t="shared" si="35"/>
        <v>120</v>
      </c>
      <c r="AB496" s="23">
        <v>0</v>
      </c>
      <c r="AC496" s="23">
        <v>0</v>
      </c>
      <c r="AD496" s="23">
        <v>0</v>
      </c>
      <c r="AE496" s="208" t="s">
        <v>4</v>
      </c>
      <c r="AF496" s="35">
        <f t="shared" si="36"/>
        <v>0</v>
      </c>
      <c r="AG496" s="23">
        <v>0</v>
      </c>
      <c r="AH496" s="23">
        <v>0</v>
      </c>
      <c r="AI496" s="208" t="s">
        <v>4</v>
      </c>
      <c r="AJ496" s="18">
        <v>0</v>
      </c>
      <c r="AK496" s="27" t="s">
        <v>4</v>
      </c>
      <c r="AL496" s="27" t="s">
        <v>4</v>
      </c>
      <c r="AM496" s="35">
        <f t="shared" si="37"/>
        <v>0</v>
      </c>
      <c r="AN496" s="35">
        <f>+K496+AC496-AH496</f>
        <v>11167000</v>
      </c>
      <c r="AO496" s="18" t="s">
        <v>1</v>
      </c>
      <c r="AP496" s="23">
        <v>11167000</v>
      </c>
      <c r="AQ496" s="18" t="s">
        <v>16</v>
      </c>
      <c r="AR496" s="23">
        <v>0</v>
      </c>
      <c r="AS496" s="19" t="s">
        <v>4</v>
      </c>
      <c r="AT496" s="331">
        <v>2500000</v>
      </c>
      <c r="AU496" s="34">
        <f t="shared" si="38"/>
        <v>8667000</v>
      </c>
      <c r="AV496" s="33">
        <f t="shared" si="39"/>
        <v>0.22387391421151606</v>
      </c>
      <c r="AW496" s="208" t="s">
        <v>4</v>
      </c>
      <c r="AX496" s="18" t="s">
        <v>3</v>
      </c>
      <c r="AY496" s="23" t="s">
        <v>2765</v>
      </c>
      <c r="AZ496" s="17" t="s">
        <v>1</v>
      </c>
      <c r="BA496" s="17" t="s">
        <v>1</v>
      </c>
    </row>
    <row r="497" spans="2:53" x14ac:dyDescent="0.25">
      <c r="B497" s="109">
        <v>2024</v>
      </c>
      <c r="C497" s="17">
        <v>891780111</v>
      </c>
      <c r="D497" s="30" t="s">
        <v>14</v>
      </c>
      <c r="E497" s="161" t="s">
        <v>2764</v>
      </c>
      <c r="F497" s="35" t="s">
        <v>2763</v>
      </c>
      <c r="G497" s="190">
        <v>0</v>
      </c>
      <c r="H497" s="18" t="s">
        <v>11</v>
      </c>
      <c r="I497" s="30" t="s">
        <v>108</v>
      </c>
      <c r="J497" s="23" t="s">
        <v>2762</v>
      </c>
      <c r="K497" s="23">
        <v>14740000</v>
      </c>
      <c r="L497" s="17" t="s">
        <v>8</v>
      </c>
      <c r="M497" s="23" t="s">
        <v>2761</v>
      </c>
      <c r="N497" s="23">
        <v>1082848177</v>
      </c>
      <c r="O497" s="29">
        <v>14</v>
      </c>
      <c r="P497" s="334">
        <v>45302</v>
      </c>
      <c r="Q497" s="23">
        <v>2126349000</v>
      </c>
      <c r="R497" s="334">
        <v>45337</v>
      </c>
      <c r="S497" s="23">
        <v>14740000</v>
      </c>
      <c r="T497" s="18" t="s">
        <v>5</v>
      </c>
      <c r="U497" s="23">
        <v>85152695</v>
      </c>
      <c r="V497" s="23" t="s">
        <v>2345</v>
      </c>
      <c r="W497" s="334">
        <v>45337</v>
      </c>
      <c r="X497" s="334">
        <v>45337</v>
      </c>
      <c r="Y497" s="113" t="s">
        <v>4</v>
      </c>
      <c r="Z497" s="334">
        <v>45457</v>
      </c>
      <c r="AA497" s="35">
        <f t="shared" si="35"/>
        <v>120</v>
      </c>
      <c r="AB497" s="23">
        <v>0</v>
      </c>
      <c r="AC497" s="23">
        <v>0</v>
      </c>
      <c r="AD497" s="23">
        <v>0</v>
      </c>
      <c r="AE497" s="208" t="s">
        <v>4</v>
      </c>
      <c r="AF497" s="35">
        <f t="shared" si="36"/>
        <v>0</v>
      </c>
      <c r="AG497" s="23">
        <v>0</v>
      </c>
      <c r="AH497" s="23">
        <v>0</v>
      </c>
      <c r="AI497" s="208" t="s">
        <v>4</v>
      </c>
      <c r="AJ497" s="18">
        <v>0</v>
      </c>
      <c r="AK497" s="27" t="s">
        <v>4</v>
      </c>
      <c r="AL497" s="27" t="s">
        <v>4</v>
      </c>
      <c r="AM497" s="35">
        <f t="shared" si="37"/>
        <v>0</v>
      </c>
      <c r="AN497" s="35">
        <f>+K497+AC497-AH497</f>
        <v>14740000</v>
      </c>
      <c r="AO497" s="18" t="s">
        <v>1</v>
      </c>
      <c r="AP497" s="23">
        <v>14740000</v>
      </c>
      <c r="AQ497" s="18" t="s">
        <v>16</v>
      </c>
      <c r="AR497" s="23">
        <v>0</v>
      </c>
      <c r="AS497" s="19" t="s">
        <v>4</v>
      </c>
      <c r="AT497" s="331">
        <v>3300000</v>
      </c>
      <c r="AU497" s="34">
        <f t="shared" si="38"/>
        <v>11440000</v>
      </c>
      <c r="AV497" s="33">
        <f t="shared" si="39"/>
        <v>0.22388059701492538</v>
      </c>
      <c r="AW497" s="208" t="s">
        <v>4</v>
      </c>
      <c r="AX497" s="18" t="s">
        <v>3</v>
      </c>
      <c r="AY497" s="23" t="s">
        <v>2760</v>
      </c>
      <c r="AZ497" s="17" t="s">
        <v>1</v>
      </c>
      <c r="BA497" s="17" t="s">
        <v>1</v>
      </c>
    </row>
    <row r="498" spans="2:53" x14ac:dyDescent="0.25">
      <c r="B498" s="109">
        <v>2024</v>
      </c>
      <c r="C498" s="17">
        <v>891780111</v>
      </c>
      <c r="D498" s="30" t="s">
        <v>14</v>
      </c>
      <c r="E498" s="161" t="s">
        <v>2759</v>
      </c>
      <c r="F498" s="35" t="s">
        <v>2758</v>
      </c>
      <c r="G498" s="190">
        <v>0</v>
      </c>
      <c r="H498" s="18" t="s">
        <v>11</v>
      </c>
      <c r="I498" s="30" t="s">
        <v>108</v>
      </c>
      <c r="J498" s="23" t="s">
        <v>2753</v>
      </c>
      <c r="K498" s="23">
        <v>12100000</v>
      </c>
      <c r="L498" s="17" t="s">
        <v>8</v>
      </c>
      <c r="M498" s="23" t="s">
        <v>2757</v>
      </c>
      <c r="N498" s="23">
        <v>1082953501</v>
      </c>
      <c r="O498" s="29">
        <v>13</v>
      </c>
      <c r="P498" s="208">
        <v>45302</v>
      </c>
      <c r="Q498" s="23">
        <v>4518689382</v>
      </c>
      <c r="R498" s="334">
        <v>45337</v>
      </c>
      <c r="S498" s="23">
        <v>12100000</v>
      </c>
      <c r="T498" s="18" t="s">
        <v>5</v>
      </c>
      <c r="U498" s="23">
        <v>30766322</v>
      </c>
      <c r="V498" s="23" t="s">
        <v>2751</v>
      </c>
      <c r="W498" s="334">
        <v>45337</v>
      </c>
      <c r="X498" s="334">
        <v>45337</v>
      </c>
      <c r="Y498" s="113" t="s">
        <v>4</v>
      </c>
      <c r="Z498" s="334">
        <v>45457</v>
      </c>
      <c r="AA498" s="35">
        <f t="shared" si="35"/>
        <v>120</v>
      </c>
      <c r="AB498" s="23">
        <v>0</v>
      </c>
      <c r="AC498" s="23">
        <v>0</v>
      </c>
      <c r="AD498" s="23">
        <v>0</v>
      </c>
      <c r="AE498" s="208" t="s">
        <v>4</v>
      </c>
      <c r="AF498" s="35">
        <f t="shared" si="36"/>
        <v>0</v>
      </c>
      <c r="AG498" s="23">
        <v>0</v>
      </c>
      <c r="AH498" s="23">
        <v>0</v>
      </c>
      <c r="AI498" s="208" t="s">
        <v>4</v>
      </c>
      <c r="AJ498" s="18">
        <v>0</v>
      </c>
      <c r="AK498" s="27" t="s">
        <v>4</v>
      </c>
      <c r="AL498" s="27" t="s">
        <v>4</v>
      </c>
      <c r="AM498" s="35">
        <f t="shared" si="37"/>
        <v>0</v>
      </c>
      <c r="AN498" s="35">
        <f>+K498+AC498-AH498</f>
        <v>12100000</v>
      </c>
      <c r="AO498" s="18" t="s">
        <v>1</v>
      </c>
      <c r="AP498" s="23">
        <v>12100000</v>
      </c>
      <c r="AQ498" s="18" t="s">
        <v>16</v>
      </c>
      <c r="AR498" s="23">
        <v>0</v>
      </c>
      <c r="AS498" s="19" t="s">
        <v>4</v>
      </c>
      <c r="AT498" s="331">
        <v>1600000</v>
      </c>
      <c r="AU498" s="34">
        <f t="shared" si="38"/>
        <v>10500000</v>
      </c>
      <c r="AV498" s="33">
        <f t="shared" si="39"/>
        <v>0.13223140495867769</v>
      </c>
      <c r="AW498" s="208" t="s">
        <v>4</v>
      </c>
      <c r="AX498" s="18" t="s">
        <v>3</v>
      </c>
      <c r="AY498" s="23" t="s">
        <v>2756</v>
      </c>
      <c r="AZ498" s="17" t="s">
        <v>1</v>
      </c>
      <c r="BA498" s="17" t="s">
        <v>1</v>
      </c>
    </row>
    <row r="499" spans="2:53" x14ac:dyDescent="0.25">
      <c r="B499" s="109">
        <v>2024</v>
      </c>
      <c r="C499" s="17">
        <v>891780111</v>
      </c>
      <c r="D499" s="30" t="s">
        <v>14</v>
      </c>
      <c r="E499" s="161" t="s">
        <v>2755</v>
      </c>
      <c r="F499" s="35" t="s">
        <v>2754</v>
      </c>
      <c r="G499" s="190">
        <v>0</v>
      </c>
      <c r="H499" s="18" t="s">
        <v>11</v>
      </c>
      <c r="I499" s="30" t="s">
        <v>108</v>
      </c>
      <c r="J499" s="23" t="s">
        <v>2753</v>
      </c>
      <c r="K499" s="23">
        <v>12100000</v>
      </c>
      <c r="L499" s="17" t="s">
        <v>8</v>
      </c>
      <c r="M499" s="23" t="s">
        <v>2752</v>
      </c>
      <c r="N499" s="23">
        <v>1082854051</v>
      </c>
      <c r="O499" s="29">
        <v>13</v>
      </c>
      <c r="P499" s="208">
        <v>45302</v>
      </c>
      <c r="Q499" s="23">
        <v>4518689382</v>
      </c>
      <c r="R499" s="334">
        <v>45337</v>
      </c>
      <c r="S499" s="23">
        <v>12100000</v>
      </c>
      <c r="T499" s="18" t="s">
        <v>5</v>
      </c>
      <c r="U499" s="23">
        <v>30766322</v>
      </c>
      <c r="V499" s="23" t="s">
        <v>2751</v>
      </c>
      <c r="W499" s="334">
        <v>45337</v>
      </c>
      <c r="X499" s="334">
        <v>45337</v>
      </c>
      <c r="Y499" s="113" t="s">
        <v>4</v>
      </c>
      <c r="Z499" s="334">
        <v>45457</v>
      </c>
      <c r="AA499" s="35">
        <f t="shared" si="35"/>
        <v>120</v>
      </c>
      <c r="AB499" s="23">
        <v>0</v>
      </c>
      <c r="AC499" s="23">
        <v>0</v>
      </c>
      <c r="AD499" s="23">
        <v>0</v>
      </c>
      <c r="AE499" s="208" t="s">
        <v>4</v>
      </c>
      <c r="AF499" s="35">
        <f t="shared" si="36"/>
        <v>0</v>
      </c>
      <c r="AG499" s="23">
        <v>0</v>
      </c>
      <c r="AH499" s="23">
        <v>0</v>
      </c>
      <c r="AI499" s="208" t="s">
        <v>4</v>
      </c>
      <c r="AJ499" s="18">
        <v>0</v>
      </c>
      <c r="AK499" s="27" t="s">
        <v>4</v>
      </c>
      <c r="AL499" s="27" t="s">
        <v>4</v>
      </c>
      <c r="AM499" s="35">
        <f t="shared" si="37"/>
        <v>0</v>
      </c>
      <c r="AN499" s="35">
        <f>+K499+AC499-AH499</f>
        <v>12100000</v>
      </c>
      <c r="AO499" s="18" t="s">
        <v>1</v>
      </c>
      <c r="AP499" s="23">
        <v>12100000</v>
      </c>
      <c r="AQ499" s="18" t="s">
        <v>16</v>
      </c>
      <c r="AR499" s="23">
        <v>0</v>
      </c>
      <c r="AS499" s="19" t="s">
        <v>4</v>
      </c>
      <c r="AT499" s="331">
        <v>1600000</v>
      </c>
      <c r="AU499" s="34">
        <f t="shared" si="38"/>
        <v>10500000</v>
      </c>
      <c r="AV499" s="33">
        <f t="shared" si="39"/>
        <v>0.13223140495867769</v>
      </c>
      <c r="AW499" s="208" t="s">
        <v>4</v>
      </c>
      <c r="AX499" s="18" t="s">
        <v>3</v>
      </c>
      <c r="AY499" s="23" t="s">
        <v>2750</v>
      </c>
      <c r="AZ499" s="17" t="s">
        <v>1</v>
      </c>
      <c r="BA499" s="17" t="s">
        <v>1</v>
      </c>
    </row>
    <row r="500" spans="2:53" x14ac:dyDescent="0.25">
      <c r="B500" s="109">
        <v>2024</v>
      </c>
      <c r="C500" s="17">
        <v>891780111</v>
      </c>
      <c r="D500" s="30" t="s">
        <v>14</v>
      </c>
      <c r="E500" s="161" t="s">
        <v>2749</v>
      </c>
      <c r="F500" s="35" t="s">
        <v>2748</v>
      </c>
      <c r="G500" s="190">
        <v>0</v>
      </c>
      <c r="H500" s="18" t="s">
        <v>11</v>
      </c>
      <c r="I500" s="30" t="s">
        <v>108</v>
      </c>
      <c r="J500" s="23" t="s">
        <v>2702</v>
      </c>
      <c r="K500" s="23">
        <v>8400000</v>
      </c>
      <c r="L500" s="17" t="s">
        <v>8</v>
      </c>
      <c r="M500" s="23" t="s">
        <v>2747</v>
      </c>
      <c r="N500" s="23">
        <v>1082958463</v>
      </c>
      <c r="O500" s="29">
        <v>14</v>
      </c>
      <c r="P500" s="334">
        <v>45302</v>
      </c>
      <c r="Q500" s="23">
        <v>2126349000</v>
      </c>
      <c r="R500" s="334">
        <v>45337</v>
      </c>
      <c r="S500" s="23">
        <v>8400000</v>
      </c>
      <c r="T500" s="18" t="s">
        <v>5</v>
      </c>
      <c r="U500" s="23">
        <v>7601831</v>
      </c>
      <c r="V500" s="23" t="s">
        <v>2700</v>
      </c>
      <c r="W500" s="334">
        <v>45337</v>
      </c>
      <c r="X500" s="334">
        <v>45337</v>
      </c>
      <c r="Y500" s="113" t="s">
        <v>4</v>
      </c>
      <c r="Z500" s="334">
        <v>45457</v>
      </c>
      <c r="AA500" s="35">
        <f t="shared" si="35"/>
        <v>120</v>
      </c>
      <c r="AB500" s="23">
        <v>0</v>
      </c>
      <c r="AC500" s="23">
        <v>0</v>
      </c>
      <c r="AD500" s="23">
        <v>0</v>
      </c>
      <c r="AE500" s="208" t="s">
        <v>4</v>
      </c>
      <c r="AF500" s="35">
        <f t="shared" si="36"/>
        <v>0</v>
      </c>
      <c r="AG500" s="23">
        <v>0</v>
      </c>
      <c r="AH500" s="23">
        <v>0</v>
      </c>
      <c r="AI500" s="208" t="s">
        <v>4</v>
      </c>
      <c r="AJ500" s="18">
        <v>0</v>
      </c>
      <c r="AK500" s="27" t="s">
        <v>4</v>
      </c>
      <c r="AL500" s="27" t="s">
        <v>4</v>
      </c>
      <c r="AM500" s="35">
        <f t="shared" si="37"/>
        <v>0</v>
      </c>
      <c r="AN500" s="35">
        <f>+K500+AC500-AH500</f>
        <v>8400000</v>
      </c>
      <c r="AO500" s="18" t="s">
        <v>1</v>
      </c>
      <c r="AP500" s="23">
        <v>8400000</v>
      </c>
      <c r="AQ500" s="18" t="s">
        <v>16</v>
      </c>
      <c r="AR500" s="23">
        <v>0</v>
      </c>
      <c r="AS500" s="19" t="s">
        <v>4</v>
      </c>
      <c r="AT500" s="331">
        <v>1190000</v>
      </c>
      <c r="AU500" s="34">
        <f t="shared" si="38"/>
        <v>7210000</v>
      </c>
      <c r="AV500" s="33">
        <f t="shared" si="39"/>
        <v>0.14166666666666666</v>
      </c>
      <c r="AW500" s="208" t="s">
        <v>4</v>
      </c>
      <c r="AX500" s="18" t="s">
        <v>3</v>
      </c>
      <c r="AY500" s="23" t="s">
        <v>2746</v>
      </c>
      <c r="AZ500" s="17" t="s">
        <v>1</v>
      </c>
      <c r="BA500" s="17" t="s">
        <v>1</v>
      </c>
    </row>
    <row r="501" spans="2:53" x14ac:dyDescent="0.25">
      <c r="B501" s="109">
        <v>2024</v>
      </c>
      <c r="C501" s="17">
        <v>891780111</v>
      </c>
      <c r="D501" s="30" t="s">
        <v>14</v>
      </c>
      <c r="E501" s="161" t="s">
        <v>2745</v>
      </c>
      <c r="F501" s="35" t="s">
        <v>2744</v>
      </c>
      <c r="G501" s="190">
        <v>0</v>
      </c>
      <c r="H501" s="18" t="s">
        <v>11</v>
      </c>
      <c r="I501" s="30" t="s">
        <v>770</v>
      </c>
      <c r="J501" s="23" t="s">
        <v>2743</v>
      </c>
      <c r="K501" s="23">
        <v>11132000</v>
      </c>
      <c r="L501" s="17" t="s">
        <v>8</v>
      </c>
      <c r="M501" s="23" t="s">
        <v>2742</v>
      </c>
      <c r="N501" s="23">
        <v>57296345</v>
      </c>
      <c r="O501" s="23">
        <v>93</v>
      </c>
      <c r="P501" s="334">
        <v>45309</v>
      </c>
      <c r="Q501" s="23">
        <v>14300000</v>
      </c>
      <c r="R501" s="334">
        <v>45337</v>
      </c>
      <c r="S501" s="23">
        <v>11132000</v>
      </c>
      <c r="T501" s="18" t="s">
        <v>5</v>
      </c>
      <c r="U501" s="23">
        <v>57461216</v>
      </c>
      <c r="V501" s="23" t="s">
        <v>2288</v>
      </c>
      <c r="W501" s="334">
        <v>45337</v>
      </c>
      <c r="X501" s="334">
        <v>45337</v>
      </c>
      <c r="Y501" s="113" t="s">
        <v>4</v>
      </c>
      <c r="Z501" s="334">
        <v>45457</v>
      </c>
      <c r="AA501" s="35">
        <f t="shared" si="35"/>
        <v>120</v>
      </c>
      <c r="AB501" s="23">
        <v>0</v>
      </c>
      <c r="AC501" s="23">
        <v>0</v>
      </c>
      <c r="AD501" s="23">
        <v>0</v>
      </c>
      <c r="AE501" s="208" t="s">
        <v>4</v>
      </c>
      <c r="AF501" s="35">
        <f t="shared" si="36"/>
        <v>0</v>
      </c>
      <c r="AG501" s="23">
        <v>0</v>
      </c>
      <c r="AH501" s="23">
        <v>0</v>
      </c>
      <c r="AI501" s="208" t="s">
        <v>4</v>
      </c>
      <c r="AJ501" s="18">
        <v>0</v>
      </c>
      <c r="AK501" s="27" t="s">
        <v>4</v>
      </c>
      <c r="AL501" s="27" t="s">
        <v>4</v>
      </c>
      <c r="AM501" s="35">
        <f t="shared" si="37"/>
        <v>0</v>
      </c>
      <c r="AN501" s="35">
        <f>+K501+AC501-AH501</f>
        <v>11132000</v>
      </c>
      <c r="AO501" s="18" t="s">
        <v>1</v>
      </c>
      <c r="AP501" s="23">
        <v>11132000</v>
      </c>
      <c r="AQ501" s="18" t="s">
        <v>16</v>
      </c>
      <c r="AR501" s="23">
        <v>0</v>
      </c>
      <c r="AS501" s="19" t="s">
        <v>4</v>
      </c>
      <c r="AT501" s="331">
        <v>1472000</v>
      </c>
      <c r="AU501" s="34">
        <f t="shared" si="38"/>
        <v>9660000</v>
      </c>
      <c r="AV501" s="33">
        <f t="shared" si="39"/>
        <v>0.13223140495867769</v>
      </c>
      <c r="AW501" s="208" t="s">
        <v>4</v>
      </c>
      <c r="AX501" s="18" t="s">
        <v>3</v>
      </c>
      <c r="AY501" s="23" t="s">
        <v>2741</v>
      </c>
      <c r="AZ501" s="17" t="s">
        <v>1</v>
      </c>
      <c r="BA501" s="17" t="s">
        <v>1</v>
      </c>
    </row>
    <row r="502" spans="2:53" x14ac:dyDescent="0.25">
      <c r="B502" s="109">
        <v>2024</v>
      </c>
      <c r="C502" s="17">
        <v>891780111</v>
      </c>
      <c r="D502" s="30" t="s">
        <v>14</v>
      </c>
      <c r="E502" s="161" t="s">
        <v>2740</v>
      </c>
      <c r="F502" s="35" t="s">
        <v>2739</v>
      </c>
      <c r="G502" s="190">
        <v>0</v>
      </c>
      <c r="H502" s="18" t="s">
        <v>11</v>
      </c>
      <c r="I502" s="30" t="s">
        <v>108</v>
      </c>
      <c r="J502" s="23" t="s">
        <v>2738</v>
      </c>
      <c r="K502" s="23">
        <v>10000000</v>
      </c>
      <c r="L502" s="17" t="s">
        <v>8</v>
      </c>
      <c r="M502" s="23" t="s">
        <v>2737</v>
      </c>
      <c r="N502" s="23">
        <v>1083553307</v>
      </c>
      <c r="O502" s="29">
        <v>13</v>
      </c>
      <c r="P502" s="208">
        <v>45302</v>
      </c>
      <c r="Q502" s="23">
        <v>4518689382</v>
      </c>
      <c r="R502" s="334">
        <v>45337</v>
      </c>
      <c r="S502" s="23">
        <v>10000000</v>
      </c>
      <c r="T502" s="18" t="s">
        <v>5</v>
      </c>
      <c r="U502" s="23">
        <v>12548945</v>
      </c>
      <c r="V502" s="23" t="s">
        <v>2736</v>
      </c>
      <c r="W502" s="334">
        <v>45337</v>
      </c>
      <c r="X502" s="334">
        <v>45337</v>
      </c>
      <c r="Y502" s="113" t="s">
        <v>4</v>
      </c>
      <c r="Z502" s="334">
        <v>45412</v>
      </c>
      <c r="AA502" s="35">
        <f t="shared" si="35"/>
        <v>75</v>
      </c>
      <c r="AB502" s="23">
        <v>0</v>
      </c>
      <c r="AC502" s="23">
        <v>0</v>
      </c>
      <c r="AD502" s="23">
        <v>0</v>
      </c>
      <c r="AE502" s="208" t="s">
        <v>4</v>
      </c>
      <c r="AF502" s="35">
        <f t="shared" si="36"/>
        <v>0</v>
      </c>
      <c r="AG502" s="23">
        <v>0</v>
      </c>
      <c r="AH502" s="23">
        <v>0</v>
      </c>
      <c r="AI502" s="208" t="s">
        <v>4</v>
      </c>
      <c r="AJ502" s="18">
        <v>0</v>
      </c>
      <c r="AK502" s="27" t="s">
        <v>4</v>
      </c>
      <c r="AL502" s="27" t="s">
        <v>4</v>
      </c>
      <c r="AM502" s="35">
        <f t="shared" si="37"/>
        <v>0</v>
      </c>
      <c r="AN502" s="35">
        <f>+K502+AC502-AH502</f>
        <v>10000000</v>
      </c>
      <c r="AO502" s="18" t="s">
        <v>1</v>
      </c>
      <c r="AP502" s="23">
        <v>10000000</v>
      </c>
      <c r="AQ502" s="18" t="s">
        <v>16</v>
      </c>
      <c r="AR502" s="23">
        <v>0</v>
      </c>
      <c r="AS502" s="19" t="s">
        <v>4</v>
      </c>
      <c r="AT502" s="331">
        <v>3333333</v>
      </c>
      <c r="AU502" s="34">
        <f t="shared" si="38"/>
        <v>6666667</v>
      </c>
      <c r="AV502" s="33">
        <f t="shared" si="39"/>
        <v>0.3333333</v>
      </c>
      <c r="AW502" s="208" t="s">
        <v>4</v>
      </c>
      <c r="AX502" s="18" t="s">
        <v>3</v>
      </c>
      <c r="AY502" s="23" t="s">
        <v>2735</v>
      </c>
      <c r="AZ502" s="17" t="s">
        <v>1</v>
      </c>
      <c r="BA502" s="17" t="s">
        <v>1</v>
      </c>
    </row>
    <row r="503" spans="2:53" x14ac:dyDescent="0.25">
      <c r="B503" s="109">
        <v>2024</v>
      </c>
      <c r="C503" s="17">
        <v>891780111</v>
      </c>
      <c r="D503" s="30" t="s">
        <v>14</v>
      </c>
      <c r="E503" s="161" t="s">
        <v>2734</v>
      </c>
      <c r="F503" s="35" t="s">
        <v>2733</v>
      </c>
      <c r="G503" s="190">
        <v>0</v>
      </c>
      <c r="H503" s="18" t="s">
        <v>11</v>
      </c>
      <c r="I503" s="30" t="s">
        <v>108</v>
      </c>
      <c r="J503" s="23" t="s">
        <v>2732</v>
      </c>
      <c r="K503" s="23">
        <v>20100000</v>
      </c>
      <c r="L503" s="17" t="s">
        <v>8</v>
      </c>
      <c r="M503" s="23" t="s">
        <v>2731</v>
      </c>
      <c r="N503" s="23">
        <v>1083030654</v>
      </c>
      <c r="O503" s="29">
        <v>13</v>
      </c>
      <c r="P503" s="208">
        <v>45302</v>
      </c>
      <c r="Q503" s="23">
        <v>4518689382</v>
      </c>
      <c r="R503" s="334">
        <v>45337</v>
      </c>
      <c r="S503" s="23">
        <v>20100000</v>
      </c>
      <c r="T503" s="18" t="s">
        <v>5</v>
      </c>
      <c r="U503" s="23">
        <v>1082964146</v>
      </c>
      <c r="V503" s="23" t="s">
        <v>2366</v>
      </c>
      <c r="W503" s="334">
        <v>45337</v>
      </c>
      <c r="X503" s="334">
        <v>45337</v>
      </c>
      <c r="Y503" s="113" t="s">
        <v>4</v>
      </c>
      <c r="Z503" s="334">
        <v>45457</v>
      </c>
      <c r="AA503" s="35">
        <f t="shared" si="35"/>
        <v>120</v>
      </c>
      <c r="AB503" s="23">
        <v>0</v>
      </c>
      <c r="AC503" s="23">
        <v>0</v>
      </c>
      <c r="AD503" s="23">
        <v>0</v>
      </c>
      <c r="AE503" s="208" t="s">
        <v>4</v>
      </c>
      <c r="AF503" s="35">
        <f t="shared" si="36"/>
        <v>0</v>
      </c>
      <c r="AG503" s="23">
        <v>0</v>
      </c>
      <c r="AH503" s="23">
        <v>0</v>
      </c>
      <c r="AI503" s="208" t="s">
        <v>4</v>
      </c>
      <c r="AJ503" s="18">
        <v>0</v>
      </c>
      <c r="AK503" s="27" t="s">
        <v>4</v>
      </c>
      <c r="AL503" s="27" t="s">
        <v>4</v>
      </c>
      <c r="AM503" s="35">
        <f t="shared" si="37"/>
        <v>0</v>
      </c>
      <c r="AN503" s="35">
        <f>+K503+AC503-AH503</f>
        <v>20100000</v>
      </c>
      <c r="AO503" s="18" t="s">
        <v>1</v>
      </c>
      <c r="AP503" s="23">
        <v>20100000</v>
      </c>
      <c r="AQ503" s="18" t="s">
        <v>16</v>
      </c>
      <c r="AR503" s="23">
        <v>0</v>
      </c>
      <c r="AS503" s="19" t="s">
        <v>4</v>
      </c>
      <c r="AT503" s="331">
        <v>4500000</v>
      </c>
      <c r="AU503" s="34">
        <f t="shared" si="38"/>
        <v>15600000</v>
      </c>
      <c r="AV503" s="33">
        <f t="shared" si="39"/>
        <v>0.22388059701492538</v>
      </c>
      <c r="AW503" s="208" t="s">
        <v>4</v>
      </c>
      <c r="AX503" s="18" t="s">
        <v>3</v>
      </c>
      <c r="AY503" s="23" t="s">
        <v>2730</v>
      </c>
      <c r="AZ503" s="17" t="s">
        <v>1</v>
      </c>
      <c r="BA503" s="17" t="s">
        <v>1</v>
      </c>
    </row>
    <row r="504" spans="2:53" x14ac:dyDescent="0.25">
      <c r="B504" s="109">
        <v>2024</v>
      </c>
      <c r="C504" s="17">
        <v>891780111</v>
      </c>
      <c r="D504" s="30" t="s">
        <v>14</v>
      </c>
      <c r="E504" s="161" t="s">
        <v>2729</v>
      </c>
      <c r="F504" s="35" t="s">
        <v>2728</v>
      </c>
      <c r="G504" s="190">
        <v>0</v>
      </c>
      <c r="H504" s="18" t="s">
        <v>11</v>
      </c>
      <c r="I504" s="30" t="s">
        <v>108</v>
      </c>
      <c r="J504" s="23" t="s">
        <v>2727</v>
      </c>
      <c r="K504" s="23">
        <v>9380000</v>
      </c>
      <c r="L504" s="17" t="s">
        <v>8</v>
      </c>
      <c r="M504" s="23" t="s">
        <v>2726</v>
      </c>
      <c r="N504" s="23">
        <v>1082876431</v>
      </c>
      <c r="O504" s="29">
        <v>14</v>
      </c>
      <c r="P504" s="334">
        <v>45302</v>
      </c>
      <c r="Q504" s="23">
        <v>2126349000</v>
      </c>
      <c r="R504" s="334">
        <v>45337</v>
      </c>
      <c r="S504" s="23">
        <v>9380000</v>
      </c>
      <c r="T504" s="18" t="s">
        <v>5</v>
      </c>
      <c r="U504" s="23">
        <v>85450705</v>
      </c>
      <c r="V504" s="23" t="s">
        <v>2451</v>
      </c>
      <c r="W504" s="334">
        <v>45337</v>
      </c>
      <c r="X504" s="334">
        <v>45337</v>
      </c>
      <c r="Y504" s="113" t="s">
        <v>4</v>
      </c>
      <c r="Z504" s="334">
        <v>45457</v>
      </c>
      <c r="AA504" s="35">
        <f t="shared" si="35"/>
        <v>120</v>
      </c>
      <c r="AB504" s="23">
        <v>0</v>
      </c>
      <c r="AC504" s="23">
        <v>0</v>
      </c>
      <c r="AD504" s="23">
        <v>0</v>
      </c>
      <c r="AE504" s="208" t="s">
        <v>4</v>
      </c>
      <c r="AF504" s="35">
        <f t="shared" si="36"/>
        <v>0</v>
      </c>
      <c r="AG504" s="23">
        <v>0</v>
      </c>
      <c r="AH504" s="23">
        <v>0</v>
      </c>
      <c r="AI504" s="208" t="s">
        <v>4</v>
      </c>
      <c r="AJ504" s="18">
        <v>0</v>
      </c>
      <c r="AK504" s="27" t="s">
        <v>4</v>
      </c>
      <c r="AL504" s="27" t="s">
        <v>4</v>
      </c>
      <c r="AM504" s="35">
        <f t="shared" si="37"/>
        <v>0</v>
      </c>
      <c r="AN504" s="35">
        <f>+K504+AC504-AH504</f>
        <v>9380000</v>
      </c>
      <c r="AO504" s="18" t="s">
        <v>1</v>
      </c>
      <c r="AP504" s="23">
        <v>9380000</v>
      </c>
      <c r="AQ504" s="18" t="s">
        <v>16</v>
      </c>
      <c r="AR504" s="23">
        <v>0</v>
      </c>
      <c r="AS504" s="19" t="s">
        <v>4</v>
      </c>
      <c r="AT504" s="331">
        <v>2100000</v>
      </c>
      <c r="AU504" s="34">
        <f t="shared" si="38"/>
        <v>7280000</v>
      </c>
      <c r="AV504" s="33">
        <f t="shared" si="39"/>
        <v>0.22388059701492538</v>
      </c>
      <c r="AW504" s="208" t="s">
        <v>4</v>
      </c>
      <c r="AX504" s="18" t="s">
        <v>3</v>
      </c>
      <c r="AY504" s="23" t="s">
        <v>2725</v>
      </c>
      <c r="AZ504" s="17" t="s">
        <v>1</v>
      </c>
      <c r="BA504" s="17" t="s">
        <v>1</v>
      </c>
    </row>
    <row r="505" spans="2:53" x14ac:dyDescent="0.25">
      <c r="B505" s="109">
        <v>2024</v>
      </c>
      <c r="C505" s="17">
        <v>891780111</v>
      </c>
      <c r="D505" s="30" t="s">
        <v>14</v>
      </c>
      <c r="E505" s="161" t="s">
        <v>2724</v>
      </c>
      <c r="F505" s="35" t="s">
        <v>2723</v>
      </c>
      <c r="G505" s="190">
        <v>0</v>
      </c>
      <c r="H505" s="18" t="s">
        <v>11</v>
      </c>
      <c r="I505" s="30" t="s">
        <v>108</v>
      </c>
      <c r="J505" s="23" t="s">
        <v>2722</v>
      </c>
      <c r="K505" s="23">
        <v>12100000</v>
      </c>
      <c r="L505" s="17" t="s">
        <v>8</v>
      </c>
      <c r="M505" s="23" t="s">
        <v>2721</v>
      </c>
      <c r="N505" s="23">
        <v>1083003580</v>
      </c>
      <c r="O505" s="29">
        <v>13</v>
      </c>
      <c r="P505" s="208">
        <v>45302</v>
      </c>
      <c r="Q505" s="23">
        <v>4518689382</v>
      </c>
      <c r="R505" s="334">
        <v>45337</v>
      </c>
      <c r="S505" s="23">
        <v>12100000</v>
      </c>
      <c r="T505" s="18" t="s">
        <v>5</v>
      </c>
      <c r="U505" s="23">
        <v>57461216</v>
      </c>
      <c r="V505" s="23" t="s">
        <v>2288</v>
      </c>
      <c r="W505" s="334">
        <v>45337</v>
      </c>
      <c r="X505" s="334">
        <v>45337</v>
      </c>
      <c r="Y505" s="113" t="s">
        <v>4</v>
      </c>
      <c r="Z505" s="334">
        <v>45457</v>
      </c>
      <c r="AA505" s="35">
        <f t="shared" si="35"/>
        <v>120</v>
      </c>
      <c r="AB505" s="23">
        <v>0</v>
      </c>
      <c r="AC505" s="23">
        <v>0</v>
      </c>
      <c r="AD505" s="23">
        <v>0</v>
      </c>
      <c r="AE505" s="208" t="s">
        <v>4</v>
      </c>
      <c r="AF505" s="35">
        <f t="shared" si="36"/>
        <v>0</v>
      </c>
      <c r="AG505" s="23">
        <v>0</v>
      </c>
      <c r="AH505" s="23">
        <v>0</v>
      </c>
      <c r="AI505" s="208" t="s">
        <v>4</v>
      </c>
      <c r="AJ505" s="18">
        <v>0</v>
      </c>
      <c r="AK505" s="27" t="s">
        <v>4</v>
      </c>
      <c r="AL505" s="27" t="s">
        <v>4</v>
      </c>
      <c r="AM505" s="35">
        <f t="shared" si="37"/>
        <v>0</v>
      </c>
      <c r="AN505" s="35">
        <f>+K505+AC505-AH505</f>
        <v>12100000</v>
      </c>
      <c r="AO505" s="18" t="s">
        <v>1</v>
      </c>
      <c r="AP505" s="23">
        <v>12100000</v>
      </c>
      <c r="AQ505" s="18" t="s">
        <v>16</v>
      </c>
      <c r="AR505" s="23">
        <v>0</v>
      </c>
      <c r="AS505" s="19" t="s">
        <v>4</v>
      </c>
      <c r="AT505" s="331">
        <v>1600000</v>
      </c>
      <c r="AU505" s="34">
        <f t="shared" si="38"/>
        <v>10500000</v>
      </c>
      <c r="AV505" s="33">
        <f t="shared" si="39"/>
        <v>0.13223140495867769</v>
      </c>
      <c r="AW505" s="208" t="s">
        <v>4</v>
      </c>
      <c r="AX505" s="18" t="s">
        <v>3</v>
      </c>
      <c r="AY505" s="23" t="s">
        <v>2720</v>
      </c>
      <c r="AZ505" s="17" t="s">
        <v>1</v>
      </c>
      <c r="BA505" s="17" t="s">
        <v>1</v>
      </c>
    </row>
    <row r="506" spans="2:53" x14ac:dyDescent="0.25">
      <c r="B506" s="109">
        <v>2024</v>
      </c>
      <c r="C506" s="17">
        <v>891780111</v>
      </c>
      <c r="D506" s="30" t="s">
        <v>14</v>
      </c>
      <c r="E506" s="161" t="s">
        <v>2719</v>
      </c>
      <c r="F506" s="35" t="s">
        <v>2718</v>
      </c>
      <c r="G506" s="190">
        <v>0</v>
      </c>
      <c r="H506" s="18" t="s">
        <v>11</v>
      </c>
      <c r="I506" s="30" t="s">
        <v>108</v>
      </c>
      <c r="J506" s="23" t="s">
        <v>2717</v>
      </c>
      <c r="K506" s="23">
        <v>12300000</v>
      </c>
      <c r="L506" s="17" t="s">
        <v>8</v>
      </c>
      <c r="M506" s="23" t="s">
        <v>2716</v>
      </c>
      <c r="N506" s="23">
        <v>1103117987</v>
      </c>
      <c r="O506" s="29">
        <v>13</v>
      </c>
      <c r="P506" s="208">
        <v>45302</v>
      </c>
      <c r="Q506" s="23">
        <v>4518689382</v>
      </c>
      <c r="R506" s="334">
        <v>45337</v>
      </c>
      <c r="S506" s="23">
        <v>12300000</v>
      </c>
      <c r="T506" s="18" t="s">
        <v>5</v>
      </c>
      <c r="U506" s="23">
        <v>1082863147</v>
      </c>
      <c r="V506" s="23" t="s">
        <v>2436</v>
      </c>
      <c r="W506" s="334">
        <v>45337</v>
      </c>
      <c r="X506" s="334">
        <v>45337</v>
      </c>
      <c r="Y506" s="113" t="s">
        <v>4</v>
      </c>
      <c r="Z506" s="334">
        <v>45457</v>
      </c>
      <c r="AA506" s="35">
        <f t="shared" si="35"/>
        <v>120</v>
      </c>
      <c r="AB506" s="23">
        <v>0</v>
      </c>
      <c r="AC506" s="23">
        <v>0</v>
      </c>
      <c r="AD506" s="23">
        <v>0</v>
      </c>
      <c r="AE506" s="208" t="s">
        <v>4</v>
      </c>
      <c r="AF506" s="35">
        <f t="shared" si="36"/>
        <v>0</v>
      </c>
      <c r="AG506" s="23">
        <v>0</v>
      </c>
      <c r="AH506" s="23">
        <v>0</v>
      </c>
      <c r="AI506" s="208" t="s">
        <v>4</v>
      </c>
      <c r="AJ506" s="18">
        <v>0</v>
      </c>
      <c r="AK506" s="27" t="s">
        <v>4</v>
      </c>
      <c r="AL506" s="27" t="s">
        <v>4</v>
      </c>
      <c r="AM506" s="35">
        <f t="shared" si="37"/>
        <v>0</v>
      </c>
      <c r="AN506" s="35">
        <f>+K506+AC506-AH506</f>
        <v>12300000</v>
      </c>
      <c r="AO506" s="18" t="s">
        <v>1</v>
      </c>
      <c r="AP506" s="23">
        <v>12300000</v>
      </c>
      <c r="AQ506" s="18" t="s">
        <v>16</v>
      </c>
      <c r="AR506" s="23">
        <v>0</v>
      </c>
      <c r="AS506" s="19" t="s">
        <v>4</v>
      </c>
      <c r="AT506" s="331">
        <v>1800000</v>
      </c>
      <c r="AU506" s="34">
        <f t="shared" si="38"/>
        <v>10500000</v>
      </c>
      <c r="AV506" s="33">
        <f t="shared" si="39"/>
        <v>0.14634146341463414</v>
      </c>
      <c r="AW506" s="208" t="s">
        <v>4</v>
      </c>
      <c r="AX506" s="18" t="s">
        <v>3</v>
      </c>
      <c r="AY506" s="23" t="s">
        <v>2715</v>
      </c>
      <c r="AZ506" s="17" t="s">
        <v>1</v>
      </c>
      <c r="BA506" s="17" t="s">
        <v>1</v>
      </c>
    </row>
    <row r="507" spans="2:53" x14ac:dyDescent="0.25">
      <c r="B507" s="109">
        <v>2024</v>
      </c>
      <c r="C507" s="17">
        <v>891780111</v>
      </c>
      <c r="D507" s="30" t="s">
        <v>14</v>
      </c>
      <c r="E507" s="161" t="s">
        <v>2714</v>
      </c>
      <c r="F507" s="35" t="s">
        <v>2713</v>
      </c>
      <c r="G507" s="190">
        <v>0</v>
      </c>
      <c r="H507" s="18" t="s">
        <v>11</v>
      </c>
      <c r="I507" s="30" t="s">
        <v>108</v>
      </c>
      <c r="J507" s="23" t="s">
        <v>2712</v>
      </c>
      <c r="K507" s="23">
        <v>10083000</v>
      </c>
      <c r="L507" s="17" t="s">
        <v>8</v>
      </c>
      <c r="M507" s="23" t="s">
        <v>2711</v>
      </c>
      <c r="N507" s="23">
        <v>85450183</v>
      </c>
      <c r="O507" s="29">
        <v>14</v>
      </c>
      <c r="P507" s="334">
        <v>45302</v>
      </c>
      <c r="Q507" s="23">
        <v>2126349000</v>
      </c>
      <c r="R507" s="334">
        <v>45337</v>
      </c>
      <c r="S507" s="23">
        <v>10083000</v>
      </c>
      <c r="T507" s="18" t="s">
        <v>5</v>
      </c>
      <c r="U507" s="23">
        <v>57461216</v>
      </c>
      <c r="V507" s="23" t="s">
        <v>2288</v>
      </c>
      <c r="W507" s="334">
        <v>45337</v>
      </c>
      <c r="X507" s="334">
        <v>45337</v>
      </c>
      <c r="Y507" s="113" t="s">
        <v>4</v>
      </c>
      <c r="Z507" s="334">
        <v>45457</v>
      </c>
      <c r="AA507" s="35">
        <f t="shared" si="35"/>
        <v>120</v>
      </c>
      <c r="AB507" s="23">
        <v>0</v>
      </c>
      <c r="AC507" s="23">
        <v>0</v>
      </c>
      <c r="AD507" s="23">
        <v>0</v>
      </c>
      <c r="AE507" s="208" t="s">
        <v>4</v>
      </c>
      <c r="AF507" s="35">
        <f t="shared" si="36"/>
        <v>0</v>
      </c>
      <c r="AG507" s="23">
        <v>0</v>
      </c>
      <c r="AH507" s="23">
        <v>0</v>
      </c>
      <c r="AI507" s="208" t="s">
        <v>4</v>
      </c>
      <c r="AJ507" s="18">
        <v>0</v>
      </c>
      <c r="AK507" s="27" t="s">
        <v>4</v>
      </c>
      <c r="AL507" s="27" t="s">
        <v>4</v>
      </c>
      <c r="AM507" s="35">
        <f t="shared" si="37"/>
        <v>0</v>
      </c>
      <c r="AN507" s="35">
        <f>+K507+AC507-AH507</f>
        <v>10083000</v>
      </c>
      <c r="AO507" s="18" t="s">
        <v>1</v>
      </c>
      <c r="AP507" s="23">
        <v>10083000</v>
      </c>
      <c r="AQ507" s="18" t="s">
        <v>16</v>
      </c>
      <c r="AR507" s="23">
        <v>0</v>
      </c>
      <c r="AS507" s="19" t="s">
        <v>4</v>
      </c>
      <c r="AT507" s="331">
        <v>1333000</v>
      </c>
      <c r="AU507" s="34">
        <f t="shared" si="38"/>
        <v>8750000</v>
      </c>
      <c r="AV507" s="33">
        <f t="shared" si="39"/>
        <v>0.13220271744520479</v>
      </c>
      <c r="AW507" s="208" t="s">
        <v>4</v>
      </c>
      <c r="AX507" s="18" t="s">
        <v>3</v>
      </c>
      <c r="AY507" s="23" t="s">
        <v>2710</v>
      </c>
      <c r="AZ507" s="17" t="s">
        <v>1</v>
      </c>
      <c r="BA507" s="17" t="s">
        <v>1</v>
      </c>
    </row>
    <row r="508" spans="2:53" x14ac:dyDescent="0.25">
      <c r="B508" s="109">
        <v>2024</v>
      </c>
      <c r="C508" s="17">
        <v>891780111</v>
      </c>
      <c r="D508" s="30" t="s">
        <v>14</v>
      </c>
      <c r="E508" s="161" t="s">
        <v>2709</v>
      </c>
      <c r="F508" s="35" t="s">
        <v>2708</v>
      </c>
      <c r="G508" s="190">
        <v>0</v>
      </c>
      <c r="H508" s="18" t="s">
        <v>11</v>
      </c>
      <c r="I508" s="30" t="s">
        <v>108</v>
      </c>
      <c r="J508" s="23" t="s">
        <v>2707</v>
      </c>
      <c r="K508" s="23">
        <v>12100000</v>
      </c>
      <c r="L508" s="17" t="s">
        <v>8</v>
      </c>
      <c r="M508" s="23" t="s">
        <v>2706</v>
      </c>
      <c r="N508" s="23">
        <v>4981247</v>
      </c>
      <c r="O508" s="29">
        <v>13</v>
      </c>
      <c r="P508" s="208">
        <v>45302</v>
      </c>
      <c r="Q508" s="23">
        <v>4518689382</v>
      </c>
      <c r="R508" s="334">
        <v>45337</v>
      </c>
      <c r="S508" s="23">
        <v>12100000</v>
      </c>
      <c r="T508" s="18" t="s">
        <v>5</v>
      </c>
      <c r="U508" s="23">
        <v>57461216</v>
      </c>
      <c r="V508" s="23" t="s">
        <v>2288</v>
      </c>
      <c r="W508" s="334">
        <v>45337</v>
      </c>
      <c r="X508" s="334">
        <v>45337</v>
      </c>
      <c r="Y508" s="113" t="s">
        <v>4</v>
      </c>
      <c r="Z508" s="334">
        <v>45457</v>
      </c>
      <c r="AA508" s="35">
        <f t="shared" si="35"/>
        <v>120</v>
      </c>
      <c r="AB508" s="23">
        <v>0</v>
      </c>
      <c r="AC508" s="23">
        <v>0</v>
      </c>
      <c r="AD508" s="23">
        <v>0</v>
      </c>
      <c r="AE508" s="208" t="s">
        <v>4</v>
      </c>
      <c r="AF508" s="35">
        <f t="shared" si="36"/>
        <v>0</v>
      </c>
      <c r="AG508" s="23">
        <v>0</v>
      </c>
      <c r="AH508" s="23">
        <v>0</v>
      </c>
      <c r="AI508" s="208" t="s">
        <v>4</v>
      </c>
      <c r="AJ508" s="18">
        <v>0</v>
      </c>
      <c r="AK508" s="27" t="s">
        <v>4</v>
      </c>
      <c r="AL508" s="27" t="s">
        <v>4</v>
      </c>
      <c r="AM508" s="35">
        <f t="shared" si="37"/>
        <v>0</v>
      </c>
      <c r="AN508" s="35">
        <f>+K508+AC508-AH508</f>
        <v>12100000</v>
      </c>
      <c r="AO508" s="18" t="s">
        <v>1</v>
      </c>
      <c r="AP508" s="23">
        <v>12100000</v>
      </c>
      <c r="AQ508" s="18" t="s">
        <v>16</v>
      </c>
      <c r="AR508" s="23">
        <v>0</v>
      </c>
      <c r="AS508" s="19" t="s">
        <v>4</v>
      </c>
      <c r="AT508" s="331">
        <v>1600000</v>
      </c>
      <c r="AU508" s="34">
        <f t="shared" si="38"/>
        <v>10500000</v>
      </c>
      <c r="AV508" s="33">
        <f t="shared" si="39"/>
        <v>0.13223140495867769</v>
      </c>
      <c r="AW508" s="208" t="s">
        <v>4</v>
      </c>
      <c r="AX508" s="18" t="s">
        <v>3</v>
      </c>
      <c r="AY508" s="23" t="s">
        <v>2705</v>
      </c>
      <c r="AZ508" s="17" t="s">
        <v>1</v>
      </c>
      <c r="BA508" s="17" t="s">
        <v>1</v>
      </c>
    </row>
    <row r="509" spans="2:53" x14ac:dyDescent="0.25">
      <c r="B509" s="109">
        <v>2024</v>
      </c>
      <c r="C509" s="17">
        <v>891780111</v>
      </c>
      <c r="D509" s="30" t="s">
        <v>14</v>
      </c>
      <c r="E509" s="161" t="s">
        <v>2704</v>
      </c>
      <c r="F509" s="35" t="s">
        <v>2703</v>
      </c>
      <c r="G509" s="190">
        <v>0</v>
      </c>
      <c r="H509" s="18" t="s">
        <v>11</v>
      </c>
      <c r="I509" s="30" t="s">
        <v>108</v>
      </c>
      <c r="J509" s="23" t="s">
        <v>2702</v>
      </c>
      <c r="K509" s="23">
        <v>8400000</v>
      </c>
      <c r="L509" s="17" t="s">
        <v>8</v>
      </c>
      <c r="M509" s="23" t="s">
        <v>2701</v>
      </c>
      <c r="N509" s="23">
        <v>1082896425</v>
      </c>
      <c r="O509" s="29">
        <v>14</v>
      </c>
      <c r="P509" s="334">
        <v>45302</v>
      </c>
      <c r="Q509" s="23">
        <v>2126349000</v>
      </c>
      <c r="R509" s="334">
        <v>45337</v>
      </c>
      <c r="S509" s="23">
        <v>8400000</v>
      </c>
      <c r="T509" s="18" t="s">
        <v>5</v>
      </c>
      <c r="U509" s="23">
        <v>7601831</v>
      </c>
      <c r="V509" s="23" t="s">
        <v>2700</v>
      </c>
      <c r="W509" s="334">
        <v>45337</v>
      </c>
      <c r="X509" s="334">
        <v>45337</v>
      </c>
      <c r="Y509" s="113" t="s">
        <v>4</v>
      </c>
      <c r="Z509" s="334">
        <v>45457</v>
      </c>
      <c r="AA509" s="35">
        <f t="shared" si="35"/>
        <v>120</v>
      </c>
      <c r="AB509" s="23">
        <v>0</v>
      </c>
      <c r="AC509" s="23">
        <v>0</v>
      </c>
      <c r="AD509" s="23">
        <v>0</v>
      </c>
      <c r="AE509" s="208" t="s">
        <v>4</v>
      </c>
      <c r="AF509" s="35">
        <f t="shared" si="36"/>
        <v>0</v>
      </c>
      <c r="AG509" s="23">
        <v>0</v>
      </c>
      <c r="AH509" s="23">
        <v>0</v>
      </c>
      <c r="AI509" s="208" t="s">
        <v>4</v>
      </c>
      <c r="AJ509" s="18">
        <v>0</v>
      </c>
      <c r="AK509" s="27" t="s">
        <v>4</v>
      </c>
      <c r="AL509" s="27" t="s">
        <v>4</v>
      </c>
      <c r="AM509" s="35">
        <f t="shared" si="37"/>
        <v>0</v>
      </c>
      <c r="AN509" s="35">
        <f>+K509+AC509-AH509</f>
        <v>8400000</v>
      </c>
      <c r="AO509" s="18" t="s">
        <v>1</v>
      </c>
      <c r="AP509" s="23">
        <v>8400000</v>
      </c>
      <c r="AQ509" s="18" t="s">
        <v>16</v>
      </c>
      <c r="AR509" s="23">
        <v>0</v>
      </c>
      <c r="AS509" s="19" t="s">
        <v>4</v>
      </c>
      <c r="AT509" s="331">
        <v>1190000</v>
      </c>
      <c r="AU509" s="34">
        <f t="shared" si="38"/>
        <v>7210000</v>
      </c>
      <c r="AV509" s="33">
        <f t="shared" si="39"/>
        <v>0.14166666666666666</v>
      </c>
      <c r="AW509" s="208" t="s">
        <v>4</v>
      </c>
      <c r="AX509" s="18" t="s">
        <v>3</v>
      </c>
      <c r="AY509" s="23" t="s">
        <v>2699</v>
      </c>
      <c r="AZ509" s="17" t="s">
        <v>1</v>
      </c>
      <c r="BA509" s="17" t="s">
        <v>1</v>
      </c>
    </row>
    <row r="510" spans="2:53" x14ac:dyDescent="0.25">
      <c r="B510" s="109">
        <v>2024</v>
      </c>
      <c r="C510" s="17">
        <v>891780111</v>
      </c>
      <c r="D510" s="30" t="s">
        <v>14</v>
      </c>
      <c r="E510" s="161" t="s">
        <v>2698</v>
      </c>
      <c r="F510" s="35" t="s">
        <v>2697</v>
      </c>
      <c r="G510" s="190">
        <v>0</v>
      </c>
      <c r="H510" s="18" t="s">
        <v>11</v>
      </c>
      <c r="I510" s="30" t="s">
        <v>108</v>
      </c>
      <c r="J510" s="23" t="s">
        <v>2696</v>
      </c>
      <c r="K510" s="23">
        <v>13500000</v>
      </c>
      <c r="L510" s="17" t="s">
        <v>8</v>
      </c>
      <c r="M510" s="23" t="s">
        <v>2695</v>
      </c>
      <c r="N510" s="23">
        <v>1081907898</v>
      </c>
      <c r="O510" s="29">
        <v>13</v>
      </c>
      <c r="P510" s="208">
        <v>45302</v>
      </c>
      <c r="Q510" s="23">
        <v>4518689382</v>
      </c>
      <c r="R510" s="334">
        <v>45337</v>
      </c>
      <c r="S510" s="23">
        <v>13500000</v>
      </c>
      <c r="T510" s="18" t="s">
        <v>5</v>
      </c>
      <c r="U510" s="23">
        <v>57428039</v>
      </c>
      <c r="V510" s="23" t="s">
        <v>210</v>
      </c>
      <c r="W510" s="334">
        <v>45337</v>
      </c>
      <c r="X510" s="334">
        <v>45337</v>
      </c>
      <c r="Y510" s="113" t="s">
        <v>4</v>
      </c>
      <c r="Z510" s="334">
        <v>45457</v>
      </c>
      <c r="AA510" s="35">
        <f t="shared" si="35"/>
        <v>120</v>
      </c>
      <c r="AB510" s="23">
        <v>0</v>
      </c>
      <c r="AC510" s="23">
        <v>0</v>
      </c>
      <c r="AD510" s="23">
        <v>0</v>
      </c>
      <c r="AE510" s="208" t="s">
        <v>4</v>
      </c>
      <c r="AF510" s="35">
        <f t="shared" si="36"/>
        <v>0</v>
      </c>
      <c r="AG510" s="23">
        <v>0</v>
      </c>
      <c r="AH510" s="23">
        <v>0</v>
      </c>
      <c r="AI510" s="208" t="s">
        <v>4</v>
      </c>
      <c r="AJ510" s="18">
        <v>0</v>
      </c>
      <c r="AK510" s="27" t="s">
        <v>4</v>
      </c>
      <c r="AL510" s="27" t="s">
        <v>4</v>
      </c>
      <c r="AM510" s="35">
        <f t="shared" si="37"/>
        <v>0</v>
      </c>
      <c r="AN510" s="35">
        <f>+K510+AC510-AH510</f>
        <v>13500000</v>
      </c>
      <c r="AO510" s="18" t="s">
        <v>1</v>
      </c>
      <c r="AP510" s="23">
        <v>13500000</v>
      </c>
      <c r="AQ510" s="18" t="s">
        <v>16</v>
      </c>
      <c r="AR510" s="23">
        <v>0</v>
      </c>
      <c r="AS510" s="19" t="s">
        <v>4</v>
      </c>
      <c r="AT510" s="331">
        <v>3000000</v>
      </c>
      <c r="AU510" s="34">
        <f t="shared" si="38"/>
        <v>10500000</v>
      </c>
      <c r="AV510" s="33">
        <f t="shared" si="39"/>
        <v>0.22222222222222221</v>
      </c>
      <c r="AW510" s="208" t="s">
        <v>4</v>
      </c>
      <c r="AX510" s="18" t="s">
        <v>3</v>
      </c>
      <c r="AY510" s="23" t="s">
        <v>2694</v>
      </c>
      <c r="AZ510" s="17" t="s">
        <v>1</v>
      </c>
      <c r="BA510" s="17" t="s">
        <v>1</v>
      </c>
    </row>
    <row r="511" spans="2:53" x14ac:dyDescent="0.25">
      <c r="B511" s="109">
        <v>2024</v>
      </c>
      <c r="C511" s="17">
        <v>891780111</v>
      </c>
      <c r="D511" s="30" t="s">
        <v>14</v>
      </c>
      <c r="E511" s="161" t="s">
        <v>2693</v>
      </c>
      <c r="F511" s="35" t="s">
        <v>2692</v>
      </c>
      <c r="G511" s="190">
        <v>0</v>
      </c>
      <c r="H511" s="18" t="s">
        <v>11</v>
      </c>
      <c r="I511" s="30" t="s">
        <v>108</v>
      </c>
      <c r="J511" s="23" t="s">
        <v>2691</v>
      </c>
      <c r="K511" s="23">
        <v>12200000</v>
      </c>
      <c r="L511" s="17" t="s">
        <v>8</v>
      </c>
      <c r="M511" s="23" t="s">
        <v>2690</v>
      </c>
      <c r="N511" s="23">
        <v>36719605</v>
      </c>
      <c r="O511" s="29">
        <v>13</v>
      </c>
      <c r="P511" s="208">
        <v>45302</v>
      </c>
      <c r="Q511" s="23">
        <v>4518689382</v>
      </c>
      <c r="R511" s="334">
        <v>45337</v>
      </c>
      <c r="S511" s="23">
        <v>12200000</v>
      </c>
      <c r="T511" s="18" t="s">
        <v>5</v>
      </c>
      <c r="U511" s="23">
        <v>93400727</v>
      </c>
      <c r="V511" s="23" t="s">
        <v>2220</v>
      </c>
      <c r="W511" s="334">
        <v>45337</v>
      </c>
      <c r="X511" s="334">
        <v>45337</v>
      </c>
      <c r="Y511" s="113" t="s">
        <v>4</v>
      </c>
      <c r="Z511" s="334">
        <v>45457</v>
      </c>
      <c r="AA511" s="35">
        <f t="shared" si="35"/>
        <v>120</v>
      </c>
      <c r="AB511" s="23">
        <v>0</v>
      </c>
      <c r="AC511" s="23">
        <v>0</v>
      </c>
      <c r="AD511" s="23">
        <v>0</v>
      </c>
      <c r="AE511" s="208" t="s">
        <v>4</v>
      </c>
      <c r="AF511" s="35">
        <f t="shared" si="36"/>
        <v>0</v>
      </c>
      <c r="AG511" s="23">
        <v>0</v>
      </c>
      <c r="AH511" s="23">
        <v>0</v>
      </c>
      <c r="AI511" s="208" t="s">
        <v>4</v>
      </c>
      <c r="AJ511" s="18">
        <v>0</v>
      </c>
      <c r="AK511" s="27" t="s">
        <v>4</v>
      </c>
      <c r="AL511" s="27" t="s">
        <v>4</v>
      </c>
      <c r="AM511" s="35">
        <f t="shared" si="37"/>
        <v>0</v>
      </c>
      <c r="AN511" s="35">
        <f>+K511+AC511-AH511</f>
        <v>12200000</v>
      </c>
      <c r="AO511" s="18" t="s">
        <v>1</v>
      </c>
      <c r="AP511" s="23">
        <v>12200000</v>
      </c>
      <c r="AQ511" s="18" t="s">
        <v>16</v>
      </c>
      <c r="AR511" s="23">
        <v>0</v>
      </c>
      <c r="AS511" s="19" t="s">
        <v>4</v>
      </c>
      <c r="AT511" s="331">
        <v>1600000</v>
      </c>
      <c r="AU511" s="34">
        <f t="shared" si="38"/>
        <v>10600000</v>
      </c>
      <c r="AV511" s="33">
        <f t="shared" si="39"/>
        <v>0.13114754098360656</v>
      </c>
      <c r="AW511" s="208" t="s">
        <v>4</v>
      </c>
      <c r="AX511" s="18" t="s">
        <v>3</v>
      </c>
      <c r="AY511" s="23" t="s">
        <v>2689</v>
      </c>
      <c r="AZ511" s="17" t="s">
        <v>1</v>
      </c>
      <c r="BA511" s="17" t="s">
        <v>1</v>
      </c>
    </row>
    <row r="512" spans="2:53" x14ac:dyDescent="0.25">
      <c r="B512" s="109">
        <v>2024</v>
      </c>
      <c r="C512" s="17">
        <v>891780111</v>
      </c>
      <c r="D512" s="30" t="s">
        <v>14</v>
      </c>
      <c r="E512" s="161" t="s">
        <v>2688</v>
      </c>
      <c r="F512" s="35" t="s">
        <v>2687</v>
      </c>
      <c r="G512" s="190">
        <v>0</v>
      </c>
      <c r="H512" s="18" t="s">
        <v>11</v>
      </c>
      <c r="I512" s="30" t="s">
        <v>108</v>
      </c>
      <c r="J512" s="23" t="s">
        <v>2686</v>
      </c>
      <c r="K512" s="23">
        <v>15360000</v>
      </c>
      <c r="L512" s="17" t="s">
        <v>8</v>
      </c>
      <c r="M512" s="23" t="s">
        <v>2685</v>
      </c>
      <c r="N512" s="23">
        <v>57461707</v>
      </c>
      <c r="O512" s="29">
        <v>13</v>
      </c>
      <c r="P512" s="208">
        <v>45302</v>
      </c>
      <c r="Q512" s="23">
        <v>4518689382</v>
      </c>
      <c r="R512" s="334">
        <v>45337</v>
      </c>
      <c r="S512" s="23">
        <v>15360000</v>
      </c>
      <c r="T512" s="18" t="s">
        <v>5</v>
      </c>
      <c r="U512" s="23">
        <v>85154788</v>
      </c>
      <c r="V512" s="23" t="s">
        <v>2630</v>
      </c>
      <c r="W512" s="334">
        <v>45337</v>
      </c>
      <c r="X512" s="334">
        <v>45337</v>
      </c>
      <c r="Y512" s="113" t="s">
        <v>4</v>
      </c>
      <c r="Z512" s="334">
        <v>45457</v>
      </c>
      <c r="AA512" s="35">
        <f t="shared" si="35"/>
        <v>120</v>
      </c>
      <c r="AB512" s="23">
        <v>0</v>
      </c>
      <c r="AC512" s="23">
        <v>0</v>
      </c>
      <c r="AD512" s="23">
        <v>0</v>
      </c>
      <c r="AE512" s="208" t="s">
        <v>4</v>
      </c>
      <c r="AF512" s="35">
        <f t="shared" si="36"/>
        <v>0</v>
      </c>
      <c r="AG512" s="23">
        <v>0</v>
      </c>
      <c r="AH512" s="23">
        <v>0</v>
      </c>
      <c r="AI512" s="208" t="s">
        <v>4</v>
      </c>
      <c r="AJ512" s="18">
        <v>0</v>
      </c>
      <c r="AK512" s="27" t="s">
        <v>4</v>
      </c>
      <c r="AL512" s="27" t="s">
        <v>4</v>
      </c>
      <c r="AM512" s="35">
        <f t="shared" si="37"/>
        <v>0</v>
      </c>
      <c r="AN512" s="35">
        <f>+K512+AC512-AH512</f>
        <v>15360000</v>
      </c>
      <c r="AO512" s="18" t="s">
        <v>1</v>
      </c>
      <c r="AP512" s="23">
        <v>15360000</v>
      </c>
      <c r="AQ512" s="18" t="s">
        <v>16</v>
      </c>
      <c r="AR512" s="23">
        <v>0</v>
      </c>
      <c r="AS512" s="19" t="s">
        <v>4</v>
      </c>
      <c r="AT512" s="331">
        <v>2760000</v>
      </c>
      <c r="AU512" s="34">
        <f t="shared" si="38"/>
        <v>12600000</v>
      </c>
      <c r="AV512" s="33">
        <f t="shared" si="39"/>
        <v>0.1796875</v>
      </c>
      <c r="AW512" s="208" t="s">
        <v>4</v>
      </c>
      <c r="AX512" s="18" t="s">
        <v>3</v>
      </c>
      <c r="AY512" s="23" t="s">
        <v>2684</v>
      </c>
      <c r="AZ512" s="17" t="s">
        <v>1</v>
      </c>
      <c r="BA512" s="17" t="s">
        <v>1</v>
      </c>
    </row>
    <row r="513" spans="2:53" x14ac:dyDescent="0.25">
      <c r="B513" s="109">
        <v>2024</v>
      </c>
      <c r="C513" s="17">
        <v>891780111</v>
      </c>
      <c r="D513" s="30" t="s">
        <v>14</v>
      </c>
      <c r="E513" s="161" t="s">
        <v>2683</v>
      </c>
      <c r="F513" s="35" t="s">
        <v>2682</v>
      </c>
      <c r="G513" s="190">
        <v>0</v>
      </c>
      <c r="H513" s="18" t="s">
        <v>11</v>
      </c>
      <c r="I513" s="30" t="s">
        <v>108</v>
      </c>
      <c r="J513" s="23" t="s">
        <v>2681</v>
      </c>
      <c r="K513" s="23">
        <v>11790000</v>
      </c>
      <c r="L513" s="17" t="s">
        <v>8</v>
      </c>
      <c r="M513" s="23" t="s">
        <v>2680</v>
      </c>
      <c r="N513" s="23">
        <v>1193435145</v>
      </c>
      <c r="O513" s="29">
        <v>13</v>
      </c>
      <c r="P513" s="208">
        <v>45302</v>
      </c>
      <c r="Q513" s="23">
        <v>4518689382</v>
      </c>
      <c r="R513" s="334">
        <v>45337</v>
      </c>
      <c r="S513" s="23">
        <v>11790000</v>
      </c>
      <c r="T513" s="18" t="s">
        <v>5</v>
      </c>
      <c r="U513" s="23">
        <v>36557666</v>
      </c>
      <c r="V513" s="23" t="s">
        <v>1510</v>
      </c>
      <c r="W513" s="334">
        <v>45337</v>
      </c>
      <c r="X513" s="334">
        <v>45337</v>
      </c>
      <c r="Y513" s="113" t="s">
        <v>4</v>
      </c>
      <c r="Z513" s="334">
        <v>45457</v>
      </c>
      <c r="AA513" s="35">
        <f t="shared" si="35"/>
        <v>120</v>
      </c>
      <c r="AB513" s="23">
        <v>0</v>
      </c>
      <c r="AC513" s="23">
        <v>0</v>
      </c>
      <c r="AD513" s="23">
        <v>0</v>
      </c>
      <c r="AE513" s="208" t="s">
        <v>4</v>
      </c>
      <c r="AF513" s="35">
        <f t="shared" si="36"/>
        <v>0</v>
      </c>
      <c r="AG513" s="23">
        <v>0</v>
      </c>
      <c r="AH513" s="23">
        <v>0</v>
      </c>
      <c r="AI513" s="208" t="s">
        <v>4</v>
      </c>
      <c r="AJ513" s="18">
        <v>0</v>
      </c>
      <c r="AK513" s="27" t="s">
        <v>4</v>
      </c>
      <c r="AL513" s="27" t="s">
        <v>4</v>
      </c>
      <c r="AM513" s="35">
        <f t="shared" si="37"/>
        <v>0</v>
      </c>
      <c r="AN513" s="35">
        <f>+K513+AC513-AH513</f>
        <v>11790000</v>
      </c>
      <c r="AO513" s="18" t="s">
        <v>1</v>
      </c>
      <c r="AP513" s="23">
        <v>11790000</v>
      </c>
      <c r="AQ513" s="18" t="s">
        <v>16</v>
      </c>
      <c r="AR513" s="23">
        <v>0</v>
      </c>
      <c r="AS513" s="19" t="s">
        <v>4</v>
      </c>
      <c r="AT513" s="331">
        <v>2250000</v>
      </c>
      <c r="AU513" s="34">
        <f t="shared" si="38"/>
        <v>9540000</v>
      </c>
      <c r="AV513" s="33">
        <f t="shared" si="39"/>
        <v>0.19083969465648856</v>
      </c>
      <c r="AW513" s="208" t="s">
        <v>4</v>
      </c>
      <c r="AX513" s="18" t="s">
        <v>3</v>
      </c>
      <c r="AY513" s="23" t="s">
        <v>2679</v>
      </c>
      <c r="AZ513" s="17" t="s">
        <v>1</v>
      </c>
      <c r="BA513" s="17" t="s">
        <v>1</v>
      </c>
    </row>
    <row r="514" spans="2:53" x14ac:dyDescent="0.25">
      <c r="B514" s="109">
        <v>2024</v>
      </c>
      <c r="C514" s="17">
        <v>891780111</v>
      </c>
      <c r="D514" s="30" t="s">
        <v>14</v>
      </c>
      <c r="E514" s="161" t="s">
        <v>2678</v>
      </c>
      <c r="F514" s="35" t="s">
        <v>2677</v>
      </c>
      <c r="G514" s="190">
        <v>0</v>
      </c>
      <c r="H514" s="18" t="s">
        <v>11</v>
      </c>
      <c r="I514" s="30" t="s">
        <v>108</v>
      </c>
      <c r="J514" s="23" t="s">
        <v>2416</v>
      </c>
      <c r="K514" s="23">
        <v>8610000</v>
      </c>
      <c r="L514" s="17" t="s">
        <v>8</v>
      </c>
      <c r="M514" s="23" t="s">
        <v>2676</v>
      </c>
      <c r="N514" s="23">
        <v>1083014325</v>
      </c>
      <c r="O514" s="29">
        <v>14</v>
      </c>
      <c r="P514" s="334">
        <v>45302</v>
      </c>
      <c r="Q514" s="23">
        <v>2126349000</v>
      </c>
      <c r="R514" s="334">
        <v>45337</v>
      </c>
      <c r="S514" s="23">
        <v>8610000</v>
      </c>
      <c r="T514" s="18" t="s">
        <v>5</v>
      </c>
      <c r="U514" s="23">
        <v>32770239</v>
      </c>
      <c r="V514" s="23" t="s">
        <v>2671</v>
      </c>
      <c r="W514" s="334">
        <v>45337</v>
      </c>
      <c r="X514" s="334">
        <v>45337</v>
      </c>
      <c r="Y514" s="113" t="s">
        <v>4</v>
      </c>
      <c r="Z514" s="334">
        <v>45457</v>
      </c>
      <c r="AA514" s="35">
        <f t="shared" si="35"/>
        <v>120</v>
      </c>
      <c r="AB514" s="23">
        <v>0</v>
      </c>
      <c r="AC514" s="23">
        <v>0</v>
      </c>
      <c r="AD514" s="23">
        <v>0</v>
      </c>
      <c r="AE514" s="208" t="s">
        <v>4</v>
      </c>
      <c r="AF514" s="35">
        <f t="shared" si="36"/>
        <v>0</v>
      </c>
      <c r="AG514" s="23">
        <v>0</v>
      </c>
      <c r="AH514" s="23">
        <v>0</v>
      </c>
      <c r="AI514" s="208" t="s">
        <v>4</v>
      </c>
      <c r="AJ514" s="18">
        <v>0</v>
      </c>
      <c r="AK514" s="27" t="s">
        <v>4</v>
      </c>
      <c r="AL514" s="27" t="s">
        <v>4</v>
      </c>
      <c r="AM514" s="35">
        <f t="shared" si="37"/>
        <v>0</v>
      </c>
      <c r="AN514" s="35">
        <f>+K514+AC514-AH514</f>
        <v>8610000</v>
      </c>
      <c r="AO514" s="18" t="s">
        <v>1</v>
      </c>
      <c r="AP514" s="23">
        <v>8610000</v>
      </c>
      <c r="AQ514" s="18" t="s">
        <v>16</v>
      </c>
      <c r="AR514" s="23">
        <v>0</v>
      </c>
      <c r="AS514" s="19" t="s">
        <v>4</v>
      </c>
      <c r="AT514" s="331">
        <v>1260000</v>
      </c>
      <c r="AU514" s="34">
        <f t="shared" si="38"/>
        <v>7350000</v>
      </c>
      <c r="AV514" s="33">
        <f t="shared" si="39"/>
        <v>0.14634146341463414</v>
      </c>
      <c r="AW514" s="208" t="s">
        <v>4</v>
      </c>
      <c r="AX514" s="18" t="s">
        <v>3</v>
      </c>
      <c r="AY514" s="23" t="s">
        <v>2675</v>
      </c>
      <c r="AZ514" s="17" t="s">
        <v>1</v>
      </c>
      <c r="BA514" s="17" t="s">
        <v>1</v>
      </c>
    </row>
    <row r="515" spans="2:53" x14ac:dyDescent="0.25">
      <c r="B515" s="109">
        <v>2024</v>
      </c>
      <c r="C515" s="17">
        <v>891780111</v>
      </c>
      <c r="D515" s="30" t="s">
        <v>14</v>
      </c>
      <c r="E515" s="161" t="s">
        <v>2674</v>
      </c>
      <c r="F515" s="35" t="s">
        <v>2673</v>
      </c>
      <c r="G515" s="190">
        <v>0</v>
      </c>
      <c r="H515" s="18" t="s">
        <v>11</v>
      </c>
      <c r="I515" s="30" t="s">
        <v>108</v>
      </c>
      <c r="J515" s="23" t="s">
        <v>2416</v>
      </c>
      <c r="K515" s="23">
        <v>10250000</v>
      </c>
      <c r="L515" s="17" t="s">
        <v>8</v>
      </c>
      <c r="M515" s="23" t="s">
        <v>2672</v>
      </c>
      <c r="N515" s="23">
        <v>1045723246</v>
      </c>
      <c r="O515" s="29">
        <v>14</v>
      </c>
      <c r="P515" s="334">
        <v>45302</v>
      </c>
      <c r="Q515" s="23">
        <v>2126349000</v>
      </c>
      <c r="R515" s="334">
        <v>45337</v>
      </c>
      <c r="S515" s="23">
        <v>10250000</v>
      </c>
      <c r="T515" s="18" t="s">
        <v>5</v>
      </c>
      <c r="U515" s="23">
        <v>32770239</v>
      </c>
      <c r="V515" s="23" t="s">
        <v>2671</v>
      </c>
      <c r="W515" s="334">
        <v>45337</v>
      </c>
      <c r="X515" s="334">
        <v>45337</v>
      </c>
      <c r="Y515" s="113" t="s">
        <v>4</v>
      </c>
      <c r="Z515" s="334">
        <v>45457</v>
      </c>
      <c r="AA515" s="35">
        <f t="shared" si="35"/>
        <v>120</v>
      </c>
      <c r="AB515" s="23">
        <v>0</v>
      </c>
      <c r="AC515" s="23">
        <v>0</v>
      </c>
      <c r="AD515" s="23">
        <v>0</v>
      </c>
      <c r="AE515" s="208" t="s">
        <v>4</v>
      </c>
      <c r="AF515" s="35">
        <f t="shared" si="36"/>
        <v>0</v>
      </c>
      <c r="AG515" s="23">
        <v>0</v>
      </c>
      <c r="AH515" s="23">
        <v>0</v>
      </c>
      <c r="AI515" s="208" t="s">
        <v>4</v>
      </c>
      <c r="AJ515" s="18">
        <v>0</v>
      </c>
      <c r="AK515" s="27" t="s">
        <v>4</v>
      </c>
      <c r="AL515" s="27" t="s">
        <v>4</v>
      </c>
      <c r="AM515" s="35">
        <f t="shared" si="37"/>
        <v>0</v>
      </c>
      <c r="AN515" s="35">
        <f>+K515+AC515-AH515</f>
        <v>10250000</v>
      </c>
      <c r="AO515" s="18" t="s">
        <v>1</v>
      </c>
      <c r="AP515" s="23">
        <v>10250000</v>
      </c>
      <c r="AQ515" s="18" t="s">
        <v>16</v>
      </c>
      <c r="AR515" s="23">
        <v>0</v>
      </c>
      <c r="AS515" s="19" t="s">
        <v>4</v>
      </c>
      <c r="AT515" s="331">
        <v>1500000</v>
      </c>
      <c r="AU515" s="34">
        <f t="shared" si="38"/>
        <v>8750000</v>
      </c>
      <c r="AV515" s="33">
        <f t="shared" si="39"/>
        <v>0.14634146341463414</v>
      </c>
      <c r="AW515" s="208" t="s">
        <v>4</v>
      </c>
      <c r="AX515" s="18" t="s">
        <v>3</v>
      </c>
      <c r="AY515" s="23" t="s">
        <v>2670</v>
      </c>
      <c r="AZ515" s="17" t="s">
        <v>1</v>
      </c>
      <c r="BA515" s="17" t="s">
        <v>1</v>
      </c>
    </row>
    <row r="516" spans="2:53" x14ac:dyDescent="0.25">
      <c r="B516" s="109">
        <v>2024</v>
      </c>
      <c r="C516" s="17">
        <v>891780111</v>
      </c>
      <c r="D516" s="30" t="s">
        <v>14</v>
      </c>
      <c r="E516" s="161" t="s">
        <v>2669</v>
      </c>
      <c r="F516" s="35" t="s">
        <v>2668</v>
      </c>
      <c r="G516" s="190">
        <v>0</v>
      </c>
      <c r="H516" s="18" t="s">
        <v>11</v>
      </c>
      <c r="I516" s="30" t="s">
        <v>108</v>
      </c>
      <c r="J516" s="23" t="s">
        <v>2667</v>
      </c>
      <c r="K516" s="23">
        <v>10167000</v>
      </c>
      <c r="L516" s="17" t="s">
        <v>8</v>
      </c>
      <c r="M516" s="23" t="s">
        <v>2666</v>
      </c>
      <c r="N516" s="23">
        <v>1083031151</v>
      </c>
      <c r="O516" s="29">
        <v>13</v>
      </c>
      <c r="P516" s="208">
        <v>45302</v>
      </c>
      <c r="Q516" s="23">
        <v>4518689382</v>
      </c>
      <c r="R516" s="334">
        <v>45337</v>
      </c>
      <c r="S516" s="23">
        <v>10167000</v>
      </c>
      <c r="T516" s="18" t="s">
        <v>5</v>
      </c>
      <c r="U516" s="23">
        <v>36557666</v>
      </c>
      <c r="V516" s="23" t="s">
        <v>1510</v>
      </c>
      <c r="W516" s="334">
        <v>45337</v>
      </c>
      <c r="X516" s="334">
        <v>45337</v>
      </c>
      <c r="Y516" s="113" t="s">
        <v>4</v>
      </c>
      <c r="Z516" s="334">
        <v>45457</v>
      </c>
      <c r="AA516" s="35">
        <f t="shared" si="35"/>
        <v>120</v>
      </c>
      <c r="AB516" s="23">
        <v>0</v>
      </c>
      <c r="AC516" s="23">
        <v>0</v>
      </c>
      <c r="AD516" s="23">
        <v>0</v>
      </c>
      <c r="AE516" s="208" t="s">
        <v>4</v>
      </c>
      <c r="AF516" s="35">
        <f t="shared" si="36"/>
        <v>0</v>
      </c>
      <c r="AG516" s="23">
        <v>0</v>
      </c>
      <c r="AH516" s="23">
        <v>0</v>
      </c>
      <c r="AI516" s="208" t="s">
        <v>4</v>
      </c>
      <c r="AJ516" s="18">
        <v>0</v>
      </c>
      <c r="AK516" s="27" t="s">
        <v>4</v>
      </c>
      <c r="AL516" s="27" t="s">
        <v>4</v>
      </c>
      <c r="AM516" s="35">
        <f t="shared" si="37"/>
        <v>0</v>
      </c>
      <c r="AN516" s="35">
        <f>+K516+AC516-AH516</f>
        <v>10167000</v>
      </c>
      <c r="AO516" s="18" t="s">
        <v>1</v>
      </c>
      <c r="AP516" s="23">
        <v>10167000</v>
      </c>
      <c r="AQ516" s="18" t="s">
        <v>16</v>
      </c>
      <c r="AR516" s="23">
        <v>0</v>
      </c>
      <c r="AS516" s="19" t="s">
        <v>4</v>
      </c>
      <c r="AT516" s="331">
        <v>1333000</v>
      </c>
      <c r="AU516" s="34">
        <f t="shared" si="38"/>
        <v>8834000</v>
      </c>
      <c r="AV516" s="33">
        <f t="shared" si="39"/>
        <v>0.1311104553949051</v>
      </c>
      <c r="AW516" s="208" t="s">
        <v>4</v>
      </c>
      <c r="AX516" s="18" t="s">
        <v>3</v>
      </c>
      <c r="AY516" s="23" t="s">
        <v>2665</v>
      </c>
      <c r="AZ516" s="17" t="s">
        <v>1</v>
      </c>
      <c r="BA516" s="17" t="s">
        <v>1</v>
      </c>
    </row>
    <row r="517" spans="2:53" x14ac:dyDescent="0.25">
      <c r="B517" s="109">
        <v>2024</v>
      </c>
      <c r="C517" s="17">
        <v>891780111</v>
      </c>
      <c r="D517" s="30" t="s">
        <v>14</v>
      </c>
      <c r="E517" s="161" t="s">
        <v>2664</v>
      </c>
      <c r="F517" s="35" t="s">
        <v>2663</v>
      </c>
      <c r="G517" s="190">
        <v>0</v>
      </c>
      <c r="H517" s="18" t="s">
        <v>11</v>
      </c>
      <c r="I517" s="30" t="s">
        <v>108</v>
      </c>
      <c r="J517" s="23" t="s">
        <v>2662</v>
      </c>
      <c r="K517" s="23">
        <v>8610000</v>
      </c>
      <c r="L517" s="17" t="s">
        <v>8</v>
      </c>
      <c r="M517" s="23" t="s">
        <v>2661</v>
      </c>
      <c r="N517" s="23">
        <v>1004360363</v>
      </c>
      <c r="O517" s="29">
        <v>14</v>
      </c>
      <c r="P517" s="334">
        <v>45302</v>
      </c>
      <c r="Q517" s="23">
        <v>2126349000</v>
      </c>
      <c r="R517" s="334">
        <v>45337</v>
      </c>
      <c r="S517" s="23">
        <v>8610000</v>
      </c>
      <c r="T517" s="18" t="s">
        <v>5</v>
      </c>
      <c r="U517" s="23">
        <v>85475141</v>
      </c>
      <c r="V517" s="23" t="s">
        <v>2492</v>
      </c>
      <c r="W517" s="334">
        <v>45337</v>
      </c>
      <c r="X517" s="334">
        <v>45337</v>
      </c>
      <c r="Y517" s="113" t="s">
        <v>4</v>
      </c>
      <c r="Z517" s="334">
        <v>45457</v>
      </c>
      <c r="AA517" s="35">
        <f t="shared" si="35"/>
        <v>120</v>
      </c>
      <c r="AB517" s="23">
        <v>0</v>
      </c>
      <c r="AC517" s="23">
        <v>0</v>
      </c>
      <c r="AD517" s="23">
        <v>0</v>
      </c>
      <c r="AE517" s="208" t="s">
        <v>4</v>
      </c>
      <c r="AF517" s="35">
        <f t="shared" si="36"/>
        <v>0</v>
      </c>
      <c r="AG517" s="23">
        <v>0</v>
      </c>
      <c r="AH517" s="23">
        <v>0</v>
      </c>
      <c r="AI517" s="208" t="s">
        <v>4</v>
      </c>
      <c r="AJ517" s="18">
        <v>0</v>
      </c>
      <c r="AK517" s="27" t="s">
        <v>4</v>
      </c>
      <c r="AL517" s="27" t="s">
        <v>4</v>
      </c>
      <c r="AM517" s="35">
        <f t="shared" si="37"/>
        <v>0</v>
      </c>
      <c r="AN517" s="35">
        <f>+K517+AC517-AH517</f>
        <v>8610000</v>
      </c>
      <c r="AO517" s="18" t="s">
        <v>1</v>
      </c>
      <c r="AP517" s="23">
        <v>8610000</v>
      </c>
      <c r="AQ517" s="18" t="s">
        <v>16</v>
      </c>
      <c r="AR517" s="23">
        <v>0</v>
      </c>
      <c r="AS517" s="19" t="s">
        <v>4</v>
      </c>
      <c r="AT517" s="331">
        <v>1260000</v>
      </c>
      <c r="AU517" s="34">
        <f t="shared" si="38"/>
        <v>7350000</v>
      </c>
      <c r="AV517" s="33">
        <f t="shared" si="39"/>
        <v>0.14634146341463414</v>
      </c>
      <c r="AW517" s="208" t="s">
        <v>4</v>
      </c>
      <c r="AX517" s="18" t="s">
        <v>3</v>
      </c>
      <c r="AY517" s="23" t="s">
        <v>2660</v>
      </c>
      <c r="AZ517" s="17" t="s">
        <v>1</v>
      </c>
      <c r="BA517" s="17" t="s">
        <v>1</v>
      </c>
    </row>
    <row r="518" spans="2:53" x14ac:dyDescent="0.25">
      <c r="B518" s="109">
        <v>2024</v>
      </c>
      <c r="C518" s="17">
        <v>891780111</v>
      </c>
      <c r="D518" s="30" t="s">
        <v>14</v>
      </c>
      <c r="E518" s="161" t="s">
        <v>2659</v>
      </c>
      <c r="F518" s="35" t="s">
        <v>2658</v>
      </c>
      <c r="G518" s="190">
        <v>0</v>
      </c>
      <c r="H518" s="18" t="s">
        <v>11</v>
      </c>
      <c r="I518" s="30" t="s">
        <v>108</v>
      </c>
      <c r="J518" s="23" t="s">
        <v>2416</v>
      </c>
      <c r="K518" s="23">
        <v>11167000</v>
      </c>
      <c r="L518" s="17" t="s">
        <v>8</v>
      </c>
      <c r="M518" s="23" t="s">
        <v>2657</v>
      </c>
      <c r="N518" s="23">
        <v>1082476913</v>
      </c>
      <c r="O518" s="29">
        <v>14</v>
      </c>
      <c r="P518" s="334">
        <v>45302</v>
      </c>
      <c r="Q518" s="23">
        <v>2126349000</v>
      </c>
      <c r="R518" s="334">
        <v>45337</v>
      </c>
      <c r="S518" s="23">
        <v>11167000</v>
      </c>
      <c r="T518" s="18" t="s">
        <v>5</v>
      </c>
      <c r="U518" s="23">
        <v>1083432808</v>
      </c>
      <c r="V518" s="23" t="s">
        <v>2656</v>
      </c>
      <c r="W518" s="334">
        <v>45337</v>
      </c>
      <c r="X518" s="334">
        <v>45337</v>
      </c>
      <c r="Y518" s="113" t="s">
        <v>4</v>
      </c>
      <c r="Z518" s="334">
        <v>45457</v>
      </c>
      <c r="AA518" s="35">
        <f t="shared" si="35"/>
        <v>120</v>
      </c>
      <c r="AB518" s="23">
        <v>0</v>
      </c>
      <c r="AC518" s="23">
        <v>0</v>
      </c>
      <c r="AD518" s="23">
        <v>0</v>
      </c>
      <c r="AE518" s="208" t="s">
        <v>4</v>
      </c>
      <c r="AF518" s="35">
        <f t="shared" si="36"/>
        <v>0</v>
      </c>
      <c r="AG518" s="23">
        <v>0</v>
      </c>
      <c r="AH518" s="23">
        <v>0</v>
      </c>
      <c r="AI518" s="208" t="s">
        <v>4</v>
      </c>
      <c r="AJ518" s="18">
        <v>0</v>
      </c>
      <c r="AK518" s="27" t="s">
        <v>4</v>
      </c>
      <c r="AL518" s="27" t="s">
        <v>4</v>
      </c>
      <c r="AM518" s="35">
        <f t="shared" si="37"/>
        <v>0</v>
      </c>
      <c r="AN518" s="35">
        <f>+K518+AC518-AH518</f>
        <v>11167000</v>
      </c>
      <c r="AO518" s="18" t="s">
        <v>1</v>
      </c>
      <c r="AP518" s="23">
        <v>11167000</v>
      </c>
      <c r="AQ518" s="18" t="s">
        <v>16</v>
      </c>
      <c r="AR518" s="23">
        <v>0</v>
      </c>
      <c r="AS518" s="19" t="s">
        <v>4</v>
      </c>
      <c r="AT518" s="331">
        <v>2500000</v>
      </c>
      <c r="AU518" s="34">
        <f t="shared" si="38"/>
        <v>8667000</v>
      </c>
      <c r="AV518" s="33">
        <f t="shared" si="39"/>
        <v>0.22387391421151606</v>
      </c>
      <c r="AW518" s="208" t="s">
        <v>4</v>
      </c>
      <c r="AX518" s="18" t="s">
        <v>3</v>
      </c>
      <c r="AY518" s="23" t="s">
        <v>2655</v>
      </c>
      <c r="AZ518" s="17" t="s">
        <v>1</v>
      </c>
      <c r="BA518" s="17" t="s">
        <v>1</v>
      </c>
    </row>
    <row r="519" spans="2:53" x14ac:dyDescent="0.25">
      <c r="B519" s="109">
        <v>2024</v>
      </c>
      <c r="C519" s="17">
        <v>891780111</v>
      </c>
      <c r="D519" s="30" t="s">
        <v>14</v>
      </c>
      <c r="E519" s="161" t="s">
        <v>2654</v>
      </c>
      <c r="F519" s="35" t="s">
        <v>2653</v>
      </c>
      <c r="G519" s="190">
        <v>0</v>
      </c>
      <c r="H519" s="18" t="s">
        <v>11</v>
      </c>
      <c r="I519" s="30" t="s">
        <v>108</v>
      </c>
      <c r="J519" s="23" t="s">
        <v>2652</v>
      </c>
      <c r="K519" s="23">
        <v>12150000</v>
      </c>
      <c r="L519" s="17" t="s">
        <v>8</v>
      </c>
      <c r="M519" s="23" t="s">
        <v>2651</v>
      </c>
      <c r="N519" s="23">
        <v>1082922756</v>
      </c>
      <c r="O519" s="29">
        <v>13</v>
      </c>
      <c r="P519" s="208">
        <v>45302</v>
      </c>
      <c r="Q519" s="23">
        <v>4518689382</v>
      </c>
      <c r="R519" s="334">
        <v>45337</v>
      </c>
      <c r="S519" s="23">
        <v>12150000</v>
      </c>
      <c r="T519" s="18" t="s">
        <v>5</v>
      </c>
      <c r="U519" s="23">
        <v>85152695</v>
      </c>
      <c r="V519" s="23" t="s">
        <v>2345</v>
      </c>
      <c r="W519" s="334">
        <v>45337</v>
      </c>
      <c r="X519" s="334">
        <v>45337</v>
      </c>
      <c r="Y519" s="113" t="s">
        <v>4</v>
      </c>
      <c r="Z519" s="334">
        <v>45457</v>
      </c>
      <c r="AA519" s="35">
        <f t="shared" si="35"/>
        <v>120</v>
      </c>
      <c r="AB519" s="23">
        <v>0</v>
      </c>
      <c r="AC519" s="23">
        <v>0</v>
      </c>
      <c r="AD519" s="23">
        <v>0</v>
      </c>
      <c r="AE519" s="208" t="s">
        <v>4</v>
      </c>
      <c r="AF519" s="35">
        <f t="shared" si="36"/>
        <v>0</v>
      </c>
      <c r="AG519" s="23">
        <v>0</v>
      </c>
      <c r="AH519" s="23">
        <v>0</v>
      </c>
      <c r="AI519" s="208" t="s">
        <v>4</v>
      </c>
      <c r="AJ519" s="18">
        <v>0</v>
      </c>
      <c r="AK519" s="27" t="s">
        <v>4</v>
      </c>
      <c r="AL519" s="27" t="s">
        <v>4</v>
      </c>
      <c r="AM519" s="35">
        <f t="shared" si="37"/>
        <v>0</v>
      </c>
      <c r="AN519" s="35">
        <f>+K519+AC519-AH519</f>
        <v>12150000</v>
      </c>
      <c r="AO519" s="18" t="s">
        <v>1</v>
      </c>
      <c r="AP519" s="23">
        <v>12150000</v>
      </c>
      <c r="AQ519" s="18" t="s">
        <v>16</v>
      </c>
      <c r="AR519" s="23">
        <v>0</v>
      </c>
      <c r="AS519" s="19" t="s">
        <v>4</v>
      </c>
      <c r="AT519" s="331">
        <v>2700000</v>
      </c>
      <c r="AU519" s="34">
        <f t="shared" si="38"/>
        <v>9450000</v>
      </c>
      <c r="AV519" s="33">
        <f t="shared" si="39"/>
        <v>0.22222222222222221</v>
      </c>
      <c r="AW519" s="208" t="s">
        <v>4</v>
      </c>
      <c r="AX519" s="18" t="s">
        <v>3</v>
      </c>
      <c r="AY519" s="23" t="s">
        <v>2650</v>
      </c>
      <c r="AZ519" s="17" t="s">
        <v>1</v>
      </c>
      <c r="BA519" s="17" t="s">
        <v>1</v>
      </c>
    </row>
    <row r="520" spans="2:53" x14ac:dyDescent="0.25">
      <c r="B520" s="109">
        <v>2024</v>
      </c>
      <c r="C520" s="17">
        <v>891780111</v>
      </c>
      <c r="D520" s="30" t="s">
        <v>14</v>
      </c>
      <c r="E520" s="161" t="s">
        <v>2649</v>
      </c>
      <c r="F520" s="35" t="s">
        <v>2648</v>
      </c>
      <c r="G520" s="190">
        <v>0</v>
      </c>
      <c r="H520" s="18" t="s">
        <v>11</v>
      </c>
      <c r="I520" s="30" t="s">
        <v>108</v>
      </c>
      <c r="J520" s="23" t="s">
        <v>2647</v>
      </c>
      <c r="K520" s="23">
        <v>13500000</v>
      </c>
      <c r="L520" s="17" t="s">
        <v>8</v>
      </c>
      <c r="M520" s="23" t="s">
        <v>2646</v>
      </c>
      <c r="N520" s="23">
        <v>1083008300</v>
      </c>
      <c r="O520" s="29">
        <v>13</v>
      </c>
      <c r="P520" s="208">
        <v>45302</v>
      </c>
      <c r="Q520" s="23">
        <v>4518689382</v>
      </c>
      <c r="R520" s="334">
        <v>45337</v>
      </c>
      <c r="S520" s="23">
        <v>13500000</v>
      </c>
      <c r="T520" s="18" t="s">
        <v>5</v>
      </c>
      <c r="U520" s="23">
        <v>57428039</v>
      </c>
      <c r="V520" s="23" t="s">
        <v>210</v>
      </c>
      <c r="W520" s="334">
        <v>45337</v>
      </c>
      <c r="X520" s="334">
        <v>45337</v>
      </c>
      <c r="Y520" s="113" t="s">
        <v>4</v>
      </c>
      <c r="Z520" s="334">
        <v>45457</v>
      </c>
      <c r="AA520" s="35">
        <f t="shared" ref="AA520:AA583" si="40">+IF(Y520="1800-01-01",Z520-X520,Z520-Y520)</f>
        <v>120</v>
      </c>
      <c r="AB520" s="23">
        <v>0</v>
      </c>
      <c r="AC520" s="23">
        <v>0</v>
      </c>
      <c r="AD520" s="23">
        <v>0</v>
      </c>
      <c r="AE520" s="208" t="s">
        <v>4</v>
      </c>
      <c r="AF520" s="35">
        <f t="shared" ref="AF520:AF583" si="41">+IF(AE520="1800-01-01",0,AE520-Z520)</f>
        <v>0</v>
      </c>
      <c r="AG520" s="23">
        <v>0</v>
      </c>
      <c r="AH520" s="23">
        <v>0</v>
      </c>
      <c r="AI520" s="208" t="s">
        <v>4</v>
      </c>
      <c r="AJ520" s="18">
        <v>0</v>
      </c>
      <c r="AK520" s="27" t="s">
        <v>4</v>
      </c>
      <c r="AL520" s="27" t="s">
        <v>4</v>
      </c>
      <c r="AM520" s="35">
        <f t="shared" ref="AM520:AM583" si="42">+IF(AK520="1800-01-01",0,AL520-AK520)</f>
        <v>0</v>
      </c>
      <c r="AN520" s="35">
        <f>+K520+AC520-AH520</f>
        <v>13500000</v>
      </c>
      <c r="AO520" s="18" t="s">
        <v>1</v>
      </c>
      <c r="AP520" s="23">
        <v>13500000</v>
      </c>
      <c r="AQ520" s="18" t="s">
        <v>16</v>
      </c>
      <c r="AR520" s="23">
        <v>0</v>
      </c>
      <c r="AS520" s="19" t="s">
        <v>4</v>
      </c>
      <c r="AT520" s="331">
        <v>0</v>
      </c>
      <c r="AU520" s="34">
        <f t="shared" ref="AU520:AU583" si="43">AN520-AT520</f>
        <v>13500000</v>
      </c>
      <c r="AV520" s="33">
        <f t="shared" ref="AV520:AV583" si="44">+IFERROR(AT520/AN520,"_")</f>
        <v>0</v>
      </c>
      <c r="AW520" s="208" t="s">
        <v>4</v>
      </c>
      <c r="AX520" s="18" t="s">
        <v>3</v>
      </c>
      <c r="AY520" s="23" t="s">
        <v>2645</v>
      </c>
      <c r="AZ520" s="17" t="s">
        <v>1</v>
      </c>
      <c r="BA520" s="17" t="s">
        <v>1</v>
      </c>
    </row>
    <row r="521" spans="2:53" x14ac:dyDescent="0.25">
      <c r="B521" s="109">
        <v>2024</v>
      </c>
      <c r="C521" s="17">
        <v>891780111</v>
      </c>
      <c r="D521" s="30" t="s">
        <v>14</v>
      </c>
      <c r="E521" s="161" t="s">
        <v>2644</v>
      </c>
      <c r="F521" s="35" t="s">
        <v>2643</v>
      </c>
      <c r="G521" s="190">
        <v>0</v>
      </c>
      <c r="H521" s="18" t="s">
        <v>11</v>
      </c>
      <c r="I521" s="30" t="s">
        <v>108</v>
      </c>
      <c r="J521" s="23" t="s">
        <v>2642</v>
      </c>
      <c r="K521" s="23">
        <v>13400000</v>
      </c>
      <c r="L521" s="17" t="s">
        <v>8</v>
      </c>
      <c r="M521" s="23" t="s">
        <v>2641</v>
      </c>
      <c r="N521" s="23">
        <v>1083024033</v>
      </c>
      <c r="O521" s="29">
        <v>13</v>
      </c>
      <c r="P521" s="208">
        <v>45302</v>
      </c>
      <c r="Q521" s="23">
        <v>4518689382</v>
      </c>
      <c r="R521" s="334">
        <v>45337</v>
      </c>
      <c r="S521" s="23">
        <v>13400000</v>
      </c>
      <c r="T521" s="18" t="s">
        <v>5</v>
      </c>
      <c r="U521" s="23">
        <v>36557666</v>
      </c>
      <c r="V521" s="23" t="s">
        <v>1510</v>
      </c>
      <c r="W521" s="334">
        <v>45337</v>
      </c>
      <c r="X521" s="334">
        <v>45337</v>
      </c>
      <c r="Y521" s="113" t="s">
        <v>4</v>
      </c>
      <c r="Z521" s="334">
        <v>45457</v>
      </c>
      <c r="AA521" s="35">
        <f t="shared" si="40"/>
        <v>120</v>
      </c>
      <c r="AB521" s="23">
        <v>0</v>
      </c>
      <c r="AC521" s="23">
        <v>0</v>
      </c>
      <c r="AD521" s="23">
        <v>0</v>
      </c>
      <c r="AE521" s="208" t="s">
        <v>4</v>
      </c>
      <c r="AF521" s="35">
        <f t="shared" si="41"/>
        <v>0</v>
      </c>
      <c r="AG521" s="23">
        <v>0</v>
      </c>
      <c r="AH521" s="23">
        <v>0</v>
      </c>
      <c r="AI521" s="208" t="s">
        <v>4</v>
      </c>
      <c r="AJ521" s="18">
        <v>0</v>
      </c>
      <c r="AK521" s="27" t="s">
        <v>4</v>
      </c>
      <c r="AL521" s="27" t="s">
        <v>4</v>
      </c>
      <c r="AM521" s="35">
        <f t="shared" si="42"/>
        <v>0</v>
      </c>
      <c r="AN521" s="35">
        <f>+K521+AC521-AH521</f>
        <v>13400000</v>
      </c>
      <c r="AO521" s="18" t="s">
        <v>1</v>
      </c>
      <c r="AP521" s="23">
        <v>13400000</v>
      </c>
      <c r="AQ521" s="18" t="s">
        <v>16</v>
      </c>
      <c r="AR521" s="23">
        <v>0</v>
      </c>
      <c r="AS521" s="19" t="s">
        <v>4</v>
      </c>
      <c r="AT521" s="331">
        <v>3000000</v>
      </c>
      <c r="AU521" s="34">
        <f t="shared" si="43"/>
        <v>10400000</v>
      </c>
      <c r="AV521" s="33">
        <f t="shared" si="44"/>
        <v>0.22388059701492538</v>
      </c>
      <c r="AW521" s="208" t="s">
        <v>4</v>
      </c>
      <c r="AX521" s="18" t="s">
        <v>3</v>
      </c>
      <c r="AY521" s="23" t="s">
        <v>2640</v>
      </c>
      <c r="AZ521" s="17" t="s">
        <v>1</v>
      </c>
      <c r="BA521" s="17" t="s">
        <v>1</v>
      </c>
    </row>
    <row r="522" spans="2:53" x14ac:dyDescent="0.25">
      <c r="B522" s="109">
        <v>2024</v>
      </c>
      <c r="C522" s="17">
        <v>891780111</v>
      </c>
      <c r="D522" s="30" t="s">
        <v>14</v>
      </c>
      <c r="E522" s="161" t="s">
        <v>2639</v>
      </c>
      <c r="F522" s="35" t="s">
        <v>2638</v>
      </c>
      <c r="G522" s="190">
        <v>0</v>
      </c>
      <c r="H522" s="18" t="s">
        <v>11</v>
      </c>
      <c r="I522" s="30" t="s">
        <v>108</v>
      </c>
      <c r="J522" s="23" t="s">
        <v>2637</v>
      </c>
      <c r="K522" s="23">
        <v>13400000</v>
      </c>
      <c r="L522" s="17" t="s">
        <v>8</v>
      </c>
      <c r="M522" s="23" t="s">
        <v>2636</v>
      </c>
      <c r="N522" s="23">
        <v>1050461549</v>
      </c>
      <c r="O522" s="29">
        <v>13</v>
      </c>
      <c r="P522" s="208">
        <v>45302</v>
      </c>
      <c r="Q522" s="23">
        <v>4518689382</v>
      </c>
      <c r="R522" s="334">
        <v>45337</v>
      </c>
      <c r="S522" s="23">
        <v>13400000</v>
      </c>
      <c r="T522" s="18" t="s">
        <v>5</v>
      </c>
      <c r="U522" s="23">
        <v>36557666</v>
      </c>
      <c r="V522" s="23" t="s">
        <v>1510</v>
      </c>
      <c r="W522" s="334">
        <v>45337</v>
      </c>
      <c r="X522" s="334">
        <v>45337</v>
      </c>
      <c r="Y522" s="113" t="s">
        <v>4</v>
      </c>
      <c r="Z522" s="334">
        <v>45457</v>
      </c>
      <c r="AA522" s="35">
        <f t="shared" si="40"/>
        <v>120</v>
      </c>
      <c r="AB522" s="23">
        <v>0</v>
      </c>
      <c r="AC522" s="23">
        <v>0</v>
      </c>
      <c r="AD522" s="23">
        <v>0</v>
      </c>
      <c r="AE522" s="208" t="s">
        <v>4</v>
      </c>
      <c r="AF522" s="35">
        <f t="shared" si="41"/>
        <v>0</v>
      </c>
      <c r="AG522" s="23">
        <v>0</v>
      </c>
      <c r="AH522" s="23">
        <v>0</v>
      </c>
      <c r="AI522" s="208" t="s">
        <v>4</v>
      </c>
      <c r="AJ522" s="18">
        <v>0</v>
      </c>
      <c r="AK522" s="27" t="s">
        <v>4</v>
      </c>
      <c r="AL522" s="27" t="s">
        <v>4</v>
      </c>
      <c r="AM522" s="35">
        <f t="shared" si="42"/>
        <v>0</v>
      </c>
      <c r="AN522" s="35">
        <f>+K522+AC522-AH522</f>
        <v>13400000</v>
      </c>
      <c r="AO522" s="18" t="s">
        <v>1</v>
      </c>
      <c r="AP522" s="23">
        <v>13400000</v>
      </c>
      <c r="AQ522" s="18" t="s">
        <v>16</v>
      </c>
      <c r="AR522" s="23">
        <v>0</v>
      </c>
      <c r="AS522" s="19" t="s">
        <v>4</v>
      </c>
      <c r="AT522" s="331">
        <v>3000000</v>
      </c>
      <c r="AU522" s="34">
        <f t="shared" si="43"/>
        <v>10400000</v>
      </c>
      <c r="AV522" s="33">
        <f t="shared" si="44"/>
        <v>0.22388059701492538</v>
      </c>
      <c r="AW522" s="208" t="s">
        <v>4</v>
      </c>
      <c r="AX522" s="18" t="s">
        <v>3</v>
      </c>
      <c r="AY522" s="23" t="s">
        <v>2635</v>
      </c>
      <c r="AZ522" s="17" t="s">
        <v>1</v>
      </c>
      <c r="BA522" s="17" t="s">
        <v>1</v>
      </c>
    </row>
    <row r="523" spans="2:53" x14ac:dyDescent="0.25">
      <c r="B523" s="109">
        <v>2024</v>
      </c>
      <c r="C523" s="17">
        <v>891780111</v>
      </c>
      <c r="D523" s="30" t="s">
        <v>14</v>
      </c>
      <c r="E523" s="161" t="s">
        <v>2634</v>
      </c>
      <c r="F523" s="35" t="s">
        <v>2633</v>
      </c>
      <c r="G523" s="190">
        <v>0</v>
      </c>
      <c r="H523" s="18" t="s">
        <v>11</v>
      </c>
      <c r="I523" s="30" t="s">
        <v>108</v>
      </c>
      <c r="J523" s="23" t="s">
        <v>2632</v>
      </c>
      <c r="K523" s="23">
        <v>16080000</v>
      </c>
      <c r="L523" s="17" t="s">
        <v>8</v>
      </c>
      <c r="M523" s="23" t="s">
        <v>2631</v>
      </c>
      <c r="N523" s="23">
        <v>7631214</v>
      </c>
      <c r="O523" s="29">
        <v>13</v>
      </c>
      <c r="P523" s="208">
        <v>45302</v>
      </c>
      <c r="Q523" s="23">
        <v>4518689382</v>
      </c>
      <c r="R523" s="334">
        <v>45337</v>
      </c>
      <c r="S523" s="23">
        <v>16080000</v>
      </c>
      <c r="T523" s="18" t="s">
        <v>5</v>
      </c>
      <c r="U523" s="23">
        <v>85154788</v>
      </c>
      <c r="V523" s="23" t="s">
        <v>2630</v>
      </c>
      <c r="W523" s="334">
        <v>45337</v>
      </c>
      <c r="X523" s="334">
        <v>45337</v>
      </c>
      <c r="Y523" s="113" t="s">
        <v>4</v>
      </c>
      <c r="Z523" s="334">
        <v>45457</v>
      </c>
      <c r="AA523" s="35">
        <f t="shared" si="40"/>
        <v>120</v>
      </c>
      <c r="AB523" s="23">
        <v>0</v>
      </c>
      <c r="AC523" s="23">
        <v>0</v>
      </c>
      <c r="AD523" s="23">
        <v>0</v>
      </c>
      <c r="AE523" s="208" t="s">
        <v>4</v>
      </c>
      <c r="AF523" s="35">
        <f t="shared" si="41"/>
        <v>0</v>
      </c>
      <c r="AG523" s="23">
        <v>0</v>
      </c>
      <c r="AH523" s="23">
        <v>0</v>
      </c>
      <c r="AI523" s="208" t="s">
        <v>4</v>
      </c>
      <c r="AJ523" s="18">
        <v>0</v>
      </c>
      <c r="AK523" s="27" t="s">
        <v>4</v>
      </c>
      <c r="AL523" s="27" t="s">
        <v>4</v>
      </c>
      <c r="AM523" s="35">
        <f t="shared" si="42"/>
        <v>0</v>
      </c>
      <c r="AN523" s="35">
        <f>+K523+AC523-AH523</f>
        <v>16080000</v>
      </c>
      <c r="AO523" s="18" t="s">
        <v>1</v>
      </c>
      <c r="AP523" s="23">
        <v>16080000</v>
      </c>
      <c r="AQ523" s="18" t="s">
        <v>16</v>
      </c>
      <c r="AR523" s="23">
        <v>0</v>
      </c>
      <c r="AS523" s="19" t="s">
        <v>4</v>
      </c>
      <c r="AT523" s="331">
        <v>3600000</v>
      </c>
      <c r="AU523" s="34">
        <f t="shared" si="43"/>
        <v>12480000</v>
      </c>
      <c r="AV523" s="33">
        <f t="shared" si="44"/>
        <v>0.22388059701492538</v>
      </c>
      <c r="AW523" s="208" t="s">
        <v>4</v>
      </c>
      <c r="AX523" s="18" t="s">
        <v>3</v>
      </c>
      <c r="AY523" s="23" t="s">
        <v>2629</v>
      </c>
      <c r="AZ523" s="17" t="s">
        <v>1</v>
      </c>
      <c r="BA523" s="17" t="s">
        <v>1</v>
      </c>
    </row>
    <row r="524" spans="2:53" x14ac:dyDescent="0.25">
      <c r="B524" s="109">
        <v>2024</v>
      </c>
      <c r="C524" s="17">
        <v>891780111</v>
      </c>
      <c r="D524" s="30" t="s">
        <v>14</v>
      </c>
      <c r="E524" s="161" t="s">
        <v>2628</v>
      </c>
      <c r="F524" s="35" t="s">
        <v>2627</v>
      </c>
      <c r="G524" s="190">
        <v>0</v>
      </c>
      <c r="H524" s="18" t="s">
        <v>11</v>
      </c>
      <c r="I524" s="30" t="s">
        <v>108</v>
      </c>
      <c r="J524" s="23" t="s">
        <v>2626</v>
      </c>
      <c r="K524" s="23">
        <v>16400000</v>
      </c>
      <c r="L524" s="17" t="s">
        <v>8</v>
      </c>
      <c r="M524" s="23" t="s">
        <v>2625</v>
      </c>
      <c r="N524" s="23">
        <v>32854978</v>
      </c>
      <c r="O524" s="29">
        <v>13</v>
      </c>
      <c r="P524" s="208">
        <v>45302</v>
      </c>
      <c r="Q524" s="23">
        <v>4518689382</v>
      </c>
      <c r="R524" s="334">
        <v>45338</v>
      </c>
      <c r="S524" s="23">
        <v>16400000</v>
      </c>
      <c r="T524" s="18" t="s">
        <v>5</v>
      </c>
      <c r="U524" s="23">
        <v>93400727</v>
      </c>
      <c r="V524" s="23" t="s">
        <v>2220</v>
      </c>
      <c r="W524" s="334">
        <v>45338</v>
      </c>
      <c r="X524" s="334">
        <v>45338</v>
      </c>
      <c r="Y524" s="113" t="s">
        <v>4</v>
      </c>
      <c r="Z524" s="334">
        <v>45457</v>
      </c>
      <c r="AA524" s="35">
        <f t="shared" si="40"/>
        <v>119</v>
      </c>
      <c r="AB524" s="23">
        <v>0</v>
      </c>
      <c r="AC524" s="23">
        <v>0</v>
      </c>
      <c r="AD524" s="23">
        <v>0</v>
      </c>
      <c r="AE524" s="208" t="s">
        <v>4</v>
      </c>
      <c r="AF524" s="35">
        <f t="shared" si="41"/>
        <v>0</v>
      </c>
      <c r="AG524" s="23">
        <v>0</v>
      </c>
      <c r="AH524" s="23">
        <v>0</v>
      </c>
      <c r="AI524" s="208" t="s">
        <v>4</v>
      </c>
      <c r="AJ524" s="18">
        <v>0</v>
      </c>
      <c r="AK524" s="27" t="s">
        <v>4</v>
      </c>
      <c r="AL524" s="27" t="s">
        <v>4</v>
      </c>
      <c r="AM524" s="35">
        <f t="shared" si="42"/>
        <v>0</v>
      </c>
      <c r="AN524" s="35">
        <f>+K524+AC524-AH524</f>
        <v>16400000</v>
      </c>
      <c r="AO524" s="18" t="s">
        <v>1</v>
      </c>
      <c r="AP524" s="23">
        <v>16400000</v>
      </c>
      <c r="AQ524" s="18" t="s">
        <v>16</v>
      </c>
      <c r="AR524" s="23">
        <v>0</v>
      </c>
      <c r="AS524" s="19" t="s">
        <v>4</v>
      </c>
      <c r="AT524" s="331">
        <v>2267000</v>
      </c>
      <c r="AU524" s="34">
        <f t="shared" si="43"/>
        <v>14133000</v>
      </c>
      <c r="AV524" s="33">
        <f t="shared" si="44"/>
        <v>0.13823170731707318</v>
      </c>
      <c r="AW524" s="208" t="s">
        <v>4</v>
      </c>
      <c r="AX524" s="18" t="s">
        <v>3</v>
      </c>
      <c r="AY524" s="23" t="s">
        <v>2624</v>
      </c>
      <c r="AZ524" s="17" t="s">
        <v>1</v>
      </c>
      <c r="BA524" s="17" t="s">
        <v>1</v>
      </c>
    </row>
    <row r="525" spans="2:53" x14ac:dyDescent="0.25">
      <c r="B525" s="109">
        <v>2024</v>
      </c>
      <c r="C525" s="17">
        <v>891780111</v>
      </c>
      <c r="D525" s="30" t="s">
        <v>14</v>
      </c>
      <c r="E525" s="161" t="s">
        <v>2623</v>
      </c>
      <c r="F525" s="35" t="s">
        <v>2622</v>
      </c>
      <c r="G525" s="190">
        <v>0</v>
      </c>
      <c r="H525" s="18" t="s">
        <v>11</v>
      </c>
      <c r="I525" s="30" t="s">
        <v>108</v>
      </c>
      <c r="J525" s="23" t="s">
        <v>2443</v>
      </c>
      <c r="K525" s="23">
        <v>8610000</v>
      </c>
      <c r="L525" s="17" t="s">
        <v>8</v>
      </c>
      <c r="M525" s="23" t="s">
        <v>2621</v>
      </c>
      <c r="N525" s="23">
        <v>12558870</v>
      </c>
      <c r="O525" s="29">
        <v>14</v>
      </c>
      <c r="P525" s="334">
        <v>45302</v>
      </c>
      <c r="Q525" s="23">
        <v>2126349000</v>
      </c>
      <c r="R525" s="334">
        <v>45338</v>
      </c>
      <c r="S525" s="23">
        <v>8610000</v>
      </c>
      <c r="T525" s="18" t="s">
        <v>5</v>
      </c>
      <c r="U525" s="23">
        <v>85459497</v>
      </c>
      <c r="V525" s="23" t="s">
        <v>1296</v>
      </c>
      <c r="W525" s="334">
        <v>45338</v>
      </c>
      <c r="X525" s="334">
        <v>45338</v>
      </c>
      <c r="Y525" s="113" t="s">
        <v>4</v>
      </c>
      <c r="Z525" s="334">
        <v>45457</v>
      </c>
      <c r="AA525" s="35">
        <f t="shared" si="40"/>
        <v>119</v>
      </c>
      <c r="AB525" s="23">
        <v>0</v>
      </c>
      <c r="AC525" s="23">
        <v>0</v>
      </c>
      <c r="AD525" s="23">
        <v>0</v>
      </c>
      <c r="AE525" s="208" t="s">
        <v>4</v>
      </c>
      <c r="AF525" s="35">
        <f t="shared" si="41"/>
        <v>0</v>
      </c>
      <c r="AG525" s="23">
        <v>0</v>
      </c>
      <c r="AH525" s="23">
        <v>0</v>
      </c>
      <c r="AI525" s="208" t="s">
        <v>4</v>
      </c>
      <c r="AJ525" s="18">
        <v>0</v>
      </c>
      <c r="AK525" s="27" t="s">
        <v>4</v>
      </c>
      <c r="AL525" s="27" t="s">
        <v>4</v>
      </c>
      <c r="AM525" s="35">
        <f t="shared" si="42"/>
        <v>0</v>
      </c>
      <c r="AN525" s="35">
        <f>+K525+AC525-AH525</f>
        <v>8610000</v>
      </c>
      <c r="AO525" s="18" t="s">
        <v>1</v>
      </c>
      <c r="AP525" s="23">
        <v>8610000</v>
      </c>
      <c r="AQ525" s="18" t="s">
        <v>16</v>
      </c>
      <c r="AR525" s="23">
        <v>0</v>
      </c>
      <c r="AS525" s="19" t="s">
        <v>4</v>
      </c>
      <c r="AT525" s="331">
        <v>1260000</v>
      </c>
      <c r="AU525" s="34">
        <f t="shared" si="43"/>
        <v>7350000</v>
      </c>
      <c r="AV525" s="33">
        <f t="shared" si="44"/>
        <v>0.14634146341463414</v>
      </c>
      <c r="AW525" s="208" t="s">
        <v>4</v>
      </c>
      <c r="AX525" s="18" t="s">
        <v>3</v>
      </c>
      <c r="AY525" s="23" t="s">
        <v>2620</v>
      </c>
      <c r="AZ525" s="17" t="s">
        <v>1</v>
      </c>
      <c r="BA525" s="17" t="s">
        <v>1</v>
      </c>
    </row>
    <row r="526" spans="2:53" x14ac:dyDescent="0.25">
      <c r="B526" s="109">
        <v>2024</v>
      </c>
      <c r="C526" s="17">
        <v>891780111</v>
      </c>
      <c r="D526" s="30" t="s">
        <v>14</v>
      </c>
      <c r="E526" s="161" t="s">
        <v>2619</v>
      </c>
      <c r="F526" s="35" t="s">
        <v>2618</v>
      </c>
      <c r="G526" s="190">
        <v>0</v>
      </c>
      <c r="H526" s="18" t="s">
        <v>11</v>
      </c>
      <c r="I526" s="30" t="s">
        <v>108</v>
      </c>
      <c r="J526" s="23" t="s">
        <v>2617</v>
      </c>
      <c r="K526" s="23">
        <v>8610000</v>
      </c>
      <c r="L526" s="17" t="s">
        <v>8</v>
      </c>
      <c r="M526" s="23" t="s">
        <v>2616</v>
      </c>
      <c r="N526" s="23">
        <v>85473768</v>
      </c>
      <c r="O526" s="29">
        <v>14</v>
      </c>
      <c r="P526" s="334">
        <v>45302</v>
      </c>
      <c r="Q526" s="23">
        <v>2126349000</v>
      </c>
      <c r="R526" s="334">
        <v>45338</v>
      </c>
      <c r="S526" s="23">
        <v>8610000</v>
      </c>
      <c r="T526" s="18" t="s">
        <v>5</v>
      </c>
      <c r="U526" s="23">
        <v>85459497</v>
      </c>
      <c r="V526" s="23" t="s">
        <v>1296</v>
      </c>
      <c r="W526" s="334">
        <v>45338</v>
      </c>
      <c r="X526" s="334">
        <v>45338</v>
      </c>
      <c r="Y526" s="113" t="s">
        <v>4</v>
      </c>
      <c r="Z526" s="334">
        <v>45457</v>
      </c>
      <c r="AA526" s="35">
        <f t="shared" si="40"/>
        <v>119</v>
      </c>
      <c r="AB526" s="23">
        <v>0</v>
      </c>
      <c r="AC526" s="23">
        <v>0</v>
      </c>
      <c r="AD526" s="23">
        <v>0</v>
      </c>
      <c r="AE526" s="208" t="s">
        <v>4</v>
      </c>
      <c r="AF526" s="35">
        <f t="shared" si="41"/>
        <v>0</v>
      </c>
      <c r="AG526" s="23">
        <v>0</v>
      </c>
      <c r="AH526" s="23">
        <v>0</v>
      </c>
      <c r="AI526" s="208" t="s">
        <v>4</v>
      </c>
      <c r="AJ526" s="18">
        <v>0</v>
      </c>
      <c r="AK526" s="27" t="s">
        <v>4</v>
      </c>
      <c r="AL526" s="27" t="s">
        <v>4</v>
      </c>
      <c r="AM526" s="35">
        <f t="shared" si="42"/>
        <v>0</v>
      </c>
      <c r="AN526" s="35">
        <f>+K526+AC526-AH526</f>
        <v>8610000</v>
      </c>
      <c r="AO526" s="18" t="s">
        <v>1</v>
      </c>
      <c r="AP526" s="23">
        <v>8610000</v>
      </c>
      <c r="AQ526" s="18" t="s">
        <v>16</v>
      </c>
      <c r="AR526" s="23">
        <v>0</v>
      </c>
      <c r="AS526" s="19" t="s">
        <v>4</v>
      </c>
      <c r="AT526" s="331">
        <v>1190000</v>
      </c>
      <c r="AU526" s="34">
        <f t="shared" si="43"/>
        <v>7420000</v>
      </c>
      <c r="AV526" s="33">
        <f t="shared" si="44"/>
        <v>0.13821138211382114</v>
      </c>
      <c r="AW526" s="208" t="s">
        <v>4</v>
      </c>
      <c r="AX526" s="18" t="s">
        <v>3</v>
      </c>
      <c r="AY526" s="23" t="s">
        <v>2615</v>
      </c>
      <c r="AZ526" s="17" t="s">
        <v>1</v>
      </c>
      <c r="BA526" s="17" t="s">
        <v>1</v>
      </c>
    </row>
    <row r="527" spans="2:53" x14ac:dyDescent="0.25">
      <c r="B527" s="109">
        <v>2024</v>
      </c>
      <c r="C527" s="17">
        <v>891780111</v>
      </c>
      <c r="D527" s="30" t="s">
        <v>14</v>
      </c>
      <c r="E527" s="161" t="s">
        <v>2614</v>
      </c>
      <c r="F527" s="35" t="s">
        <v>2613</v>
      </c>
      <c r="G527" s="190">
        <v>0</v>
      </c>
      <c r="H527" s="18" t="s">
        <v>11</v>
      </c>
      <c r="I527" s="30" t="s">
        <v>10</v>
      </c>
      <c r="J527" s="23" t="s">
        <v>2612</v>
      </c>
      <c r="K527" s="23">
        <v>6600000</v>
      </c>
      <c r="L527" s="17" t="s">
        <v>8</v>
      </c>
      <c r="M527" s="23" t="s">
        <v>2611</v>
      </c>
      <c r="N527" s="23">
        <v>1083567101</v>
      </c>
      <c r="O527" s="29">
        <v>386</v>
      </c>
      <c r="P527" s="334">
        <v>45338</v>
      </c>
      <c r="Q527" s="23">
        <v>52520000</v>
      </c>
      <c r="R527" s="334">
        <v>45338</v>
      </c>
      <c r="S527" s="23">
        <v>6600000</v>
      </c>
      <c r="T527" s="18" t="s">
        <v>5</v>
      </c>
      <c r="U527" s="23">
        <v>36726018</v>
      </c>
      <c r="V527" s="23" t="s">
        <v>2583</v>
      </c>
      <c r="W527" s="334">
        <v>45338</v>
      </c>
      <c r="X527" s="334">
        <v>45338</v>
      </c>
      <c r="Y527" s="113" t="s">
        <v>4</v>
      </c>
      <c r="Z527" s="334">
        <v>45426</v>
      </c>
      <c r="AA527" s="35">
        <f t="shared" si="40"/>
        <v>88</v>
      </c>
      <c r="AB527" s="23">
        <v>0</v>
      </c>
      <c r="AC527" s="23">
        <v>0</v>
      </c>
      <c r="AD527" s="23">
        <v>0</v>
      </c>
      <c r="AE527" s="208" t="s">
        <v>4</v>
      </c>
      <c r="AF527" s="35">
        <f t="shared" si="41"/>
        <v>0</v>
      </c>
      <c r="AG527" s="23">
        <v>0</v>
      </c>
      <c r="AH527" s="23">
        <v>0</v>
      </c>
      <c r="AI527" s="208" t="s">
        <v>4</v>
      </c>
      <c r="AJ527" s="18">
        <v>0</v>
      </c>
      <c r="AK527" s="27" t="s">
        <v>4</v>
      </c>
      <c r="AL527" s="27" t="s">
        <v>4</v>
      </c>
      <c r="AM527" s="35">
        <f t="shared" si="42"/>
        <v>0</v>
      </c>
      <c r="AN527" s="35">
        <f>+K527+AC527-AH527</f>
        <v>6600000</v>
      </c>
      <c r="AO527" s="18" t="s">
        <v>1</v>
      </c>
      <c r="AP527" s="23">
        <v>6600000</v>
      </c>
      <c r="AQ527" s="18" t="s">
        <v>16</v>
      </c>
      <c r="AR527" s="23">
        <v>0</v>
      </c>
      <c r="AS527" s="19" t="s">
        <v>4</v>
      </c>
      <c r="AT527" s="331">
        <v>0</v>
      </c>
      <c r="AU527" s="34">
        <f t="shared" si="43"/>
        <v>6600000</v>
      </c>
      <c r="AV527" s="33">
        <f t="shared" si="44"/>
        <v>0</v>
      </c>
      <c r="AW527" s="208" t="s">
        <v>4</v>
      </c>
      <c r="AX527" s="18" t="s">
        <v>3</v>
      </c>
      <c r="AY527" s="23" t="s">
        <v>2610</v>
      </c>
      <c r="AZ527" s="17" t="s">
        <v>1</v>
      </c>
      <c r="BA527" s="17" t="s">
        <v>1</v>
      </c>
    </row>
    <row r="528" spans="2:53" x14ac:dyDescent="0.25">
      <c r="B528" s="109">
        <v>2024</v>
      </c>
      <c r="C528" s="17">
        <v>891780111</v>
      </c>
      <c r="D528" s="30" t="s">
        <v>14</v>
      </c>
      <c r="E528" s="161" t="s">
        <v>2609</v>
      </c>
      <c r="F528" s="35" t="s">
        <v>2608</v>
      </c>
      <c r="G528" s="190">
        <v>0</v>
      </c>
      <c r="H528" s="18" t="s">
        <v>11</v>
      </c>
      <c r="I528" s="30" t="s">
        <v>10</v>
      </c>
      <c r="J528" s="23" t="s">
        <v>2607</v>
      </c>
      <c r="K528" s="23">
        <v>6600000</v>
      </c>
      <c r="L528" s="17" t="s">
        <v>8</v>
      </c>
      <c r="M528" s="23" t="s">
        <v>2606</v>
      </c>
      <c r="N528" s="23">
        <v>1221974278</v>
      </c>
      <c r="O528" s="29">
        <v>386</v>
      </c>
      <c r="P528" s="334">
        <v>45338</v>
      </c>
      <c r="Q528" s="23">
        <v>52520000</v>
      </c>
      <c r="R528" s="334">
        <v>45338</v>
      </c>
      <c r="S528" s="23">
        <v>6600000</v>
      </c>
      <c r="T528" s="18" t="s">
        <v>5</v>
      </c>
      <c r="U528" s="23">
        <v>36726018</v>
      </c>
      <c r="V528" s="23" t="s">
        <v>2583</v>
      </c>
      <c r="W528" s="334">
        <v>45338</v>
      </c>
      <c r="X528" s="334">
        <v>45338</v>
      </c>
      <c r="Y528" s="113" t="s">
        <v>4</v>
      </c>
      <c r="Z528" s="334">
        <v>45426</v>
      </c>
      <c r="AA528" s="35">
        <f t="shared" si="40"/>
        <v>88</v>
      </c>
      <c r="AB528" s="23">
        <v>0</v>
      </c>
      <c r="AC528" s="23">
        <v>0</v>
      </c>
      <c r="AD528" s="23">
        <v>0</v>
      </c>
      <c r="AE528" s="208" t="s">
        <v>4</v>
      </c>
      <c r="AF528" s="35">
        <f t="shared" si="41"/>
        <v>0</v>
      </c>
      <c r="AG528" s="23">
        <v>0</v>
      </c>
      <c r="AH528" s="23">
        <v>0</v>
      </c>
      <c r="AI528" s="208" t="s">
        <v>4</v>
      </c>
      <c r="AJ528" s="18">
        <v>0</v>
      </c>
      <c r="AK528" s="27" t="s">
        <v>4</v>
      </c>
      <c r="AL528" s="27" t="s">
        <v>4</v>
      </c>
      <c r="AM528" s="35">
        <f t="shared" si="42"/>
        <v>0</v>
      </c>
      <c r="AN528" s="35">
        <f>+K528+AC528-AH528</f>
        <v>6600000</v>
      </c>
      <c r="AO528" s="18" t="s">
        <v>1</v>
      </c>
      <c r="AP528" s="23">
        <v>6600000</v>
      </c>
      <c r="AQ528" s="18" t="s">
        <v>16</v>
      </c>
      <c r="AR528" s="23">
        <v>0</v>
      </c>
      <c r="AS528" s="19" t="s">
        <v>4</v>
      </c>
      <c r="AT528" s="331">
        <v>1173000</v>
      </c>
      <c r="AU528" s="34">
        <f t="shared" si="43"/>
        <v>5427000</v>
      </c>
      <c r="AV528" s="33">
        <f t="shared" si="44"/>
        <v>0.17772727272727273</v>
      </c>
      <c r="AW528" s="208" t="s">
        <v>4</v>
      </c>
      <c r="AX528" s="18" t="s">
        <v>3</v>
      </c>
      <c r="AY528" s="23" t="s">
        <v>2605</v>
      </c>
      <c r="AZ528" s="17" t="s">
        <v>1</v>
      </c>
      <c r="BA528" s="17" t="s">
        <v>1</v>
      </c>
    </row>
    <row r="529" spans="2:53" x14ac:dyDescent="0.25">
      <c r="B529" s="109">
        <v>2024</v>
      </c>
      <c r="C529" s="17">
        <v>891780111</v>
      </c>
      <c r="D529" s="30" t="s">
        <v>14</v>
      </c>
      <c r="E529" s="161" t="s">
        <v>2604</v>
      </c>
      <c r="F529" s="35" t="s">
        <v>2603</v>
      </c>
      <c r="G529" s="190">
        <v>0</v>
      </c>
      <c r="H529" s="18" t="s">
        <v>11</v>
      </c>
      <c r="I529" s="30" t="s">
        <v>10</v>
      </c>
      <c r="J529" s="23" t="s">
        <v>2585</v>
      </c>
      <c r="K529" s="23">
        <v>8800000</v>
      </c>
      <c r="L529" s="17" t="s">
        <v>8</v>
      </c>
      <c r="M529" s="23" t="s">
        <v>2602</v>
      </c>
      <c r="N529" s="23">
        <v>85155135</v>
      </c>
      <c r="O529" s="29">
        <v>386</v>
      </c>
      <c r="P529" s="334">
        <v>45338</v>
      </c>
      <c r="Q529" s="23">
        <v>52520000</v>
      </c>
      <c r="R529" s="334">
        <v>45338</v>
      </c>
      <c r="S529" s="23">
        <v>8800000</v>
      </c>
      <c r="T529" s="18" t="s">
        <v>5</v>
      </c>
      <c r="U529" s="23">
        <v>36726018</v>
      </c>
      <c r="V529" s="23" t="s">
        <v>2583</v>
      </c>
      <c r="W529" s="334">
        <v>45338</v>
      </c>
      <c r="X529" s="334">
        <v>45338</v>
      </c>
      <c r="Y529" s="113" t="s">
        <v>4</v>
      </c>
      <c r="Z529" s="334">
        <v>45442</v>
      </c>
      <c r="AA529" s="35">
        <f t="shared" si="40"/>
        <v>104</v>
      </c>
      <c r="AB529" s="23">
        <v>0</v>
      </c>
      <c r="AC529" s="23">
        <v>0</v>
      </c>
      <c r="AD529" s="23">
        <v>0</v>
      </c>
      <c r="AE529" s="208" t="s">
        <v>4</v>
      </c>
      <c r="AF529" s="35">
        <f t="shared" si="41"/>
        <v>0</v>
      </c>
      <c r="AG529" s="23">
        <v>0</v>
      </c>
      <c r="AH529" s="23">
        <v>0</v>
      </c>
      <c r="AI529" s="208" t="s">
        <v>4</v>
      </c>
      <c r="AJ529" s="18">
        <v>0</v>
      </c>
      <c r="AK529" s="27" t="s">
        <v>4</v>
      </c>
      <c r="AL529" s="27" t="s">
        <v>4</v>
      </c>
      <c r="AM529" s="35">
        <f t="shared" si="42"/>
        <v>0</v>
      </c>
      <c r="AN529" s="35">
        <f>+K529+AC529-AH529</f>
        <v>8800000</v>
      </c>
      <c r="AO529" s="18" t="s">
        <v>1</v>
      </c>
      <c r="AP529" s="23">
        <v>8800000</v>
      </c>
      <c r="AQ529" s="18" t="s">
        <v>16</v>
      </c>
      <c r="AR529" s="23">
        <v>0</v>
      </c>
      <c r="AS529" s="19" t="s">
        <v>4</v>
      </c>
      <c r="AT529" s="331">
        <v>2200000</v>
      </c>
      <c r="AU529" s="34">
        <f t="shared" si="43"/>
        <v>6600000</v>
      </c>
      <c r="AV529" s="33">
        <f t="shared" si="44"/>
        <v>0.25</v>
      </c>
      <c r="AW529" s="208" t="s">
        <v>4</v>
      </c>
      <c r="AX529" s="18" t="s">
        <v>3</v>
      </c>
      <c r="AY529" s="23" t="s">
        <v>2601</v>
      </c>
      <c r="AZ529" s="17" t="s">
        <v>1</v>
      </c>
      <c r="BA529" s="17" t="s">
        <v>1</v>
      </c>
    </row>
    <row r="530" spans="2:53" x14ac:dyDescent="0.25">
      <c r="B530" s="109">
        <v>2024</v>
      </c>
      <c r="C530" s="17">
        <v>891780111</v>
      </c>
      <c r="D530" s="30" t="s">
        <v>14</v>
      </c>
      <c r="E530" s="161" t="s">
        <v>2600</v>
      </c>
      <c r="F530" s="35" t="s">
        <v>2599</v>
      </c>
      <c r="G530" s="190">
        <v>0</v>
      </c>
      <c r="H530" s="18" t="s">
        <v>11</v>
      </c>
      <c r="I530" s="30" t="s">
        <v>10</v>
      </c>
      <c r="J530" s="23" t="s">
        <v>2585</v>
      </c>
      <c r="K530" s="23">
        <v>6600000</v>
      </c>
      <c r="L530" s="17" t="s">
        <v>8</v>
      </c>
      <c r="M530" s="23" t="s">
        <v>2598</v>
      </c>
      <c r="N530" s="23">
        <v>57466769</v>
      </c>
      <c r="O530" s="29">
        <v>386</v>
      </c>
      <c r="P530" s="334">
        <v>45338</v>
      </c>
      <c r="Q530" s="23">
        <v>52520000</v>
      </c>
      <c r="R530" s="334">
        <v>45338</v>
      </c>
      <c r="S530" s="23">
        <v>6600000</v>
      </c>
      <c r="T530" s="18" t="s">
        <v>5</v>
      </c>
      <c r="U530" s="23">
        <v>36726018</v>
      </c>
      <c r="V530" s="23" t="s">
        <v>2583</v>
      </c>
      <c r="W530" s="334">
        <v>45338</v>
      </c>
      <c r="X530" s="334">
        <v>45338</v>
      </c>
      <c r="Y530" s="113" t="s">
        <v>4</v>
      </c>
      <c r="Z530" s="334">
        <v>45426</v>
      </c>
      <c r="AA530" s="35">
        <f t="shared" si="40"/>
        <v>88</v>
      </c>
      <c r="AB530" s="23">
        <v>0</v>
      </c>
      <c r="AC530" s="23">
        <v>0</v>
      </c>
      <c r="AD530" s="23">
        <v>0</v>
      </c>
      <c r="AE530" s="208" t="s">
        <v>4</v>
      </c>
      <c r="AF530" s="35">
        <f t="shared" si="41"/>
        <v>0</v>
      </c>
      <c r="AG530" s="23">
        <v>0</v>
      </c>
      <c r="AH530" s="23">
        <v>0</v>
      </c>
      <c r="AI530" s="208" t="s">
        <v>4</v>
      </c>
      <c r="AJ530" s="18">
        <v>0</v>
      </c>
      <c r="AK530" s="27" t="s">
        <v>4</v>
      </c>
      <c r="AL530" s="27" t="s">
        <v>4</v>
      </c>
      <c r="AM530" s="35">
        <f t="shared" si="42"/>
        <v>0</v>
      </c>
      <c r="AN530" s="35">
        <f>+K530+AC530-AH530</f>
        <v>6600000</v>
      </c>
      <c r="AO530" s="18" t="s">
        <v>1</v>
      </c>
      <c r="AP530" s="23">
        <v>6600000</v>
      </c>
      <c r="AQ530" s="18" t="s">
        <v>16</v>
      </c>
      <c r="AR530" s="23">
        <v>0</v>
      </c>
      <c r="AS530" s="19" t="s">
        <v>4</v>
      </c>
      <c r="AT530" s="331">
        <v>1173000</v>
      </c>
      <c r="AU530" s="34">
        <f t="shared" si="43"/>
        <v>5427000</v>
      </c>
      <c r="AV530" s="33">
        <f t="shared" si="44"/>
        <v>0.17772727272727273</v>
      </c>
      <c r="AW530" s="208" t="s">
        <v>4</v>
      </c>
      <c r="AX530" s="18" t="s">
        <v>3</v>
      </c>
      <c r="AY530" s="23" t="s">
        <v>2597</v>
      </c>
      <c r="AZ530" s="17" t="s">
        <v>1</v>
      </c>
      <c r="BA530" s="17" t="s">
        <v>1</v>
      </c>
    </row>
    <row r="531" spans="2:53" x14ac:dyDescent="0.25">
      <c r="B531" s="109">
        <v>2024</v>
      </c>
      <c r="C531" s="17">
        <v>891780111</v>
      </c>
      <c r="D531" s="30" t="s">
        <v>14</v>
      </c>
      <c r="E531" s="161" t="s">
        <v>2596</v>
      </c>
      <c r="F531" s="35" t="s">
        <v>2595</v>
      </c>
      <c r="G531" s="190">
        <v>0</v>
      </c>
      <c r="H531" s="18" t="s">
        <v>11</v>
      </c>
      <c r="I531" s="30" t="s">
        <v>10</v>
      </c>
      <c r="J531" s="23" t="s">
        <v>2585</v>
      </c>
      <c r="K531" s="23">
        <v>8800000</v>
      </c>
      <c r="L531" s="17" t="s">
        <v>8</v>
      </c>
      <c r="M531" s="23" t="s">
        <v>2594</v>
      </c>
      <c r="N531" s="23">
        <v>1082926063</v>
      </c>
      <c r="O531" s="29">
        <v>386</v>
      </c>
      <c r="P531" s="334">
        <v>45338</v>
      </c>
      <c r="Q531" s="23">
        <v>52520000</v>
      </c>
      <c r="R531" s="334">
        <v>45338</v>
      </c>
      <c r="S531" s="23">
        <v>8800000</v>
      </c>
      <c r="T531" s="18" t="s">
        <v>5</v>
      </c>
      <c r="U531" s="23">
        <v>36726018</v>
      </c>
      <c r="V531" s="23" t="s">
        <v>2583</v>
      </c>
      <c r="W531" s="334">
        <v>45338</v>
      </c>
      <c r="X531" s="334">
        <v>45338</v>
      </c>
      <c r="Y531" s="113" t="s">
        <v>4</v>
      </c>
      <c r="Z531" s="334">
        <v>45442</v>
      </c>
      <c r="AA531" s="35">
        <f t="shared" si="40"/>
        <v>104</v>
      </c>
      <c r="AB531" s="23">
        <v>0</v>
      </c>
      <c r="AC531" s="23">
        <v>0</v>
      </c>
      <c r="AD531" s="23">
        <v>0</v>
      </c>
      <c r="AE531" s="208" t="s">
        <v>4</v>
      </c>
      <c r="AF531" s="35">
        <f t="shared" si="41"/>
        <v>0</v>
      </c>
      <c r="AG531" s="23">
        <v>0</v>
      </c>
      <c r="AH531" s="23">
        <v>0</v>
      </c>
      <c r="AI531" s="208" t="s">
        <v>4</v>
      </c>
      <c r="AJ531" s="18">
        <v>0</v>
      </c>
      <c r="AK531" s="27" t="s">
        <v>4</v>
      </c>
      <c r="AL531" s="27" t="s">
        <v>4</v>
      </c>
      <c r="AM531" s="35">
        <f t="shared" si="42"/>
        <v>0</v>
      </c>
      <c r="AN531" s="35">
        <f>+K531+AC531-AH531</f>
        <v>8800000</v>
      </c>
      <c r="AO531" s="18" t="s">
        <v>1</v>
      </c>
      <c r="AP531" s="23">
        <v>8800000</v>
      </c>
      <c r="AQ531" s="18" t="s">
        <v>16</v>
      </c>
      <c r="AR531" s="23">
        <v>0</v>
      </c>
      <c r="AS531" s="19" t="s">
        <v>4</v>
      </c>
      <c r="AT531" s="331">
        <v>2200000</v>
      </c>
      <c r="AU531" s="34">
        <f t="shared" si="43"/>
        <v>6600000</v>
      </c>
      <c r="AV531" s="33">
        <f t="shared" si="44"/>
        <v>0.25</v>
      </c>
      <c r="AW531" s="208" t="s">
        <v>4</v>
      </c>
      <c r="AX531" s="18" t="s">
        <v>3</v>
      </c>
      <c r="AY531" s="23" t="s">
        <v>2593</v>
      </c>
      <c r="AZ531" s="17" t="s">
        <v>1</v>
      </c>
      <c r="BA531" s="17" t="s">
        <v>1</v>
      </c>
    </row>
    <row r="532" spans="2:53" x14ac:dyDescent="0.25">
      <c r="B532" s="109">
        <v>2024</v>
      </c>
      <c r="C532" s="17">
        <v>891780111</v>
      </c>
      <c r="D532" s="30" t="s">
        <v>14</v>
      </c>
      <c r="E532" s="161" t="s">
        <v>2592</v>
      </c>
      <c r="F532" s="35" t="s">
        <v>2591</v>
      </c>
      <c r="G532" s="190">
        <v>0</v>
      </c>
      <c r="H532" s="18" t="s">
        <v>11</v>
      </c>
      <c r="I532" s="30" t="s">
        <v>10</v>
      </c>
      <c r="J532" s="23" t="s">
        <v>2590</v>
      </c>
      <c r="K532" s="23">
        <v>4400000</v>
      </c>
      <c r="L532" s="17" t="s">
        <v>8</v>
      </c>
      <c r="M532" s="23" t="s">
        <v>2589</v>
      </c>
      <c r="N532" s="23">
        <v>1090437788</v>
      </c>
      <c r="O532" s="29">
        <v>386</v>
      </c>
      <c r="P532" s="334">
        <v>45338</v>
      </c>
      <c r="Q532" s="23">
        <v>52520000</v>
      </c>
      <c r="R532" s="334">
        <v>45338</v>
      </c>
      <c r="S532" s="23">
        <v>4400000</v>
      </c>
      <c r="T532" s="18" t="s">
        <v>5</v>
      </c>
      <c r="U532" s="23">
        <v>36726018</v>
      </c>
      <c r="V532" s="23" t="s">
        <v>2583</v>
      </c>
      <c r="W532" s="334">
        <v>45338</v>
      </c>
      <c r="X532" s="334">
        <v>45338</v>
      </c>
      <c r="Y532" s="113" t="s">
        <v>4</v>
      </c>
      <c r="Z532" s="334">
        <v>45396</v>
      </c>
      <c r="AA532" s="35">
        <f t="shared" si="40"/>
        <v>58</v>
      </c>
      <c r="AB532" s="23">
        <v>0</v>
      </c>
      <c r="AC532" s="23">
        <v>0</v>
      </c>
      <c r="AD532" s="23">
        <v>0</v>
      </c>
      <c r="AE532" s="208" t="s">
        <v>4</v>
      </c>
      <c r="AF532" s="35">
        <f t="shared" si="41"/>
        <v>0</v>
      </c>
      <c r="AG532" s="23">
        <v>0</v>
      </c>
      <c r="AH532" s="23">
        <v>0</v>
      </c>
      <c r="AI532" s="208" t="s">
        <v>4</v>
      </c>
      <c r="AJ532" s="18">
        <v>0</v>
      </c>
      <c r="AK532" s="27" t="s">
        <v>4</v>
      </c>
      <c r="AL532" s="27" t="s">
        <v>4</v>
      </c>
      <c r="AM532" s="35">
        <f t="shared" si="42"/>
        <v>0</v>
      </c>
      <c r="AN532" s="35">
        <f>+K532+AC532-AH532</f>
        <v>4400000</v>
      </c>
      <c r="AO532" s="18" t="s">
        <v>1</v>
      </c>
      <c r="AP532" s="23">
        <v>4400000</v>
      </c>
      <c r="AQ532" s="18" t="s">
        <v>16</v>
      </c>
      <c r="AR532" s="23">
        <v>0</v>
      </c>
      <c r="AS532" s="19" t="s">
        <v>4</v>
      </c>
      <c r="AT532" s="331">
        <v>0</v>
      </c>
      <c r="AU532" s="34">
        <f t="shared" si="43"/>
        <v>4400000</v>
      </c>
      <c r="AV532" s="33">
        <f t="shared" si="44"/>
        <v>0</v>
      </c>
      <c r="AW532" s="208" t="s">
        <v>4</v>
      </c>
      <c r="AX532" s="18" t="s">
        <v>3</v>
      </c>
      <c r="AY532" s="23" t="s">
        <v>2588</v>
      </c>
      <c r="AZ532" s="17" t="s">
        <v>1</v>
      </c>
      <c r="BA532" s="17" t="s">
        <v>1</v>
      </c>
    </row>
    <row r="533" spans="2:53" x14ac:dyDescent="0.25">
      <c r="B533" s="109">
        <v>2024</v>
      </c>
      <c r="C533" s="17">
        <v>891780111</v>
      </c>
      <c r="D533" s="30" t="s">
        <v>14</v>
      </c>
      <c r="E533" s="161" t="s">
        <v>2587</v>
      </c>
      <c r="F533" s="35" t="s">
        <v>2586</v>
      </c>
      <c r="G533" s="190">
        <v>0</v>
      </c>
      <c r="H533" s="18" t="s">
        <v>11</v>
      </c>
      <c r="I533" s="30" t="s">
        <v>10</v>
      </c>
      <c r="J533" s="23" t="s">
        <v>2585</v>
      </c>
      <c r="K533" s="23">
        <v>9900000</v>
      </c>
      <c r="L533" s="17" t="s">
        <v>8</v>
      </c>
      <c r="M533" s="23" t="s">
        <v>2584</v>
      </c>
      <c r="N533" s="23">
        <v>1082935774</v>
      </c>
      <c r="O533" s="29">
        <v>386</v>
      </c>
      <c r="P533" s="334">
        <v>45338</v>
      </c>
      <c r="Q533" s="23">
        <v>52520000</v>
      </c>
      <c r="R533" s="334">
        <v>45338</v>
      </c>
      <c r="S533" s="23">
        <v>9900000</v>
      </c>
      <c r="T533" s="18" t="s">
        <v>5</v>
      </c>
      <c r="U533" s="23">
        <v>36726018</v>
      </c>
      <c r="V533" s="23" t="s">
        <v>2583</v>
      </c>
      <c r="W533" s="334">
        <v>45338</v>
      </c>
      <c r="X533" s="334">
        <v>45338</v>
      </c>
      <c r="Y533" s="113" t="s">
        <v>4</v>
      </c>
      <c r="Z533" s="334">
        <v>45457</v>
      </c>
      <c r="AA533" s="35">
        <f t="shared" si="40"/>
        <v>119</v>
      </c>
      <c r="AB533" s="23">
        <v>0</v>
      </c>
      <c r="AC533" s="23">
        <v>0</v>
      </c>
      <c r="AD533" s="23">
        <v>0</v>
      </c>
      <c r="AE533" s="208" t="s">
        <v>4</v>
      </c>
      <c r="AF533" s="35">
        <f t="shared" si="41"/>
        <v>0</v>
      </c>
      <c r="AG533" s="23">
        <v>0</v>
      </c>
      <c r="AH533" s="23">
        <v>0</v>
      </c>
      <c r="AI533" s="208" t="s">
        <v>4</v>
      </c>
      <c r="AJ533" s="18">
        <v>0</v>
      </c>
      <c r="AK533" s="27" t="s">
        <v>4</v>
      </c>
      <c r="AL533" s="27" t="s">
        <v>4</v>
      </c>
      <c r="AM533" s="35">
        <f t="shared" si="42"/>
        <v>0</v>
      </c>
      <c r="AN533" s="35">
        <f>+K533+AC533-AH533</f>
        <v>9900000</v>
      </c>
      <c r="AO533" s="18" t="s">
        <v>1</v>
      </c>
      <c r="AP533" s="23">
        <v>9900000</v>
      </c>
      <c r="AQ533" s="18" t="s">
        <v>16</v>
      </c>
      <c r="AR533" s="23">
        <v>0</v>
      </c>
      <c r="AS533" s="19" t="s">
        <v>4</v>
      </c>
      <c r="AT533" s="331">
        <v>2200000</v>
      </c>
      <c r="AU533" s="34">
        <f t="shared" si="43"/>
        <v>7700000</v>
      </c>
      <c r="AV533" s="33">
        <f t="shared" si="44"/>
        <v>0.22222222222222221</v>
      </c>
      <c r="AW533" s="208" t="s">
        <v>4</v>
      </c>
      <c r="AX533" s="18" t="s">
        <v>3</v>
      </c>
      <c r="AY533" s="23" t="s">
        <v>2582</v>
      </c>
      <c r="AZ533" s="17" t="s">
        <v>1</v>
      </c>
      <c r="BA533" s="17" t="s">
        <v>1</v>
      </c>
    </row>
    <row r="534" spans="2:53" x14ac:dyDescent="0.25">
      <c r="B534" s="109">
        <v>2024</v>
      </c>
      <c r="C534" s="17">
        <v>891780111</v>
      </c>
      <c r="D534" s="30" t="s">
        <v>14</v>
      </c>
      <c r="E534" s="161" t="s">
        <v>2581</v>
      </c>
      <c r="F534" s="35" t="s">
        <v>2580</v>
      </c>
      <c r="G534" s="190">
        <v>0</v>
      </c>
      <c r="H534" s="18" t="s">
        <v>11</v>
      </c>
      <c r="I534" s="30" t="s">
        <v>108</v>
      </c>
      <c r="J534" s="23" t="s">
        <v>2579</v>
      </c>
      <c r="K534" s="23">
        <v>8610000</v>
      </c>
      <c r="L534" s="17" t="s">
        <v>8</v>
      </c>
      <c r="M534" s="23" t="s">
        <v>2578</v>
      </c>
      <c r="N534" s="23">
        <v>1007934261</v>
      </c>
      <c r="O534" s="29">
        <v>14</v>
      </c>
      <c r="P534" s="334">
        <v>45302</v>
      </c>
      <c r="Q534" s="23">
        <v>2126349000</v>
      </c>
      <c r="R534" s="334">
        <v>45338</v>
      </c>
      <c r="S534" s="23">
        <v>8610000</v>
      </c>
      <c r="T534" s="18" t="s">
        <v>5</v>
      </c>
      <c r="U534" s="23">
        <v>85475141</v>
      </c>
      <c r="V534" s="23" t="s">
        <v>2492</v>
      </c>
      <c r="W534" s="334">
        <v>45338</v>
      </c>
      <c r="X534" s="334">
        <v>45338</v>
      </c>
      <c r="Y534" s="113" t="s">
        <v>4</v>
      </c>
      <c r="Z534" s="334">
        <v>45457</v>
      </c>
      <c r="AA534" s="35">
        <f t="shared" si="40"/>
        <v>119</v>
      </c>
      <c r="AB534" s="23">
        <v>0</v>
      </c>
      <c r="AC534" s="23">
        <v>0</v>
      </c>
      <c r="AD534" s="23">
        <v>0</v>
      </c>
      <c r="AE534" s="208" t="s">
        <v>4</v>
      </c>
      <c r="AF534" s="35">
        <f t="shared" si="41"/>
        <v>0</v>
      </c>
      <c r="AG534" s="23">
        <v>0</v>
      </c>
      <c r="AH534" s="23">
        <v>0</v>
      </c>
      <c r="AI534" s="208" t="s">
        <v>4</v>
      </c>
      <c r="AJ534" s="18">
        <v>0</v>
      </c>
      <c r="AK534" s="27" t="s">
        <v>4</v>
      </c>
      <c r="AL534" s="27" t="s">
        <v>4</v>
      </c>
      <c r="AM534" s="35">
        <f t="shared" si="42"/>
        <v>0</v>
      </c>
      <c r="AN534" s="35">
        <f>+K534+AC534-AH534</f>
        <v>8610000</v>
      </c>
      <c r="AO534" s="18" t="s">
        <v>1</v>
      </c>
      <c r="AP534" s="23">
        <v>8610000</v>
      </c>
      <c r="AQ534" s="18" t="s">
        <v>16</v>
      </c>
      <c r="AR534" s="23">
        <v>0</v>
      </c>
      <c r="AS534" s="19" t="s">
        <v>4</v>
      </c>
      <c r="AT534" s="331">
        <v>1260000</v>
      </c>
      <c r="AU534" s="34">
        <f t="shared" si="43"/>
        <v>7350000</v>
      </c>
      <c r="AV534" s="33">
        <f t="shared" si="44"/>
        <v>0.14634146341463414</v>
      </c>
      <c r="AW534" s="208" t="s">
        <v>4</v>
      </c>
      <c r="AX534" s="18" t="s">
        <v>3</v>
      </c>
      <c r="AY534" s="23" t="s">
        <v>2577</v>
      </c>
      <c r="AZ534" s="17" t="s">
        <v>1</v>
      </c>
      <c r="BA534" s="17" t="s">
        <v>1</v>
      </c>
    </row>
    <row r="535" spans="2:53" x14ac:dyDescent="0.25">
      <c r="B535" s="109">
        <v>2024</v>
      </c>
      <c r="C535" s="17">
        <v>891780111</v>
      </c>
      <c r="D535" s="30" t="s">
        <v>14</v>
      </c>
      <c r="E535" s="161" t="s">
        <v>2576</v>
      </c>
      <c r="F535" s="35" t="s">
        <v>2575</v>
      </c>
      <c r="G535" s="190">
        <v>0</v>
      </c>
      <c r="H535" s="18" t="s">
        <v>11</v>
      </c>
      <c r="I535" s="30" t="s">
        <v>108</v>
      </c>
      <c r="J535" s="23" t="s">
        <v>2574</v>
      </c>
      <c r="K535" s="23">
        <v>13500000</v>
      </c>
      <c r="L535" s="17" t="s">
        <v>8</v>
      </c>
      <c r="M535" s="23" t="s">
        <v>2573</v>
      </c>
      <c r="N535" s="23">
        <v>1004373006</v>
      </c>
      <c r="O535" s="29">
        <v>13</v>
      </c>
      <c r="P535" s="208">
        <v>45302</v>
      </c>
      <c r="Q535" s="23">
        <v>4518689382</v>
      </c>
      <c r="R535" s="334">
        <v>45338</v>
      </c>
      <c r="S535" s="23">
        <v>13500000</v>
      </c>
      <c r="T535" s="18" t="s">
        <v>5</v>
      </c>
      <c r="U535" s="23">
        <v>57428039</v>
      </c>
      <c r="V535" s="23" t="s">
        <v>210</v>
      </c>
      <c r="W535" s="334">
        <v>45338</v>
      </c>
      <c r="X535" s="334">
        <v>45338</v>
      </c>
      <c r="Y535" s="113" t="s">
        <v>4</v>
      </c>
      <c r="Z535" s="334">
        <v>45457</v>
      </c>
      <c r="AA535" s="35">
        <f t="shared" si="40"/>
        <v>119</v>
      </c>
      <c r="AB535" s="23">
        <v>0</v>
      </c>
      <c r="AC535" s="23">
        <v>0</v>
      </c>
      <c r="AD535" s="23">
        <v>0</v>
      </c>
      <c r="AE535" s="208" t="s">
        <v>4</v>
      </c>
      <c r="AF535" s="35">
        <f t="shared" si="41"/>
        <v>0</v>
      </c>
      <c r="AG535" s="23">
        <v>0</v>
      </c>
      <c r="AH535" s="23">
        <v>0</v>
      </c>
      <c r="AI535" s="208" t="s">
        <v>4</v>
      </c>
      <c r="AJ535" s="18">
        <v>0</v>
      </c>
      <c r="AK535" s="27" t="s">
        <v>4</v>
      </c>
      <c r="AL535" s="27" t="s">
        <v>4</v>
      </c>
      <c r="AM535" s="35">
        <f t="shared" si="42"/>
        <v>0</v>
      </c>
      <c r="AN535" s="35">
        <f>+K535+AC535-AH535</f>
        <v>13500000</v>
      </c>
      <c r="AO535" s="18" t="s">
        <v>1</v>
      </c>
      <c r="AP535" s="23">
        <v>13500000</v>
      </c>
      <c r="AQ535" s="18" t="s">
        <v>16</v>
      </c>
      <c r="AR535" s="23">
        <v>0</v>
      </c>
      <c r="AS535" s="19" t="s">
        <v>4</v>
      </c>
      <c r="AT535" s="331">
        <v>3000000</v>
      </c>
      <c r="AU535" s="34">
        <f t="shared" si="43"/>
        <v>10500000</v>
      </c>
      <c r="AV535" s="33">
        <f t="shared" si="44"/>
        <v>0.22222222222222221</v>
      </c>
      <c r="AW535" s="208" t="s">
        <v>4</v>
      </c>
      <c r="AX535" s="18" t="s">
        <v>3</v>
      </c>
      <c r="AY535" s="23" t="s">
        <v>2572</v>
      </c>
      <c r="AZ535" s="17" t="s">
        <v>1</v>
      </c>
      <c r="BA535" s="17" t="s">
        <v>1</v>
      </c>
    </row>
    <row r="536" spans="2:53" x14ac:dyDescent="0.25">
      <c r="B536" s="109">
        <v>2024</v>
      </c>
      <c r="C536" s="17">
        <v>891780111</v>
      </c>
      <c r="D536" s="30" t="s">
        <v>14</v>
      </c>
      <c r="E536" s="161" t="s">
        <v>2571</v>
      </c>
      <c r="F536" s="35" t="s">
        <v>2570</v>
      </c>
      <c r="G536" s="190">
        <v>0</v>
      </c>
      <c r="H536" s="18" t="s">
        <v>11</v>
      </c>
      <c r="I536" s="30" t="s">
        <v>108</v>
      </c>
      <c r="J536" s="23" t="s">
        <v>2569</v>
      </c>
      <c r="K536" s="23">
        <v>13400000</v>
      </c>
      <c r="L536" s="17" t="s">
        <v>8</v>
      </c>
      <c r="M536" s="23" t="s">
        <v>2568</v>
      </c>
      <c r="N536" s="23">
        <v>1065612272</v>
      </c>
      <c r="O536" s="29">
        <v>13</v>
      </c>
      <c r="P536" s="208">
        <v>45302</v>
      </c>
      <c r="Q536" s="23">
        <v>4518689382</v>
      </c>
      <c r="R536" s="334">
        <v>45341</v>
      </c>
      <c r="S536" s="23">
        <v>13400000</v>
      </c>
      <c r="T536" s="18" t="s">
        <v>5</v>
      </c>
      <c r="U536" s="23">
        <v>36694483</v>
      </c>
      <c r="V536" s="23" t="s">
        <v>2562</v>
      </c>
      <c r="W536" s="334">
        <v>45341</v>
      </c>
      <c r="X536" s="334">
        <v>45341</v>
      </c>
      <c r="Y536" s="113" t="s">
        <v>4</v>
      </c>
      <c r="Z536" s="334">
        <v>45457</v>
      </c>
      <c r="AA536" s="35">
        <f t="shared" si="40"/>
        <v>116</v>
      </c>
      <c r="AB536" s="23">
        <v>0</v>
      </c>
      <c r="AC536" s="23">
        <v>0</v>
      </c>
      <c r="AD536" s="23">
        <v>0</v>
      </c>
      <c r="AE536" s="208" t="s">
        <v>4</v>
      </c>
      <c r="AF536" s="35">
        <f t="shared" si="41"/>
        <v>0</v>
      </c>
      <c r="AG536" s="23">
        <v>0</v>
      </c>
      <c r="AH536" s="23">
        <v>0</v>
      </c>
      <c r="AI536" s="208" t="s">
        <v>4</v>
      </c>
      <c r="AJ536" s="18">
        <v>0</v>
      </c>
      <c r="AK536" s="27" t="s">
        <v>4</v>
      </c>
      <c r="AL536" s="27" t="s">
        <v>4</v>
      </c>
      <c r="AM536" s="35">
        <f t="shared" si="42"/>
        <v>0</v>
      </c>
      <c r="AN536" s="35">
        <f>+K536+AC536-AH536</f>
        <v>13400000</v>
      </c>
      <c r="AO536" s="18" t="s">
        <v>1</v>
      </c>
      <c r="AP536" s="23">
        <v>13400000</v>
      </c>
      <c r="AQ536" s="18" t="s">
        <v>16</v>
      </c>
      <c r="AR536" s="23">
        <v>0</v>
      </c>
      <c r="AS536" s="19" t="s">
        <v>4</v>
      </c>
      <c r="AT536" s="331">
        <v>3000000</v>
      </c>
      <c r="AU536" s="34">
        <f t="shared" si="43"/>
        <v>10400000</v>
      </c>
      <c r="AV536" s="33">
        <f t="shared" si="44"/>
        <v>0.22388059701492538</v>
      </c>
      <c r="AW536" s="208" t="s">
        <v>4</v>
      </c>
      <c r="AX536" s="18" t="s">
        <v>3</v>
      </c>
      <c r="AY536" s="23" t="s">
        <v>2567</v>
      </c>
      <c r="AZ536" s="17" t="s">
        <v>1</v>
      </c>
      <c r="BA536" s="17" t="s">
        <v>1</v>
      </c>
    </row>
    <row r="537" spans="2:53" x14ac:dyDescent="0.25">
      <c r="B537" s="109">
        <v>2024</v>
      </c>
      <c r="C537" s="17">
        <v>891780111</v>
      </c>
      <c r="D537" s="30" t="s">
        <v>14</v>
      </c>
      <c r="E537" s="161" t="s">
        <v>2566</v>
      </c>
      <c r="F537" s="35" t="s">
        <v>2565</v>
      </c>
      <c r="G537" s="190">
        <v>0</v>
      </c>
      <c r="H537" s="18" t="s">
        <v>11</v>
      </c>
      <c r="I537" s="30" t="s">
        <v>108</v>
      </c>
      <c r="J537" s="23" t="s">
        <v>2564</v>
      </c>
      <c r="K537" s="23">
        <v>14740000</v>
      </c>
      <c r="L537" s="17" t="s">
        <v>8</v>
      </c>
      <c r="M537" s="23" t="s">
        <v>2563</v>
      </c>
      <c r="N537" s="23">
        <v>57461691</v>
      </c>
      <c r="O537" s="29">
        <v>13</v>
      </c>
      <c r="P537" s="208">
        <v>45302</v>
      </c>
      <c r="Q537" s="23">
        <v>4518689382</v>
      </c>
      <c r="R537" s="334">
        <v>45341</v>
      </c>
      <c r="S537" s="23">
        <v>14740000</v>
      </c>
      <c r="T537" s="18" t="s">
        <v>5</v>
      </c>
      <c r="U537" s="23">
        <v>36694483</v>
      </c>
      <c r="V537" s="23" t="s">
        <v>2562</v>
      </c>
      <c r="W537" s="334">
        <v>45341</v>
      </c>
      <c r="X537" s="334">
        <v>45341</v>
      </c>
      <c r="Y537" s="113" t="s">
        <v>4</v>
      </c>
      <c r="Z537" s="334">
        <v>45457</v>
      </c>
      <c r="AA537" s="35">
        <f t="shared" si="40"/>
        <v>116</v>
      </c>
      <c r="AB537" s="23">
        <v>0</v>
      </c>
      <c r="AC537" s="23">
        <v>0</v>
      </c>
      <c r="AD537" s="23">
        <v>0</v>
      </c>
      <c r="AE537" s="208" t="s">
        <v>4</v>
      </c>
      <c r="AF537" s="35">
        <f t="shared" si="41"/>
        <v>0</v>
      </c>
      <c r="AG537" s="23">
        <v>0</v>
      </c>
      <c r="AH537" s="23">
        <v>0</v>
      </c>
      <c r="AI537" s="208" t="s">
        <v>4</v>
      </c>
      <c r="AJ537" s="18">
        <v>0</v>
      </c>
      <c r="AK537" s="27" t="s">
        <v>4</v>
      </c>
      <c r="AL537" s="27" t="s">
        <v>4</v>
      </c>
      <c r="AM537" s="35">
        <f t="shared" si="42"/>
        <v>0</v>
      </c>
      <c r="AN537" s="35">
        <f>+K537+AC537-AH537</f>
        <v>14740000</v>
      </c>
      <c r="AO537" s="18" t="s">
        <v>1</v>
      </c>
      <c r="AP537" s="23">
        <v>14740000</v>
      </c>
      <c r="AQ537" s="18" t="s">
        <v>16</v>
      </c>
      <c r="AR537" s="23">
        <v>0</v>
      </c>
      <c r="AS537" s="19" t="s">
        <v>4</v>
      </c>
      <c r="AT537" s="331">
        <v>3300000</v>
      </c>
      <c r="AU537" s="34">
        <f t="shared" si="43"/>
        <v>11440000</v>
      </c>
      <c r="AV537" s="33">
        <f t="shared" si="44"/>
        <v>0.22388059701492538</v>
      </c>
      <c r="AW537" s="208" t="s">
        <v>4</v>
      </c>
      <c r="AX537" s="18" t="s">
        <v>3</v>
      </c>
      <c r="AY537" s="23" t="s">
        <v>2561</v>
      </c>
      <c r="AZ537" s="17" t="s">
        <v>1</v>
      </c>
      <c r="BA537" s="17" t="s">
        <v>1</v>
      </c>
    </row>
    <row r="538" spans="2:53" x14ac:dyDescent="0.25">
      <c r="B538" s="109">
        <v>2024</v>
      </c>
      <c r="C538" s="17">
        <v>891780111</v>
      </c>
      <c r="D538" s="30" t="s">
        <v>14</v>
      </c>
      <c r="E538" s="161" t="s">
        <v>2560</v>
      </c>
      <c r="F538" s="35" t="s">
        <v>2559</v>
      </c>
      <c r="G538" s="190">
        <v>0</v>
      </c>
      <c r="H538" s="18" t="s">
        <v>11</v>
      </c>
      <c r="I538" s="30" t="s">
        <v>108</v>
      </c>
      <c r="J538" s="23" t="s">
        <v>2443</v>
      </c>
      <c r="K538" s="23">
        <v>8610000</v>
      </c>
      <c r="L538" s="17" t="s">
        <v>8</v>
      </c>
      <c r="M538" s="23" t="s">
        <v>2558</v>
      </c>
      <c r="N538" s="23">
        <v>85153213</v>
      </c>
      <c r="O538" s="29">
        <v>14</v>
      </c>
      <c r="P538" s="334">
        <v>45302</v>
      </c>
      <c r="Q538" s="23">
        <v>2126349000</v>
      </c>
      <c r="R538" s="334">
        <v>45341</v>
      </c>
      <c r="S538" s="23">
        <v>8610000</v>
      </c>
      <c r="T538" s="18" t="s">
        <v>5</v>
      </c>
      <c r="U538" s="23">
        <v>85459497</v>
      </c>
      <c r="V538" s="23" t="s">
        <v>1296</v>
      </c>
      <c r="W538" s="334">
        <v>45341</v>
      </c>
      <c r="X538" s="334">
        <v>45341</v>
      </c>
      <c r="Y538" s="113" t="s">
        <v>4</v>
      </c>
      <c r="Z538" s="334">
        <v>45457</v>
      </c>
      <c r="AA538" s="35">
        <f t="shared" si="40"/>
        <v>116</v>
      </c>
      <c r="AB538" s="23">
        <v>0</v>
      </c>
      <c r="AC538" s="23">
        <v>0</v>
      </c>
      <c r="AD538" s="23">
        <v>0</v>
      </c>
      <c r="AE538" s="208" t="s">
        <v>4</v>
      </c>
      <c r="AF538" s="35">
        <f t="shared" si="41"/>
        <v>0</v>
      </c>
      <c r="AG538" s="23">
        <v>0</v>
      </c>
      <c r="AH538" s="23">
        <v>0</v>
      </c>
      <c r="AI538" s="208" t="s">
        <v>4</v>
      </c>
      <c r="AJ538" s="18">
        <v>0</v>
      </c>
      <c r="AK538" s="27" t="s">
        <v>4</v>
      </c>
      <c r="AL538" s="27" t="s">
        <v>4</v>
      </c>
      <c r="AM538" s="35">
        <f t="shared" si="42"/>
        <v>0</v>
      </c>
      <c r="AN538" s="35">
        <f>+K538+AC538-AH538</f>
        <v>8610000</v>
      </c>
      <c r="AO538" s="18" t="s">
        <v>1</v>
      </c>
      <c r="AP538" s="23">
        <v>8610000</v>
      </c>
      <c r="AQ538" s="18" t="s">
        <v>16</v>
      </c>
      <c r="AR538" s="23">
        <v>0</v>
      </c>
      <c r="AS538" s="19" t="s">
        <v>4</v>
      </c>
      <c r="AT538" s="331">
        <v>1260000</v>
      </c>
      <c r="AU538" s="34">
        <f t="shared" si="43"/>
        <v>7350000</v>
      </c>
      <c r="AV538" s="33">
        <f t="shared" si="44"/>
        <v>0.14634146341463414</v>
      </c>
      <c r="AW538" s="208" t="s">
        <v>4</v>
      </c>
      <c r="AX538" s="18" t="s">
        <v>3</v>
      </c>
      <c r="AY538" s="23" t="s">
        <v>2557</v>
      </c>
      <c r="AZ538" s="17" t="s">
        <v>1</v>
      </c>
      <c r="BA538" s="17" t="s">
        <v>1</v>
      </c>
    </row>
    <row r="539" spans="2:53" x14ac:dyDescent="0.25">
      <c r="B539" s="109">
        <v>2024</v>
      </c>
      <c r="C539" s="17">
        <v>891780111</v>
      </c>
      <c r="D539" s="30" t="s">
        <v>14</v>
      </c>
      <c r="E539" s="161" t="s">
        <v>2556</v>
      </c>
      <c r="F539" s="35" t="s">
        <v>2555</v>
      </c>
      <c r="G539" s="190">
        <v>0</v>
      </c>
      <c r="H539" s="18" t="s">
        <v>11</v>
      </c>
      <c r="I539" s="30" t="s">
        <v>108</v>
      </c>
      <c r="J539" s="23" t="s">
        <v>2443</v>
      </c>
      <c r="K539" s="23">
        <v>8610000</v>
      </c>
      <c r="L539" s="17" t="s">
        <v>8</v>
      </c>
      <c r="M539" s="23" t="s">
        <v>2554</v>
      </c>
      <c r="N539" s="23">
        <v>1082904580</v>
      </c>
      <c r="O539" s="29">
        <v>14</v>
      </c>
      <c r="P539" s="334">
        <v>45302</v>
      </c>
      <c r="Q539" s="23">
        <v>2126349000</v>
      </c>
      <c r="R539" s="334">
        <v>45341</v>
      </c>
      <c r="S539" s="23">
        <v>8610000</v>
      </c>
      <c r="T539" s="18" t="s">
        <v>5</v>
      </c>
      <c r="U539" s="23">
        <v>85459497</v>
      </c>
      <c r="V539" s="23" t="s">
        <v>1296</v>
      </c>
      <c r="W539" s="334">
        <v>45341</v>
      </c>
      <c r="X539" s="334">
        <v>45341</v>
      </c>
      <c r="Y539" s="113" t="s">
        <v>4</v>
      </c>
      <c r="Z539" s="334">
        <v>45457</v>
      </c>
      <c r="AA539" s="35">
        <f t="shared" si="40"/>
        <v>116</v>
      </c>
      <c r="AB539" s="23">
        <v>0</v>
      </c>
      <c r="AC539" s="23">
        <v>0</v>
      </c>
      <c r="AD539" s="23">
        <v>0</v>
      </c>
      <c r="AE539" s="208" t="s">
        <v>4</v>
      </c>
      <c r="AF539" s="35">
        <f t="shared" si="41"/>
        <v>0</v>
      </c>
      <c r="AG539" s="23">
        <v>0</v>
      </c>
      <c r="AH539" s="23">
        <v>0</v>
      </c>
      <c r="AI539" s="208" t="s">
        <v>4</v>
      </c>
      <c r="AJ539" s="18">
        <v>0</v>
      </c>
      <c r="AK539" s="27" t="s">
        <v>4</v>
      </c>
      <c r="AL539" s="27" t="s">
        <v>4</v>
      </c>
      <c r="AM539" s="35">
        <f t="shared" si="42"/>
        <v>0</v>
      </c>
      <c r="AN539" s="35">
        <f>+K539+AC539-AH539</f>
        <v>8610000</v>
      </c>
      <c r="AO539" s="18" t="s">
        <v>1</v>
      </c>
      <c r="AP539" s="23">
        <v>8610000</v>
      </c>
      <c r="AQ539" s="18" t="s">
        <v>16</v>
      </c>
      <c r="AR539" s="23">
        <v>0</v>
      </c>
      <c r="AS539" s="19" t="s">
        <v>4</v>
      </c>
      <c r="AT539" s="331">
        <v>1260000</v>
      </c>
      <c r="AU539" s="34">
        <f t="shared" si="43"/>
        <v>7350000</v>
      </c>
      <c r="AV539" s="33">
        <f t="shared" si="44"/>
        <v>0.14634146341463414</v>
      </c>
      <c r="AW539" s="208" t="s">
        <v>4</v>
      </c>
      <c r="AX539" s="18" t="s">
        <v>3</v>
      </c>
      <c r="AY539" s="23" t="s">
        <v>2553</v>
      </c>
      <c r="AZ539" s="17" t="s">
        <v>1</v>
      </c>
      <c r="BA539" s="17" t="s">
        <v>1</v>
      </c>
    </row>
    <row r="540" spans="2:53" x14ac:dyDescent="0.25">
      <c r="B540" s="109">
        <v>2024</v>
      </c>
      <c r="C540" s="17">
        <v>891780111</v>
      </c>
      <c r="D540" s="30" t="s">
        <v>14</v>
      </c>
      <c r="E540" s="161" t="s">
        <v>2552</v>
      </c>
      <c r="F540" s="35" t="s">
        <v>2551</v>
      </c>
      <c r="G540" s="190">
        <v>0</v>
      </c>
      <c r="H540" s="18" t="s">
        <v>11</v>
      </c>
      <c r="I540" s="30" t="s">
        <v>108</v>
      </c>
      <c r="J540" s="23" t="s">
        <v>2443</v>
      </c>
      <c r="K540" s="23">
        <v>8610000</v>
      </c>
      <c r="L540" s="17" t="s">
        <v>8</v>
      </c>
      <c r="M540" s="23" t="s">
        <v>2550</v>
      </c>
      <c r="N540" s="23">
        <v>1082987415</v>
      </c>
      <c r="O540" s="29">
        <v>14</v>
      </c>
      <c r="P540" s="334">
        <v>45302</v>
      </c>
      <c r="Q540" s="23">
        <v>2126349000</v>
      </c>
      <c r="R540" s="334">
        <v>45341</v>
      </c>
      <c r="S540" s="23">
        <v>8610000</v>
      </c>
      <c r="T540" s="18" t="s">
        <v>5</v>
      </c>
      <c r="U540" s="23">
        <v>85459497</v>
      </c>
      <c r="V540" s="23" t="s">
        <v>1296</v>
      </c>
      <c r="W540" s="334">
        <v>45341</v>
      </c>
      <c r="X540" s="334">
        <v>45341</v>
      </c>
      <c r="Y540" s="113" t="s">
        <v>4</v>
      </c>
      <c r="Z540" s="334">
        <v>45457</v>
      </c>
      <c r="AA540" s="35">
        <f t="shared" si="40"/>
        <v>116</v>
      </c>
      <c r="AB540" s="23">
        <v>0</v>
      </c>
      <c r="AC540" s="23">
        <v>0</v>
      </c>
      <c r="AD540" s="23">
        <v>0</v>
      </c>
      <c r="AE540" s="208" t="s">
        <v>4</v>
      </c>
      <c r="AF540" s="35">
        <f t="shared" si="41"/>
        <v>0</v>
      </c>
      <c r="AG540" s="23">
        <v>0</v>
      </c>
      <c r="AH540" s="23">
        <v>0</v>
      </c>
      <c r="AI540" s="208" t="s">
        <v>4</v>
      </c>
      <c r="AJ540" s="18">
        <v>0</v>
      </c>
      <c r="AK540" s="27" t="s">
        <v>4</v>
      </c>
      <c r="AL540" s="27" t="s">
        <v>4</v>
      </c>
      <c r="AM540" s="35">
        <f t="shared" si="42"/>
        <v>0</v>
      </c>
      <c r="AN540" s="35">
        <f>+K540+AC540-AH540</f>
        <v>8610000</v>
      </c>
      <c r="AO540" s="18" t="s">
        <v>1</v>
      </c>
      <c r="AP540" s="23">
        <v>8610000</v>
      </c>
      <c r="AQ540" s="18" t="s">
        <v>16</v>
      </c>
      <c r="AR540" s="23">
        <v>0</v>
      </c>
      <c r="AS540" s="19" t="s">
        <v>4</v>
      </c>
      <c r="AT540" s="331">
        <v>1260000</v>
      </c>
      <c r="AU540" s="34">
        <f t="shared" si="43"/>
        <v>7350000</v>
      </c>
      <c r="AV540" s="33">
        <f t="shared" si="44"/>
        <v>0.14634146341463414</v>
      </c>
      <c r="AW540" s="208" t="s">
        <v>4</v>
      </c>
      <c r="AX540" s="18" t="s">
        <v>3</v>
      </c>
      <c r="AY540" s="23" t="s">
        <v>2549</v>
      </c>
      <c r="AZ540" s="17" t="s">
        <v>1</v>
      </c>
      <c r="BA540" s="17" t="s">
        <v>1</v>
      </c>
    </row>
    <row r="541" spans="2:53" x14ac:dyDescent="0.25">
      <c r="B541" s="109">
        <v>2024</v>
      </c>
      <c r="C541" s="17">
        <v>891780111</v>
      </c>
      <c r="D541" s="30" t="s">
        <v>14</v>
      </c>
      <c r="E541" s="161" t="s">
        <v>2548</v>
      </c>
      <c r="F541" s="35" t="s">
        <v>2547</v>
      </c>
      <c r="G541" s="190">
        <v>0</v>
      </c>
      <c r="H541" s="18" t="s">
        <v>11</v>
      </c>
      <c r="I541" s="30" t="s">
        <v>108</v>
      </c>
      <c r="J541" s="23" t="s">
        <v>2443</v>
      </c>
      <c r="K541" s="23">
        <v>8610000</v>
      </c>
      <c r="L541" s="17" t="s">
        <v>8</v>
      </c>
      <c r="M541" s="23" t="s">
        <v>2546</v>
      </c>
      <c r="N541" s="23">
        <v>85451015</v>
      </c>
      <c r="O541" s="29">
        <v>14</v>
      </c>
      <c r="P541" s="334">
        <v>45302</v>
      </c>
      <c r="Q541" s="23">
        <v>2126349000</v>
      </c>
      <c r="R541" s="334">
        <v>45341</v>
      </c>
      <c r="S541" s="23">
        <v>8610000</v>
      </c>
      <c r="T541" s="18" t="s">
        <v>5</v>
      </c>
      <c r="U541" s="23">
        <v>85459497</v>
      </c>
      <c r="V541" s="23" t="s">
        <v>1296</v>
      </c>
      <c r="W541" s="334">
        <v>45341</v>
      </c>
      <c r="X541" s="334">
        <v>45341</v>
      </c>
      <c r="Y541" s="113" t="s">
        <v>4</v>
      </c>
      <c r="Z541" s="334">
        <v>45457</v>
      </c>
      <c r="AA541" s="35">
        <f t="shared" si="40"/>
        <v>116</v>
      </c>
      <c r="AB541" s="23">
        <v>0</v>
      </c>
      <c r="AC541" s="23">
        <v>0</v>
      </c>
      <c r="AD541" s="23">
        <v>0</v>
      </c>
      <c r="AE541" s="208" t="s">
        <v>4</v>
      </c>
      <c r="AF541" s="35">
        <f t="shared" si="41"/>
        <v>0</v>
      </c>
      <c r="AG541" s="23">
        <v>0</v>
      </c>
      <c r="AH541" s="23">
        <v>0</v>
      </c>
      <c r="AI541" s="208" t="s">
        <v>4</v>
      </c>
      <c r="AJ541" s="18">
        <v>0</v>
      </c>
      <c r="AK541" s="27" t="s">
        <v>4</v>
      </c>
      <c r="AL541" s="27" t="s">
        <v>4</v>
      </c>
      <c r="AM541" s="35">
        <f t="shared" si="42"/>
        <v>0</v>
      </c>
      <c r="AN541" s="35">
        <f>+K541+AC541-AH541</f>
        <v>8610000</v>
      </c>
      <c r="AO541" s="18" t="s">
        <v>1</v>
      </c>
      <c r="AP541" s="23">
        <v>8610000</v>
      </c>
      <c r="AQ541" s="18" t="s">
        <v>16</v>
      </c>
      <c r="AR541" s="23">
        <v>0</v>
      </c>
      <c r="AS541" s="19" t="s">
        <v>4</v>
      </c>
      <c r="AT541" s="331">
        <v>1260000</v>
      </c>
      <c r="AU541" s="34">
        <f t="shared" si="43"/>
        <v>7350000</v>
      </c>
      <c r="AV541" s="33">
        <f t="shared" si="44"/>
        <v>0.14634146341463414</v>
      </c>
      <c r="AW541" s="208" t="s">
        <v>4</v>
      </c>
      <c r="AX541" s="18" t="s">
        <v>3</v>
      </c>
      <c r="AY541" s="23" t="s">
        <v>2545</v>
      </c>
      <c r="AZ541" s="17" t="s">
        <v>1</v>
      </c>
      <c r="BA541" s="17" t="s">
        <v>1</v>
      </c>
    </row>
    <row r="542" spans="2:53" x14ac:dyDescent="0.25">
      <c r="B542" s="109">
        <v>2024</v>
      </c>
      <c r="C542" s="17">
        <v>891780111</v>
      </c>
      <c r="D542" s="30" t="s">
        <v>14</v>
      </c>
      <c r="E542" s="161" t="s">
        <v>2544</v>
      </c>
      <c r="F542" s="35" t="s">
        <v>2543</v>
      </c>
      <c r="G542" s="190">
        <v>0</v>
      </c>
      <c r="H542" s="18" t="s">
        <v>11</v>
      </c>
      <c r="I542" s="30" t="s">
        <v>108</v>
      </c>
      <c r="J542" s="23" t="s">
        <v>2443</v>
      </c>
      <c r="K542" s="23">
        <v>8610000</v>
      </c>
      <c r="L542" s="17" t="s">
        <v>8</v>
      </c>
      <c r="M542" s="23" t="s">
        <v>2542</v>
      </c>
      <c r="N542" s="23">
        <v>7634610</v>
      </c>
      <c r="O542" s="29">
        <v>14</v>
      </c>
      <c r="P542" s="334">
        <v>45302</v>
      </c>
      <c r="Q542" s="23">
        <v>2126349000</v>
      </c>
      <c r="R542" s="334">
        <v>45341</v>
      </c>
      <c r="S542" s="23">
        <v>8610000</v>
      </c>
      <c r="T542" s="18" t="s">
        <v>5</v>
      </c>
      <c r="U542" s="23">
        <v>85459497</v>
      </c>
      <c r="V542" s="23" t="s">
        <v>1296</v>
      </c>
      <c r="W542" s="334">
        <v>45341</v>
      </c>
      <c r="X542" s="334">
        <v>45341</v>
      </c>
      <c r="Y542" s="113" t="s">
        <v>4</v>
      </c>
      <c r="Z542" s="334">
        <v>45457</v>
      </c>
      <c r="AA542" s="35">
        <f t="shared" si="40"/>
        <v>116</v>
      </c>
      <c r="AB542" s="23">
        <v>0</v>
      </c>
      <c r="AC542" s="23">
        <v>0</v>
      </c>
      <c r="AD542" s="23">
        <v>0</v>
      </c>
      <c r="AE542" s="208" t="s">
        <v>4</v>
      </c>
      <c r="AF542" s="35">
        <f t="shared" si="41"/>
        <v>0</v>
      </c>
      <c r="AG542" s="23">
        <v>0</v>
      </c>
      <c r="AH542" s="23">
        <v>0</v>
      </c>
      <c r="AI542" s="208" t="s">
        <v>4</v>
      </c>
      <c r="AJ542" s="18">
        <v>0</v>
      </c>
      <c r="AK542" s="27" t="s">
        <v>4</v>
      </c>
      <c r="AL542" s="27" t="s">
        <v>4</v>
      </c>
      <c r="AM542" s="35">
        <f t="shared" si="42"/>
        <v>0</v>
      </c>
      <c r="AN542" s="35">
        <f>+K542+AC542-AH542</f>
        <v>8610000</v>
      </c>
      <c r="AO542" s="18" t="s">
        <v>1</v>
      </c>
      <c r="AP542" s="23">
        <v>8610000</v>
      </c>
      <c r="AQ542" s="18" t="s">
        <v>16</v>
      </c>
      <c r="AR542" s="23">
        <v>0</v>
      </c>
      <c r="AS542" s="19" t="s">
        <v>4</v>
      </c>
      <c r="AT542" s="331">
        <v>1260000</v>
      </c>
      <c r="AU542" s="34">
        <f t="shared" si="43"/>
        <v>7350000</v>
      </c>
      <c r="AV542" s="33">
        <f t="shared" si="44"/>
        <v>0.14634146341463414</v>
      </c>
      <c r="AW542" s="208" t="s">
        <v>4</v>
      </c>
      <c r="AX542" s="18" t="s">
        <v>3</v>
      </c>
      <c r="AY542" s="23" t="s">
        <v>2541</v>
      </c>
      <c r="AZ542" s="17" t="s">
        <v>1</v>
      </c>
      <c r="BA542" s="17" t="s">
        <v>1</v>
      </c>
    </row>
    <row r="543" spans="2:53" x14ac:dyDescent="0.25">
      <c r="B543" s="109">
        <v>2024</v>
      </c>
      <c r="C543" s="17">
        <v>891780111</v>
      </c>
      <c r="D543" s="30" t="s">
        <v>14</v>
      </c>
      <c r="E543" s="161" t="s">
        <v>2540</v>
      </c>
      <c r="F543" s="35" t="s">
        <v>2539</v>
      </c>
      <c r="G543" s="190">
        <v>0</v>
      </c>
      <c r="H543" s="18" t="s">
        <v>11</v>
      </c>
      <c r="I543" s="30" t="s">
        <v>108</v>
      </c>
      <c r="J543" s="23" t="s">
        <v>2443</v>
      </c>
      <c r="K543" s="23">
        <v>8610000</v>
      </c>
      <c r="L543" s="17" t="s">
        <v>8</v>
      </c>
      <c r="M543" s="23" t="s">
        <v>2538</v>
      </c>
      <c r="N543" s="23">
        <v>19612853</v>
      </c>
      <c r="O543" s="29">
        <v>14</v>
      </c>
      <c r="P543" s="334">
        <v>45302</v>
      </c>
      <c r="Q543" s="23">
        <v>2126349000</v>
      </c>
      <c r="R543" s="334">
        <v>45341</v>
      </c>
      <c r="S543" s="23">
        <v>8610000</v>
      </c>
      <c r="T543" s="18" t="s">
        <v>5</v>
      </c>
      <c r="U543" s="23">
        <v>85459497</v>
      </c>
      <c r="V543" s="23" t="s">
        <v>1296</v>
      </c>
      <c r="W543" s="334">
        <v>45341</v>
      </c>
      <c r="X543" s="334">
        <v>45341</v>
      </c>
      <c r="Y543" s="113" t="s">
        <v>4</v>
      </c>
      <c r="Z543" s="334">
        <v>45457</v>
      </c>
      <c r="AA543" s="35">
        <f t="shared" si="40"/>
        <v>116</v>
      </c>
      <c r="AB543" s="23">
        <v>0</v>
      </c>
      <c r="AC543" s="23">
        <v>0</v>
      </c>
      <c r="AD543" s="23">
        <v>0</v>
      </c>
      <c r="AE543" s="208" t="s">
        <v>4</v>
      </c>
      <c r="AF543" s="35">
        <f t="shared" si="41"/>
        <v>0</v>
      </c>
      <c r="AG543" s="23">
        <v>0</v>
      </c>
      <c r="AH543" s="23">
        <v>0</v>
      </c>
      <c r="AI543" s="208" t="s">
        <v>4</v>
      </c>
      <c r="AJ543" s="18">
        <v>0</v>
      </c>
      <c r="AK543" s="27" t="s">
        <v>4</v>
      </c>
      <c r="AL543" s="27" t="s">
        <v>4</v>
      </c>
      <c r="AM543" s="35">
        <f t="shared" si="42"/>
        <v>0</v>
      </c>
      <c r="AN543" s="35">
        <f>+K543+AC543-AH543</f>
        <v>8610000</v>
      </c>
      <c r="AO543" s="18" t="s">
        <v>1</v>
      </c>
      <c r="AP543" s="23">
        <v>8610000</v>
      </c>
      <c r="AQ543" s="18" t="s">
        <v>16</v>
      </c>
      <c r="AR543" s="23">
        <v>0</v>
      </c>
      <c r="AS543" s="19" t="s">
        <v>4</v>
      </c>
      <c r="AT543" s="331">
        <v>1260000</v>
      </c>
      <c r="AU543" s="34">
        <f t="shared" si="43"/>
        <v>7350000</v>
      </c>
      <c r="AV543" s="33">
        <f t="shared" si="44"/>
        <v>0.14634146341463414</v>
      </c>
      <c r="AW543" s="208" t="s">
        <v>4</v>
      </c>
      <c r="AX543" s="18" t="s">
        <v>3</v>
      </c>
      <c r="AY543" s="23" t="s">
        <v>2537</v>
      </c>
      <c r="AZ543" s="17" t="s">
        <v>1</v>
      </c>
      <c r="BA543" s="17" t="s">
        <v>1</v>
      </c>
    </row>
    <row r="544" spans="2:53" x14ac:dyDescent="0.25">
      <c r="B544" s="109">
        <v>2024</v>
      </c>
      <c r="C544" s="17">
        <v>891780111</v>
      </c>
      <c r="D544" s="30" t="s">
        <v>14</v>
      </c>
      <c r="E544" s="161" t="s">
        <v>2536</v>
      </c>
      <c r="F544" s="35" t="s">
        <v>2535</v>
      </c>
      <c r="G544" s="190">
        <v>0</v>
      </c>
      <c r="H544" s="18" t="s">
        <v>11</v>
      </c>
      <c r="I544" s="30" t="s">
        <v>108</v>
      </c>
      <c r="J544" s="23" t="s">
        <v>2443</v>
      </c>
      <c r="K544" s="23">
        <v>8610000</v>
      </c>
      <c r="L544" s="17" t="s">
        <v>8</v>
      </c>
      <c r="M544" s="23" t="s">
        <v>2534</v>
      </c>
      <c r="N544" s="23">
        <v>12550715</v>
      </c>
      <c r="O544" s="29">
        <v>14</v>
      </c>
      <c r="P544" s="334">
        <v>45302</v>
      </c>
      <c r="Q544" s="23">
        <v>2126349000</v>
      </c>
      <c r="R544" s="334">
        <v>45341</v>
      </c>
      <c r="S544" s="23">
        <v>8610000</v>
      </c>
      <c r="T544" s="18" t="s">
        <v>5</v>
      </c>
      <c r="U544" s="23">
        <v>85459497</v>
      </c>
      <c r="V544" s="23" t="s">
        <v>1296</v>
      </c>
      <c r="W544" s="334">
        <v>45341</v>
      </c>
      <c r="X544" s="334">
        <v>45341</v>
      </c>
      <c r="Y544" s="113" t="s">
        <v>4</v>
      </c>
      <c r="Z544" s="334">
        <v>45457</v>
      </c>
      <c r="AA544" s="35">
        <f t="shared" si="40"/>
        <v>116</v>
      </c>
      <c r="AB544" s="23">
        <v>0</v>
      </c>
      <c r="AC544" s="23">
        <v>0</v>
      </c>
      <c r="AD544" s="23">
        <v>0</v>
      </c>
      <c r="AE544" s="208" t="s">
        <v>4</v>
      </c>
      <c r="AF544" s="35">
        <f t="shared" si="41"/>
        <v>0</v>
      </c>
      <c r="AG544" s="23">
        <v>0</v>
      </c>
      <c r="AH544" s="23">
        <v>0</v>
      </c>
      <c r="AI544" s="208" t="s">
        <v>4</v>
      </c>
      <c r="AJ544" s="18">
        <v>0</v>
      </c>
      <c r="AK544" s="27" t="s">
        <v>4</v>
      </c>
      <c r="AL544" s="27" t="s">
        <v>4</v>
      </c>
      <c r="AM544" s="35">
        <f t="shared" si="42"/>
        <v>0</v>
      </c>
      <c r="AN544" s="35">
        <f>+K544+AC544-AH544</f>
        <v>8610000</v>
      </c>
      <c r="AO544" s="18" t="s">
        <v>1</v>
      </c>
      <c r="AP544" s="23">
        <v>8610000</v>
      </c>
      <c r="AQ544" s="18" t="s">
        <v>16</v>
      </c>
      <c r="AR544" s="23">
        <v>0</v>
      </c>
      <c r="AS544" s="19" t="s">
        <v>4</v>
      </c>
      <c r="AT544" s="331">
        <v>1260000</v>
      </c>
      <c r="AU544" s="34">
        <f t="shared" si="43"/>
        <v>7350000</v>
      </c>
      <c r="AV544" s="33">
        <f t="shared" si="44"/>
        <v>0.14634146341463414</v>
      </c>
      <c r="AW544" s="208" t="s">
        <v>4</v>
      </c>
      <c r="AX544" s="18" t="s">
        <v>3</v>
      </c>
      <c r="AY544" s="23" t="s">
        <v>2533</v>
      </c>
      <c r="AZ544" s="17" t="s">
        <v>1</v>
      </c>
      <c r="BA544" s="17" t="s">
        <v>1</v>
      </c>
    </row>
    <row r="545" spans="2:53" x14ac:dyDescent="0.25">
      <c r="B545" s="109">
        <v>2024</v>
      </c>
      <c r="C545" s="17">
        <v>891780111</v>
      </c>
      <c r="D545" s="30" t="s">
        <v>14</v>
      </c>
      <c r="E545" s="161" t="s">
        <v>2532</v>
      </c>
      <c r="F545" s="35" t="s">
        <v>2531</v>
      </c>
      <c r="G545" s="190">
        <v>0</v>
      </c>
      <c r="H545" s="18" t="s">
        <v>11</v>
      </c>
      <c r="I545" s="30" t="s">
        <v>108</v>
      </c>
      <c r="J545" s="23" t="s">
        <v>2530</v>
      </c>
      <c r="K545" s="23">
        <v>8610000</v>
      </c>
      <c r="L545" s="17" t="s">
        <v>8</v>
      </c>
      <c r="M545" s="23" t="s">
        <v>2529</v>
      </c>
      <c r="N545" s="23">
        <v>1082946193</v>
      </c>
      <c r="O545" s="29">
        <v>14</v>
      </c>
      <c r="P545" s="334">
        <v>45302</v>
      </c>
      <c r="Q545" s="23">
        <v>2126349000</v>
      </c>
      <c r="R545" s="334">
        <v>45341</v>
      </c>
      <c r="S545" s="23">
        <v>8610000</v>
      </c>
      <c r="T545" s="18" t="s">
        <v>5</v>
      </c>
      <c r="U545" s="23">
        <v>85459497</v>
      </c>
      <c r="V545" s="23" t="s">
        <v>1296</v>
      </c>
      <c r="W545" s="334">
        <v>45341</v>
      </c>
      <c r="X545" s="334">
        <v>45341</v>
      </c>
      <c r="Y545" s="113" t="s">
        <v>4</v>
      </c>
      <c r="Z545" s="334">
        <v>45457</v>
      </c>
      <c r="AA545" s="35">
        <f t="shared" si="40"/>
        <v>116</v>
      </c>
      <c r="AB545" s="23">
        <v>0</v>
      </c>
      <c r="AC545" s="23">
        <v>0</v>
      </c>
      <c r="AD545" s="23">
        <v>0</v>
      </c>
      <c r="AE545" s="208" t="s">
        <v>4</v>
      </c>
      <c r="AF545" s="35">
        <f t="shared" si="41"/>
        <v>0</v>
      </c>
      <c r="AG545" s="23">
        <v>0</v>
      </c>
      <c r="AH545" s="23">
        <v>0</v>
      </c>
      <c r="AI545" s="208" t="s">
        <v>4</v>
      </c>
      <c r="AJ545" s="18">
        <v>0</v>
      </c>
      <c r="AK545" s="27" t="s">
        <v>4</v>
      </c>
      <c r="AL545" s="27" t="s">
        <v>4</v>
      </c>
      <c r="AM545" s="35">
        <f t="shared" si="42"/>
        <v>0</v>
      </c>
      <c r="AN545" s="35">
        <f>+K545+AC545-AH545</f>
        <v>8610000</v>
      </c>
      <c r="AO545" s="18" t="s">
        <v>1</v>
      </c>
      <c r="AP545" s="23">
        <v>8610000</v>
      </c>
      <c r="AQ545" s="18" t="s">
        <v>16</v>
      </c>
      <c r="AR545" s="23">
        <v>0</v>
      </c>
      <c r="AS545" s="19" t="s">
        <v>4</v>
      </c>
      <c r="AT545" s="331">
        <v>1190000</v>
      </c>
      <c r="AU545" s="34">
        <f t="shared" si="43"/>
        <v>7420000</v>
      </c>
      <c r="AV545" s="33">
        <f t="shared" si="44"/>
        <v>0.13821138211382114</v>
      </c>
      <c r="AW545" s="208" t="s">
        <v>4</v>
      </c>
      <c r="AX545" s="18" t="s">
        <v>3</v>
      </c>
      <c r="AY545" s="23" t="s">
        <v>2528</v>
      </c>
      <c r="AZ545" s="17" t="s">
        <v>1</v>
      </c>
      <c r="BA545" s="17" t="s">
        <v>1</v>
      </c>
    </row>
    <row r="546" spans="2:53" x14ac:dyDescent="0.25">
      <c r="B546" s="109">
        <v>2024</v>
      </c>
      <c r="C546" s="17">
        <v>891780111</v>
      </c>
      <c r="D546" s="30" t="s">
        <v>14</v>
      </c>
      <c r="E546" s="161" t="s">
        <v>2527</v>
      </c>
      <c r="F546" s="35" t="s">
        <v>2526</v>
      </c>
      <c r="G546" s="190">
        <v>0</v>
      </c>
      <c r="H546" s="18" t="s">
        <v>11</v>
      </c>
      <c r="I546" s="30" t="s">
        <v>108</v>
      </c>
      <c r="J546" s="23" t="s">
        <v>2525</v>
      </c>
      <c r="K546" s="23">
        <v>17100000</v>
      </c>
      <c r="L546" s="17" t="s">
        <v>8</v>
      </c>
      <c r="M546" s="23" t="s">
        <v>2524</v>
      </c>
      <c r="N546" s="23">
        <v>1082911157</v>
      </c>
      <c r="O546" s="29">
        <v>13</v>
      </c>
      <c r="P546" s="208">
        <v>45302</v>
      </c>
      <c r="Q546" s="23">
        <v>4518689382</v>
      </c>
      <c r="R546" s="334">
        <v>45341</v>
      </c>
      <c r="S546" s="23">
        <v>17100000</v>
      </c>
      <c r="T546" s="18" t="s">
        <v>5</v>
      </c>
      <c r="U546" s="23">
        <v>84452087</v>
      </c>
      <c r="V546" s="23" t="s">
        <v>2523</v>
      </c>
      <c r="W546" s="334">
        <v>45341</v>
      </c>
      <c r="X546" s="334">
        <v>45341</v>
      </c>
      <c r="Y546" s="113" t="s">
        <v>4</v>
      </c>
      <c r="Z546" s="334">
        <v>45457</v>
      </c>
      <c r="AA546" s="35">
        <f t="shared" si="40"/>
        <v>116</v>
      </c>
      <c r="AB546" s="23">
        <v>0</v>
      </c>
      <c r="AC546" s="23">
        <v>0</v>
      </c>
      <c r="AD546" s="23">
        <v>0</v>
      </c>
      <c r="AE546" s="208" t="s">
        <v>4</v>
      </c>
      <c r="AF546" s="35">
        <f t="shared" si="41"/>
        <v>0</v>
      </c>
      <c r="AG546" s="23">
        <v>0</v>
      </c>
      <c r="AH546" s="23">
        <v>0</v>
      </c>
      <c r="AI546" s="208" t="s">
        <v>4</v>
      </c>
      <c r="AJ546" s="18">
        <v>0</v>
      </c>
      <c r="AK546" s="27" t="s">
        <v>4</v>
      </c>
      <c r="AL546" s="27" t="s">
        <v>4</v>
      </c>
      <c r="AM546" s="35">
        <f t="shared" si="42"/>
        <v>0</v>
      </c>
      <c r="AN546" s="35">
        <f>+K546+AC546-AH546</f>
        <v>17100000</v>
      </c>
      <c r="AO546" s="18" t="s">
        <v>1</v>
      </c>
      <c r="AP546" s="23">
        <v>17100000</v>
      </c>
      <c r="AQ546" s="18" t="s">
        <v>16</v>
      </c>
      <c r="AR546" s="23">
        <v>0</v>
      </c>
      <c r="AS546" s="19" t="s">
        <v>4</v>
      </c>
      <c r="AT546" s="331">
        <v>2150000</v>
      </c>
      <c r="AU546" s="34">
        <f t="shared" si="43"/>
        <v>14950000</v>
      </c>
      <c r="AV546" s="33">
        <f t="shared" si="44"/>
        <v>0.12573099415204678</v>
      </c>
      <c r="AW546" s="208" t="s">
        <v>4</v>
      </c>
      <c r="AX546" s="18" t="s">
        <v>3</v>
      </c>
      <c r="AY546" s="23" t="s">
        <v>2522</v>
      </c>
      <c r="AZ546" s="17" t="s">
        <v>1</v>
      </c>
      <c r="BA546" s="17" t="s">
        <v>1</v>
      </c>
    </row>
    <row r="547" spans="2:53" x14ac:dyDescent="0.25">
      <c r="B547" s="109">
        <v>2024</v>
      </c>
      <c r="C547" s="17">
        <v>891780111</v>
      </c>
      <c r="D547" s="30" t="s">
        <v>14</v>
      </c>
      <c r="E547" s="161" t="s">
        <v>2521</v>
      </c>
      <c r="F547" s="35" t="s">
        <v>2520</v>
      </c>
      <c r="G547" s="190">
        <v>0</v>
      </c>
      <c r="H547" s="18" t="s">
        <v>11</v>
      </c>
      <c r="I547" s="30" t="s">
        <v>108</v>
      </c>
      <c r="J547" s="23" t="s">
        <v>2519</v>
      </c>
      <c r="K547" s="23">
        <v>11700000</v>
      </c>
      <c r="L547" s="17" t="s">
        <v>8</v>
      </c>
      <c r="M547" s="23" t="s">
        <v>2518</v>
      </c>
      <c r="N547" s="23">
        <v>63546288</v>
      </c>
      <c r="O547" s="29">
        <v>13</v>
      </c>
      <c r="P547" s="208">
        <v>45302</v>
      </c>
      <c r="Q547" s="23">
        <v>4518689382</v>
      </c>
      <c r="R547" s="334">
        <v>45342</v>
      </c>
      <c r="S547" s="23">
        <v>11700000</v>
      </c>
      <c r="T547" s="18" t="s">
        <v>5</v>
      </c>
      <c r="U547" s="23">
        <v>57441846</v>
      </c>
      <c r="V547" s="23" t="s">
        <v>2517</v>
      </c>
      <c r="W547" s="334">
        <v>45342</v>
      </c>
      <c r="X547" s="334">
        <v>45342</v>
      </c>
      <c r="Y547" s="113" t="s">
        <v>4</v>
      </c>
      <c r="Z547" s="334">
        <v>45457</v>
      </c>
      <c r="AA547" s="35">
        <f t="shared" si="40"/>
        <v>115</v>
      </c>
      <c r="AB547" s="23">
        <v>0</v>
      </c>
      <c r="AC547" s="23">
        <v>0</v>
      </c>
      <c r="AD547" s="23">
        <v>0</v>
      </c>
      <c r="AE547" s="208" t="s">
        <v>4</v>
      </c>
      <c r="AF547" s="35">
        <f t="shared" si="41"/>
        <v>0</v>
      </c>
      <c r="AG547" s="23">
        <v>0</v>
      </c>
      <c r="AH547" s="23">
        <v>0</v>
      </c>
      <c r="AI547" s="208" t="s">
        <v>4</v>
      </c>
      <c r="AJ547" s="18">
        <v>0</v>
      </c>
      <c r="AK547" s="27" t="s">
        <v>4</v>
      </c>
      <c r="AL547" s="27" t="s">
        <v>4</v>
      </c>
      <c r="AM547" s="35">
        <f t="shared" si="42"/>
        <v>0</v>
      </c>
      <c r="AN547" s="35">
        <f>+K547+AC547-AH547</f>
        <v>11700000</v>
      </c>
      <c r="AO547" s="18" t="s">
        <v>1</v>
      </c>
      <c r="AP547" s="23">
        <v>11700000</v>
      </c>
      <c r="AQ547" s="18" t="s">
        <v>16</v>
      </c>
      <c r="AR547" s="23">
        <v>0</v>
      </c>
      <c r="AS547" s="19" t="s">
        <v>4</v>
      </c>
      <c r="AT547" s="331">
        <v>1530000</v>
      </c>
      <c r="AU547" s="34">
        <f t="shared" si="43"/>
        <v>10170000</v>
      </c>
      <c r="AV547" s="33">
        <f t="shared" si="44"/>
        <v>0.13076923076923078</v>
      </c>
      <c r="AW547" s="208" t="s">
        <v>4</v>
      </c>
      <c r="AX547" s="18" t="s">
        <v>3</v>
      </c>
      <c r="AY547" s="23" t="s">
        <v>2516</v>
      </c>
      <c r="AZ547" s="17" t="s">
        <v>1</v>
      </c>
      <c r="BA547" s="17" t="s">
        <v>1</v>
      </c>
    </row>
    <row r="548" spans="2:53" x14ac:dyDescent="0.25">
      <c r="B548" s="109">
        <v>2024</v>
      </c>
      <c r="C548" s="17">
        <v>891780111</v>
      </c>
      <c r="D548" s="30" t="s">
        <v>14</v>
      </c>
      <c r="E548" s="161" t="s">
        <v>2515</v>
      </c>
      <c r="F548" s="35" t="s">
        <v>2514</v>
      </c>
      <c r="G548" s="190">
        <v>0</v>
      </c>
      <c r="H548" s="18" t="s">
        <v>11</v>
      </c>
      <c r="I548" s="30" t="s">
        <v>108</v>
      </c>
      <c r="J548" s="23" t="s">
        <v>2513</v>
      </c>
      <c r="K548" s="23">
        <v>11250000</v>
      </c>
      <c r="L548" s="17" t="s">
        <v>8</v>
      </c>
      <c r="M548" s="23" t="s">
        <v>2512</v>
      </c>
      <c r="N548" s="23">
        <v>1192789489</v>
      </c>
      <c r="O548" s="29">
        <v>14</v>
      </c>
      <c r="P548" s="334">
        <v>45302</v>
      </c>
      <c r="Q548" s="23">
        <v>2126349000</v>
      </c>
      <c r="R548" s="334">
        <v>45342</v>
      </c>
      <c r="S548" s="23">
        <v>11250000</v>
      </c>
      <c r="T548" s="18" t="s">
        <v>5</v>
      </c>
      <c r="U548" s="23">
        <v>36557666</v>
      </c>
      <c r="V548" s="23" t="s">
        <v>1510</v>
      </c>
      <c r="W548" s="334">
        <v>45342</v>
      </c>
      <c r="X548" s="334">
        <v>45342</v>
      </c>
      <c r="Y548" s="113" t="s">
        <v>4</v>
      </c>
      <c r="Z548" s="334">
        <v>45457</v>
      </c>
      <c r="AA548" s="35">
        <f t="shared" si="40"/>
        <v>115</v>
      </c>
      <c r="AB548" s="23">
        <v>0</v>
      </c>
      <c r="AC548" s="23">
        <v>0</v>
      </c>
      <c r="AD548" s="23">
        <v>0</v>
      </c>
      <c r="AE548" s="208" t="s">
        <v>4</v>
      </c>
      <c r="AF548" s="35">
        <f t="shared" si="41"/>
        <v>0</v>
      </c>
      <c r="AG548" s="23">
        <v>0</v>
      </c>
      <c r="AH548" s="23">
        <v>0</v>
      </c>
      <c r="AI548" s="208" t="s">
        <v>4</v>
      </c>
      <c r="AJ548" s="18">
        <v>0</v>
      </c>
      <c r="AK548" s="27" t="s">
        <v>4</v>
      </c>
      <c r="AL548" s="27" t="s">
        <v>4</v>
      </c>
      <c r="AM548" s="35">
        <f t="shared" si="42"/>
        <v>0</v>
      </c>
      <c r="AN548" s="35">
        <f>+K548+AC548-AH548</f>
        <v>11250000</v>
      </c>
      <c r="AO548" s="18" t="s">
        <v>1</v>
      </c>
      <c r="AP548" s="23">
        <v>11250000</v>
      </c>
      <c r="AQ548" s="18" t="s">
        <v>16</v>
      </c>
      <c r="AR548" s="23">
        <v>0</v>
      </c>
      <c r="AS548" s="19" t="s">
        <v>4</v>
      </c>
      <c r="AT548" s="331">
        <v>2500000</v>
      </c>
      <c r="AU548" s="34">
        <f t="shared" si="43"/>
        <v>8750000</v>
      </c>
      <c r="AV548" s="33">
        <f t="shared" si="44"/>
        <v>0.22222222222222221</v>
      </c>
      <c r="AW548" s="208" t="s">
        <v>4</v>
      </c>
      <c r="AX548" s="18" t="s">
        <v>3</v>
      </c>
      <c r="AY548" s="23" t="s">
        <v>2511</v>
      </c>
      <c r="AZ548" s="17" t="s">
        <v>1</v>
      </c>
      <c r="BA548" s="17" t="s">
        <v>1</v>
      </c>
    </row>
    <row r="549" spans="2:53" x14ac:dyDescent="0.25">
      <c r="B549" s="109">
        <v>2024</v>
      </c>
      <c r="C549" s="17">
        <v>891780111</v>
      </c>
      <c r="D549" s="30" t="s">
        <v>14</v>
      </c>
      <c r="E549" s="161" t="s">
        <v>2510</v>
      </c>
      <c r="F549" s="35" t="s">
        <v>2509</v>
      </c>
      <c r="G549" s="190">
        <v>0</v>
      </c>
      <c r="H549" s="18" t="s">
        <v>11</v>
      </c>
      <c r="I549" s="30" t="s">
        <v>108</v>
      </c>
      <c r="J549" s="23" t="s">
        <v>2508</v>
      </c>
      <c r="K549" s="23">
        <v>12060000</v>
      </c>
      <c r="L549" s="17" t="s">
        <v>8</v>
      </c>
      <c r="M549" s="23" t="s">
        <v>2507</v>
      </c>
      <c r="N549" s="23">
        <v>1066095376</v>
      </c>
      <c r="O549" s="29">
        <v>13</v>
      </c>
      <c r="P549" s="208">
        <v>45302</v>
      </c>
      <c r="Q549" s="23">
        <v>4518689382</v>
      </c>
      <c r="R549" s="334">
        <v>45342</v>
      </c>
      <c r="S549" s="23">
        <v>12060000</v>
      </c>
      <c r="T549" s="18" t="s">
        <v>5</v>
      </c>
      <c r="U549" s="23">
        <v>36557666</v>
      </c>
      <c r="V549" s="23" t="s">
        <v>1510</v>
      </c>
      <c r="W549" s="334">
        <v>45342</v>
      </c>
      <c r="X549" s="334">
        <v>45342</v>
      </c>
      <c r="Y549" s="113" t="s">
        <v>4</v>
      </c>
      <c r="Z549" s="334">
        <v>45457</v>
      </c>
      <c r="AA549" s="35">
        <f t="shared" si="40"/>
        <v>115</v>
      </c>
      <c r="AB549" s="23">
        <v>0</v>
      </c>
      <c r="AC549" s="23">
        <v>0</v>
      </c>
      <c r="AD549" s="23">
        <v>0</v>
      </c>
      <c r="AE549" s="208" t="s">
        <v>4</v>
      </c>
      <c r="AF549" s="35">
        <f t="shared" si="41"/>
        <v>0</v>
      </c>
      <c r="AG549" s="23">
        <v>0</v>
      </c>
      <c r="AH549" s="23">
        <v>0</v>
      </c>
      <c r="AI549" s="208" t="s">
        <v>4</v>
      </c>
      <c r="AJ549" s="18">
        <v>0</v>
      </c>
      <c r="AK549" s="27" t="s">
        <v>4</v>
      </c>
      <c r="AL549" s="27" t="s">
        <v>4</v>
      </c>
      <c r="AM549" s="35">
        <f t="shared" si="42"/>
        <v>0</v>
      </c>
      <c r="AN549" s="35">
        <f>+K549+AC549-AH549</f>
        <v>12060000</v>
      </c>
      <c r="AO549" s="18" t="s">
        <v>1</v>
      </c>
      <c r="AP549" s="23">
        <v>12060000</v>
      </c>
      <c r="AQ549" s="18" t="s">
        <v>16</v>
      </c>
      <c r="AR549" s="23">
        <v>0</v>
      </c>
      <c r="AS549" s="19" t="s">
        <v>4</v>
      </c>
      <c r="AT549" s="331">
        <v>2700000</v>
      </c>
      <c r="AU549" s="34">
        <f t="shared" si="43"/>
        <v>9360000</v>
      </c>
      <c r="AV549" s="33">
        <f t="shared" si="44"/>
        <v>0.22388059701492538</v>
      </c>
      <c r="AW549" s="208" t="s">
        <v>4</v>
      </c>
      <c r="AX549" s="18" t="s">
        <v>3</v>
      </c>
      <c r="AY549" s="23" t="s">
        <v>2506</v>
      </c>
      <c r="AZ549" s="17" t="s">
        <v>1</v>
      </c>
      <c r="BA549" s="17" t="s">
        <v>1</v>
      </c>
    </row>
    <row r="550" spans="2:53" x14ac:dyDescent="0.25">
      <c r="B550" s="109">
        <v>2024</v>
      </c>
      <c r="C550" s="17">
        <v>891780111</v>
      </c>
      <c r="D550" s="30" t="s">
        <v>14</v>
      </c>
      <c r="E550" s="161" t="s">
        <v>2505</v>
      </c>
      <c r="F550" s="35" t="s">
        <v>2504</v>
      </c>
      <c r="G550" s="190">
        <v>0</v>
      </c>
      <c r="H550" s="18" t="s">
        <v>11</v>
      </c>
      <c r="I550" s="30" t="s">
        <v>108</v>
      </c>
      <c r="J550" s="23" t="s">
        <v>2421</v>
      </c>
      <c r="K550" s="23">
        <v>10250000</v>
      </c>
      <c r="L550" s="17" t="s">
        <v>8</v>
      </c>
      <c r="M550" s="23" t="s">
        <v>2503</v>
      </c>
      <c r="N550" s="23">
        <v>1083027976</v>
      </c>
      <c r="O550" s="29">
        <v>14</v>
      </c>
      <c r="P550" s="334">
        <v>45302</v>
      </c>
      <c r="Q550" s="23">
        <v>2126349000</v>
      </c>
      <c r="R550" s="334">
        <v>45342</v>
      </c>
      <c r="S550" s="23">
        <v>10250000</v>
      </c>
      <c r="T550" s="18" t="s">
        <v>5</v>
      </c>
      <c r="U550" s="23">
        <v>85473390</v>
      </c>
      <c r="V550" s="23" t="s">
        <v>2231</v>
      </c>
      <c r="W550" s="334">
        <v>45342</v>
      </c>
      <c r="X550" s="334">
        <v>45342</v>
      </c>
      <c r="Y550" s="113" t="s">
        <v>4</v>
      </c>
      <c r="Z550" s="334">
        <v>45457</v>
      </c>
      <c r="AA550" s="35">
        <f t="shared" si="40"/>
        <v>115</v>
      </c>
      <c r="AB550" s="23">
        <v>0</v>
      </c>
      <c r="AC550" s="23">
        <v>0</v>
      </c>
      <c r="AD550" s="23">
        <v>0</v>
      </c>
      <c r="AE550" s="208" t="s">
        <v>4</v>
      </c>
      <c r="AF550" s="35">
        <f t="shared" si="41"/>
        <v>0</v>
      </c>
      <c r="AG550" s="23">
        <v>0</v>
      </c>
      <c r="AH550" s="23">
        <v>0</v>
      </c>
      <c r="AI550" s="208" t="s">
        <v>4</v>
      </c>
      <c r="AJ550" s="18">
        <v>0</v>
      </c>
      <c r="AK550" s="27" t="s">
        <v>4</v>
      </c>
      <c r="AL550" s="27" t="s">
        <v>4</v>
      </c>
      <c r="AM550" s="35">
        <f t="shared" si="42"/>
        <v>0</v>
      </c>
      <c r="AN550" s="35">
        <f>+K550+AC550-AH550</f>
        <v>10250000</v>
      </c>
      <c r="AO550" s="18" t="s">
        <v>1</v>
      </c>
      <c r="AP550" s="23">
        <v>10250000</v>
      </c>
      <c r="AQ550" s="18" t="s">
        <v>16</v>
      </c>
      <c r="AR550" s="23">
        <v>0</v>
      </c>
      <c r="AS550" s="19" t="s">
        <v>4</v>
      </c>
      <c r="AT550" s="331">
        <v>1500000</v>
      </c>
      <c r="AU550" s="34">
        <f t="shared" si="43"/>
        <v>8750000</v>
      </c>
      <c r="AV550" s="33">
        <f t="shared" si="44"/>
        <v>0.14634146341463414</v>
      </c>
      <c r="AW550" s="208" t="s">
        <v>4</v>
      </c>
      <c r="AX550" s="18" t="s">
        <v>3</v>
      </c>
      <c r="AY550" s="23" t="s">
        <v>2502</v>
      </c>
      <c r="AZ550" s="17" t="s">
        <v>1</v>
      </c>
      <c r="BA550" s="17" t="s">
        <v>1</v>
      </c>
    </row>
    <row r="551" spans="2:53" x14ac:dyDescent="0.25">
      <c r="B551" s="109">
        <v>2024</v>
      </c>
      <c r="C551" s="17">
        <v>891780111</v>
      </c>
      <c r="D551" s="30" t="s">
        <v>14</v>
      </c>
      <c r="E551" s="161" t="s">
        <v>2501</v>
      </c>
      <c r="F551" s="35" t="s">
        <v>2500</v>
      </c>
      <c r="G551" s="190">
        <v>0</v>
      </c>
      <c r="H551" s="18" t="s">
        <v>11</v>
      </c>
      <c r="I551" s="30" t="s">
        <v>108</v>
      </c>
      <c r="J551" s="23" t="s">
        <v>2499</v>
      </c>
      <c r="K551" s="23">
        <v>8610000</v>
      </c>
      <c r="L551" s="17" t="s">
        <v>8</v>
      </c>
      <c r="M551" s="23" t="s">
        <v>2498</v>
      </c>
      <c r="N551" s="23">
        <v>1084738546</v>
      </c>
      <c r="O551" s="29">
        <v>14</v>
      </c>
      <c r="P551" s="334">
        <v>45302</v>
      </c>
      <c r="Q551" s="23">
        <v>2126349000</v>
      </c>
      <c r="R551" s="334">
        <v>45342</v>
      </c>
      <c r="S551" s="23">
        <v>8610000</v>
      </c>
      <c r="T551" s="18" t="s">
        <v>5</v>
      </c>
      <c r="U551" s="23">
        <v>85473390</v>
      </c>
      <c r="V551" s="23" t="s">
        <v>2231</v>
      </c>
      <c r="W551" s="334">
        <v>45342</v>
      </c>
      <c r="X551" s="334">
        <v>45342</v>
      </c>
      <c r="Y551" s="113" t="s">
        <v>4</v>
      </c>
      <c r="Z551" s="334">
        <v>45457</v>
      </c>
      <c r="AA551" s="35">
        <f t="shared" si="40"/>
        <v>115</v>
      </c>
      <c r="AB551" s="23">
        <v>0</v>
      </c>
      <c r="AC551" s="23">
        <v>0</v>
      </c>
      <c r="AD551" s="23">
        <v>0</v>
      </c>
      <c r="AE551" s="208" t="s">
        <v>4</v>
      </c>
      <c r="AF551" s="35">
        <f t="shared" si="41"/>
        <v>0</v>
      </c>
      <c r="AG551" s="23">
        <v>0</v>
      </c>
      <c r="AH551" s="23">
        <v>0</v>
      </c>
      <c r="AI551" s="208" t="s">
        <v>4</v>
      </c>
      <c r="AJ551" s="18">
        <v>0</v>
      </c>
      <c r="AK551" s="27" t="s">
        <v>4</v>
      </c>
      <c r="AL551" s="27" t="s">
        <v>4</v>
      </c>
      <c r="AM551" s="35">
        <f t="shared" si="42"/>
        <v>0</v>
      </c>
      <c r="AN551" s="35">
        <f>+K551+AC551-AH551</f>
        <v>8610000</v>
      </c>
      <c r="AO551" s="18" t="s">
        <v>1</v>
      </c>
      <c r="AP551" s="23">
        <v>8610000</v>
      </c>
      <c r="AQ551" s="18" t="s">
        <v>16</v>
      </c>
      <c r="AR551" s="23">
        <v>0</v>
      </c>
      <c r="AS551" s="19" t="s">
        <v>4</v>
      </c>
      <c r="AT551" s="331">
        <v>1260000</v>
      </c>
      <c r="AU551" s="34">
        <f t="shared" si="43"/>
        <v>7350000</v>
      </c>
      <c r="AV551" s="33">
        <f t="shared" si="44"/>
        <v>0.14634146341463414</v>
      </c>
      <c r="AW551" s="208" t="s">
        <v>4</v>
      </c>
      <c r="AX551" s="18" t="s">
        <v>3</v>
      </c>
      <c r="AY551" s="23" t="s">
        <v>2497</v>
      </c>
      <c r="AZ551" s="17" t="s">
        <v>1</v>
      </c>
      <c r="BA551" s="17" t="s">
        <v>1</v>
      </c>
    </row>
    <row r="552" spans="2:53" x14ac:dyDescent="0.25">
      <c r="B552" s="109">
        <v>2024</v>
      </c>
      <c r="C552" s="17">
        <v>891780111</v>
      </c>
      <c r="D552" s="30" t="s">
        <v>14</v>
      </c>
      <c r="E552" s="161" t="s">
        <v>2496</v>
      </c>
      <c r="F552" s="35" t="s">
        <v>2495</v>
      </c>
      <c r="G552" s="190">
        <v>0</v>
      </c>
      <c r="H552" s="18" t="s">
        <v>11</v>
      </c>
      <c r="I552" s="30" t="s">
        <v>108</v>
      </c>
      <c r="J552" s="23" t="s">
        <v>2494</v>
      </c>
      <c r="K552" s="23">
        <v>8610000</v>
      </c>
      <c r="L552" s="17" t="s">
        <v>8</v>
      </c>
      <c r="M552" s="23" t="s">
        <v>2493</v>
      </c>
      <c r="N552" s="23">
        <v>1083002832</v>
      </c>
      <c r="O552" s="29">
        <v>14</v>
      </c>
      <c r="P552" s="334">
        <v>45302</v>
      </c>
      <c r="Q552" s="23">
        <v>2126349000</v>
      </c>
      <c r="R552" s="334">
        <v>45342</v>
      </c>
      <c r="S552" s="23">
        <v>8610000</v>
      </c>
      <c r="T552" s="18" t="s">
        <v>5</v>
      </c>
      <c r="U552" s="23">
        <v>85475141</v>
      </c>
      <c r="V552" s="23" t="s">
        <v>2492</v>
      </c>
      <c r="W552" s="334">
        <v>45342</v>
      </c>
      <c r="X552" s="334">
        <v>45342</v>
      </c>
      <c r="Y552" s="113" t="s">
        <v>4</v>
      </c>
      <c r="Z552" s="334">
        <v>45457</v>
      </c>
      <c r="AA552" s="35">
        <f t="shared" si="40"/>
        <v>115</v>
      </c>
      <c r="AB552" s="23">
        <v>0</v>
      </c>
      <c r="AC552" s="23">
        <v>0</v>
      </c>
      <c r="AD552" s="23">
        <v>0</v>
      </c>
      <c r="AE552" s="208" t="s">
        <v>4</v>
      </c>
      <c r="AF552" s="35">
        <f t="shared" si="41"/>
        <v>0</v>
      </c>
      <c r="AG552" s="23">
        <v>0</v>
      </c>
      <c r="AH552" s="23">
        <v>0</v>
      </c>
      <c r="AI552" s="208" t="s">
        <v>4</v>
      </c>
      <c r="AJ552" s="18">
        <v>0</v>
      </c>
      <c r="AK552" s="27" t="s">
        <v>4</v>
      </c>
      <c r="AL552" s="27" t="s">
        <v>4</v>
      </c>
      <c r="AM552" s="35">
        <f t="shared" si="42"/>
        <v>0</v>
      </c>
      <c r="AN552" s="35">
        <f>+K552+AC552-AH552</f>
        <v>8610000</v>
      </c>
      <c r="AO552" s="18" t="s">
        <v>1</v>
      </c>
      <c r="AP552" s="23">
        <v>8610000</v>
      </c>
      <c r="AQ552" s="18" t="s">
        <v>16</v>
      </c>
      <c r="AR552" s="23">
        <v>0</v>
      </c>
      <c r="AS552" s="19" t="s">
        <v>4</v>
      </c>
      <c r="AT552" s="331">
        <v>1190000</v>
      </c>
      <c r="AU552" s="34">
        <f t="shared" si="43"/>
        <v>7420000</v>
      </c>
      <c r="AV552" s="33">
        <f t="shared" si="44"/>
        <v>0.13821138211382114</v>
      </c>
      <c r="AW552" s="208" t="s">
        <v>4</v>
      </c>
      <c r="AX552" s="18" t="s">
        <v>3</v>
      </c>
      <c r="AY552" s="23" t="s">
        <v>2491</v>
      </c>
      <c r="AZ552" s="17" t="s">
        <v>1</v>
      </c>
      <c r="BA552" s="17" t="s">
        <v>1</v>
      </c>
    </row>
    <row r="553" spans="2:53" x14ac:dyDescent="0.25">
      <c r="B553" s="109">
        <v>2024</v>
      </c>
      <c r="C553" s="17">
        <v>891780111</v>
      </c>
      <c r="D553" s="30" t="s">
        <v>14</v>
      </c>
      <c r="E553" s="161" t="s">
        <v>2490</v>
      </c>
      <c r="F553" s="35" t="s">
        <v>2489</v>
      </c>
      <c r="G553" s="190">
        <v>0</v>
      </c>
      <c r="H553" s="18" t="s">
        <v>11</v>
      </c>
      <c r="I553" s="30" t="s">
        <v>108</v>
      </c>
      <c r="J553" s="23" t="s">
        <v>2488</v>
      </c>
      <c r="K553" s="23">
        <v>14850000</v>
      </c>
      <c r="L553" s="17" t="s">
        <v>8</v>
      </c>
      <c r="M553" s="23" t="s">
        <v>2487</v>
      </c>
      <c r="N553" s="23">
        <v>1081820476</v>
      </c>
      <c r="O553" s="29">
        <v>13</v>
      </c>
      <c r="P553" s="208">
        <v>45302</v>
      </c>
      <c r="Q553" s="23">
        <v>4518689382</v>
      </c>
      <c r="R553" s="334">
        <v>45342</v>
      </c>
      <c r="S553" s="23">
        <v>14850000</v>
      </c>
      <c r="T553" s="18" t="s">
        <v>5</v>
      </c>
      <c r="U553" s="23">
        <v>1192791759</v>
      </c>
      <c r="V553" s="23" t="s">
        <v>884</v>
      </c>
      <c r="W553" s="334">
        <v>45342</v>
      </c>
      <c r="X553" s="334">
        <v>45342</v>
      </c>
      <c r="Y553" s="113" t="s">
        <v>4</v>
      </c>
      <c r="Z553" s="334">
        <v>45457</v>
      </c>
      <c r="AA553" s="35">
        <f t="shared" si="40"/>
        <v>115</v>
      </c>
      <c r="AB553" s="23">
        <v>0</v>
      </c>
      <c r="AC553" s="23">
        <v>0</v>
      </c>
      <c r="AD553" s="23">
        <v>0</v>
      </c>
      <c r="AE553" s="208" t="s">
        <v>4</v>
      </c>
      <c r="AF553" s="35">
        <f t="shared" si="41"/>
        <v>0</v>
      </c>
      <c r="AG553" s="23">
        <v>0</v>
      </c>
      <c r="AH553" s="23">
        <v>0</v>
      </c>
      <c r="AI553" s="208" t="s">
        <v>4</v>
      </c>
      <c r="AJ553" s="18">
        <v>0</v>
      </c>
      <c r="AK553" s="27" t="s">
        <v>4</v>
      </c>
      <c r="AL553" s="27" t="s">
        <v>4</v>
      </c>
      <c r="AM553" s="35">
        <f t="shared" si="42"/>
        <v>0</v>
      </c>
      <c r="AN553" s="35">
        <f>+K553+AC553-AH553</f>
        <v>14850000</v>
      </c>
      <c r="AO553" s="18" t="s">
        <v>1</v>
      </c>
      <c r="AP553" s="23">
        <v>14850000</v>
      </c>
      <c r="AQ553" s="18" t="s">
        <v>16</v>
      </c>
      <c r="AR553" s="23">
        <v>0</v>
      </c>
      <c r="AS553" s="19" t="s">
        <v>4</v>
      </c>
      <c r="AT553" s="331">
        <v>3300000</v>
      </c>
      <c r="AU553" s="34">
        <f t="shared" si="43"/>
        <v>11550000</v>
      </c>
      <c r="AV553" s="33">
        <f t="shared" si="44"/>
        <v>0.22222222222222221</v>
      </c>
      <c r="AW553" s="208" t="s">
        <v>4</v>
      </c>
      <c r="AX553" s="18" t="s">
        <v>3</v>
      </c>
      <c r="AY553" s="23" t="s">
        <v>2486</v>
      </c>
      <c r="AZ553" s="17" t="s">
        <v>1</v>
      </c>
      <c r="BA553" s="17" t="s">
        <v>1</v>
      </c>
    </row>
    <row r="554" spans="2:53" x14ac:dyDescent="0.25">
      <c r="B554" s="109">
        <v>2024</v>
      </c>
      <c r="C554" s="17">
        <v>891780111</v>
      </c>
      <c r="D554" s="30" t="s">
        <v>14</v>
      </c>
      <c r="E554" s="161" t="s">
        <v>2485</v>
      </c>
      <c r="F554" s="35" t="s">
        <v>2484</v>
      </c>
      <c r="G554" s="190">
        <v>0</v>
      </c>
      <c r="H554" s="18" t="s">
        <v>11</v>
      </c>
      <c r="I554" s="30" t="s">
        <v>108</v>
      </c>
      <c r="J554" s="23" t="s">
        <v>2284</v>
      </c>
      <c r="K554" s="23">
        <v>10167000</v>
      </c>
      <c r="L554" s="17" t="s">
        <v>8</v>
      </c>
      <c r="M554" s="23" t="s">
        <v>2483</v>
      </c>
      <c r="N554" s="23">
        <v>1082925224</v>
      </c>
      <c r="O554" s="29">
        <v>13</v>
      </c>
      <c r="P554" s="208">
        <v>45302</v>
      </c>
      <c r="Q554" s="23">
        <v>4518689382</v>
      </c>
      <c r="R554" s="334">
        <v>45342</v>
      </c>
      <c r="S554" s="23">
        <v>10167000</v>
      </c>
      <c r="T554" s="18" t="s">
        <v>5</v>
      </c>
      <c r="U554" s="23">
        <v>36557666</v>
      </c>
      <c r="V554" s="23" t="s">
        <v>1510</v>
      </c>
      <c r="W554" s="334">
        <v>45342</v>
      </c>
      <c r="X554" s="334">
        <v>45342</v>
      </c>
      <c r="Y554" s="113" t="s">
        <v>4</v>
      </c>
      <c r="Z554" s="334">
        <v>45457</v>
      </c>
      <c r="AA554" s="35">
        <f t="shared" si="40"/>
        <v>115</v>
      </c>
      <c r="AB554" s="23">
        <v>0</v>
      </c>
      <c r="AC554" s="23">
        <v>0</v>
      </c>
      <c r="AD554" s="23">
        <v>0</v>
      </c>
      <c r="AE554" s="208" t="s">
        <v>4</v>
      </c>
      <c r="AF554" s="35">
        <f t="shared" si="41"/>
        <v>0</v>
      </c>
      <c r="AG554" s="23">
        <v>0</v>
      </c>
      <c r="AH554" s="23">
        <v>0</v>
      </c>
      <c r="AI554" s="208" t="s">
        <v>4</v>
      </c>
      <c r="AJ554" s="18">
        <v>0</v>
      </c>
      <c r="AK554" s="27" t="s">
        <v>4</v>
      </c>
      <c r="AL554" s="27" t="s">
        <v>4</v>
      </c>
      <c r="AM554" s="35">
        <f t="shared" si="42"/>
        <v>0</v>
      </c>
      <c r="AN554" s="35">
        <f>+K554+AC554-AH554</f>
        <v>10167000</v>
      </c>
      <c r="AO554" s="18" t="s">
        <v>1</v>
      </c>
      <c r="AP554" s="23">
        <v>10167000</v>
      </c>
      <c r="AQ554" s="18" t="s">
        <v>16</v>
      </c>
      <c r="AR554" s="23">
        <v>0</v>
      </c>
      <c r="AS554" s="19" t="s">
        <v>4</v>
      </c>
      <c r="AT554" s="331">
        <v>1333000</v>
      </c>
      <c r="AU554" s="34">
        <f t="shared" si="43"/>
        <v>8834000</v>
      </c>
      <c r="AV554" s="33">
        <f t="shared" si="44"/>
        <v>0.1311104553949051</v>
      </c>
      <c r="AW554" s="208" t="s">
        <v>4</v>
      </c>
      <c r="AX554" s="18" t="s">
        <v>3</v>
      </c>
      <c r="AY554" s="23" t="s">
        <v>2482</v>
      </c>
      <c r="AZ554" s="17" t="s">
        <v>1</v>
      </c>
      <c r="BA554" s="17" t="s">
        <v>1</v>
      </c>
    </row>
    <row r="555" spans="2:53" x14ac:dyDescent="0.25">
      <c r="B555" s="109">
        <v>2024</v>
      </c>
      <c r="C555" s="17">
        <v>891780111</v>
      </c>
      <c r="D555" s="30" t="s">
        <v>14</v>
      </c>
      <c r="E555" s="161" t="s">
        <v>2481</v>
      </c>
      <c r="F555" s="35" t="s">
        <v>2480</v>
      </c>
      <c r="G555" s="190">
        <v>0</v>
      </c>
      <c r="H555" s="18" t="s">
        <v>11</v>
      </c>
      <c r="I555" s="30" t="s">
        <v>108</v>
      </c>
      <c r="J555" s="23" t="s">
        <v>2443</v>
      </c>
      <c r="K555" s="23">
        <v>8610000</v>
      </c>
      <c r="L555" s="17" t="s">
        <v>8</v>
      </c>
      <c r="M555" s="23" t="s">
        <v>2479</v>
      </c>
      <c r="N555" s="23">
        <v>1082944401</v>
      </c>
      <c r="O555" s="29">
        <v>14</v>
      </c>
      <c r="P555" s="334">
        <v>45302</v>
      </c>
      <c r="Q555" s="23">
        <v>2126349000</v>
      </c>
      <c r="R555" s="334">
        <v>45342</v>
      </c>
      <c r="S555" s="23">
        <v>8610000</v>
      </c>
      <c r="T555" s="18" t="s">
        <v>5</v>
      </c>
      <c r="U555" s="23">
        <v>85459497</v>
      </c>
      <c r="V555" s="23" t="s">
        <v>1296</v>
      </c>
      <c r="W555" s="334">
        <v>45342</v>
      </c>
      <c r="X555" s="334">
        <v>45342</v>
      </c>
      <c r="Y555" s="113" t="s">
        <v>4</v>
      </c>
      <c r="Z555" s="334">
        <v>45457</v>
      </c>
      <c r="AA555" s="35">
        <f t="shared" si="40"/>
        <v>115</v>
      </c>
      <c r="AB555" s="23">
        <v>0</v>
      </c>
      <c r="AC555" s="23">
        <v>0</v>
      </c>
      <c r="AD555" s="23">
        <v>0</v>
      </c>
      <c r="AE555" s="208" t="s">
        <v>4</v>
      </c>
      <c r="AF555" s="35">
        <f t="shared" si="41"/>
        <v>0</v>
      </c>
      <c r="AG555" s="23">
        <v>0</v>
      </c>
      <c r="AH555" s="23">
        <v>0</v>
      </c>
      <c r="AI555" s="208" t="s">
        <v>4</v>
      </c>
      <c r="AJ555" s="18">
        <v>0</v>
      </c>
      <c r="AK555" s="27" t="s">
        <v>4</v>
      </c>
      <c r="AL555" s="27" t="s">
        <v>4</v>
      </c>
      <c r="AM555" s="35">
        <f t="shared" si="42"/>
        <v>0</v>
      </c>
      <c r="AN555" s="35">
        <f>+K555+AC555-AH555</f>
        <v>8610000</v>
      </c>
      <c r="AO555" s="18" t="s">
        <v>1</v>
      </c>
      <c r="AP555" s="23">
        <v>8610000</v>
      </c>
      <c r="AQ555" s="18" t="s">
        <v>16</v>
      </c>
      <c r="AR555" s="23">
        <v>0</v>
      </c>
      <c r="AS555" s="19" t="s">
        <v>4</v>
      </c>
      <c r="AT555" s="331">
        <v>1260000</v>
      </c>
      <c r="AU555" s="34">
        <f t="shared" si="43"/>
        <v>7350000</v>
      </c>
      <c r="AV555" s="33">
        <f t="shared" si="44"/>
        <v>0.14634146341463414</v>
      </c>
      <c r="AW555" s="208" t="s">
        <v>4</v>
      </c>
      <c r="AX555" s="18" t="s">
        <v>3</v>
      </c>
      <c r="AY555" s="23" t="s">
        <v>2478</v>
      </c>
      <c r="AZ555" s="17" t="s">
        <v>1</v>
      </c>
      <c r="BA555" s="17" t="s">
        <v>1</v>
      </c>
    </row>
    <row r="556" spans="2:53" x14ac:dyDescent="0.25">
      <c r="B556" s="109">
        <v>2024</v>
      </c>
      <c r="C556" s="17">
        <v>891780111</v>
      </c>
      <c r="D556" s="30" t="s">
        <v>14</v>
      </c>
      <c r="E556" s="161" t="s">
        <v>2477</v>
      </c>
      <c r="F556" s="35" t="s">
        <v>2476</v>
      </c>
      <c r="G556" s="190">
        <v>0</v>
      </c>
      <c r="H556" s="18" t="s">
        <v>11</v>
      </c>
      <c r="I556" s="30" t="s">
        <v>108</v>
      </c>
      <c r="J556" s="23" t="s">
        <v>2443</v>
      </c>
      <c r="K556" s="23">
        <v>8610000</v>
      </c>
      <c r="L556" s="17" t="s">
        <v>8</v>
      </c>
      <c r="M556" s="23" t="s">
        <v>2475</v>
      </c>
      <c r="N556" s="23">
        <v>1083030981</v>
      </c>
      <c r="O556" s="29">
        <v>14</v>
      </c>
      <c r="P556" s="334">
        <v>45302</v>
      </c>
      <c r="Q556" s="23">
        <v>2126349000</v>
      </c>
      <c r="R556" s="334">
        <v>45342</v>
      </c>
      <c r="S556" s="23">
        <v>8610000</v>
      </c>
      <c r="T556" s="18" t="s">
        <v>5</v>
      </c>
      <c r="U556" s="23">
        <v>85459497</v>
      </c>
      <c r="V556" s="23" t="s">
        <v>1296</v>
      </c>
      <c r="W556" s="334">
        <v>45342</v>
      </c>
      <c r="X556" s="334">
        <v>45342</v>
      </c>
      <c r="Y556" s="113" t="s">
        <v>4</v>
      </c>
      <c r="Z556" s="334">
        <v>45457</v>
      </c>
      <c r="AA556" s="35">
        <f t="shared" si="40"/>
        <v>115</v>
      </c>
      <c r="AB556" s="23">
        <v>0</v>
      </c>
      <c r="AC556" s="23">
        <v>0</v>
      </c>
      <c r="AD556" s="23">
        <v>0</v>
      </c>
      <c r="AE556" s="208" t="s">
        <v>4</v>
      </c>
      <c r="AF556" s="35">
        <f t="shared" si="41"/>
        <v>0</v>
      </c>
      <c r="AG556" s="23">
        <v>0</v>
      </c>
      <c r="AH556" s="23">
        <v>0</v>
      </c>
      <c r="AI556" s="208" t="s">
        <v>4</v>
      </c>
      <c r="AJ556" s="18">
        <v>0</v>
      </c>
      <c r="AK556" s="27" t="s">
        <v>4</v>
      </c>
      <c r="AL556" s="27" t="s">
        <v>4</v>
      </c>
      <c r="AM556" s="35">
        <f t="shared" si="42"/>
        <v>0</v>
      </c>
      <c r="AN556" s="35">
        <f>+K556+AC556-AH556</f>
        <v>8610000</v>
      </c>
      <c r="AO556" s="18" t="s">
        <v>1</v>
      </c>
      <c r="AP556" s="23">
        <v>8610000</v>
      </c>
      <c r="AQ556" s="18" t="s">
        <v>16</v>
      </c>
      <c r="AR556" s="23">
        <v>0</v>
      </c>
      <c r="AS556" s="19" t="s">
        <v>4</v>
      </c>
      <c r="AT556" s="331">
        <v>1260000</v>
      </c>
      <c r="AU556" s="34">
        <f t="shared" si="43"/>
        <v>7350000</v>
      </c>
      <c r="AV556" s="33">
        <f t="shared" si="44"/>
        <v>0.14634146341463414</v>
      </c>
      <c r="AW556" s="208" t="s">
        <v>4</v>
      </c>
      <c r="AX556" s="18" t="s">
        <v>3</v>
      </c>
      <c r="AY556" s="23" t="s">
        <v>2474</v>
      </c>
      <c r="AZ556" s="17" t="s">
        <v>1</v>
      </c>
      <c r="BA556" s="17" t="s">
        <v>1</v>
      </c>
    </row>
    <row r="557" spans="2:53" x14ac:dyDescent="0.25">
      <c r="B557" s="109">
        <v>2024</v>
      </c>
      <c r="C557" s="17">
        <v>891780111</v>
      </c>
      <c r="D557" s="30" t="s">
        <v>14</v>
      </c>
      <c r="E557" s="161" t="s">
        <v>2473</v>
      </c>
      <c r="F557" s="35" t="s">
        <v>2472</v>
      </c>
      <c r="G557" s="190">
        <v>0</v>
      </c>
      <c r="H557" s="18" t="s">
        <v>11</v>
      </c>
      <c r="I557" s="30" t="s">
        <v>108</v>
      </c>
      <c r="J557" s="23" t="s">
        <v>2471</v>
      </c>
      <c r="K557" s="23">
        <v>12100000</v>
      </c>
      <c r="L557" s="17" t="s">
        <v>8</v>
      </c>
      <c r="M557" s="23" t="s">
        <v>2470</v>
      </c>
      <c r="N557" s="23">
        <v>1143379940</v>
      </c>
      <c r="O557" s="29">
        <v>13</v>
      </c>
      <c r="P557" s="208">
        <v>45302</v>
      </c>
      <c r="Q557" s="23">
        <v>4518689382</v>
      </c>
      <c r="R557" s="334">
        <v>45342</v>
      </c>
      <c r="S557" s="23">
        <v>12100000</v>
      </c>
      <c r="T557" s="18" t="s">
        <v>5</v>
      </c>
      <c r="U557" s="23">
        <v>57461216</v>
      </c>
      <c r="V557" s="23" t="s">
        <v>2288</v>
      </c>
      <c r="W557" s="334">
        <v>45342</v>
      </c>
      <c r="X557" s="334">
        <v>45342</v>
      </c>
      <c r="Y557" s="113" t="s">
        <v>4</v>
      </c>
      <c r="Z557" s="334">
        <v>45457</v>
      </c>
      <c r="AA557" s="35">
        <f t="shared" si="40"/>
        <v>115</v>
      </c>
      <c r="AB557" s="23">
        <v>0</v>
      </c>
      <c r="AC557" s="23">
        <v>0</v>
      </c>
      <c r="AD557" s="23">
        <v>0</v>
      </c>
      <c r="AE557" s="208" t="s">
        <v>4</v>
      </c>
      <c r="AF557" s="35">
        <f t="shared" si="41"/>
        <v>0</v>
      </c>
      <c r="AG557" s="23">
        <v>0</v>
      </c>
      <c r="AH557" s="23">
        <v>0</v>
      </c>
      <c r="AI557" s="208" t="s">
        <v>4</v>
      </c>
      <c r="AJ557" s="18">
        <v>0</v>
      </c>
      <c r="AK557" s="27" t="s">
        <v>4</v>
      </c>
      <c r="AL557" s="27" t="s">
        <v>4</v>
      </c>
      <c r="AM557" s="35">
        <f t="shared" si="42"/>
        <v>0</v>
      </c>
      <c r="AN557" s="35">
        <f>+K557+AC557-AH557</f>
        <v>12100000</v>
      </c>
      <c r="AO557" s="18" t="s">
        <v>1</v>
      </c>
      <c r="AP557" s="23">
        <v>12100000</v>
      </c>
      <c r="AQ557" s="18" t="s">
        <v>16</v>
      </c>
      <c r="AR557" s="23">
        <v>0</v>
      </c>
      <c r="AS557" s="19" t="s">
        <v>4</v>
      </c>
      <c r="AT557" s="331">
        <v>1600000</v>
      </c>
      <c r="AU557" s="34">
        <f t="shared" si="43"/>
        <v>10500000</v>
      </c>
      <c r="AV557" s="33">
        <f t="shared" si="44"/>
        <v>0.13223140495867769</v>
      </c>
      <c r="AW557" s="208" t="s">
        <v>4</v>
      </c>
      <c r="AX557" s="18" t="s">
        <v>3</v>
      </c>
      <c r="AY557" s="23" t="s">
        <v>2469</v>
      </c>
      <c r="AZ557" s="17" t="s">
        <v>1</v>
      </c>
      <c r="BA557" s="17" t="s">
        <v>1</v>
      </c>
    </row>
    <row r="558" spans="2:53" x14ac:dyDescent="0.25">
      <c r="B558" s="109">
        <v>2024</v>
      </c>
      <c r="C558" s="17">
        <v>891780111</v>
      </c>
      <c r="D558" s="30" t="s">
        <v>14</v>
      </c>
      <c r="E558" s="161" t="s">
        <v>2468</v>
      </c>
      <c r="F558" s="35" t="s">
        <v>2467</v>
      </c>
      <c r="G558" s="190">
        <v>0</v>
      </c>
      <c r="H558" s="18" t="s">
        <v>11</v>
      </c>
      <c r="I558" s="30" t="s">
        <v>108</v>
      </c>
      <c r="J558" s="23" t="s">
        <v>2466</v>
      </c>
      <c r="K558" s="23">
        <v>8610000</v>
      </c>
      <c r="L558" s="17" t="s">
        <v>8</v>
      </c>
      <c r="M558" s="23" t="s">
        <v>2465</v>
      </c>
      <c r="N558" s="23">
        <v>36726128</v>
      </c>
      <c r="O558" s="29">
        <v>14</v>
      </c>
      <c r="P558" s="334">
        <v>45302</v>
      </c>
      <c r="Q558" s="23">
        <v>2126349000</v>
      </c>
      <c r="R558" s="334">
        <v>45342</v>
      </c>
      <c r="S558" s="23">
        <v>8610000</v>
      </c>
      <c r="T558" s="18" t="s">
        <v>5</v>
      </c>
      <c r="U558" s="23">
        <v>7633817</v>
      </c>
      <c r="V558" s="23" t="s">
        <v>1556</v>
      </c>
      <c r="W558" s="334">
        <v>45342</v>
      </c>
      <c r="X558" s="334">
        <v>45342</v>
      </c>
      <c r="Y558" s="113" t="s">
        <v>4</v>
      </c>
      <c r="Z558" s="334">
        <v>45457</v>
      </c>
      <c r="AA558" s="35">
        <f t="shared" si="40"/>
        <v>115</v>
      </c>
      <c r="AB558" s="23">
        <v>0</v>
      </c>
      <c r="AC558" s="23">
        <v>0</v>
      </c>
      <c r="AD558" s="23">
        <v>0</v>
      </c>
      <c r="AE558" s="208" t="s">
        <v>4</v>
      </c>
      <c r="AF558" s="35">
        <f t="shared" si="41"/>
        <v>0</v>
      </c>
      <c r="AG558" s="23">
        <v>0</v>
      </c>
      <c r="AH558" s="23">
        <v>0</v>
      </c>
      <c r="AI558" s="208" t="s">
        <v>4</v>
      </c>
      <c r="AJ558" s="18">
        <v>0</v>
      </c>
      <c r="AK558" s="27" t="s">
        <v>4</v>
      </c>
      <c r="AL558" s="27" t="s">
        <v>4</v>
      </c>
      <c r="AM558" s="35">
        <f t="shared" si="42"/>
        <v>0</v>
      </c>
      <c r="AN558" s="35">
        <f>+K558+AC558-AH558</f>
        <v>8610000</v>
      </c>
      <c r="AO558" s="18" t="s">
        <v>1</v>
      </c>
      <c r="AP558" s="23">
        <v>8610000</v>
      </c>
      <c r="AQ558" s="18" t="s">
        <v>16</v>
      </c>
      <c r="AR558" s="23">
        <v>0</v>
      </c>
      <c r="AS558" s="19" t="s">
        <v>4</v>
      </c>
      <c r="AT558" s="331">
        <v>1190000</v>
      </c>
      <c r="AU558" s="34">
        <f t="shared" si="43"/>
        <v>7420000</v>
      </c>
      <c r="AV558" s="33">
        <f t="shared" si="44"/>
        <v>0.13821138211382114</v>
      </c>
      <c r="AW558" s="208" t="s">
        <v>4</v>
      </c>
      <c r="AX558" s="18" t="s">
        <v>3</v>
      </c>
      <c r="AY558" s="23" t="s">
        <v>2464</v>
      </c>
      <c r="AZ558" s="17" t="s">
        <v>1</v>
      </c>
      <c r="BA558" s="17" t="s">
        <v>1</v>
      </c>
    </row>
    <row r="559" spans="2:53" x14ac:dyDescent="0.25">
      <c r="B559" s="109">
        <v>2024</v>
      </c>
      <c r="C559" s="17">
        <v>891780111</v>
      </c>
      <c r="D559" s="30" t="s">
        <v>14</v>
      </c>
      <c r="E559" s="161" t="s">
        <v>2463</v>
      </c>
      <c r="F559" s="35" t="s">
        <v>2462</v>
      </c>
      <c r="G559" s="190">
        <v>0</v>
      </c>
      <c r="H559" s="18" t="s">
        <v>11</v>
      </c>
      <c r="I559" s="30" t="s">
        <v>108</v>
      </c>
      <c r="J559" s="23" t="s">
        <v>2216</v>
      </c>
      <c r="K559" s="23">
        <v>8610000</v>
      </c>
      <c r="L559" s="17" t="s">
        <v>8</v>
      </c>
      <c r="M559" s="23" t="s">
        <v>2461</v>
      </c>
      <c r="N559" s="23">
        <v>36723382</v>
      </c>
      <c r="O559" s="29">
        <v>14</v>
      </c>
      <c r="P559" s="334">
        <v>45302</v>
      </c>
      <c r="Q559" s="23">
        <v>2126349000</v>
      </c>
      <c r="R559" s="334">
        <v>45342</v>
      </c>
      <c r="S559" s="23">
        <v>8610000</v>
      </c>
      <c r="T559" s="18" t="s">
        <v>5</v>
      </c>
      <c r="U559" s="23">
        <v>7633817</v>
      </c>
      <c r="V559" s="23" t="s">
        <v>1556</v>
      </c>
      <c r="W559" s="334">
        <v>45342</v>
      </c>
      <c r="X559" s="334">
        <v>45342</v>
      </c>
      <c r="Y559" s="113" t="s">
        <v>4</v>
      </c>
      <c r="Z559" s="334">
        <v>45457</v>
      </c>
      <c r="AA559" s="35">
        <f t="shared" si="40"/>
        <v>115</v>
      </c>
      <c r="AB559" s="23">
        <v>0</v>
      </c>
      <c r="AC559" s="23">
        <v>0</v>
      </c>
      <c r="AD559" s="23">
        <v>0</v>
      </c>
      <c r="AE559" s="208" t="s">
        <v>4</v>
      </c>
      <c r="AF559" s="35">
        <f t="shared" si="41"/>
        <v>0</v>
      </c>
      <c r="AG559" s="23">
        <v>0</v>
      </c>
      <c r="AH559" s="23">
        <v>0</v>
      </c>
      <c r="AI559" s="208" t="s">
        <v>4</v>
      </c>
      <c r="AJ559" s="18">
        <v>0</v>
      </c>
      <c r="AK559" s="27" t="s">
        <v>4</v>
      </c>
      <c r="AL559" s="27" t="s">
        <v>4</v>
      </c>
      <c r="AM559" s="35">
        <f t="shared" si="42"/>
        <v>0</v>
      </c>
      <c r="AN559" s="35">
        <f>+K559+AC559-AH559</f>
        <v>8610000</v>
      </c>
      <c r="AO559" s="18" t="s">
        <v>1</v>
      </c>
      <c r="AP559" s="23">
        <v>8610000</v>
      </c>
      <c r="AQ559" s="18" t="s">
        <v>16</v>
      </c>
      <c r="AR559" s="23">
        <v>0</v>
      </c>
      <c r="AS559" s="19" t="s">
        <v>4</v>
      </c>
      <c r="AT559" s="331">
        <v>1190000</v>
      </c>
      <c r="AU559" s="34">
        <f t="shared" si="43"/>
        <v>7420000</v>
      </c>
      <c r="AV559" s="33">
        <f t="shared" si="44"/>
        <v>0.13821138211382114</v>
      </c>
      <c r="AW559" s="208" t="s">
        <v>4</v>
      </c>
      <c r="AX559" s="18" t="s">
        <v>3</v>
      </c>
      <c r="AY559" s="23" t="s">
        <v>2460</v>
      </c>
      <c r="AZ559" s="17" t="s">
        <v>1</v>
      </c>
      <c r="BA559" s="17" t="s">
        <v>1</v>
      </c>
    </row>
    <row r="560" spans="2:53" x14ac:dyDescent="0.25">
      <c r="B560" s="109">
        <v>2024</v>
      </c>
      <c r="C560" s="17">
        <v>891780111</v>
      </c>
      <c r="D560" s="30" t="s">
        <v>14</v>
      </c>
      <c r="E560" s="161" t="s">
        <v>2459</v>
      </c>
      <c r="F560" s="35" t="s">
        <v>2458</v>
      </c>
      <c r="G560" s="190">
        <v>0</v>
      </c>
      <c r="H560" s="18" t="s">
        <v>11</v>
      </c>
      <c r="I560" s="30" t="s">
        <v>108</v>
      </c>
      <c r="J560" s="23" t="s">
        <v>2216</v>
      </c>
      <c r="K560" s="23">
        <v>8610000</v>
      </c>
      <c r="L560" s="17" t="s">
        <v>8</v>
      </c>
      <c r="M560" s="23" t="s">
        <v>2457</v>
      </c>
      <c r="N560" s="23">
        <v>85150457</v>
      </c>
      <c r="O560" s="29">
        <v>14</v>
      </c>
      <c r="P560" s="334">
        <v>45302</v>
      </c>
      <c r="Q560" s="23">
        <v>2126349000</v>
      </c>
      <c r="R560" s="334">
        <v>45342</v>
      </c>
      <c r="S560" s="23">
        <v>8610000</v>
      </c>
      <c r="T560" s="18" t="s">
        <v>5</v>
      </c>
      <c r="U560" s="23">
        <v>7633817</v>
      </c>
      <c r="V560" s="23" t="s">
        <v>1556</v>
      </c>
      <c r="W560" s="334">
        <v>45342</v>
      </c>
      <c r="X560" s="334">
        <v>45342</v>
      </c>
      <c r="Y560" s="113" t="s">
        <v>4</v>
      </c>
      <c r="Z560" s="334">
        <v>45457</v>
      </c>
      <c r="AA560" s="35">
        <f t="shared" si="40"/>
        <v>115</v>
      </c>
      <c r="AB560" s="23">
        <v>0</v>
      </c>
      <c r="AC560" s="23">
        <v>0</v>
      </c>
      <c r="AD560" s="23">
        <v>0</v>
      </c>
      <c r="AE560" s="208" t="s">
        <v>4</v>
      </c>
      <c r="AF560" s="35">
        <f t="shared" si="41"/>
        <v>0</v>
      </c>
      <c r="AG560" s="23">
        <v>0</v>
      </c>
      <c r="AH560" s="23">
        <v>0</v>
      </c>
      <c r="AI560" s="208" t="s">
        <v>4</v>
      </c>
      <c r="AJ560" s="18">
        <v>0</v>
      </c>
      <c r="AK560" s="27" t="s">
        <v>4</v>
      </c>
      <c r="AL560" s="27" t="s">
        <v>4</v>
      </c>
      <c r="AM560" s="35">
        <f t="shared" si="42"/>
        <v>0</v>
      </c>
      <c r="AN560" s="35">
        <f>+K560+AC560-AH560</f>
        <v>8610000</v>
      </c>
      <c r="AO560" s="18" t="s">
        <v>1</v>
      </c>
      <c r="AP560" s="23">
        <v>8610000</v>
      </c>
      <c r="AQ560" s="18" t="s">
        <v>16</v>
      </c>
      <c r="AR560" s="23">
        <v>0</v>
      </c>
      <c r="AS560" s="19" t="s">
        <v>4</v>
      </c>
      <c r="AT560" s="331">
        <v>1190000</v>
      </c>
      <c r="AU560" s="34">
        <f t="shared" si="43"/>
        <v>7420000</v>
      </c>
      <c r="AV560" s="33">
        <f t="shared" si="44"/>
        <v>0.13821138211382114</v>
      </c>
      <c r="AW560" s="208" t="s">
        <v>4</v>
      </c>
      <c r="AX560" s="18" t="s">
        <v>3</v>
      </c>
      <c r="AY560" s="23" t="s">
        <v>2456</v>
      </c>
      <c r="AZ560" s="17" t="s">
        <v>1</v>
      </c>
      <c r="BA560" s="17" t="s">
        <v>1</v>
      </c>
    </row>
    <row r="561" spans="2:53" x14ac:dyDescent="0.25">
      <c r="B561" s="109">
        <v>2024</v>
      </c>
      <c r="C561" s="17">
        <v>891780111</v>
      </c>
      <c r="D561" s="30" t="s">
        <v>14</v>
      </c>
      <c r="E561" s="161" t="s">
        <v>2455</v>
      </c>
      <c r="F561" s="35" t="s">
        <v>2454</v>
      </c>
      <c r="G561" s="190">
        <v>0</v>
      </c>
      <c r="H561" s="18" t="s">
        <v>11</v>
      </c>
      <c r="I561" s="30" t="s">
        <v>108</v>
      </c>
      <c r="J561" s="23" t="s">
        <v>2453</v>
      </c>
      <c r="K561" s="23">
        <v>8610000</v>
      </c>
      <c r="L561" s="17" t="s">
        <v>8</v>
      </c>
      <c r="M561" s="23" t="s">
        <v>2452</v>
      </c>
      <c r="N561" s="23">
        <v>1004364827</v>
      </c>
      <c r="O561" s="29">
        <v>14</v>
      </c>
      <c r="P561" s="334">
        <v>45302</v>
      </c>
      <c r="Q561" s="23">
        <v>2126349000</v>
      </c>
      <c r="R561" s="334">
        <v>45342</v>
      </c>
      <c r="S561" s="23">
        <v>8610000</v>
      </c>
      <c r="T561" s="18" t="s">
        <v>5</v>
      </c>
      <c r="U561" s="23">
        <v>85450705</v>
      </c>
      <c r="V561" s="23" t="s">
        <v>2451</v>
      </c>
      <c r="W561" s="334">
        <v>45342</v>
      </c>
      <c r="X561" s="334">
        <v>45342</v>
      </c>
      <c r="Y561" s="113" t="s">
        <v>4</v>
      </c>
      <c r="Z561" s="334">
        <v>45457</v>
      </c>
      <c r="AA561" s="35">
        <f t="shared" si="40"/>
        <v>115</v>
      </c>
      <c r="AB561" s="23">
        <v>0</v>
      </c>
      <c r="AC561" s="23">
        <v>0</v>
      </c>
      <c r="AD561" s="23">
        <v>0</v>
      </c>
      <c r="AE561" s="208" t="s">
        <v>4</v>
      </c>
      <c r="AF561" s="35">
        <f t="shared" si="41"/>
        <v>0</v>
      </c>
      <c r="AG561" s="23">
        <v>0</v>
      </c>
      <c r="AH561" s="23">
        <v>0</v>
      </c>
      <c r="AI561" s="208" t="s">
        <v>4</v>
      </c>
      <c r="AJ561" s="18">
        <v>0</v>
      </c>
      <c r="AK561" s="27" t="s">
        <v>4</v>
      </c>
      <c r="AL561" s="27" t="s">
        <v>4</v>
      </c>
      <c r="AM561" s="35">
        <f t="shared" si="42"/>
        <v>0</v>
      </c>
      <c r="AN561" s="35">
        <f>+K561+AC561-AH561</f>
        <v>8610000</v>
      </c>
      <c r="AO561" s="18" t="s">
        <v>1</v>
      </c>
      <c r="AP561" s="23">
        <v>8610000</v>
      </c>
      <c r="AQ561" s="18" t="s">
        <v>16</v>
      </c>
      <c r="AR561" s="23">
        <v>0</v>
      </c>
      <c r="AS561" s="19" t="s">
        <v>4</v>
      </c>
      <c r="AT561" s="331">
        <v>0</v>
      </c>
      <c r="AU561" s="34">
        <f t="shared" si="43"/>
        <v>8610000</v>
      </c>
      <c r="AV561" s="33">
        <f t="shared" si="44"/>
        <v>0</v>
      </c>
      <c r="AW561" s="208" t="s">
        <v>4</v>
      </c>
      <c r="AX561" s="18" t="s">
        <v>3</v>
      </c>
      <c r="AY561" s="23" t="s">
        <v>2450</v>
      </c>
      <c r="AZ561" s="17" t="s">
        <v>1</v>
      </c>
      <c r="BA561" s="17" t="s">
        <v>1</v>
      </c>
    </row>
    <row r="562" spans="2:53" x14ac:dyDescent="0.25">
      <c r="B562" s="109">
        <v>2024</v>
      </c>
      <c r="C562" s="17">
        <v>891780111</v>
      </c>
      <c r="D562" s="30" t="s">
        <v>14</v>
      </c>
      <c r="E562" s="161" t="s">
        <v>2449</v>
      </c>
      <c r="F562" s="35" t="s">
        <v>2448</v>
      </c>
      <c r="G562" s="190">
        <v>0</v>
      </c>
      <c r="H562" s="18" t="s">
        <v>11</v>
      </c>
      <c r="I562" s="30" t="s">
        <v>108</v>
      </c>
      <c r="J562" s="23" t="s">
        <v>2443</v>
      </c>
      <c r="K562" s="23">
        <v>8610000</v>
      </c>
      <c r="L562" s="17" t="s">
        <v>8</v>
      </c>
      <c r="M562" s="23" t="s">
        <v>2447</v>
      </c>
      <c r="N562" s="23">
        <v>1082991395</v>
      </c>
      <c r="O562" s="29">
        <v>14</v>
      </c>
      <c r="P562" s="334">
        <v>45302</v>
      </c>
      <c r="Q562" s="23">
        <v>2126349000</v>
      </c>
      <c r="R562" s="334">
        <v>45342</v>
      </c>
      <c r="S562" s="23">
        <v>8610000</v>
      </c>
      <c r="T562" s="18" t="s">
        <v>5</v>
      </c>
      <c r="U562" s="23">
        <v>85459497</v>
      </c>
      <c r="V562" s="23" t="s">
        <v>1296</v>
      </c>
      <c r="W562" s="334">
        <v>45342</v>
      </c>
      <c r="X562" s="334">
        <v>45342</v>
      </c>
      <c r="Y562" s="113" t="s">
        <v>4</v>
      </c>
      <c r="Z562" s="334">
        <v>45457</v>
      </c>
      <c r="AA562" s="35">
        <f t="shared" si="40"/>
        <v>115</v>
      </c>
      <c r="AB562" s="23">
        <v>0</v>
      </c>
      <c r="AC562" s="23">
        <v>0</v>
      </c>
      <c r="AD562" s="23">
        <v>0</v>
      </c>
      <c r="AE562" s="208" t="s">
        <v>4</v>
      </c>
      <c r="AF562" s="35">
        <f t="shared" si="41"/>
        <v>0</v>
      </c>
      <c r="AG562" s="23">
        <v>0</v>
      </c>
      <c r="AH562" s="23">
        <v>0</v>
      </c>
      <c r="AI562" s="208" t="s">
        <v>4</v>
      </c>
      <c r="AJ562" s="18">
        <v>0</v>
      </c>
      <c r="AK562" s="27" t="s">
        <v>4</v>
      </c>
      <c r="AL562" s="27" t="s">
        <v>4</v>
      </c>
      <c r="AM562" s="35">
        <f t="shared" si="42"/>
        <v>0</v>
      </c>
      <c r="AN562" s="35">
        <f>+K562+AC562-AH562</f>
        <v>8610000</v>
      </c>
      <c r="AO562" s="18" t="s">
        <v>1</v>
      </c>
      <c r="AP562" s="23">
        <v>8610000</v>
      </c>
      <c r="AQ562" s="18" t="s">
        <v>16</v>
      </c>
      <c r="AR562" s="23">
        <v>0</v>
      </c>
      <c r="AS562" s="19" t="s">
        <v>4</v>
      </c>
      <c r="AT562" s="331">
        <v>1260000</v>
      </c>
      <c r="AU562" s="34">
        <f t="shared" si="43"/>
        <v>7350000</v>
      </c>
      <c r="AV562" s="33">
        <f t="shared" si="44"/>
        <v>0.14634146341463414</v>
      </c>
      <c r="AW562" s="208" t="s">
        <v>4</v>
      </c>
      <c r="AX562" s="18" t="s">
        <v>3</v>
      </c>
      <c r="AY562" s="23" t="s">
        <v>2446</v>
      </c>
      <c r="AZ562" s="17" t="s">
        <v>1</v>
      </c>
      <c r="BA562" s="17" t="s">
        <v>1</v>
      </c>
    </row>
    <row r="563" spans="2:53" x14ac:dyDescent="0.25">
      <c r="B563" s="109">
        <v>2024</v>
      </c>
      <c r="C563" s="17">
        <v>891780111</v>
      </c>
      <c r="D563" s="30" t="s">
        <v>14</v>
      </c>
      <c r="E563" s="161" t="s">
        <v>2445</v>
      </c>
      <c r="F563" s="35" t="s">
        <v>2444</v>
      </c>
      <c r="G563" s="190">
        <v>0</v>
      </c>
      <c r="H563" s="18" t="s">
        <v>11</v>
      </c>
      <c r="I563" s="30" t="s">
        <v>108</v>
      </c>
      <c r="J563" s="23" t="s">
        <v>2443</v>
      </c>
      <c r="K563" s="23">
        <v>8610000</v>
      </c>
      <c r="L563" s="17" t="s">
        <v>8</v>
      </c>
      <c r="M563" s="23" t="s">
        <v>2442</v>
      </c>
      <c r="N563" s="23">
        <v>1082944952</v>
      </c>
      <c r="O563" s="29">
        <v>14</v>
      </c>
      <c r="P563" s="334">
        <v>45302</v>
      </c>
      <c r="Q563" s="23">
        <v>2126349000</v>
      </c>
      <c r="R563" s="334">
        <v>45342</v>
      </c>
      <c r="S563" s="23">
        <v>8610000</v>
      </c>
      <c r="T563" s="18" t="s">
        <v>5</v>
      </c>
      <c r="U563" s="23">
        <v>85459497</v>
      </c>
      <c r="V563" s="23" t="s">
        <v>1296</v>
      </c>
      <c r="W563" s="334">
        <v>45342</v>
      </c>
      <c r="X563" s="334">
        <v>45342</v>
      </c>
      <c r="Y563" s="113" t="s">
        <v>4</v>
      </c>
      <c r="Z563" s="334">
        <v>45457</v>
      </c>
      <c r="AA563" s="35">
        <f t="shared" si="40"/>
        <v>115</v>
      </c>
      <c r="AB563" s="23">
        <v>0</v>
      </c>
      <c r="AC563" s="23">
        <v>0</v>
      </c>
      <c r="AD563" s="23">
        <v>0</v>
      </c>
      <c r="AE563" s="208" t="s">
        <v>4</v>
      </c>
      <c r="AF563" s="35">
        <f t="shared" si="41"/>
        <v>0</v>
      </c>
      <c r="AG563" s="23">
        <v>0</v>
      </c>
      <c r="AH563" s="23">
        <v>0</v>
      </c>
      <c r="AI563" s="208" t="s">
        <v>4</v>
      </c>
      <c r="AJ563" s="18">
        <v>0</v>
      </c>
      <c r="AK563" s="27" t="s">
        <v>4</v>
      </c>
      <c r="AL563" s="27" t="s">
        <v>4</v>
      </c>
      <c r="AM563" s="35">
        <f t="shared" si="42"/>
        <v>0</v>
      </c>
      <c r="AN563" s="35">
        <f>+K563+AC563-AH563</f>
        <v>8610000</v>
      </c>
      <c r="AO563" s="18" t="s">
        <v>1</v>
      </c>
      <c r="AP563" s="23">
        <v>8610000</v>
      </c>
      <c r="AQ563" s="18" t="s">
        <v>16</v>
      </c>
      <c r="AR563" s="23">
        <v>0</v>
      </c>
      <c r="AS563" s="19" t="s">
        <v>4</v>
      </c>
      <c r="AT563" s="331">
        <v>1260000</v>
      </c>
      <c r="AU563" s="34">
        <f t="shared" si="43"/>
        <v>7350000</v>
      </c>
      <c r="AV563" s="33">
        <f t="shared" si="44"/>
        <v>0.14634146341463414</v>
      </c>
      <c r="AW563" s="208" t="s">
        <v>4</v>
      </c>
      <c r="AX563" s="18" t="s">
        <v>3</v>
      </c>
      <c r="AY563" s="23" t="s">
        <v>2441</v>
      </c>
      <c r="AZ563" s="17" t="s">
        <v>1</v>
      </c>
      <c r="BA563" s="17" t="s">
        <v>1</v>
      </c>
    </row>
    <row r="564" spans="2:53" x14ac:dyDescent="0.25">
      <c r="B564" s="109">
        <v>2024</v>
      </c>
      <c r="C564" s="17">
        <v>891780111</v>
      </c>
      <c r="D564" s="30" t="s">
        <v>14</v>
      </c>
      <c r="E564" s="161" t="s">
        <v>2440</v>
      </c>
      <c r="F564" s="35" t="s">
        <v>2439</v>
      </c>
      <c r="G564" s="190">
        <v>0</v>
      </c>
      <c r="H564" s="18" t="s">
        <v>11</v>
      </c>
      <c r="I564" s="30" t="s">
        <v>108</v>
      </c>
      <c r="J564" s="23" t="s">
        <v>2438</v>
      </c>
      <c r="K564" s="23">
        <v>8610000</v>
      </c>
      <c r="L564" s="17" t="s">
        <v>8</v>
      </c>
      <c r="M564" s="23" t="s">
        <v>2437</v>
      </c>
      <c r="N564" s="23">
        <v>84458834</v>
      </c>
      <c r="O564" s="29">
        <v>14</v>
      </c>
      <c r="P564" s="334">
        <v>45302</v>
      </c>
      <c r="Q564" s="23">
        <v>2126349000</v>
      </c>
      <c r="R564" s="334">
        <v>45342</v>
      </c>
      <c r="S564" s="23">
        <v>8610000</v>
      </c>
      <c r="T564" s="18" t="s">
        <v>5</v>
      </c>
      <c r="U564" s="23">
        <v>1082863147</v>
      </c>
      <c r="V564" s="23" t="s">
        <v>2436</v>
      </c>
      <c r="W564" s="334">
        <v>45342</v>
      </c>
      <c r="X564" s="334">
        <v>45342</v>
      </c>
      <c r="Y564" s="113" t="s">
        <v>4</v>
      </c>
      <c r="Z564" s="334">
        <v>45457</v>
      </c>
      <c r="AA564" s="35">
        <f t="shared" si="40"/>
        <v>115</v>
      </c>
      <c r="AB564" s="23">
        <v>0</v>
      </c>
      <c r="AC564" s="23">
        <v>0</v>
      </c>
      <c r="AD564" s="23">
        <v>0</v>
      </c>
      <c r="AE564" s="208" t="s">
        <v>4</v>
      </c>
      <c r="AF564" s="35">
        <f t="shared" si="41"/>
        <v>0</v>
      </c>
      <c r="AG564" s="23">
        <v>0</v>
      </c>
      <c r="AH564" s="23">
        <v>0</v>
      </c>
      <c r="AI564" s="208" t="s">
        <v>4</v>
      </c>
      <c r="AJ564" s="18">
        <v>0</v>
      </c>
      <c r="AK564" s="27" t="s">
        <v>4</v>
      </c>
      <c r="AL564" s="27" t="s">
        <v>4</v>
      </c>
      <c r="AM564" s="35">
        <f t="shared" si="42"/>
        <v>0</v>
      </c>
      <c r="AN564" s="35">
        <f>+K564+AC564-AH564</f>
        <v>8610000</v>
      </c>
      <c r="AO564" s="18" t="s">
        <v>1</v>
      </c>
      <c r="AP564" s="23">
        <v>8610000</v>
      </c>
      <c r="AQ564" s="18" t="s">
        <v>16</v>
      </c>
      <c r="AR564" s="23">
        <v>0</v>
      </c>
      <c r="AS564" s="19" t="s">
        <v>4</v>
      </c>
      <c r="AT564" s="331">
        <v>1260000</v>
      </c>
      <c r="AU564" s="34">
        <f t="shared" si="43"/>
        <v>7350000</v>
      </c>
      <c r="AV564" s="33">
        <f t="shared" si="44"/>
        <v>0.14634146341463414</v>
      </c>
      <c r="AW564" s="208" t="s">
        <v>4</v>
      </c>
      <c r="AX564" s="18" t="s">
        <v>3</v>
      </c>
      <c r="AY564" s="23" t="s">
        <v>2435</v>
      </c>
      <c r="AZ564" s="17" t="s">
        <v>1</v>
      </c>
      <c r="BA564" s="17" t="s">
        <v>1</v>
      </c>
    </row>
    <row r="565" spans="2:53" x14ac:dyDescent="0.25">
      <c r="B565" s="109">
        <v>2024</v>
      </c>
      <c r="C565" s="17">
        <v>891780111</v>
      </c>
      <c r="D565" s="30" t="s">
        <v>14</v>
      </c>
      <c r="E565" s="161" t="s">
        <v>2434</v>
      </c>
      <c r="F565" s="35" t="s">
        <v>2433</v>
      </c>
      <c r="G565" s="190">
        <v>0</v>
      </c>
      <c r="H565" s="18" t="s">
        <v>11</v>
      </c>
      <c r="I565" s="30" t="s">
        <v>108</v>
      </c>
      <c r="J565" s="23" t="s">
        <v>2432</v>
      </c>
      <c r="K565" s="23">
        <v>8610000</v>
      </c>
      <c r="L565" s="17" t="s">
        <v>8</v>
      </c>
      <c r="M565" s="23" t="s">
        <v>2431</v>
      </c>
      <c r="N565" s="23">
        <v>1102859409</v>
      </c>
      <c r="O565" s="29">
        <v>14</v>
      </c>
      <c r="P565" s="334">
        <v>45302</v>
      </c>
      <c r="Q565" s="23">
        <v>2126349000</v>
      </c>
      <c r="R565" s="334">
        <v>45342</v>
      </c>
      <c r="S565" s="23">
        <v>8610000</v>
      </c>
      <c r="T565" s="18" t="s">
        <v>5</v>
      </c>
      <c r="U565" s="23">
        <v>84450555</v>
      </c>
      <c r="V565" s="23" t="s">
        <v>2430</v>
      </c>
      <c r="W565" s="334">
        <v>45342</v>
      </c>
      <c r="X565" s="334">
        <v>45342</v>
      </c>
      <c r="Y565" s="113" t="s">
        <v>4</v>
      </c>
      <c r="Z565" s="334">
        <v>45457</v>
      </c>
      <c r="AA565" s="35">
        <f t="shared" si="40"/>
        <v>115</v>
      </c>
      <c r="AB565" s="23">
        <v>0</v>
      </c>
      <c r="AC565" s="23">
        <v>0</v>
      </c>
      <c r="AD565" s="23">
        <v>0</v>
      </c>
      <c r="AE565" s="208" t="s">
        <v>4</v>
      </c>
      <c r="AF565" s="35">
        <f t="shared" si="41"/>
        <v>0</v>
      </c>
      <c r="AG565" s="23">
        <v>0</v>
      </c>
      <c r="AH565" s="23">
        <v>0</v>
      </c>
      <c r="AI565" s="208" t="s">
        <v>4</v>
      </c>
      <c r="AJ565" s="18">
        <v>0</v>
      </c>
      <c r="AK565" s="27" t="s">
        <v>4</v>
      </c>
      <c r="AL565" s="27" t="s">
        <v>4</v>
      </c>
      <c r="AM565" s="35">
        <f t="shared" si="42"/>
        <v>0</v>
      </c>
      <c r="AN565" s="35">
        <f>+K565+AC565-AH565</f>
        <v>8610000</v>
      </c>
      <c r="AO565" s="18" t="s">
        <v>1</v>
      </c>
      <c r="AP565" s="23">
        <v>8610000</v>
      </c>
      <c r="AQ565" s="18" t="s">
        <v>16</v>
      </c>
      <c r="AR565" s="23">
        <v>0</v>
      </c>
      <c r="AS565" s="19" t="s">
        <v>4</v>
      </c>
      <c r="AT565" s="331">
        <v>1260000</v>
      </c>
      <c r="AU565" s="34">
        <f t="shared" si="43"/>
        <v>7350000</v>
      </c>
      <c r="AV565" s="33">
        <f t="shared" si="44"/>
        <v>0.14634146341463414</v>
      </c>
      <c r="AW565" s="208" t="s">
        <v>4</v>
      </c>
      <c r="AX565" s="18" t="s">
        <v>3</v>
      </c>
      <c r="AY565" s="23" t="s">
        <v>2429</v>
      </c>
      <c r="AZ565" s="17" t="s">
        <v>1</v>
      </c>
      <c r="BA565" s="17" t="s">
        <v>1</v>
      </c>
    </row>
    <row r="566" spans="2:53" x14ac:dyDescent="0.25">
      <c r="B566" s="109">
        <v>2024</v>
      </c>
      <c r="C566" s="17">
        <v>891780111</v>
      </c>
      <c r="D566" s="30" t="s">
        <v>14</v>
      </c>
      <c r="E566" s="161" t="s">
        <v>2428</v>
      </c>
      <c r="F566" s="35" t="s">
        <v>2427</v>
      </c>
      <c r="G566" s="190">
        <v>0</v>
      </c>
      <c r="H566" s="18" t="s">
        <v>11</v>
      </c>
      <c r="I566" s="30" t="s">
        <v>108</v>
      </c>
      <c r="J566" s="23" t="s">
        <v>2426</v>
      </c>
      <c r="K566" s="23">
        <v>14640000</v>
      </c>
      <c r="L566" s="17" t="s">
        <v>8</v>
      </c>
      <c r="M566" s="23" t="s">
        <v>2425</v>
      </c>
      <c r="N566" s="23">
        <v>1082863010</v>
      </c>
      <c r="O566" s="29">
        <v>13</v>
      </c>
      <c r="P566" s="208">
        <v>45302</v>
      </c>
      <c r="Q566" s="23">
        <v>4518689382</v>
      </c>
      <c r="R566" s="334">
        <v>45342</v>
      </c>
      <c r="S566" s="23">
        <v>14640000</v>
      </c>
      <c r="T566" s="18" t="s">
        <v>5</v>
      </c>
      <c r="U566" s="23">
        <v>36557666</v>
      </c>
      <c r="V566" s="23" t="s">
        <v>1510</v>
      </c>
      <c r="W566" s="334">
        <v>45342</v>
      </c>
      <c r="X566" s="334">
        <v>45342</v>
      </c>
      <c r="Y566" s="113" t="s">
        <v>4</v>
      </c>
      <c r="Z566" s="334">
        <v>45457</v>
      </c>
      <c r="AA566" s="35">
        <f t="shared" si="40"/>
        <v>115</v>
      </c>
      <c r="AB566" s="23">
        <v>0</v>
      </c>
      <c r="AC566" s="23">
        <v>0</v>
      </c>
      <c r="AD566" s="23">
        <v>0</v>
      </c>
      <c r="AE566" s="208" t="s">
        <v>4</v>
      </c>
      <c r="AF566" s="35">
        <f t="shared" si="41"/>
        <v>0</v>
      </c>
      <c r="AG566" s="23">
        <v>0</v>
      </c>
      <c r="AH566" s="23">
        <v>0</v>
      </c>
      <c r="AI566" s="208" t="s">
        <v>4</v>
      </c>
      <c r="AJ566" s="18">
        <v>0</v>
      </c>
      <c r="AK566" s="27" t="s">
        <v>4</v>
      </c>
      <c r="AL566" s="27" t="s">
        <v>4</v>
      </c>
      <c r="AM566" s="35">
        <f t="shared" si="42"/>
        <v>0</v>
      </c>
      <c r="AN566" s="35">
        <f>+K566+AC566-AH566</f>
        <v>14640000</v>
      </c>
      <c r="AO566" s="18" t="s">
        <v>1</v>
      </c>
      <c r="AP566" s="23">
        <v>14640000</v>
      </c>
      <c r="AQ566" s="18" t="s">
        <v>16</v>
      </c>
      <c r="AR566" s="23">
        <v>0</v>
      </c>
      <c r="AS566" s="19" t="s">
        <v>4</v>
      </c>
      <c r="AT566" s="331">
        <v>1920000</v>
      </c>
      <c r="AU566" s="34">
        <f t="shared" si="43"/>
        <v>12720000</v>
      </c>
      <c r="AV566" s="33">
        <f t="shared" si="44"/>
        <v>0.13114754098360656</v>
      </c>
      <c r="AW566" s="208" t="s">
        <v>4</v>
      </c>
      <c r="AX566" s="18" t="s">
        <v>3</v>
      </c>
      <c r="AY566" s="23" t="s">
        <v>2424</v>
      </c>
      <c r="AZ566" s="17" t="s">
        <v>1</v>
      </c>
      <c r="BA566" s="17" t="s">
        <v>1</v>
      </c>
    </row>
    <row r="567" spans="2:53" x14ac:dyDescent="0.25">
      <c r="B567" s="109">
        <v>2024</v>
      </c>
      <c r="C567" s="17">
        <v>891780111</v>
      </c>
      <c r="D567" s="30" t="s">
        <v>14</v>
      </c>
      <c r="E567" s="161" t="s">
        <v>2423</v>
      </c>
      <c r="F567" s="35" t="s">
        <v>2422</v>
      </c>
      <c r="G567" s="190">
        <v>0</v>
      </c>
      <c r="H567" s="18" t="s">
        <v>11</v>
      </c>
      <c r="I567" s="30" t="s">
        <v>108</v>
      </c>
      <c r="J567" s="23" t="s">
        <v>2421</v>
      </c>
      <c r="K567" s="23">
        <v>10250000</v>
      </c>
      <c r="L567" s="17" t="s">
        <v>8</v>
      </c>
      <c r="M567" s="23" t="s">
        <v>2420</v>
      </c>
      <c r="N567" s="23">
        <v>57463940</v>
      </c>
      <c r="O567" s="29">
        <v>14</v>
      </c>
      <c r="P567" s="334">
        <v>45302</v>
      </c>
      <c r="Q567" s="23">
        <v>2126349000</v>
      </c>
      <c r="R567" s="334">
        <v>45345</v>
      </c>
      <c r="S567" s="23">
        <v>10250000</v>
      </c>
      <c r="T567" s="18" t="s">
        <v>5</v>
      </c>
      <c r="U567" s="23">
        <v>85473390</v>
      </c>
      <c r="V567" s="23" t="s">
        <v>2231</v>
      </c>
      <c r="W567" s="334">
        <v>45345</v>
      </c>
      <c r="X567" s="334">
        <v>45345</v>
      </c>
      <c r="Y567" s="113" t="s">
        <v>4</v>
      </c>
      <c r="Z567" s="334">
        <v>45457</v>
      </c>
      <c r="AA567" s="35">
        <f t="shared" si="40"/>
        <v>112</v>
      </c>
      <c r="AB567" s="23">
        <v>0</v>
      </c>
      <c r="AC567" s="23">
        <v>0</v>
      </c>
      <c r="AD567" s="23">
        <v>0</v>
      </c>
      <c r="AE567" s="208" t="s">
        <v>4</v>
      </c>
      <c r="AF567" s="35">
        <f t="shared" si="41"/>
        <v>0</v>
      </c>
      <c r="AG567" s="23">
        <v>0</v>
      </c>
      <c r="AH567" s="23">
        <v>0</v>
      </c>
      <c r="AI567" s="208" t="s">
        <v>4</v>
      </c>
      <c r="AJ567" s="18">
        <v>0</v>
      </c>
      <c r="AK567" s="27" t="s">
        <v>4</v>
      </c>
      <c r="AL567" s="27" t="s">
        <v>4</v>
      </c>
      <c r="AM567" s="35">
        <f t="shared" si="42"/>
        <v>0</v>
      </c>
      <c r="AN567" s="35">
        <f>+K567+AC567-AH567</f>
        <v>10250000</v>
      </c>
      <c r="AO567" s="18" t="s">
        <v>1</v>
      </c>
      <c r="AP567" s="23">
        <v>10250000</v>
      </c>
      <c r="AQ567" s="18" t="s">
        <v>16</v>
      </c>
      <c r="AR567" s="23">
        <v>0</v>
      </c>
      <c r="AS567" s="19" t="s">
        <v>4</v>
      </c>
      <c r="AT567" s="331">
        <v>0</v>
      </c>
      <c r="AU567" s="34">
        <f t="shared" si="43"/>
        <v>10250000</v>
      </c>
      <c r="AV567" s="33">
        <f t="shared" si="44"/>
        <v>0</v>
      </c>
      <c r="AW567" s="208" t="s">
        <v>4</v>
      </c>
      <c r="AX567" s="18" t="s">
        <v>3</v>
      </c>
      <c r="AY567" s="23" t="s">
        <v>2419</v>
      </c>
      <c r="AZ567" s="17" t="s">
        <v>1</v>
      </c>
      <c r="BA567" s="17" t="s">
        <v>1</v>
      </c>
    </row>
    <row r="568" spans="2:53" x14ac:dyDescent="0.25">
      <c r="B568" s="109">
        <v>2024</v>
      </c>
      <c r="C568" s="17">
        <v>891780111</v>
      </c>
      <c r="D568" s="30" t="s">
        <v>14</v>
      </c>
      <c r="E568" s="161" t="s">
        <v>2418</v>
      </c>
      <c r="F568" s="35" t="s">
        <v>2417</v>
      </c>
      <c r="G568" s="190">
        <v>0</v>
      </c>
      <c r="H568" s="18" t="s">
        <v>11</v>
      </c>
      <c r="I568" s="30" t="s">
        <v>108</v>
      </c>
      <c r="J568" s="23" t="s">
        <v>2416</v>
      </c>
      <c r="K568" s="23">
        <v>10250000</v>
      </c>
      <c r="L568" s="17" t="s">
        <v>8</v>
      </c>
      <c r="M568" s="23" t="s">
        <v>2415</v>
      </c>
      <c r="N568" s="23">
        <v>1003241053</v>
      </c>
      <c r="O568" s="29">
        <v>14</v>
      </c>
      <c r="P568" s="334">
        <v>45302</v>
      </c>
      <c r="Q568" s="23">
        <v>2126349000</v>
      </c>
      <c r="R568" s="334">
        <v>45345</v>
      </c>
      <c r="S568" s="23">
        <v>10250000</v>
      </c>
      <c r="T568" s="18" t="s">
        <v>5</v>
      </c>
      <c r="U568" s="23">
        <v>85473390</v>
      </c>
      <c r="V568" s="23" t="s">
        <v>2231</v>
      </c>
      <c r="W568" s="334">
        <v>45345</v>
      </c>
      <c r="X568" s="334">
        <v>45345</v>
      </c>
      <c r="Y568" s="113" t="s">
        <v>4</v>
      </c>
      <c r="Z568" s="334">
        <v>45457</v>
      </c>
      <c r="AA568" s="35">
        <f t="shared" si="40"/>
        <v>112</v>
      </c>
      <c r="AB568" s="23">
        <v>0</v>
      </c>
      <c r="AC568" s="23">
        <v>0</v>
      </c>
      <c r="AD568" s="23">
        <v>0</v>
      </c>
      <c r="AE568" s="208" t="s">
        <v>4</v>
      </c>
      <c r="AF568" s="35">
        <f t="shared" si="41"/>
        <v>0</v>
      </c>
      <c r="AG568" s="23">
        <v>0</v>
      </c>
      <c r="AH568" s="23">
        <v>0</v>
      </c>
      <c r="AI568" s="208" t="s">
        <v>4</v>
      </c>
      <c r="AJ568" s="18">
        <v>0</v>
      </c>
      <c r="AK568" s="27" t="s">
        <v>4</v>
      </c>
      <c r="AL568" s="27" t="s">
        <v>4</v>
      </c>
      <c r="AM568" s="35">
        <f t="shared" si="42"/>
        <v>0</v>
      </c>
      <c r="AN568" s="35">
        <f>+K568+AC568-AH568</f>
        <v>10250000</v>
      </c>
      <c r="AO568" s="18" t="s">
        <v>1</v>
      </c>
      <c r="AP568" s="23">
        <v>10250000</v>
      </c>
      <c r="AQ568" s="18" t="s">
        <v>16</v>
      </c>
      <c r="AR568" s="23">
        <v>0</v>
      </c>
      <c r="AS568" s="19" t="s">
        <v>4</v>
      </c>
      <c r="AT568" s="331">
        <v>0</v>
      </c>
      <c r="AU568" s="34">
        <f t="shared" si="43"/>
        <v>10250000</v>
      </c>
      <c r="AV568" s="33">
        <f t="shared" si="44"/>
        <v>0</v>
      </c>
      <c r="AW568" s="208" t="s">
        <v>4</v>
      </c>
      <c r="AX568" s="18" t="s">
        <v>3</v>
      </c>
      <c r="AY568" s="23" t="s">
        <v>2414</v>
      </c>
      <c r="AZ568" s="17" t="s">
        <v>1</v>
      </c>
      <c r="BA568" s="17" t="s">
        <v>1</v>
      </c>
    </row>
    <row r="569" spans="2:53" x14ac:dyDescent="0.25">
      <c r="B569" s="109">
        <v>2024</v>
      </c>
      <c r="C569" s="17">
        <v>891780111</v>
      </c>
      <c r="D569" s="30" t="s">
        <v>14</v>
      </c>
      <c r="E569" s="161" t="s">
        <v>2413</v>
      </c>
      <c r="F569" s="35" t="s">
        <v>2412</v>
      </c>
      <c r="G569" s="190">
        <v>0</v>
      </c>
      <c r="H569" s="18" t="s">
        <v>11</v>
      </c>
      <c r="I569" s="30" t="s">
        <v>108</v>
      </c>
      <c r="J569" s="23" t="s">
        <v>2411</v>
      </c>
      <c r="K569" s="23">
        <v>8610000</v>
      </c>
      <c r="L569" s="17" t="s">
        <v>8</v>
      </c>
      <c r="M569" s="23" t="s">
        <v>2410</v>
      </c>
      <c r="N569" s="23">
        <v>39069270</v>
      </c>
      <c r="O569" s="29">
        <v>14</v>
      </c>
      <c r="P569" s="334">
        <v>45302</v>
      </c>
      <c r="Q569" s="23">
        <v>2126349000</v>
      </c>
      <c r="R569" s="334">
        <v>45345</v>
      </c>
      <c r="S569" s="23">
        <v>8610000</v>
      </c>
      <c r="T569" s="18" t="s">
        <v>5</v>
      </c>
      <c r="U569" s="23">
        <v>85473390</v>
      </c>
      <c r="V569" s="23" t="s">
        <v>2231</v>
      </c>
      <c r="W569" s="334">
        <v>45345</v>
      </c>
      <c r="X569" s="334">
        <v>45345</v>
      </c>
      <c r="Y569" s="113" t="s">
        <v>4</v>
      </c>
      <c r="Z569" s="334">
        <v>45457</v>
      </c>
      <c r="AA569" s="35">
        <f t="shared" si="40"/>
        <v>112</v>
      </c>
      <c r="AB569" s="23">
        <v>0</v>
      </c>
      <c r="AC569" s="23">
        <v>0</v>
      </c>
      <c r="AD569" s="23">
        <v>0</v>
      </c>
      <c r="AE569" s="208" t="s">
        <v>4</v>
      </c>
      <c r="AF569" s="35">
        <f t="shared" si="41"/>
        <v>0</v>
      </c>
      <c r="AG569" s="23">
        <v>0</v>
      </c>
      <c r="AH569" s="23">
        <v>0</v>
      </c>
      <c r="AI569" s="208" t="s">
        <v>4</v>
      </c>
      <c r="AJ569" s="18">
        <v>0</v>
      </c>
      <c r="AK569" s="27" t="s">
        <v>4</v>
      </c>
      <c r="AL569" s="27" t="s">
        <v>4</v>
      </c>
      <c r="AM569" s="35">
        <f t="shared" si="42"/>
        <v>0</v>
      </c>
      <c r="AN569" s="35">
        <f>+K569+AC569-AH569</f>
        <v>8610000</v>
      </c>
      <c r="AO569" s="18" t="s">
        <v>1</v>
      </c>
      <c r="AP569" s="23">
        <v>8610000</v>
      </c>
      <c r="AQ569" s="18" t="s">
        <v>16</v>
      </c>
      <c r="AR569" s="23">
        <v>0</v>
      </c>
      <c r="AS569" s="19" t="s">
        <v>4</v>
      </c>
      <c r="AT569" s="331">
        <v>0</v>
      </c>
      <c r="AU569" s="34">
        <f t="shared" si="43"/>
        <v>8610000</v>
      </c>
      <c r="AV569" s="33">
        <f t="shared" si="44"/>
        <v>0</v>
      </c>
      <c r="AW569" s="208" t="s">
        <v>4</v>
      </c>
      <c r="AX569" s="18" t="s">
        <v>3</v>
      </c>
      <c r="AY569" s="23" t="s">
        <v>2409</v>
      </c>
      <c r="AZ569" s="17" t="s">
        <v>1</v>
      </c>
      <c r="BA569" s="17" t="s">
        <v>1</v>
      </c>
    </row>
    <row r="570" spans="2:53" x14ac:dyDescent="0.25">
      <c r="B570" s="109">
        <v>2024</v>
      </c>
      <c r="C570" s="17">
        <v>891780111</v>
      </c>
      <c r="D570" s="30" t="s">
        <v>14</v>
      </c>
      <c r="E570" s="161" t="s">
        <v>2408</v>
      </c>
      <c r="F570" s="35" t="s">
        <v>2407</v>
      </c>
      <c r="G570" s="190">
        <v>0</v>
      </c>
      <c r="H570" s="18" t="s">
        <v>11</v>
      </c>
      <c r="I570" s="30" t="s">
        <v>108</v>
      </c>
      <c r="J570" s="23" t="s">
        <v>2406</v>
      </c>
      <c r="K570" s="23">
        <v>8610000</v>
      </c>
      <c r="L570" s="17" t="s">
        <v>8</v>
      </c>
      <c r="M570" s="23" t="s">
        <v>2405</v>
      </c>
      <c r="N570" s="23">
        <v>1221971298</v>
      </c>
      <c r="O570" s="29">
        <v>14</v>
      </c>
      <c r="P570" s="334">
        <v>45302</v>
      </c>
      <c r="Q570" s="23">
        <v>2126349000</v>
      </c>
      <c r="R570" s="334">
        <v>45345</v>
      </c>
      <c r="S570" s="23">
        <v>8610000</v>
      </c>
      <c r="T570" s="18" t="s">
        <v>5</v>
      </c>
      <c r="U570" s="23">
        <v>85473390</v>
      </c>
      <c r="V570" s="23" t="s">
        <v>2231</v>
      </c>
      <c r="W570" s="334">
        <v>45345</v>
      </c>
      <c r="X570" s="334">
        <v>45345</v>
      </c>
      <c r="Y570" s="113" t="s">
        <v>4</v>
      </c>
      <c r="Z570" s="334">
        <v>45457</v>
      </c>
      <c r="AA570" s="35">
        <f t="shared" si="40"/>
        <v>112</v>
      </c>
      <c r="AB570" s="23">
        <v>0</v>
      </c>
      <c r="AC570" s="23">
        <v>0</v>
      </c>
      <c r="AD570" s="23">
        <v>0</v>
      </c>
      <c r="AE570" s="208" t="s">
        <v>4</v>
      </c>
      <c r="AF570" s="35">
        <f t="shared" si="41"/>
        <v>0</v>
      </c>
      <c r="AG570" s="23">
        <v>0</v>
      </c>
      <c r="AH570" s="23">
        <v>0</v>
      </c>
      <c r="AI570" s="208" t="s">
        <v>4</v>
      </c>
      <c r="AJ570" s="18">
        <v>0</v>
      </c>
      <c r="AK570" s="27" t="s">
        <v>4</v>
      </c>
      <c r="AL570" s="27" t="s">
        <v>4</v>
      </c>
      <c r="AM570" s="35">
        <f t="shared" si="42"/>
        <v>0</v>
      </c>
      <c r="AN570" s="35">
        <f>+K570+AC570-AH570</f>
        <v>8610000</v>
      </c>
      <c r="AO570" s="18" t="s">
        <v>1</v>
      </c>
      <c r="AP570" s="23">
        <v>8610000</v>
      </c>
      <c r="AQ570" s="18" t="s">
        <v>16</v>
      </c>
      <c r="AR570" s="23">
        <v>0</v>
      </c>
      <c r="AS570" s="19" t="s">
        <v>4</v>
      </c>
      <c r="AT570" s="331">
        <v>0</v>
      </c>
      <c r="AU570" s="34">
        <f t="shared" si="43"/>
        <v>8610000</v>
      </c>
      <c r="AV570" s="33">
        <f t="shared" si="44"/>
        <v>0</v>
      </c>
      <c r="AW570" s="208" t="s">
        <v>4</v>
      </c>
      <c r="AX570" s="18" t="s">
        <v>3</v>
      </c>
      <c r="AY570" s="23" t="s">
        <v>2404</v>
      </c>
      <c r="AZ570" s="17" t="s">
        <v>1</v>
      </c>
      <c r="BA570" s="17" t="s">
        <v>1</v>
      </c>
    </row>
    <row r="571" spans="2:53" x14ac:dyDescent="0.25">
      <c r="B571" s="109">
        <v>2024</v>
      </c>
      <c r="C571" s="17">
        <v>891780111</v>
      </c>
      <c r="D571" s="30" t="s">
        <v>14</v>
      </c>
      <c r="E571" s="161" t="s">
        <v>2403</v>
      </c>
      <c r="F571" s="35" t="s">
        <v>2402</v>
      </c>
      <c r="G571" s="190">
        <v>0</v>
      </c>
      <c r="H571" s="18" t="s">
        <v>11</v>
      </c>
      <c r="I571" s="30" t="s">
        <v>108</v>
      </c>
      <c r="J571" s="23" t="s">
        <v>2401</v>
      </c>
      <c r="K571" s="23">
        <v>8610000</v>
      </c>
      <c r="L571" s="17" t="s">
        <v>8</v>
      </c>
      <c r="M571" s="23" t="s">
        <v>2400</v>
      </c>
      <c r="N571" s="23">
        <v>1083039302</v>
      </c>
      <c r="O571" s="29">
        <v>14</v>
      </c>
      <c r="P571" s="334">
        <v>45302</v>
      </c>
      <c r="Q571" s="23">
        <v>2126349000</v>
      </c>
      <c r="R571" s="334">
        <v>45345</v>
      </c>
      <c r="S571" s="23">
        <v>8610000</v>
      </c>
      <c r="T571" s="18" t="s">
        <v>5</v>
      </c>
      <c r="U571" s="23">
        <v>85473390</v>
      </c>
      <c r="V571" s="23" t="s">
        <v>2231</v>
      </c>
      <c r="W571" s="334">
        <v>45345</v>
      </c>
      <c r="X571" s="334">
        <v>45345</v>
      </c>
      <c r="Y571" s="113" t="s">
        <v>4</v>
      </c>
      <c r="Z571" s="334">
        <v>45457</v>
      </c>
      <c r="AA571" s="35">
        <f t="shared" si="40"/>
        <v>112</v>
      </c>
      <c r="AB571" s="23">
        <v>0</v>
      </c>
      <c r="AC571" s="23">
        <v>0</v>
      </c>
      <c r="AD571" s="23">
        <v>0</v>
      </c>
      <c r="AE571" s="208" t="s">
        <v>4</v>
      </c>
      <c r="AF571" s="35">
        <f t="shared" si="41"/>
        <v>0</v>
      </c>
      <c r="AG571" s="23">
        <v>0</v>
      </c>
      <c r="AH571" s="23">
        <v>0</v>
      </c>
      <c r="AI571" s="208" t="s">
        <v>4</v>
      </c>
      <c r="AJ571" s="18">
        <v>0</v>
      </c>
      <c r="AK571" s="27" t="s">
        <v>4</v>
      </c>
      <c r="AL571" s="27" t="s">
        <v>4</v>
      </c>
      <c r="AM571" s="35">
        <f t="shared" si="42"/>
        <v>0</v>
      </c>
      <c r="AN571" s="35">
        <f>+K571+AC571-AH571</f>
        <v>8610000</v>
      </c>
      <c r="AO571" s="18" t="s">
        <v>1</v>
      </c>
      <c r="AP571" s="23">
        <v>8610000</v>
      </c>
      <c r="AQ571" s="18" t="s">
        <v>16</v>
      </c>
      <c r="AR571" s="23">
        <v>0</v>
      </c>
      <c r="AS571" s="19" t="s">
        <v>4</v>
      </c>
      <c r="AT571" s="331">
        <v>0</v>
      </c>
      <c r="AU571" s="34">
        <f t="shared" si="43"/>
        <v>8610000</v>
      </c>
      <c r="AV571" s="33">
        <f t="shared" si="44"/>
        <v>0</v>
      </c>
      <c r="AW571" s="208" t="s">
        <v>4</v>
      </c>
      <c r="AX571" s="18" t="s">
        <v>3</v>
      </c>
      <c r="AY571" s="23" t="s">
        <v>2399</v>
      </c>
      <c r="AZ571" s="17" t="s">
        <v>1</v>
      </c>
      <c r="BA571" s="17" t="s">
        <v>1</v>
      </c>
    </row>
    <row r="572" spans="2:53" x14ac:dyDescent="0.25">
      <c r="B572" s="109">
        <v>2024</v>
      </c>
      <c r="C572" s="17">
        <v>891780111</v>
      </c>
      <c r="D572" s="30" t="s">
        <v>14</v>
      </c>
      <c r="E572" s="161" t="s">
        <v>2398</v>
      </c>
      <c r="F572" s="35" t="s">
        <v>2397</v>
      </c>
      <c r="G572" s="190">
        <v>0</v>
      </c>
      <c r="H572" s="18" t="s">
        <v>11</v>
      </c>
      <c r="I572" s="30" t="s">
        <v>108</v>
      </c>
      <c r="J572" s="23" t="s">
        <v>2396</v>
      </c>
      <c r="K572" s="23">
        <v>10250000</v>
      </c>
      <c r="L572" s="17" t="s">
        <v>8</v>
      </c>
      <c r="M572" s="23" t="s">
        <v>2395</v>
      </c>
      <c r="N572" s="23">
        <v>12597246</v>
      </c>
      <c r="O572" s="29">
        <v>14</v>
      </c>
      <c r="P572" s="334">
        <v>45302</v>
      </c>
      <c r="Q572" s="23">
        <v>2126349000</v>
      </c>
      <c r="R572" s="334">
        <v>45345</v>
      </c>
      <c r="S572" s="23">
        <v>10250000</v>
      </c>
      <c r="T572" s="18" t="s">
        <v>5</v>
      </c>
      <c r="U572" s="23">
        <v>85473390</v>
      </c>
      <c r="V572" s="23" t="s">
        <v>2231</v>
      </c>
      <c r="W572" s="334">
        <v>45345</v>
      </c>
      <c r="X572" s="334">
        <v>45345</v>
      </c>
      <c r="Y572" s="113" t="s">
        <v>4</v>
      </c>
      <c r="Z572" s="334">
        <v>45457</v>
      </c>
      <c r="AA572" s="35">
        <f t="shared" si="40"/>
        <v>112</v>
      </c>
      <c r="AB572" s="23">
        <v>0</v>
      </c>
      <c r="AC572" s="23">
        <v>0</v>
      </c>
      <c r="AD572" s="23">
        <v>0</v>
      </c>
      <c r="AE572" s="208" t="s">
        <v>4</v>
      </c>
      <c r="AF572" s="35">
        <f t="shared" si="41"/>
        <v>0</v>
      </c>
      <c r="AG572" s="23">
        <v>0</v>
      </c>
      <c r="AH572" s="23">
        <v>0</v>
      </c>
      <c r="AI572" s="208" t="s">
        <v>4</v>
      </c>
      <c r="AJ572" s="18">
        <v>0</v>
      </c>
      <c r="AK572" s="27" t="s">
        <v>4</v>
      </c>
      <c r="AL572" s="27" t="s">
        <v>4</v>
      </c>
      <c r="AM572" s="35">
        <f t="shared" si="42"/>
        <v>0</v>
      </c>
      <c r="AN572" s="35">
        <f>+K572+AC572-AH572</f>
        <v>10250000</v>
      </c>
      <c r="AO572" s="18" t="s">
        <v>1</v>
      </c>
      <c r="AP572" s="23">
        <v>10250000</v>
      </c>
      <c r="AQ572" s="18" t="s">
        <v>16</v>
      </c>
      <c r="AR572" s="23">
        <v>0</v>
      </c>
      <c r="AS572" s="19" t="s">
        <v>4</v>
      </c>
      <c r="AT572" s="331">
        <v>0</v>
      </c>
      <c r="AU572" s="34">
        <f t="shared" si="43"/>
        <v>10250000</v>
      </c>
      <c r="AV572" s="33">
        <f t="shared" si="44"/>
        <v>0</v>
      </c>
      <c r="AW572" s="208" t="s">
        <v>4</v>
      </c>
      <c r="AX572" s="18" t="s">
        <v>3</v>
      </c>
      <c r="AY572" s="23" t="s">
        <v>2394</v>
      </c>
      <c r="AZ572" s="17" t="s">
        <v>1</v>
      </c>
      <c r="BA572" s="17" t="s">
        <v>1</v>
      </c>
    </row>
    <row r="573" spans="2:53" x14ac:dyDescent="0.25">
      <c r="B573" s="109">
        <v>2024</v>
      </c>
      <c r="C573" s="17">
        <v>891780111</v>
      </c>
      <c r="D573" s="30" t="s">
        <v>14</v>
      </c>
      <c r="E573" s="161" t="s">
        <v>2393</v>
      </c>
      <c r="F573" s="35" t="s">
        <v>2392</v>
      </c>
      <c r="G573" s="190">
        <v>0</v>
      </c>
      <c r="H573" s="18" t="s">
        <v>11</v>
      </c>
      <c r="I573" s="30" t="s">
        <v>108</v>
      </c>
      <c r="J573" s="23" t="s">
        <v>2391</v>
      </c>
      <c r="K573" s="23">
        <v>8400000</v>
      </c>
      <c r="L573" s="17" t="s">
        <v>8</v>
      </c>
      <c r="M573" s="23" t="s">
        <v>2390</v>
      </c>
      <c r="N573" s="23">
        <v>9694501</v>
      </c>
      <c r="O573" s="29">
        <v>14</v>
      </c>
      <c r="P573" s="334">
        <v>45302</v>
      </c>
      <c r="Q573" s="23">
        <v>2126349000</v>
      </c>
      <c r="R573" s="334">
        <v>45345</v>
      </c>
      <c r="S573" s="23">
        <v>8400000</v>
      </c>
      <c r="T573" s="18" t="s">
        <v>5</v>
      </c>
      <c r="U573" s="23">
        <v>79732773</v>
      </c>
      <c r="V573" s="23" t="s">
        <v>2389</v>
      </c>
      <c r="W573" s="334">
        <v>45345</v>
      </c>
      <c r="X573" s="334">
        <v>45345</v>
      </c>
      <c r="Y573" s="113" t="s">
        <v>4</v>
      </c>
      <c r="Z573" s="334">
        <v>45457</v>
      </c>
      <c r="AA573" s="35">
        <f t="shared" si="40"/>
        <v>112</v>
      </c>
      <c r="AB573" s="23">
        <v>0</v>
      </c>
      <c r="AC573" s="23">
        <v>0</v>
      </c>
      <c r="AD573" s="23">
        <v>0</v>
      </c>
      <c r="AE573" s="208" t="s">
        <v>4</v>
      </c>
      <c r="AF573" s="35">
        <f t="shared" si="41"/>
        <v>0</v>
      </c>
      <c r="AG573" s="23">
        <v>0</v>
      </c>
      <c r="AH573" s="23">
        <v>0</v>
      </c>
      <c r="AI573" s="208" t="s">
        <v>4</v>
      </c>
      <c r="AJ573" s="18">
        <v>0</v>
      </c>
      <c r="AK573" s="27" t="s">
        <v>4</v>
      </c>
      <c r="AL573" s="27" t="s">
        <v>4</v>
      </c>
      <c r="AM573" s="35">
        <f t="shared" si="42"/>
        <v>0</v>
      </c>
      <c r="AN573" s="35">
        <f>+K573+AC573-AH573</f>
        <v>8400000</v>
      </c>
      <c r="AO573" s="18" t="s">
        <v>1</v>
      </c>
      <c r="AP573" s="23">
        <v>8400000</v>
      </c>
      <c r="AQ573" s="18" t="s">
        <v>16</v>
      </c>
      <c r="AR573" s="23">
        <v>0</v>
      </c>
      <c r="AS573" s="19" t="s">
        <v>4</v>
      </c>
      <c r="AT573" s="331">
        <v>0</v>
      </c>
      <c r="AU573" s="34">
        <f t="shared" si="43"/>
        <v>8400000</v>
      </c>
      <c r="AV573" s="33">
        <f t="shared" si="44"/>
        <v>0</v>
      </c>
      <c r="AW573" s="208" t="s">
        <v>4</v>
      </c>
      <c r="AX573" s="18" t="s">
        <v>3</v>
      </c>
      <c r="AY573" s="23" t="s">
        <v>2388</v>
      </c>
      <c r="AZ573" s="17" t="s">
        <v>1</v>
      </c>
      <c r="BA573" s="17" t="s">
        <v>1</v>
      </c>
    </row>
    <row r="574" spans="2:53" x14ac:dyDescent="0.25">
      <c r="B574" s="109">
        <v>2024</v>
      </c>
      <c r="C574" s="17">
        <v>891780111</v>
      </c>
      <c r="D574" s="30" t="s">
        <v>14</v>
      </c>
      <c r="E574" s="161" t="s">
        <v>2387</v>
      </c>
      <c r="F574" s="35" t="s">
        <v>2386</v>
      </c>
      <c r="G574" s="190">
        <v>0</v>
      </c>
      <c r="H574" s="18" t="s">
        <v>11</v>
      </c>
      <c r="I574" s="30" t="s">
        <v>108</v>
      </c>
      <c r="J574" s="23" t="s">
        <v>2385</v>
      </c>
      <c r="K574" s="23">
        <v>13200000</v>
      </c>
      <c r="L574" s="17" t="s">
        <v>8</v>
      </c>
      <c r="M574" s="23" t="s">
        <v>2384</v>
      </c>
      <c r="N574" s="23">
        <v>1083020392</v>
      </c>
      <c r="O574" s="29">
        <v>13</v>
      </c>
      <c r="P574" s="208">
        <v>45302</v>
      </c>
      <c r="Q574" s="23">
        <v>4518689382</v>
      </c>
      <c r="R574" s="334">
        <v>45345</v>
      </c>
      <c r="S574" s="23">
        <v>13200000</v>
      </c>
      <c r="T574" s="18" t="s">
        <v>5</v>
      </c>
      <c r="U574" s="23">
        <v>85460949</v>
      </c>
      <c r="V574" s="23" t="s">
        <v>2383</v>
      </c>
      <c r="W574" s="334">
        <v>45345</v>
      </c>
      <c r="X574" s="334">
        <v>45345</v>
      </c>
      <c r="Y574" s="113" t="s">
        <v>4</v>
      </c>
      <c r="Z574" s="334">
        <v>45457</v>
      </c>
      <c r="AA574" s="35">
        <f t="shared" si="40"/>
        <v>112</v>
      </c>
      <c r="AB574" s="23">
        <v>0</v>
      </c>
      <c r="AC574" s="23">
        <v>0</v>
      </c>
      <c r="AD574" s="23">
        <v>0</v>
      </c>
      <c r="AE574" s="208" t="s">
        <v>4</v>
      </c>
      <c r="AF574" s="35">
        <f t="shared" si="41"/>
        <v>0</v>
      </c>
      <c r="AG574" s="23">
        <v>0</v>
      </c>
      <c r="AH574" s="23">
        <v>0</v>
      </c>
      <c r="AI574" s="208" t="s">
        <v>4</v>
      </c>
      <c r="AJ574" s="18">
        <v>0</v>
      </c>
      <c r="AK574" s="27" t="s">
        <v>4</v>
      </c>
      <c r="AL574" s="27" t="s">
        <v>4</v>
      </c>
      <c r="AM574" s="35">
        <f t="shared" si="42"/>
        <v>0</v>
      </c>
      <c r="AN574" s="35">
        <f>+K574+AC574-AH574</f>
        <v>13200000</v>
      </c>
      <c r="AO574" s="18" t="s">
        <v>1</v>
      </c>
      <c r="AP574" s="23">
        <v>13200000</v>
      </c>
      <c r="AQ574" s="18" t="s">
        <v>16</v>
      </c>
      <c r="AR574" s="23">
        <v>0</v>
      </c>
      <c r="AS574" s="19" t="s">
        <v>4</v>
      </c>
      <c r="AT574" s="331">
        <v>0</v>
      </c>
      <c r="AU574" s="34">
        <f t="shared" si="43"/>
        <v>13200000</v>
      </c>
      <c r="AV574" s="33">
        <f t="shared" si="44"/>
        <v>0</v>
      </c>
      <c r="AW574" s="208" t="s">
        <v>4</v>
      </c>
      <c r="AX574" s="18" t="s">
        <v>3</v>
      </c>
      <c r="AY574" s="23" t="s">
        <v>2382</v>
      </c>
      <c r="AZ574" s="17" t="s">
        <v>1</v>
      </c>
      <c r="BA574" s="17" t="s">
        <v>1</v>
      </c>
    </row>
    <row r="575" spans="2:53" x14ac:dyDescent="0.25">
      <c r="B575" s="109">
        <v>2024</v>
      </c>
      <c r="C575" s="17">
        <v>891780111</v>
      </c>
      <c r="D575" s="30" t="s">
        <v>14</v>
      </c>
      <c r="E575" s="161" t="s">
        <v>2381</v>
      </c>
      <c r="F575" s="35" t="s">
        <v>2380</v>
      </c>
      <c r="G575" s="190">
        <v>0</v>
      </c>
      <c r="H575" s="18" t="s">
        <v>11</v>
      </c>
      <c r="I575" s="30" t="s">
        <v>108</v>
      </c>
      <c r="J575" s="23" t="s">
        <v>2379</v>
      </c>
      <c r="K575" s="23">
        <v>12000000</v>
      </c>
      <c r="L575" s="17" t="s">
        <v>8</v>
      </c>
      <c r="M575" s="23" t="s">
        <v>2378</v>
      </c>
      <c r="N575" s="23">
        <v>39143698</v>
      </c>
      <c r="O575" s="29">
        <v>13</v>
      </c>
      <c r="P575" s="208">
        <v>45302</v>
      </c>
      <c r="Q575" s="23">
        <v>4518689382</v>
      </c>
      <c r="R575" s="334">
        <v>45345</v>
      </c>
      <c r="S575" s="23">
        <v>12000000</v>
      </c>
      <c r="T575" s="18" t="s">
        <v>5</v>
      </c>
      <c r="U575" s="23">
        <v>36557666</v>
      </c>
      <c r="V575" s="23" t="s">
        <v>1510</v>
      </c>
      <c r="W575" s="334">
        <v>45345</v>
      </c>
      <c r="X575" s="334">
        <v>45345</v>
      </c>
      <c r="Y575" s="113" t="s">
        <v>4</v>
      </c>
      <c r="Z575" s="334">
        <v>45457</v>
      </c>
      <c r="AA575" s="35">
        <f t="shared" si="40"/>
        <v>112</v>
      </c>
      <c r="AB575" s="23">
        <v>0</v>
      </c>
      <c r="AC575" s="23">
        <v>0</v>
      </c>
      <c r="AD575" s="23">
        <v>0</v>
      </c>
      <c r="AE575" s="208" t="s">
        <v>4</v>
      </c>
      <c r="AF575" s="35">
        <f t="shared" si="41"/>
        <v>0</v>
      </c>
      <c r="AG575" s="23">
        <v>0</v>
      </c>
      <c r="AH575" s="23">
        <v>0</v>
      </c>
      <c r="AI575" s="208" t="s">
        <v>4</v>
      </c>
      <c r="AJ575" s="18">
        <v>0</v>
      </c>
      <c r="AK575" s="27" t="s">
        <v>4</v>
      </c>
      <c r="AL575" s="27" t="s">
        <v>4</v>
      </c>
      <c r="AM575" s="35">
        <f t="shared" si="42"/>
        <v>0</v>
      </c>
      <c r="AN575" s="35">
        <f>+K575+AC575-AH575</f>
        <v>12000000</v>
      </c>
      <c r="AO575" s="18" t="s">
        <v>1</v>
      </c>
      <c r="AP575" s="23">
        <v>12000000</v>
      </c>
      <c r="AQ575" s="18" t="s">
        <v>16</v>
      </c>
      <c r="AR575" s="23">
        <v>0</v>
      </c>
      <c r="AS575" s="19" t="s">
        <v>4</v>
      </c>
      <c r="AT575" s="331">
        <v>0</v>
      </c>
      <c r="AU575" s="34">
        <f t="shared" si="43"/>
        <v>12000000</v>
      </c>
      <c r="AV575" s="33">
        <f t="shared" si="44"/>
        <v>0</v>
      </c>
      <c r="AW575" s="208" t="s">
        <v>4</v>
      </c>
      <c r="AX575" s="18" t="s">
        <v>3</v>
      </c>
      <c r="AY575" s="23" t="s">
        <v>2377</v>
      </c>
      <c r="AZ575" s="17" t="s">
        <v>1</v>
      </c>
      <c r="BA575" s="17" t="s">
        <v>1</v>
      </c>
    </row>
    <row r="576" spans="2:53" x14ac:dyDescent="0.25">
      <c r="B576" s="109">
        <v>2024</v>
      </c>
      <c r="C576" s="17">
        <v>891780111</v>
      </c>
      <c r="D576" s="30" t="s">
        <v>14</v>
      </c>
      <c r="E576" s="161" t="s">
        <v>2376</v>
      </c>
      <c r="F576" s="35" t="s">
        <v>2375</v>
      </c>
      <c r="G576" s="190">
        <v>0</v>
      </c>
      <c r="H576" s="18" t="s">
        <v>11</v>
      </c>
      <c r="I576" s="30" t="s">
        <v>108</v>
      </c>
      <c r="J576" s="23" t="s">
        <v>2374</v>
      </c>
      <c r="K576" s="23">
        <v>10800000</v>
      </c>
      <c r="L576" s="17" t="s">
        <v>8</v>
      </c>
      <c r="M576" s="23" t="s">
        <v>2373</v>
      </c>
      <c r="N576" s="23">
        <v>57460431</v>
      </c>
      <c r="O576" s="29">
        <v>13</v>
      </c>
      <c r="P576" s="208">
        <v>45302</v>
      </c>
      <c r="Q576" s="23">
        <v>4518689382</v>
      </c>
      <c r="R576" s="334">
        <v>45345</v>
      </c>
      <c r="S576" s="23">
        <v>10800000</v>
      </c>
      <c r="T576" s="18" t="s">
        <v>5</v>
      </c>
      <c r="U576" s="23">
        <v>1082889541</v>
      </c>
      <c r="V576" s="23" t="s">
        <v>2372</v>
      </c>
      <c r="W576" s="334">
        <v>45345</v>
      </c>
      <c r="X576" s="334">
        <v>45345</v>
      </c>
      <c r="Y576" s="113" t="s">
        <v>4</v>
      </c>
      <c r="Z576" s="334">
        <v>45457</v>
      </c>
      <c r="AA576" s="35">
        <f t="shared" si="40"/>
        <v>112</v>
      </c>
      <c r="AB576" s="23">
        <v>0</v>
      </c>
      <c r="AC576" s="23">
        <v>0</v>
      </c>
      <c r="AD576" s="23">
        <v>0</v>
      </c>
      <c r="AE576" s="208" t="s">
        <v>4</v>
      </c>
      <c r="AF576" s="35">
        <f t="shared" si="41"/>
        <v>0</v>
      </c>
      <c r="AG576" s="23">
        <v>0</v>
      </c>
      <c r="AH576" s="23">
        <v>0</v>
      </c>
      <c r="AI576" s="208" t="s">
        <v>4</v>
      </c>
      <c r="AJ576" s="18">
        <v>0</v>
      </c>
      <c r="AK576" s="27" t="s">
        <v>4</v>
      </c>
      <c r="AL576" s="27" t="s">
        <v>4</v>
      </c>
      <c r="AM576" s="35">
        <f t="shared" si="42"/>
        <v>0</v>
      </c>
      <c r="AN576" s="35">
        <f>+K576+AC576-AH576</f>
        <v>10800000</v>
      </c>
      <c r="AO576" s="18" t="s">
        <v>1</v>
      </c>
      <c r="AP576" s="23">
        <v>10800000</v>
      </c>
      <c r="AQ576" s="18" t="s">
        <v>16</v>
      </c>
      <c r="AR576" s="23">
        <v>0</v>
      </c>
      <c r="AS576" s="19" t="s">
        <v>4</v>
      </c>
      <c r="AT576" s="331">
        <v>0</v>
      </c>
      <c r="AU576" s="34">
        <f t="shared" si="43"/>
        <v>10800000</v>
      </c>
      <c r="AV576" s="33">
        <f t="shared" si="44"/>
        <v>0</v>
      </c>
      <c r="AW576" s="208" t="s">
        <v>4</v>
      </c>
      <c r="AX576" s="18" t="s">
        <v>3</v>
      </c>
      <c r="AY576" s="23" t="s">
        <v>2371</v>
      </c>
      <c r="AZ576" s="17" t="s">
        <v>1</v>
      </c>
      <c r="BA576" s="17" t="s">
        <v>1</v>
      </c>
    </row>
    <row r="577" spans="2:53" x14ac:dyDescent="0.25">
      <c r="B577" s="109">
        <v>2024</v>
      </c>
      <c r="C577" s="17">
        <v>891780111</v>
      </c>
      <c r="D577" s="30" t="s">
        <v>14</v>
      </c>
      <c r="E577" s="161" t="s">
        <v>2370</v>
      </c>
      <c r="F577" s="35" t="s">
        <v>2369</v>
      </c>
      <c r="G577" s="190">
        <v>0</v>
      </c>
      <c r="H577" s="18" t="s">
        <v>11</v>
      </c>
      <c r="I577" s="30" t="s">
        <v>108</v>
      </c>
      <c r="J577" s="23" t="s">
        <v>2368</v>
      </c>
      <c r="K577" s="23">
        <v>13200000</v>
      </c>
      <c r="L577" s="17" t="s">
        <v>8</v>
      </c>
      <c r="M577" s="23" t="s">
        <v>2367</v>
      </c>
      <c r="N577" s="23">
        <v>22463844</v>
      </c>
      <c r="O577" s="29">
        <v>13</v>
      </c>
      <c r="P577" s="208">
        <v>45302</v>
      </c>
      <c r="Q577" s="23">
        <v>4518689382</v>
      </c>
      <c r="R577" s="334">
        <v>45345</v>
      </c>
      <c r="S577" s="23">
        <v>13200000</v>
      </c>
      <c r="T577" s="18" t="s">
        <v>5</v>
      </c>
      <c r="U577" s="23">
        <v>1082964146</v>
      </c>
      <c r="V577" s="23" t="s">
        <v>2366</v>
      </c>
      <c r="W577" s="334">
        <v>45345</v>
      </c>
      <c r="X577" s="334">
        <v>45345</v>
      </c>
      <c r="Y577" s="113" t="s">
        <v>4</v>
      </c>
      <c r="Z577" s="334">
        <v>45457</v>
      </c>
      <c r="AA577" s="35">
        <f t="shared" si="40"/>
        <v>112</v>
      </c>
      <c r="AB577" s="23">
        <v>0</v>
      </c>
      <c r="AC577" s="23">
        <v>0</v>
      </c>
      <c r="AD577" s="23">
        <v>0</v>
      </c>
      <c r="AE577" s="208" t="s">
        <v>4</v>
      </c>
      <c r="AF577" s="35">
        <f t="shared" si="41"/>
        <v>0</v>
      </c>
      <c r="AG577" s="23">
        <v>0</v>
      </c>
      <c r="AH577" s="23">
        <v>0</v>
      </c>
      <c r="AI577" s="208" t="s">
        <v>4</v>
      </c>
      <c r="AJ577" s="18">
        <v>0</v>
      </c>
      <c r="AK577" s="27" t="s">
        <v>4</v>
      </c>
      <c r="AL577" s="27" t="s">
        <v>4</v>
      </c>
      <c r="AM577" s="35">
        <f t="shared" si="42"/>
        <v>0</v>
      </c>
      <c r="AN577" s="35">
        <f>+K577+AC577-AH577</f>
        <v>13200000</v>
      </c>
      <c r="AO577" s="18" t="s">
        <v>1</v>
      </c>
      <c r="AP577" s="23">
        <v>13200000</v>
      </c>
      <c r="AQ577" s="18" t="s">
        <v>16</v>
      </c>
      <c r="AR577" s="23">
        <v>0</v>
      </c>
      <c r="AS577" s="19" t="s">
        <v>4</v>
      </c>
      <c r="AT577" s="331">
        <v>0</v>
      </c>
      <c r="AU577" s="34">
        <f t="shared" si="43"/>
        <v>13200000</v>
      </c>
      <c r="AV577" s="33">
        <f t="shared" si="44"/>
        <v>0</v>
      </c>
      <c r="AW577" s="208" t="s">
        <v>4</v>
      </c>
      <c r="AX577" s="18" t="s">
        <v>3</v>
      </c>
      <c r="AY577" s="23" t="s">
        <v>2365</v>
      </c>
      <c r="AZ577" s="17" t="s">
        <v>1</v>
      </c>
      <c r="BA577" s="17" t="s">
        <v>1</v>
      </c>
    </row>
    <row r="578" spans="2:53" x14ac:dyDescent="0.25">
      <c r="B578" s="109">
        <v>2024</v>
      </c>
      <c r="C578" s="17">
        <v>891780111</v>
      </c>
      <c r="D578" s="30" t="s">
        <v>14</v>
      </c>
      <c r="E578" s="161" t="s">
        <v>2364</v>
      </c>
      <c r="F578" s="35" t="s">
        <v>2363</v>
      </c>
      <c r="G578" s="190">
        <v>0</v>
      </c>
      <c r="H578" s="18" t="s">
        <v>11</v>
      </c>
      <c r="I578" s="30" t="s">
        <v>770</v>
      </c>
      <c r="J578" s="23" t="s">
        <v>2362</v>
      </c>
      <c r="K578" s="23">
        <v>11600000</v>
      </c>
      <c r="L578" s="17" t="s">
        <v>8</v>
      </c>
      <c r="M578" s="23" t="s">
        <v>2361</v>
      </c>
      <c r="N578" s="23">
        <v>1114880053</v>
      </c>
      <c r="O578" s="29">
        <v>389</v>
      </c>
      <c r="P578" s="334">
        <v>45338</v>
      </c>
      <c r="Q578" s="23">
        <v>11600000</v>
      </c>
      <c r="R578" s="334">
        <v>45345</v>
      </c>
      <c r="S578" s="23">
        <v>11600000</v>
      </c>
      <c r="T578" s="18" t="s">
        <v>5</v>
      </c>
      <c r="U578" s="23">
        <v>36559959</v>
      </c>
      <c r="V578" s="23" t="s">
        <v>1596</v>
      </c>
      <c r="W578" s="334">
        <v>45345</v>
      </c>
      <c r="X578" s="334">
        <v>45345</v>
      </c>
      <c r="Y578" s="113" t="s">
        <v>4</v>
      </c>
      <c r="Z578" s="334">
        <v>45383</v>
      </c>
      <c r="AA578" s="35">
        <f t="shared" si="40"/>
        <v>38</v>
      </c>
      <c r="AB578" s="23">
        <v>0</v>
      </c>
      <c r="AC578" s="23">
        <v>0</v>
      </c>
      <c r="AD578" s="23">
        <v>0</v>
      </c>
      <c r="AE578" s="208" t="s">
        <v>4</v>
      </c>
      <c r="AF578" s="35">
        <f t="shared" si="41"/>
        <v>0</v>
      </c>
      <c r="AG578" s="23">
        <v>0</v>
      </c>
      <c r="AH578" s="23">
        <v>0</v>
      </c>
      <c r="AI578" s="208" t="s">
        <v>4</v>
      </c>
      <c r="AJ578" s="18">
        <v>0</v>
      </c>
      <c r="AK578" s="27" t="s">
        <v>4</v>
      </c>
      <c r="AL578" s="27" t="s">
        <v>4</v>
      </c>
      <c r="AM578" s="35">
        <f t="shared" si="42"/>
        <v>0</v>
      </c>
      <c r="AN578" s="35">
        <f>+K578+AC578-AH578</f>
        <v>11600000</v>
      </c>
      <c r="AO578" s="18" t="s">
        <v>16</v>
      </c>
      <c r="AP578" s="23">
        <v>0</v>
      </c>
      <c r="AQ578" s="18" t="s">
        <v>16</v>
      </c>
      <c r="AR578" s="23">
        <v>0</v>
      </c>
      <c r="AS578" s="19" t="s">
        <v>4</v>
      </c>
      <c r="AT578" s="331">
        <v>0</v>
      </c>
      <c r="AU578" s="34">
        <f t="shared" si="43"/>
        <v>11600000</v>
      </c>
      <c r="AV578" s="33">
        <f t="shared" si="44"/>
        <v>0</v>
      </c>
      <c r="AW578" s="208" t="s">
        <v>4</v>
      </c>
      <c r="AX578" s="18" t="s">
        <v>3</v>
      </c>
      <c r="AY578" s="23" t="s">
        <v>2360</v>
      </c>
      <c r="AZ578" s="17" t="s">
        <v>1</v>
      </c>
      <c r="BA578" s="17" t="s">
        <v>1</v>
      </c>
    </row>
    <row r="579" spans="2:53" x14ac:dyDescent="0.25">
      <c r="B579" s="109">
        <v>2024</v>
      </c>
      <c r="C579" s="17">
        <v>891780111</v>
      </c>
      <c r="D579" s="30" t="s">
        <v>14</v>
      </c>
      <c r="E579" s="161" t="s">
        <v>2359</v>
      </c>
      <c r="F579" s="35" t="s">
        <v>2358</v>
      </c>
      <c r="G579" s="190">
        <v>0</v>
      </c>
      <c r="H579" s="18" t="s">
        <v>11</v>
      </c>
      <c r="I579" s="30" t="s">
        <v>108</v>
      </c>
      <c r="J579" s="23" t="s">
        <v>2357</v>
      </c>
      <c r="K579" s="23">
        <v>8400000</v>
      </c>
      <c r="L579" s="17" t="s">
        <v>8</v>
      </c>
      <c r="M579" s="23" t="s">
        <v>2356</v>
      </c>
      <c r="N579" s="23">
        <v>1080670248</v>
      </c>
      <c r="O579" s="29">
        <v>14</v>
      </c>
      <c r="P579" s="334">
        <v>45302</v>
      </c>
      <c r="Q579" s="23">
        <v>2126349000</v>
      </c>
      <c r="R579" s="334">
        <v>45345</v>
      </c>
      <c r="S579" s="23">
        <v>8400000</v>
      </c>
      <c r="T579" s="18" t="s">
        <v>5</v>
      </c>
      <c r="U579" s="23">
        <v>57444673</v>
      </c>
      <c r="V579" s="23" t="s">
        <v>1543</v>
      </c>
      <c r="W579" s="334">
        <v>45345</v>
      </c>
      <c r="X579" s="334">
        <v>45345</v>
      </c>
      <c r="Y579" s="113" t="s">
        <v>4</v>
      </c>
      <c r="Z579" s="334">
        <v>45457</v>
      </c>
      <c r="AA579" s="35">
        <f t="shared" si="40"/>
        <v>112</v>
      </c>
      <c r="AB579" s="23">
        <v>0</v>
      </c>
      <c r="AC579" s="23">
        <v>0</v>
      </c>
      <c r="AD579" s="23">
        <v>0</v>
      </c>
      <c r="AE579" s="208" t="s">
        <v>4</v>
      </c>
      <c r="AF579" s="35">
        <f t="shared" si="41"/>
        <v>0</v>
      </c>
      <c r="AG579" s="23">
        <v>0</v>
      </c>
      <c r="AH579" s="23">
        <v>0</v>
      </c>
      <c r="AI579" s="208" t="s">
        <v>4</v>
      </c>
      <c r="AJ579" s="18">
        <v>0</v>
      </c>
      <c r="AK579" s="27" t="s">
        <v>4</v>
      </c>
      <c r="AL579" s="27" t="s">
        <v>4</v>
      </c>
      <c r="AM579" s="35">
        <f t="shared" si="42"/>
        <v>0</v>
      </c>
      <c r="AN579" s="35">
        <f>+K579+AC579-AH579</f>
        <v>8400000</v>
      </c>
      <c r="AO579" s="18" t="s">
        <v>1</v>
      </c>
      <c r="AP579" s="23">
        <v>8400000</v>
      </c>
      <c r="AQ579" s="18" t="s">
        <v>16</v>
      </c>
      <c r="AR579" s="23">
        <v>0</v>
      </c>
      <c r="AS579" s="19" t="s">
        <v>4</v>
      </c>
      <c r="AT579" s="331">
        <v>0</v>
      </c>
      <c r="AU579" s="34">
        <f t="shared" si="43"/>
        <v>8400000</v>
      </c>
      <c r="AV579" s="33">
        <f t="shared" si="44"/>
        <v>0</v>
      </c>
      <c r="AW579" s="208" t="s">
        <v>4</v>
      </c>
      <c r="AX579" s="18" t="s">
        <v>3</v>
      </c>
      <c r="AY579" s="23" t="s">
        <v>2355</v>
      </c>
      <c r="AZ579" s="17" t="s">
        <v>1</v>
      </c>
      <c r="BA579" s="17" t="s">
        <v>1</v>
      </c>
    </row>
    <row r="580" spans="2:53" x14ac:dyDescent="0.25">
      <c r="B580" s="109">
        <v>2024</v>
      </c>
      <c r="C580" s="17">
        <v>891780111</v>
      </c>
      <c r="D580" s="30" t="s">
        <v>14</v>
      </c>
      <c r="E580" s="161" t="s">
        <v>2354</v>
      </c>
      <c r="F580" s="35" t="s">
        <v>2353</v>
      </c>
      <c r="G580" s="190">
        <v>0</v>
      </c>
      <c r="H580" s="18" t="s">
        <v>11</v>
      </c>
      <c r="I580" s="30" t="s">
        <v>108</v>
      </c>
      <c r="J580" s="23" t="s">
        <v>2352</v>
      </c>
      <c r="K580" s="23">
        <v>11500000</v>
      </c>
      <c r="L580" s="17" t="s">
        <v>8</v>
      </c>
      <c r="M580" s="23" t="s">
        <v>2351</v>
      </c>
      <c r="N580" s="23">
        <v>1103122639</v>
      </c>
      <c r="O580" s="29">
        <v>13</v>
      </c>
      <c r="P580" s="208">
        <v>45302</v>
      </c>
      <c r="Q580" s="23">
        <v>4518689382</v>
      </c>
      <c r="R580" s="334">
        <v>45345</v>
      </c>
      <c r="S580" s="23">
        <v>11500000</v>
      </c>
      <c r="T580" s="18" t="s">
        <v>5</v>
      </c>
      <c r="U580" s="23">
        <v>36557666</v>
      </c>
      <c r="V580" s="23" t="s">
        <v>1510</v>
      </c>
      <c r="W580" s="334">
        <v>45345</v>
      </c>
      <c r="X580" s="334">
        <v>45345</v>
      </c>
      <c r="Y580" s="113" t="s">
        <v>4</v>
      </c>
      <c r="Z580" s="334">
        <v>45457</v>
      </c>
      <c r="AA580" s="35">
        <f t="shared" si="40"/>
        <v>112</v>
      </c>
      <c r="AB580" s="23">
        <v>0</v>
      </c>
      <c r="AC580" s="23">
        <v>0</v>
      </c>
      <c r="AD580" s="23">
        <v>0</v>
      </c>
      <c r="AE580" s="208" t="s">
        <v>4</v>
      </c>
      <c r="AF580" s="35">
        <f t="shared" si="41"/>
        <v>0</v>
      </c>
      <c r="AG580" s="23">
        <v>0</v>
      </c>
      <c r="AH580" s="23">
        <v>0</v>
      </c>
      <c r="AI580" s="208" t="s">
        <v>4</v>
      </c>
      <c r="AJ580" s="18">
        <v>0</v>
      </c>
      <c r="AK580" s="27" t="s">
        <v>4</v>
      </c>
      <c r="AL580" s="27" t="s">
        <v>4</v>
      </c>
      <c r="AM580" s="35">
        <f t="shared" si="42"/>
        <v>0</v>
      </c>
      <c r="AN580" s="35">
        <f>+K580+AC580-AH580</f>
        <v>11500000</v>
      </c>
      <c r="AO580" s="18" t="s">
        <v>1</v>
      </c>
      <c r="AP580" s="23">
        <v>11500000</v>
      </c>
      <c r="AQ580" s="18" t="s">
        <v>16</v>
      </c>
      <c r="AR580" s="23">
        <v>0</v>
      </c>
      <c r="AS580" s="19" t="s">
        <v>4</v>
      </c>
      <c r="AT580" s="331">
        <v>0</v>
      </c>
      <c r="AU580" s="34">
        <f t="shared" si="43"/>
        <v>11500000</v>
      </c>
      <c r="AV580" s="33">
        <f t="shared" si="44"/>
        <v>0</v>
      </c>
      <c r="AW580" s="208" t="s">
        <v>4</v>
      </c>
      <c r="AX580" s="18" t="s">
        <v>3</v>
      </c>
      <c r="AY580" s="23" t="s">
        <v>2350</v>
      </c>
      <c r="AZ580" s="17" t="s">
        <v>1</v>
      </c>
      <c r="BA580" s="17" t="s">
        <v>1</v>
      </c>
    </row>
    <row r="581" spans="2:53" x14ac:dyDescent="0.25">
      <c r="B581" s="109">
        <v>2024</v>
      </c>
      <c r="C581" s="17">
        <v>891780111</v>
      </c>
      <c r="D581" s="30" t="s">
        <v>14</v>
      </c>
      <c r="E581" s="161" t="s">
        <v>2349</v>
      </c>
      <c r="F581" s="35" t="s">
        <v>2348</v>
      </c>
      <c r="G581" s="190">
        <v>0</v>
      </c>
      <c r="H581" s="18" t="s">
        <v>11</v>
      </c>
      <c r="I581" s="30" t="s">
        <v>108</v>
      </c>
      <c r="J581" s="23" t="s">
        <v>2347</v>
      </c>
      <c r="K581" s="23">
        <v>9583000</v>
      </c>
      <c r="L581" s="17" t="s">
        <v>8</v>
      </c>
      <c r="M581" s="23" t="s">
        <v>2346</v>
      </c>
      <c r="N581" s="23">
        <v>1082984727</v>
      </c>
      <c r="O581" s="29">
        <v>14</v>
      </c>
      <c r="P581" s="334">
        <v>45302</v>
      </c>
      <c r="Q581" s="23">
        <v>2126349000</v>
      </c>
      <c r="R581" s="334">
        <v>45345</v>
      </c>
      <c r="S581" s="23">
        <v>9583000</v>
      </c>
      <c r="T581" s="18" t="s">
        <v>5</v>
      </c>
      <c r="U581" s="23">
        <v>85152695</v>
      </c>
      <c r="V581" s="23" t="s">
        <v>2345</v>
      </c>
      <c r="W581" s="334">
        <v>45345</v>
      </c>
      <c r="X581" s="334">
        <v>45345</v>
      </c>
      <c r="Y581" s="113" t="s">
        <v>4</v>
      </c>
      <c r="Z581" s="334">
        <v>45457</v>
      </c>
      <c r="AA581" s="35">
        <f t="shared" si="40"/>
        <v>112</v>
      </c>
      <c r="AB581" s="23">
        <v>0</v>
      </c>
      <c r="AC581" s="23">
        <v>0</v>
      </c>
      <c r="AD581" s="23">
        <v>0</v>
      </c>
      <c r="AE581" s="208" t="s">
        <v>4</v>
      </c>
      <c r="AF581" s="35">
        <f t="shared" si="41"/>
        <v>0</v>
      </c>
      <c r="AG581" s="23">
        <v>0</v>
      </c>
      <c r="AH581" s="23">
        <v>0</v>
      </c>
      <c r="AI581" s="208" t="s">
        <v>4</v>
      </c>
      <c r="AJ581" s="18">
        <v>0</v>
      </c>
      <c r="AK581" s="27" t="s">
        <v>4</v>
      </c>
      <c r="AL581" s="27" t="s">
        <v>4</v>
      </c>
      <c r="AM581" s="35">
        <f t="shared" si="42"/>
        <v>0</v>
      </c>
      <c r="AN581" s="35">
        <f>+K581+AC581-AH581</f>
        <v>9583000</v>
      </c>
      <c r="AO581" s="18" t="s">
        <v>1</v>
      </c>
      <c r="AP581" s="23">
        <v>9583000</v>
      </c>
      <c r="AQ581" s="18" t="s">
        <v>16</v>
      </c>
      <c r="AR581" s="23">
        <v>0</v>
      </c>
      <c r="AS581" s="19" t="s">
        <v>4</v>
      </c>
      <c r="AT581" s="331">
        <v>0</v>
      </c>
      <c r="AU581" s="34">
        <f t="shared" si="43"/>
        <v>9583000</v>
      </c>
      <c r="AV581" s="33">
        <f t="shared" si="44"/>
        <v>0</v>
      </c>
      <c r="AW581" s="208" t="s">
        <v>4</v>
      </c>
      <c r="AX581" s="18" t="s">
        <v>3</v>
      </c>
      <c r="AY581" s="23" t="s">
        <v>2344</v>
      </c>
      <c r="AZ581" s="17" t="s">
        <v>1</v>
      </c>
      <c r="BA581" s="17" t="s">
        <v>1</v>
      </c>
    </row>
    <row r="582" spans="2:53" x14ac:dyDescent="0.25">
      <c r="B582" s="109">
        <v>2024</v>
      </c>
      <c r="C582" s="17">
        <v>891780111</v>
      </c>
      <c r="D582" s="30" t="s">
        <v>14</v>
      </c>
      <c r="E582" s="161" t="s">
        <v>2343</v>
      </c>
      <c r="F582" s="35" t="s">
        <v>2342</v>
      </c>
      <c r="G582" s="190">
        <v>0</v>
      </c>
      <c r="H582" s="18" t="s">
        <v>11</v>
      </c>
      <c r="I582" s="30" t="s">
        <v>108</v>
      </c>
      <c r="J582" s="23" t="s">
        <v>2341</v>
      </c>
      <c r="K582" s="23">
        <v>12200000</v>
      </c>
      <c r="L582" s="17" t="s">
        <v>8</v>
      </c>
      <c r="M582" s="23" t="s">
        <v>2340</v>
      </c>
      <c r="N582" s="23">
        <v>1082961721</v>
      </c>
      <c r="O582" s="29">
        <v>13</v>
      </c>
      <c r="P582" s="208">
        <v>45302</v>
      </c>
      <c r="Q582" s="23">
        <v>4518689382</v>
      </c>
      <c r="R582" s="334">
        <v>45345</v>
      </c>
      <c r="S582" s="23">
        <v>12200000</v>
      </c>
      <c r="T582" s="18" t="s">
        <v>5</v>
      </c>
      <c r="U582" s="23">
        <v>36557666</v>
      </c>
      <c r="V582" s="23" t="s">
        <v>1510</v>
      </c>
      <c r="W582" s="334">
        <v>45345</v>
      </c>
      <c r="X582" s="334">
        <v>45345</v>
      </c>
      <c r="Y582" s="113" t="s">
        <v>4</v>
      </c>
      <c r="Z582" s="334">
        <v>45457</v>
      </c>
      <c r="AA582" s="35">
        <f t="shared" si="40"/>
        <v>112</v>
      </c>
      <c r="AB582" s="23">
        <v>0</v>
      </c>
      <c r="AC582" s="23">
        <v>0</v>
      </c>
      <c r="AD582" s="23">
        <v>0</v>
      </c>
      <c r="AE582" s="208" t="s">
        <v>4</v>
      </c>
      <c r="AF582" s="35">
        <f t="shared" si="41"/>
        <v>0</v>
      </c>
      <c r="AG582" s="23">
        <v>0</v>
      </c>
      <c r="AH582" s="23">
        <v>0</v>
      </c>
      <c r="AI582" s="208" t="s">
        <v>4</v>
      </c>
      <c r="AJ582" s="18">
        <v>0</v>
      </c>
      <c r="AK582" s="27" t="s">
        <v>4</v>
      </c>
      <c r="AL582" s="27" t="s">
        <v>4</v>
      </c>
      <c r="AM582" s="35">
        <f t="shared" si="42"/>
        <v>0</v>
      </c>
      <c r="AN582" s="35">
        <f>+K582+AC582-AH582</f>
        <v>12200000</v>
      </c>
      <c r="AO582" s="18" t="s">
        <v>1</v>
      </c>
      <c r="AP582" s="23">
        <v>12200000</v>
      </c>
      <c r="AQ582" s="18" t="s">
        <v>16</v>
      </c>
      <c r="AR582" s="23">
        <v>0</v>
      </c>
      <c r="AS582" s="19" t="s">
        <v>4</v>
      </c>
      <c r="AT582" s="331">
        <v>0</v>
      </c>
      <c r="AU582" s="34">
        <f t="shared" si="43"/>
        <v>12200000</v>
      </c>
      <c r="AV582" s="33">
        <f t="shared" si="44"/>
        <v>0</v>
      </c>
      <c r="AW582" s="208" t="s">
        <v>4</v>
      </c>
      <c r="AX582" s="18" t="s">
        <v>3</v>
      </c>
      <c r="AY582" s="23" t="s">
        <v>2339</v>
      </c>
      <c r="AZ582" s="17" t="s">
        <v>1</v>
      </c>
      <c r="BA582" s="17" t="s">
        <v>1</v>
      </c>
    </row>
    <row r="583" spans="2:53" x14ac:dyDescent="0.25">
      <c r="B583" s="109">
        <v>2024</v>
      </c>
      <c r="C583" s="17">
        <v>891780111</v>
      </c>
      <c r="D583" s="30" t="s">
        <v>14</v>
      </c>
      <c r="E583" s="161" t="s">
        <v>2338</v>
      </c>
      <c r="F583" s="35" t="s">
        <v>2337</v>
      </c>
      <c r="G583" s="190">
        <v>0</v>
      </c>
      <c r="H583" s="18" t="s">
        <v>11</v>
      </c>
      <c r="I583" s="30" t="s">
        <v>108</v>
      </c>
      <c r="J583" s="23" t="s">
        <v>2295</v>
      </c>
      <c r="K583" s="23">
        <v>8610000</v>
      </c>
      <c r="L583" s="17" t="s">
        <v>8</v>
      </c>
      <c r="M583" s="23" t="s">
        <v>2336</v>
      </c>
      <c r="N583" s="23">
        <v>1083039448</v>
      </c>
      <c r="O583" s="29">
        <v>14</v>
      </c>
      <c r="P583" s="334">
        <v>45302</v>
      </c>
      <c r="Q583" s="23">
        <v>2126349000</v>
      </c>
      <c r="R583" s="334">
        <v>45345</v>
      </c>
      <c r="S583" s="23">
        <v>8610000</v>
      </c>
      <c r="T583" s="18" t="s">
        <v>5</v>
      </c>
      <c r="U583" s="23">
        <v>85473390</v>
      </c>
      <c r="V583" s="23" t="s">
        <v>2231</v>
      </c>
      <c r="W583" s="334">
        <v>45345</v>
      </c>
      <c r="X583" s="334">
        <v>45345</v>
      </c>
      <c r="Y583" s="113" t="s">
        <v>4</v>
      </c>
      <c r="Z583" s="334">
        <v>45457</v>
      </c>
      <c r="AA583" s="35">
        <f t="shared" si="40"/>
        <v>112</v>
      </c>
      <c r="AB583" s="23">
        <v>0</v>
      </c>
      <c r="AC583" s="23">
        <v>0</v>
      </c>
      <c r="AD583" s="23">
        <v>0</v>
      </c>
      <c r="AE583" s="208" t="s">
        <v>4</v>
      </c>
      <c r="AF583" s="35">
        <f t="shared" si="41"/>
        <v>0</v>
      </c>
      <c r="AG583" s="23">
        <v>0</v>
      </c>
      <c r="AH583" s="23">
        <v>0</v>
      </c>
      <c r="AI583" s="208" t="s">
        <v>4</v>
      </c>
      <c r="AJ583" s="18">
        <v>0</v>
      </c>
      <c r="AK583" s="27" t="s">
        <v>4</v>
      </c>
      <c r="AL583" s="27" t="s">
        <v>4</v>
      </c>
      <c r="AM583" s="35">
        <f t="shared" si="42"/>
        <v>0</v>
      </c>
      <c r="AN583" s="35">
        <f>+K583+AC583-AH583</f>
        <v>8610000</v>
      </c>
      <c r="AO583" s="18" t="s">
        <v>1</v>
      </c>
      <c r="AP583" s="23">
        <v>8610000</v>
      </c>
      <c r="AQ583" s="18" t="s">
        <v>16</v>
      </c>
      <c r="AR583" s="23">
        <v>0</v>
      </c>
      <c r="AS583" s="19" t="s">
        <v>4</v>
      </c>
      <c r="AT583" s="331">
        <v>0</v>
      </c>
      <c r="AU583" s="34">
        <f t="shared" si="43"/>
        <v>8610000</v>
      </c>
      <c r="AV583" s="33">
        <f t="shared" si="44"/>
        <v>0</v>
      </c>
      <c r="AW583" s="208" t="s">
        <v>4</v>
      </c>
      <c r="AX583" s="18" t="s">
        <v>3</v>
      </c>
      <c r="AY583" s="23" t="s">
        <v>2335</v>
      </c>
      <c r="AZ583" s="17" t="s">
        <v>1</v>
      </c>
      <c r="BA583" s="17" t="s">
        <v>1</v>
      </c>
    </row>
    <row r="584" spans="2:53" x14ac:dyDescent="0.25">
      <c r="B584" s="109">
        <v>2024</v>
      </c>
      <c r="C584" s="17">
        <v>891780111</v>
      </c>
      <c r="D584" s="30" t="s">
        <v>14</v>
      </c>
      <c r="E584" s="161" t="s">
        <v>2334</v>
      </c>
      <c r="F584" s="35" t="s">
        <v>2333</v>
      </c>
      <c r="G584" s="190">
        <v>0</v>
      </c>
      <c r="H584" s="18" t="s">
        <v>11</v>
      </c>
      <c r="I584" s="30" t="s">
        <v>108</v>
      </c>
      <c r="J584" s="23" t="s">
        <v>2332</v>
      </c>
      <c r="K584" s="23">
        <v>11610000</v>
      </c>
      <c r="L584" s="17" t="s">
        <v>8</v>
      </c>
      <c r="M584" s="23" t="s">
        <v>2331</v>
      </c>
      <c r="N584" s="23">
        <v>1083019153</v>
      </c>
      <c r="O584" s="29">
        <v>13</v>
      </c>
      <c r="P584" s="208">
        <v>45302</v>
      </c>
      <c r="Q584" s="23">
        <v>4518689382</v>
      </c>
      <c r="R584" s="334">
        <v>45345</v>
      </c>
      <c r="S584" s="23">
        <v>11610000</v>
      </c>
      <c r="T584" s="18" t="s">
        <v>5</v>
      </c>
      <c r="U584" s="23">
        <v>41947381</v>
      </c>
      <c r="V584" s="23" t="s">
        <v>2330</v>
      </c>
      <c r="W584" s="334">
        <v>45345</v>
      </c>
      <c r="X584" s="334">
        <v>45345</v>
      </c>
      <c r="Y584" s="113" t="s">
        <v>4</v>
      </c>
      <c r="Z584" s="334">
        <v>45466</v>
      </c>
      <c r="AA584" s="35">
        <f t="shared" ref="AA584:AA608" si="45">+IF(Y584="1800-01-01",Z584-X584,Z584-Y584)</f>
        <v>121</v>
      </c>
      <c r="AB584" s="23">
        <v>0</v>
      </c>
      <c r="AC584" s="23">
        <v>0</v>
      </c>
      <c r="AD584" s="23">
        <v>0</v>
      </c>
      <c r="AE584" s="208" t="s">
        <v>4</v>
      </c>
      <c r="AF584" s="35">
        <f t="shared" ref="AF584:AF608" si="46">+IF(AE584="1800-01-01",0,AE584-Z584)</f>
        <v>0</v>
      </c>
      <c r="AG584" s="23">
        <v>0</v>
      </c>
      <c r="AH584" s="23">
        <v>0</v>
      </c>
      <c r="AI584" s="208" t="s">
        <v>4</v>
      </c>
      <c r="AJ584" s="18">
        <v>0</v>
      </c>
      <c r="AK584" s="27" t="s">
        <v>4</v>
      </c>
      <c r="AL584" s="27" t="s">
        <v>4</v>
      </c>
      <c r="AM584" s="35">
        <f t="shared" ref="AM584:AM608" si="47">+IF(AK584="1800-01-01",0,AL584-AK584)</f>
        <v>0</v>
      </c>
      <c r="AN584" s="35">
        <f>+K584+AC584-AH584</f>
        <v>11610000</v>
      </c>
      <c r="AO584" s="18" t="s">
        <v>1</v>
      </c>
      <c r="AP584" s="23">
        <v>11610000</v>
      </c>
      <c r="AQ584" s="18" t="s">
        <v>16</v>
      </c>
      <c r="AR584" s="23">
        <v>0</v>
      </c>
      <c r="AS584" s="19" t="s">
        <v>4</v>
      </c>
      <c r="AT584" s="331">
        <v>0</v>
      </c>
      <c r="AU584" s="34">
        <f t="shared" ref="AU584:AU608" si="48">AN584-AT584</f>
        <v>11610000</v>
      </c>
      <c r="AV584" s="33">
        <f t="shared" ref="AV584:AV608" si="49">+IFERROR(AT584/AN584,"_")</f>
        <v>0</v>
      </c>
      <c r="AW584" s="208" t="s">
        <v>4</v>
      </c>
      <c r="AX584" s="18" t="s">
        <v>3</v>
      </c>
      <c r="AY584" s="23" t="s">
        <v>2329</v>
      </c>
      <c r="AZ584" s="17" t="s">
        <v>1</v>
      </c>
      <c r="BA584" s="17" t="s">
        <v>1</v>
      </c>
    </row>
    <row r="585" spans="2:53" x14ac:dyDescent="0.25">
      <c r="B585" s="109">
        <v>2024</v>
      </c>
      <c r="C585" s="17">
        <v>891780111</v>
      </c>
      <c r="D585" s="30" t="s">
        <v>14</v>
      </c>
      <c r="E585" s="161" t="s">
        <v>2328</v>
      </c>
      <c r="F585" s="35" t="s">
        <v>2327</v>
      </c>
      <c r="G585" s="190">
        <v>0</v>
      </c>
      <c r="H585" s="18" t="s">
        <v>11</v>
      </c>
      <c r="I585" s="30" t="s">
        <v>108</v>
      </c>
      <c r="J585" s="23" t="s">
        <v>2326</v>
      </c>
      <c r="K585" s="23">
        <v>14850000</v>
      </c>
      <c r="L585" s="17" t="s">
        <v>8</v>
      </c>
      <c r="M585" s="23" t="s">
        <v>2325</v>
      </c>
      <c r="N585" s="23">
        <v>1082410248</v>
      </c>
      <c r="O585" s="29">
        <v>13</v>
      </c>
      <c r="P585" s="208">
        <v>45302</v>
      </c>
      <c r="Q585" s="23">
        <v>4518689382</v>
      </c>
      <c r="R585" s="334">
        <v>45345</v>
      </c>
      <c r="S585" s="23">
        <v>14850000</v>
      </c>
      <c r="T585" s="18" t="s">
        <v>5</v>
      </c>
      <c r="U585" s="23">
        <v>1192791759</v>
      </c>
      <c r="V585" s="23" t="s">
        <v>884</v>
      </c>
      <c r="W585" s="334">
        <v>45345</v>
      </c>
      <c r="X585" s="334">
        <v>45345</v>
      </c>
      <c r="Y585" s="113" t="s">
        <v>4</v>
      </c>
      <c r="Z585" s="334">
        <v>45457</v>
      </c>
      <c r="AA585" s="35">
        <f t="shared" si="45"/>
        <v>112</v>
      </c>
      <c r="AB585" s="23">
        <v>0</v>
      </c>
      <c r="AC585" s="23">
        <v>0</v>
      </c>
      <c r="AD585" s="23">
        <v>0</v>
      </c>
      <c r="AE585" s="208" t="s">
        <v>4</v>
      </c>
      <c r="AF585" s="35">
        <f t="shared" si="46"/>
        <v>0</v>
      </c>
      <c r="AG585" s="23">
        <v>0</v>
      </c>
      <c r="AH585" s="23">
        <v>0</v>
      </c>
      <c r="AI585" s="208" t="s">
        <v>4</v>
      </c>
      <c r="AJ585" s="18">
        <v>0</v>
      </c>
      <c r="AK585" s="27" t="s">
        <v>4</v>
      </c>
      <c r="AL585" s="27" t="s">
        <v>4</v>
      </c>
      <c r="AM585" s="35">
        <f t="shared" si="47"/>
        <v>0</v>
      </c>
      <c r="AN585" s="35">
        <f>+K585+AC585-AH585</f>
        <v>14850000</v>
      </c>
      <c r="AO585" s="18" t="s">
        <v>1</v>
      </c>
      <c r="AP585" s="23">
        <v>14850000</v>
      </c>
      <c r="AQ585" s="18" t="s">
        <v>16</v>
      </c>
      <c r="AR585" s="23">
        <v>0</v>
      </c>
      <c r="AS585" s="19" t="s">
        <v>4</v>
      </c>
      <c r="AT585" s="331">
        <v>0</v>
      </c>
      <c r="AU585" s="34">
        <f t="shared" si="48"/>
        <v>14850000</v>
      </c>
      <c r="AV585" s="33">
        <f t="shared" si="49"/>
        <v>0</v>
      </c>
      <c r="AW585" s="208" t="s">
        <v>4</v>
      </c>
      <c r="AX585" s="18" t="s">
        <v>3</v>
      </c>
      <c r="AY585" s="23" t="s">
        <v>2324</v>
      </c>
      <c r="AZ585" s="17" t="s">
        <v>1</v>
      </c>
      <c r="BA585" s="17" t="s">
        <v>1</v>
      </c>
    </row>
    <row r="586" spans="2:53" x14ac:dyDescent="0.25">
      <c r="B586" s="109">
        <v>2024</v>
      </c>
      <c r="C586" s="17">
        <v>891780111</v>
      </c>
      <c r="D586" s="30" t="s">
        <v>14</v>
      </c>
      <c r="E586" s="161" t="s">
        <v>2323</v>
      </c>
      <c r="F586" s="35" t="s">
        <v>2322</v>
      </c>
      <c r="G586" s="190">
        <v>0</v>
      </c>
      <c r="H586" s="18" t="s">
        <v>11</v>
      </c>
      <c r="I586" s="30" t="s">
        <v>108</v>
      </c>
      <c r="J586" s="23" t="s">
        <v>2216</v>
      </c>
      <c r="K586" s="23">
        <v>8190000</v>
      </c>
      <c r="L586" s="17" t="s">
        <v>8</v>
      </c>
      <c r="M586" s="23" t="s">
        <v>2321</v>
      </c>
      <c r="N586" s="23">
        <v>57433646</v>
      </c>
      <c r="O586" s="29">
        <v>14</v>
      </c>
      <c r="P586" s="334">
        <v>45302</v>
      </c>
      <c r="Q586" s="23">
        <v>2126349000</v>
      </c>
      <c r="R586" s="334">
        <v>45345</v>
      </c>
      <c r="S586" s="23">
        <v>8190000</v>
      </c>
      <c r="T586" s="18" t="s">
        <v>5</v>
      </c>
      <c r="U586" s="23">
        <v>7633817</v>
      </c>
      <c r="V586" s="23" t="s">
        <v>1556</v>
      </c>
      <c r="W586" s="334">
        <v>45345</v>
      </c>
      <c r="X586" s="334">
        <v>45345</v>
      </c>
      <c r="Y586" s="113" t="s">
        <v>4</v>
      </c>
      <c r="Z586" s="334">
        <v>45457</v>
      </c>
      <c r="AA586" s="35">
        <f t="shared" si="45"/>
        <v>112</v>
      </c>
      <c r="AB586" s="23">
        <v>0</v>
      </c>
      <c r="AC586" s="23">
        <v>0</v>
      </c>
      <c r="AD586" s="23">
        <v>0</v>
      </c>
      <c r="AE586" s="208" t="s">
        <v>4</v>
      </c>
      <c r="AF586" s="35">
        <f t="shared" si="46"/>
        <v>0</v>
      </c>
      <c r="AG586" s="23">
        <v>0</v>
      </c>
      <c r="AH586" s="23">
        <v>0</v>
      </c>
      <c r="AI586" s="208" t="s">
        <v>4</v>
      </c>
      <c r="AJ586" s="18">
        <v>0</v>
      </c>
      <c r="AK586" s="27" t="s">
        <v>4</v>
      </c>
      <c r="AL586" s="27" t="s">
        <v>4</v>
      </c>
      <c r="AM586" s="35">
        <f t="shared" si="47"/>
        <v>0</v>
      </c>
      <c r="AN586" s="35">
        <f>+K586+AC586-AH586</f>
        <v>8190000</v>
      </c>
      <c r="AO586" s="18" t="s">
        <v>1</v>
      </c>
      <c r="AP586" s="23">
        <v>8190000</v>
      </c>
      <c r="AQ586" s="18" t="s">
        <v>16</v>
      </c>
      <c r="AR586" s="23">
        <v>0</v>
      </c>
      <c r="AS586" s="19" t="s">
        <v>4</v>
      </c>
      <c r="AT586" s="331">
        <v>0</v>
      </c>
      <c r="AU586" s="34">
        <f t="shared" si="48"/>
        <v>8190000</v>
      </c>
      <c r="AV586" s="33">
        <f t="shared" si="49"/>
        <v>0</v>
      </c>
      <c r="AW586" s="208" t="s">
        <v>4</v>
      </c>
      <c r="AX586" s="18" t="s">
        <v>3</v>
      </c>
      <c r="AY586" s="23" t="s">
        <v>2320</v>
      </c>
      <c r="AZ586" s="17" t="s">
        <v>1</v>
      </c>
      <c r="BA586" s="17" t="s">
        <v>1</v>
      </c>
    </row>
    <row r="587" spans="2:53" x14ac:dyDescent="0.25">
      <c r="B587" s="109">
        <v>2024</v>
      </c>
      <c r="C587" s="17">
        <v>891780111</v>
      </c>
      <c r="D587" s="30" t="s">
        <v>14</v>
      </c>
      <c r="E587" s="161" t="s">
        <v>2319</v>
      </c>
      <c r="F587" s="35" t="s">
        <v>2318</v>
      </c>
      <c r="G587" s="190">
        <v>0</v>
      </c>
      <c r="H587" s="18" t="s">
        <v>11</v>
      </c>
      <c r="I587" s="30" t="s">
        <v>108</v>
      </c>
      <c r="J587" s="23" t="s">
        <v>2216</v>
      </c>
      <c r="K587" s="23">
        <v>8610000</v>
      </c>
      <c r="L587" s="17" t="s">
        <v>8</v>
      </c>
      <c r="M587" s="23" t="s">
        <v>2317</v>
      </c>
      <c r="N587" s="23">
        <v>1082888690</v>
      </c>
      <c r="O587" s="29">
        <v>14</v>
      </c>
      <c r="P587" s="334">
        <v>45302</v>
      </c>
      <c r="Q587" s="23">
        <v>2126349000</v>
      </c>
      <c r="R587" s="334">
        <v>45345</v>
      </c>
      <c r="S587" s="23">
        <v>8610000</v>
      </c>
      <c r="T587" s="18" t="s">
        <v>5</v>
      </c>
      <c r="U587" s="23">
        <v>7633817</v>
      </c>
      <c r="V587" s="23" t="s">
        <v>1556</v>
      </c>
      <c r="W587" s="334">
        <v>45345</v>
      </c>
      <c r="X587" s="334">
        <v>45345</v>
      </c>
      <c r="Y587" s="113" t="s">
        <v>4</v>
      </c>
      <c r="Z587" s="334">
        <v>45457</v>
      </c>
      <c r="AA587" s="35">
        <f t="shared" si="45"/>
        <v>112</v>
      </c>
      <c r="AB587" s="23">
        <v>0</v>
      </c>
      <c r="AC587" s="23">
        <v>0</v>
      </c>
      <c r="AD587" s="23">
        <v>0</v>
      </c>
      <c r="AE587" s="208" t="s">
        <v>4</v>
      </c>
      <c r="AF587" s="35">
        <f t="shared" si="46"/>
        <v>0</v>
      </c>
      <c r="AG587" s="23">
        <v>0</v>
      </c>
      <c r="AH587" s="23">
        <v>0</v>
      </c>
      <c r="AI587" s="208" t="s">
        <v>4</v>
      </c>
      <c r="AJ587" s="18">
        <v>0</v>
      </c>
      <c r="AK587" s="27" t="s">
        <v>4</v>
      </c>
      <c r="AL587" s="27" t="s">
        <v>4</v>
      </c>
      <c r="AM587" s="35">
        <f t="shared" si="47"/>
        <v>0</v>
      </c>
      <c r="AN587" s="35">
        <f>+K587+AC587-AH587</f>
        <v>8610000</v>
      </c>
      <c r="AO587" s="18" t="s">
        <v>1</v>
      </c>
      <c r="AP587" s="23">
        <v>8610000</v>
      </c>
      <c r="AQ587" s="18" t="s">
        <v>16</v>
      </c>
      <c r="AR587" s="23">
        <v>0</v>
      </c>
      <c r="AS587" s="19" t="s">
        <v>4</v>
      </c>
      <c r="AT587" s="331">
        <v>0</v>
      </c>
      <c r="AU587" s="34">
        <f t="shared" si="48"/>
        <v>8610000</v>
      </c>
      <c r="AV587" s="33">
        <f t="shared" si="49"/>
        <v>0</v>
      </c>
      <c r="AW587" s="208" t="s">
        <v>4</v>
      </c>
      <c r="AX587" s="18" t="s">
        <v>3</v>
      </c>
      <c r="AY587" s="23" t="s">
        <v>2316</v>
      </c>
      <c r="AZ587" s="17" t="s">
        <v>1</v>
      </c>
      <c r="BA587" s="17" t="s">
        <v>1</v>
      </c>
    </row>
    <row r="588" spans="2:53" x14ac:dyDescent="0.25">
      <c r="B588" s="109">
        <v>2024</v>
      </c>
      <c r="C588" s="17">
        <v>891780111</v>
      </c>
      <c r="D588" s="30" t="s">
        <v>14</v>
      </c>
      <c r="E588" s="161" t="s">
        <v>2315</v>
      </c>
      <c r="F588" s="35" t="s">
        <v>2314</v>
      </c>
      <c r="G588" s="190">
        <v>0</v>
      </c>
      <c r="H588" s="18" t="s">
        <v>11</v>
      </c>
      <c r="I588" s="30" t="s">
        <v>108</v>
      </c>
      <c r="J588" s="23" t="s">
        <v>2216</v>
      </c>
      <c r="K588" s="23">
        <v>8610000</v>
      </c>
      <c r="L588" s="17" t="s">
        <v>8</v>
      </c>
      <c r="M588" s="23" t="s">
        <v>2313</v>
      </c>
      <c r="N588" s="23">
        <v>1004347619</v>
      </c>
      <c r="O588" s="29">
        <v>14</v>
      </c>
      <c r="P588" s="334">
        <v>45302</v>
      </c>
      <c r="Q588" s="23">
        <v>2126349000</v>
      </c>
      <c r="R588" s="334">
        <v>45345</v>
      </c>
      <c r="S588" s="23">
        <v>8610000</v>
      </c>
      <c r="T588" s="18" t="s">
        <v>5</v>
      </c>
      <c r="U588" s="23">
        <v>7633817</v>
      </c>
      <c r="V588" s="23" t="s">
        <v>1556</v>
      </c>
      <c r="W588" s="334">
        <v>45345</v>
      </c>
      <c r="X588" s="334">
        <v>45345</v>
      </c>
      <c r="Y588" s="113" t="s">
        <v>4</v>
      </c>
      <c r="Z588" s="334">
        <v>45457</v>
      </c>
      <c r="AA588" s="35">
        <f t="shared" si="45"/>
        <v>112</v>
      </c>
      <c r="AB588" s="23">
        <v>0</v>
      </c>
      <c r="AC588" s="23">
        <v>0</v>
      </c>
      <c r="AD588" s="23">
        <v>0</v>
      </c>
      <c r="AE588" s="208" t="s">
        <v>4</v>
      </c>
      <c r="AF588" s="35">
        <f t="shared" si="46"/>
        <v>0</v>
      </c>
      <c r="AG588" s="23">
        <v>0</v>
      </c>
      <c r="AH588" s="23">
        <v>0</v>
      </c>
      <c r="AI588" s="208" t="s">
        <v>4</v>
      </c>
      <c r="AJ588" s="18">
        <v>0</v>
      </c>
      <c r="AK588" s="27" t="s">
        <v>4</v>
      </c>
      <c r="AL588" s="27" t="s">
        <v>4</v>
      </c>
      <c r="AM588" s="35">
        <f t="shared" si="47"/>
        <v>0</v>
      </c>
      <c r="AN588" s="35">
        <f>+K588+AC588-AH588</f>
        <v>8610000</v>
      </c>
      <c r="AO588" s="18" t="s">
        <v>1</v>
      </c>
      <c r="AP588" s="23">
        <v>8610000</v>
      </c>
      <c r="AQ588" s="18" t="s">
        <v>16</v>
      </c>
      <c r="AR588" s="23">
        <v>0</v>
      </c>
      <c r="AS588" s="19" t="s">
        <v>4</v>
      </c>
      <c r="AT588" s="331">
        <v>0</v>
      </c>
      <c r="AU588" s="34">
        <f t="shared" si="48"/>
        <v>8610000</v>
      </c>
      <c r="AV588" s="33">
        <f t="shared" si="49"/>
        <v>0</v>
      </c>
      <c r="AW588" s="208" t="s">
        <v>4</v>
      </c>
      <c r="AX588" s="18" t="s">
        <v>3</v>
      </c>
      <c r="AY588" s="23" t="s">
        <v>2312</v>
      </c>
      <c r="AZ588" s="17" t="s">
        <v>1</v>
      </c>
      <c r="BA588" s="17" t="s">
        <v>1</v>
      </c>
    </row>
    <row r="589" spans="2:53" x14ac:dyDescent="0.25">
      <c r="B589" s="109">
        <v>2024</v>
      </c>
      <c r="C589" s="17">
        <v>891780111</v>
      </c>
      <c r="D589" s="30" t="s">
        <v>14</v>
      </c>
      <c r="E589" s="161" t="s">
        <v>2311</v>
      </c>
      <c r="F589" s="35" t="s">
        <v>2310</v>
      </c>
      <c r="G589" s="190">
        <v>0</v>
      </c>
      <c r="H589" s="18" t="s">
        <v>11</v>
      </c>
      <c r="I589" s="30" t="s">
        <v>108</v>
      </c>
      <c r="J589" s="23" t="s">
        <v>2216</v>
      </c>
      <c r="K589" s="23">
        <v>8610000</v>
      </c>
      <c r="L589" s="17" t="s">
        <v>8</v>
      </c>
      <c r="M589" s="23" t="s">
        <v>2309</v>
      </c>
      <c r="N589" s="23">
        <v>36532658</v>
      </c>
      <c r="O589" s="29">
        <v>14</v>
      </c>
      <c r="P589" s="334">
        <v>45302</v>
      </c>
      <c r="Q589" s="23">
        <v>2126349000</v>
      </c>
      <c r="R589" s="334">
        <v>45345</v>
      </c>
      <c r="S589" s="23">
        <v>8610000</v>
      </c>
      <c r="T589" s="18" t="s">
        <v>5</v>
      </c>
      <c r="U589" s="23">
        <v>7633817</v>
      </c>
      <c r="V589" s="23" t="s">
        <v>1556</v>
      </c>
      <c r="W589" s="334">
        <v>45345</v>
      </c>
      <c r="X589" s="334">
        <v>45345</v>
      </c>
      <c r="Y589" s="113" t="s">
        <v>4</v>
      </c>
      <c r="Z589" s="334">
        <v>45457</v>
      </c>
      <c r="AA589" s="35">
        <f t="shared" si="45"/>
        <v>112</v>
      </c>
      <c r="AB589" s="23">
        <v>0</v>
      </c>
      <c r="AC589" s="23">
        <v>0</v>
      </c>
      <c r="AD589" s="23">
        <v>0</v>
      </c>
      <c r="AE589" s="208" t="s">
        <v>4</v>
      </c>
      <c r="AF589" s="35">
        <f t="shared" si="46"/>
        <v>0</v>
      </c>
      <c r="AG589" s="23">
        <v>0</v>
      </c>
      <c r="AH589" s="23">
        <v>0</v>
      </c>
      <c r="AI589" s="208" t="s">
        <v>4</v>
      </c>
      <c r="AJ589" s="18">
        <v>0</v>
      </c>
      <c r="AK589" s="27" t="s">
        <v>4</v>
      </c>
      <c r="AL589" s="27" t="s">
        <v>4</v>
      </c>
      <c r="AM589" s="35">
        <f t="shared" si="47"/>
        <v>0</v>
      </c>
      <c r="AN589" s="35">
        <f>+K589+AC589-AH589</f>
        <v>8610000</v>
      </c>
      <c r="AO589" s="18" t="s">
        <v>1</v>
      </c>
      <c r="AP589" s="23">
        <v>8610000</v>
      </c>
      <c r="AQ589" s="18" t="s">
        <v>16</v>
      </c>
      <c r="AR589" s="23">
        <v>0</v>
      </c>
      <c r="AS589" s="19" t="s">
        <v>4</v>
      </c>
      <c r="AT589" s="331">
        <v>0</v>
      </c>
      <c r="AU589" s="34">
        <f t="shared" si="48"/>
        <v>8610000</v>
      </c>
      <c r="AV589" s="33">
        <f t="shared" si="49"/>
        <v>0</v>
      </c>
      <c r="AW589" s="208" t="s">
        <v>4</v>
      </c>
      <c r="AX589" s="18" t="s">
        <v>3</v>
      </c>
      <c r="AY589" s="23" t="s">
        <v>2308</v>
      </c>
      <c r="AZ589" s="17" t="s">
        <v>1</v>
      </c>
      <c r="BA589" s="17" t="s">
        <v>1</v>
      </c>
    </row>
    <row r="590" spans="2:53" x14ac:dyDescent="0.25">
      <c r="B590" s="109">
        <v>2024</v>
      </c>
      <c r="C590" s="17">
        <v>891780111</v>
      </c>
      <c r="D590" s="30" t="s">
        <v>14</v>
      </c>
      <c r="E590" s="161" t="s">
        <v>2307</v>
      </c>
      <c r="F590" s="35" t="s">
        <v>2306</v>
      </c>
      <c r="G590" s="190">
        <v>0</v>
      </c>
      <c r="H590" s="18" t="s">
        <v>11</v>
      </c>
      <c r="I590" s="30" t="s">
        <v>108</v>
      </c>
      <c r="J590" s="23" t="s">
        <v>2305</v>
      </c>
      <c r="K590" s="23">
        <v>8610000</v>
      </c>
      <c r="L590" s="17" t="s">
        <v>8</v>
      </c>
      <c r="M590" s="23" t="s">
        <v>2304</v>
      </c>
      <c r="N590" s="23">
        <v>1082889446</v>
      </c>
      <c r="O590" s="29">
        <v>14</v>
      </c>
      <c r="P590" s="334">
        <v>45302</v>
      </c>
      <c r="Q590" s="23">
        <v>2126349000</v>
      </c>
      <c r="R590" s="334">
        <v>45345</v>
      </c>
      <c r="S590" s="23">
        <v>8610000</v>
      </c>
      <c r="T590" s="18" t="s">
        <v>5</v>
      </c>
      <c r="U590" s="23">
        <v>85473390</v>
      </c>
      <c r="V590" s="23" t="s">
        <v>2231</v>
      </c>
      <c r="W590" s="334">
        <v>45345</v>
      </c>
      <c r="X590" s="334">
        <v>45345</v>
      </c>
      <c r="Y590" s="113" t="s">
        <v>4</v>
      </c>
      <c r="Z590" s="334">
        <v>45457</v>
      </c>
      <c r="AA590" s="35">
        <f t="shared" si="45"/>
        <v>112</v>
      </c>
      <c r="AB590" s="23">
        <v>0</v>
      </c>
      <c r="AC590" s="23">
        <v>0</v>
      </c>
      <c r="AD590" s="23">
        <v>0</v>
      </c>
      <c r="AE590" s="208" t="s">
        <v>4</v>
      </c>
      <c r="AF590" s="35">
        <f t="shared" si="46"/>
        <v>0</v>
      </c>
      <c r="AG590" s="23">
        <v>0</v>
      </c>
      <c r="AH590" s="23">
        <v>0</v>
      </c>
      <c r="AI590" s="208" t="s">
        <v>4</v>
      </c>
      <c r="AJ590" s="18">
        <v>0</v>
      </c>
      <c r="AK590" s="27" t="s">
        <v>4</v>
      </c>
      <c r="AL590" s="27" t="s">
        <v>4</v>
      </c>
      <c r="AM590" s="35">
        <f t="shared" si="47"/>
        <v>0</v>
      </c>
      <c r="AN590" s="35">
        <f>+K590+AC590-AH590</f>
        <v>8610000</v>
      </c>
      <c r="AO590" s="18" t="s">
        <v>1</v>
      </c>
      <c r="AP590" s="23">
        <v>8610000</v>
      </c>
      <c r="AQ590" s="18" t="s">
        <v>16</v>
      </c>
      <c r="AR590" s="23">
        <v>0</v>
      </c>
      <c r="AS590" s="19" t="s">
        <v>4</v>
      </c>
      <c r="AT590" s="331">
        <v>0</v>
      </c>
      <c r="AU590" s="34">
        <f t="shared" si="48"/>
        <v>8610000</v>
      </c>
      <c r="AV590" s="33">
        <f t="shared" si="49"/>
        <v>0</v>
      </c>
      <c r="AW590" s="208" t="s">
        <v>4</v>
      </c>
      <c r="AX590" s="18" t="s">
        <v>3</v>
      </c>
      <c r="AY590" s="23" t="s">
        <v>2303</v>
      </c>
      <c r="AZ590" s="17" t="s">
        <v>1</v>
      </c>
      <c r="BA590" s="17" t="s">
        <v>1</v>
      </c>
    </row>
    <row r="591" spans="2:53" x14ac:dyDescent="0.25">
      <c r="B591" s="109">
        <v>2024</v>
      </c>
      <c r="C591" s="17">
        <v>891780111</v>
      </c>
      <c r="D591" s="30" t="s">
        <v>14</v>
      </c>
      <c r="E591" s="161" t="s">
        <v>2302</v>
      </c>
      <c r="F591" s="35" t="s">
        <v>2301</v>
      </c>
      <c r="G591" s="190">
        <v>0</v>
      </c>
      <c r="H591" s="18" t="s">
        <v>11</v>
      </c>
      <c r="I591" s="30" t="s">
        <v>108</v>
      </c>
      <c r="J591" s="23" t="s">
        <v>2300</v>
      </c>
      <c r="K591" s="23">
        <v>8610000</v>
      </c>
      <c r="L591" s="17" t="s">
        <v>8</v>
      </c>
      <c r="M591" s="23" t="s">
        <v>2299</v>
      </c>
      <c r="N591" s="23">
        <v>1082965670</v>
      </c>
      <c r="O591" s="29">
        <v>14</v>
      </c>
      <c r="P591" s="334">
        <v>45302</v>
      </c>
      <c r="Q591" s="23">
        <v>2126349000</v>
      </c>
      <c r="R591" s="334">
        <v>45345</v>
      </c>
      <c r="S591" s="23">
        <v>8610000</v>
      </c>
      <c r="T591" s="18" t="s">
        <v>5</v>
      </c>
      <c r="U591" s="23">
        <v>85473390</v>
      </c>
      <c r="V591" s="23" t="s">
        <v>2231</v>
      </c>
      <c r="W591" s="334">
        <v>45345</v>
      </c>
      <c r="X591" s="334">
        <v>45345</v>
      </c>
      <c r="Y591" s="113" t="s">
        <v>4</v>
      </c>
      <c r="Z591" s="334">
        <v>45457</v>
      </c>
      <c r="AA591" s="35">
        <f t="shared" si="45"/>
        <v>112</v>
      </c>
      <c r="AB591" s="23">
        <v>0</v>
      </c>
      <c r="AC591" s="23">
        <v>0</v>
      </c>
      <c r="AD591" s="23">
        <v>0</v>
      </c>
      <c r="AE591" s="208" t="s">
        <v>4</v>
      </c>
      <c r="AF591" s="35">
        <f t="shared" si="46"/>
        <v>0</v>
      </c>
      <c r="AG591" s="23">
        <v>0</v>
      </c>
      <c r="AH591" s="23">
        <v>0</v>
      </c>
      <c r="AI591" s="208" t="s">
        <v>4</v>
      </c>
      <c r="AJ591" s="18">
        <v>0</v>
      </c>
      <c r="AK591" s="27" t="s">
        <v>4</v>
      </c>
      <c r="AL591" s="27" t="s">
        <v>4</v>
      </c>
      <c r="AM591" s="35">
        <f t="shared" si="47"/>
        <v>0</v>
      </c>
      <c r="AN591" s="35">
        <f>+K591+AC591-AH591</f>
        <v>8610000</v>
      </c>
      <c r="AO591" s="18" t="s">
        <v>1</v>
      </c>
      <c r="AP591" s="23">
        <v>8610000</v>
      </c>
      <c r="AQ591" s="18" t="s">
        <v>16</v>
      </c>
      <c r="AR591" s="23">
        <v>0</v>
      </c>
      <c r="AS591" s="19" t="s">
        <v>4</v>
      </c>
      <c r="AT591" s="331">
        <v>0</v>
      </c>
      <c r="AU591" s="34">
        <f t="shared" si="48"/>
        <v>8610000</v>
      </c>
      <c r="AV591" s="33">
        <f t="shared" si="49"/>
        <v>0</v>
      </c>
      <c r="AW591" s="208" t="s">
        <v>4</v>
      </c>
      <c r="AX591" s="18" t="s">
        <v>3</v>
      </c>
      <c r="AY591" s="23" t="s">
        <v>2298</v>
      </c>
      <c r="AZ591" s="17" t="s">
        <v>1</v>
      </c>
      <c r="BA591" s="17" t="s">
        <v>1</v>
      </c>
    </row>
    <row r="592" spans="2:53" x14ac:dyDescent="0.25">
      <c r="B592" s="109">
        <v>2024</v>
      </c>
      <c r="C592" s="17">
        <v>891780111</v>
      </c>
      <c r="D592" s="30" t="s">
        <v>14</v>
      </c>
      <c r="E592" s="161" t="s">
        <v>2297</v>
      </c>
      <c r="F592" s="35" t="s">
        <v>2296</v>
      </c>
      <c r="G592" s="190">
        <v>0</v>
      </c>
      <c r="H592" s="18" t="s">
        <v>11</v>
      </c>
      <c r="I592" s="30" t="s">
        <v>108</v>
      </c>
      <c r="J592" s="23" t="s">
        <v>2295</v>
      </c>
      <c r="K592" s="23">
        <v>8610000</v>
      </c>
      <c r="L592" s="17" t="s">
        <v>8</v>
      </c>
      <c r="M592" s="23" t="s">
        <v>2294</v>
      </c>
      <c r="N592" s="23">
        <v>1065647873</v>
      </c>
      <c r="O592" s="29">
        <v>14</v>
      </c>
      <c r="P592" s="334">
        <v>45302</v>
      </c>
      <c r="Q592" s="23">
        <v>2126349000</v>
      </c>
      <c r="R592" s="334">
        <v>45345</v>
      </c>
      <c r="S592" s="23">
        <v>8610000</v>
      </c>
      <c r="T592" s="18" t="s">
        <v>5</v>
      </c>
      <c r="U592" s="23">
        <v>85473390</v>
      </c>
      <c r="V592" s="23" t="s">
        <v>2231</v>
      </c>
      <c r="W592" s="334">
        <v>45345</v>
      </c>
      <c r="X592" s="334">
        <v>45345</v>
      </c>
      <c r="Y592" s="113" t="s">
        <v>4</v>
      </c>
      <c r="Z592" s="334">
        <v>45457</v>
      </c>
      <c r="AA592" s="35">
        <f t="shared" si="45"/>
        <v>112</v>
      </c>
      <c r="AB592" s="23">
        <v>0</v>
      </c>
      <c r="AC592" s="23">
        <v>0</v>
      </c>
      <c r="AD592" s="23">
        <v>0</v>
      </c>
      <c r="AE592" s="208" t="s">
        <v>4</v>
      </c>
      <c r="AF592" s="35">
        <f t="shared" si="46"/>
        <v>0</v>
      </c>
      <c r="AG592" s="23">
        <v>0</v>
      </c>
      <c r="AH592" s="23">
        <v>0</v>
      </c>
      <c r="AI592" s="208" t="s">
        <v>4</v>
      </c>
      <c r="AJ592" s="18">
        <v>0</v>
      </c>
      <c r="AK592" s="27" t="s">
        <v>4</v>
      </c>
      <c r="AL592" s="27" t="s">
        <v>4</v>
      </c>
      <c r="AM592" s="35">
        <f t="shared" si="47"/>
        <v>0</v>
      </c>
      <c r="AN592" s="35">
        <f>+K592+AC592-AH592</f>
        <v>8610000</v>
      </c>
      <c r="AO592" s="18" t="s">
        <v>1</v>
      </c>
      <c r="AP592" s="23">
        <v>8610000</v>
      </c>
      <c r="AQ592" s="18" t="s">
        <v>16</v>
      </c>
      <c r="AR592" s="23">
        <v>0</v>
      </c>
      <c r="AS592" s="19" t="s">
        <v>4</v>
      </c>
      <c r="AT592" s="331">
        <v>0</v>
      </c>
      <c r="AU592" s="34">
        <f t="shared" si="48"/>
        <v>8610000</v>
      </c>
      <c r="AV592" s="33">
        <f t="shared" si="49"/>
        <v>0</v>
      </c>
      <c r="AW592" s="208" t="s">
        <v>4</v>
      </c>
      <c r="AX592" s="18" t="s">
        <v>3</v>
      </c>
      <c r="AY592" s="23" t="s">
        <v>2293</v>
      </c>
      <c r="AZ592" s="17" t="s">
        <v>1</v>
      </c>
      <c r="BA592" s="17" t="s">
        <v>1</v>
      </c>
    </row>
    <row r="593" spans="2:53" x14ac:dyDescent="0.25">
      <c r="B593" s="109">
        <v>2024</v>
      </c>
      <c r="C593" s="17">
        <v>891780111</v>
      </c>
      <c r="D593" s="30" t="s">
        <v>14</v>
      </c>
      <c r="E593" s="161" t="s">
        <v>2292</v>
      </c>
      <c r="F593" s="35" t="s">
        <v>2291</v>
      </c>
      <c r="G593" s="190">
        <v>0</v>
      </c>
      <c r="H593" s="18" t="s">
        <v>11</v>
      </c>
      <c r="I593" s="30" t="s">
        <v>108</v>
      </c>
      <c r="J593" s="23" t="s">
        <v>2290</v>
      </c>
      <c r="K593" s="23">
        <v>11700000</v>
      </c>
      <c r="L593" s="17" t="s">
        <v>8</v>
      </c>
      <c r="M593" s="23" t="s">
        <v>2289</v>
      </c>
      <c r="N593" s="23">
        <v>1082982732</v>
      </c>
      <c r="O593" s="29">
        <v>13</v>
      </c>
      <c r="P593" s="208">
        <v>45302</v>
      </c>
      <c r="Q593" s="23">
        <v>4518689382</v>
      </c>
      <c r="R593" s="334">
        <v>45345</v>
      </c>
      <c r="S593" s="23">
        <v>11700000</v>
      </c>
      <c r="T593" s="18" t="s">
        <v>5</v>
      </c>
      <c r="U593" s="23">
        <v>57461216</v>
      </c>
      <c r="V593" s="23" t="s">
        <v>2288</v>
      </c>
      <c r="W593" s="334">
        <v>45345</v>
      </c>
      <c r="X593" s="334">
        <v>45345</v>
      </c>
      <c r="Y593" s="113" t="s">
        <v>4</v>
      </c>
      <c r="Z593" s="334">
        <v>45457</v>
      </c>
      <c r="AA593" s="35">
        <f t="shared" si="45"/>
        <v>112</v>
      </c>
      <c r="AB593" s="23">
        <v>0</v>
      </c>
      <c r="AC593" s="23">
        <v>0</v>
      </c>
      <c r="AD593" s="23">
        <v>0</v>
      </c>
      <c r="AE593" s="208" t="s">
        <v>4</v>
      </c>
      <c r="AF593" s="35">
        <f t="shared" si="46"/>
        <v>0</v>
      </c>
      <c r="AG593" s="23">
        <v>0</v>
      </c>
      <c r="AH593" s="23">
        <v>0</v>
      </c>
      <c r="AI593" s="208" t="s">
        <v>4</v>
      </c>
      <c r="AJ593" s="18">
        <v>0</v>
      </c>
      <c r="AK593" s="27" t="s">
        <v>4</v>
      </c>
      <c r="AL593" s="27" t="s">
        <v>4</v>
      </c>
      <c r="AM593" s="35">
        <f t="shared" si="47"/>
        <v>0</v>
      </c>
      <c r="AN593" s="35">
        <f>+K593+AC593-AH593</f>
        <v>11700000</v>
      </c>
      <c r="AO593" s="18" t="s">
        <v>1</v>
      </c>
      <c r="AP593" s="23">
        <v>11700000</v>
      </c>
      <c r="AQ593" s="18" t="s">
        <v>16</v>
      </c>
      <c r="AR593" s="23">
        <v>0</v>
      </c>
      <c r="AS593" s="19" t="s">
        <v>4</v>
      </c>
      <c r="AT593" s="331">
        <v>0</v>
      </c>
      <c r="AU593" s="34">
        <f t="shared" si="48"/>
        <v>11700000</v>
      </c>
      <c r="AV593" s="33">
        <f t="shared" si="49"/>
        <v>0</v>
      </c>
      <c r="AW593" s="208" t="s">
        <v>4</v>
      </c>
      <c r="AX593" s="18" t="s">
        <v>3</v>
      </c>
      <c r="AY593" s="23" t="s">
        <v>2287</v>
      </c>
      <c r="AZ593" s="17" t="s">
        <v>1</v>
      </c>
      <c r="BA593" s="17" t="s">
        <v>1</v>
      </c>
    </row>
    <row r="594" spans="2:53" x14ac:dyDescent="0.25">
      <c r="B594" s="109">
        <v>2024</v>
      </c>
      <c r="C594" s="17">
        <v>891780111</v>
      </c>
      <c r="D594" s="30" t="s">
        <v>14</v>
      </c>
      <c r="E594" s="161" t="s">
        <v>2286</v>
      </c>
      <c r="F594" s="35" t="s">
        <v>2285</v>
      </c>
      <c r="G594" s="190">
        <v>0</v>
      </c>
      <c r="H594" s="18" t="s">
        <v>11</v>
      </c>
      <c r="I594" s="30" t="s">
        <v>108</v>
      </c>
      <c r="J594" s="23" t="s">
        <v>2284</v>
      </c>
      <c r="K594" s="23">
        <v>10167000</v>
      </c>
      <c r="L594" s="17" t="s">
        <v>8</v>
      </c>
      <c r="M594" s="23" t="s">
        <v>2283</v>
      </c>
      <c r="N594" s="23">
        <v>85477304</v>
      </c>
      <c r="O594" s="29">
        <v>13</v>
      </c>
      <c r="P594" s="208">
        <v>45302</v>
      </c>
      <c r="Q594" s="23">
        <v>4518689382</v>
      </c>
      <c r="R594" s="334">
        <v>45345</v>
      </c>
      <c r="S594" s="23">
        <v>10167000</v>
      </c>
      <c r="T594" s="18" t="s">
        <v>5</v>
      </c>
      <c r="U594" s="23">
        <v>36557666</v>
      </c>
      <c r="V594" s="23" t="s">
        <v>1510</v>
      </c>
      <c r="W594" s="334">
        <v>45345</v>
      </c>
      <c r="X594" s="334">
        <v>45345</v>
      </c>
      <c r="Y594" s="113" t="s">
        <v>4</v>
      </c>
      <c r="Z594" s="334">
        <v>45457</v>
      </c>
      <c r="AA594" s="35">
        <f t="shared" si="45"/>
        <v>112</v>
      </c>
      <c r="AB594" s="23">
        <v>0</v>
      </c>
      <c r="AC594" s="23">
        <v>0</v>
      </c>
      <c r="AD594" s="23">
        <v>0</v>
      </c>
      <c r="AE594" s="208" t="s">
        <v>4</v>
      </c>
      <c r="AF594" s="35">
        <f t="shared" si="46"/>
        <v>0</v>
      </c>
      <c r="AG594" s="23">
        <v>0</v>
      </c>
      <c r="AH594" s="23">
        <v>0</v>
      </c>
      <c r="AI594" s="208" t="s">
        <v>4</v>
      </c>
      <c r="AJ594" s="18">
        <v>0</v>
      </c>
      <c r="AK594" s="27" t="s">
        <v>4</v>
      </c>
      <c r="AL594" s="27" t="s">
        <v>4</v>
      </c>
      <c r="AM594" s="35">
        <f t="shared" si="47"/>
        <v>0</v>
      </c>
      <c r="AN594" s="35">
        <f>+K594+AC594-AH594</f>
        <v>10167000</v>
      </c>
      <c r="AO594" s="18" t="s">
        <v>1</v>
      </c>
      <c r="AP594" s="23">
        <v>10167000</v>
      </c>
      <c r="AQ594" s="18" t="s">
        <v>16</v>
      </c>
      <c r="AR594" s="23">
        <v>0</v>
      </c>
      <c r="AS594" s="19" t="s">
        <v>4</v>
      </c>
      <c r="AT594" s="331">
        <v>0</v>
      </c>
      <c r="AU594" s="34">
        <f t="shared" si="48"/>
        <v>10167000</v>
      </c>
      <c r="AV594" s="33">
        <f t="shared" si="49"/>
        <v>0</v>
      </c>
      <c r="AW594" s="208" t="s">
        <v>4</v>
      </c>
      <c r="AX594" s="18" t="s">
        <v>3</v>
      </c>
      <c r="AY594" s="23" t="s">
        <v>2282</v>
      </c>
      <c r="AZ594" s="17" t="s">
        <v>1</v>
      </c>
      <c r="BA594" s="17" t="s">
        <v>1</v>
      </c>
    </row>
    <row r="595" spans="2:53" x14ac:dyDescent="0.25">
      <c r="B595" s="109">
        <v>2024</v>
      </c>
      <c r="C595" s="17">
        <v>891780111</v>
      </c>
      <c r="D595" s="30" t="s">
        <v>14</v>
      </c>
      <c r="E595" s="161" t="s">
        <v>2281</v>
      </c>
      <c r="F595" s="35" t="s">
        <v>2280</v>
      </c>
      <c r="G595" s="190">
        <v>0</v>
      </c>
      <c r="H595" s="18" t="s">
        <v>11</v>
      </c>
      <c r="I595" s="30" t="s">
        <v>108</v>
      </c>
      <c r="J595" s="23" t="s">
        <v>2279</v>
      </c>
      <c r="K595" s="23">
        <v>12000000</v>
      </c>
      <c r="L595" s="17" t="s">
        <v>8</v>
      </c>
      <c r="M595" s="23" t="s">
        <v>2278</v>
      </c>
      <c r="N595" s="23">
        <v>1083008431</v>
      </c>
      <c r="O595" s="29">
        <v>13</v>
      </c>
      <c r="P595" s="208">
        <v>45302</v>
      </c>
      <c r="Q595" s="23">
        <v>4518689382</v>
      </c>
      <c r="R595" s="334">
        <v>45345</v>
      </c>
      <c r="S595" s="23">
        <v>12000000</v>
      </c>
      <c r="T595" s="18" t="s">
        <v>5</v>
      </c>
      <c r="U595" s="23">
        <v>36557666</v>
      </c>
      <c r="V595" s="23" t="s">
        <v>1510</v>
      </c>
      <c r="W595" s="334">
        <v>45345</v>
      </c>
      <c r="X595" s="334">
        <v>45345</v>
      </c>
      <c r="Y595" s="113" t="s">
        <v>4</v>
      </c>
      <c r="Z595" s="334">
        <v>45457</v>
      </c>
      <c r="AA595" s="35">
        <f t="shared" si="45"/>
        <v>112</v>
      </c>
      <c r="AB595" s="23">
        <v>0</v>
      </c>
      <c r="AC595" s="23">
        <v>0</v>
      </c>
      <c r="AD595" s="23">
        <v>0</v>
      </c>
      <c r="AE595" s="208" t="s">
        <v>4</v>
      </c>
      <c r="AF595" s="35">
        <f t="shared" si="46"/>
        <v>0</v>
      </c>
      <c r="AG595" s="23">
        <v>0</v>
      </c>
      <c r="AH595" s="23">
        <v>0</v>
      </c>
      <c r="AI595" s="208" t="s">
        <v>4</v>
      </c>
      <c r="AJ595" s="18">
        <v>0</v>
      </c>
      <c r="AK595" s="27" t="s">
        <v>4</v>
      </c>
      <c r="AL595" s="27" t="s">
        <v>4</v>
      </c>
      <c r="AM595" s="35">
        <f t="shared" si="47"/>
        <v>0</v>
      </c>
      <c r="AN595" s="35">
        <f>+K595+AC595-AH595</f>
        <v>12000000</v>
      </c>
      <c r="AO595" s="18" t="s">
        <v>1</v>
      </c>
      <c r="AP595" s="23">
        <v>12000000</v>
      </c>
      <c r="AQ595" s="18" t="s">
        <v>16</v>
      </c>
      <c r="AR595" s="23">
        <v>0</v>
      </c>
      <c r="AS595" s="19" t="s">
        <v>4</v>
      </c>
      <c r="AT595" s="331">
        <v>0</v>
      </c>
      <c r="AU595" s="34">
        <f t="shared" si="48"/>
        <v>12000000</v>
      </c>
      <c r="AV595" s="33">
        <f t="shared" si="49"/>
        <v>0</v>
      </c>
      <c r="AW595" s="208" t="s">
        <v>4</v>
      </c>
      <c r="AX595" s="18" t="s">
        <v>3</v>
      </c>
      <c r="AY595" s="23" t="s">
        <v>2277</v>
      </c>
      <c r="AZ595" s="17" t="s">
        <v>1</v>
      </c>
      <c r="BA595" s="17" t="s">
        <v>1</v>
      </c>
    </row>
    <row r="596" spans="2:53" x14ac:dyDescent="0.25">
      <c r="B596" s="109">
        <v>2024</v>
      </c>
      <c r="C596" s="17">
        <v>891780111</v>
      </c>
      <c r="D596" s="30" t="s">
        <v>14</v>
      </c>
      <c r="E596" s="161" t="s">
        <v>2276</v>
      </c>
      <c r="F596" s="35" t="s">
        <v>2275</v>
      </c>
      <c r="G596" s="190">
        <v>0</v>
      </c>
      <c r="H596" s="18" t="s">
        <v>11</v>
      </c>
      <c r="I596" s="30" t="s">
        <v>108</v>
      </c>
      <c r="J596" s="23" t="s">
        <v>2274</v>
      </c>
      <c r="K596" s="23">
        <v>12000000</v>
      </c>
      <c r="L596" s="17" t="s">
        <v>8</v>
      </c>
      <c r="M596" s="23" t="s">
        <v>2273</v>
      </c>
      <c r="N596" s="23">
        <v>1095701829</v>
      </c>
      <c r="O596" s="29">
        <v>13</v>
      </c>
      <c r="P596" s="208">
        <v>45302</v>
      </c>
      <c r="Q596" s="23">
        <v>4518689382</v>
      </c>
      <c r="R596" s="334">
        <v>45345</v>
      </c>
      <c r="S596" s="23">
        <v>12000000</v>
      </c>
      <c r="T596" s="18" t="s">
        <v>5</v>
      </c>
      <c r="U596" s="23">
        <v>36557666</v>
      </c>
      <c r="V596" s="23" t="s">
        <v>1510</v>
      </c>
      <c r="W596" s="334">
        <v>45345</v>
      </c>
      <c r="X596" s="334">
        <v>45345</v>
      </c>
      <c r="Y596" s="113" t="s">
        <v>4</v>
      </c>
      <c r="Z596" s="334">
        <v>45457</v>
      </c>
      <c r="AA596" s="35">
        <f t="shared" si="45"/>
        <v>112</v>
      </c>
      <c r="AB596" s="23">
        <v>0</v>
      </c>
      <c r="AC596" s="23">
        <v>0</v>
      </c>
      <c r="AD596" s="23">
        <v>0</v>
      </c>
      <c r="AE596" s="208" t="s">
        <v>4</v>
      </c>
      <c r="AF596" s="35">
        <f t="shared" si="46"/>
        <v>0</v>
      </c>
      <c r="AG596" s="23">
        <v>0</v>
      </c>
      <c r="AH596" s="23">
        <v>0</v>
      </c>
      <c r="AI596" s="208" t="s">
        <v>4</v>
      </c>
      <c r="AJ596" s="18">
        <v>0</v>
      </c>
      <c r="AK596" s="27" t="s">
        <v>4</v>
      </c>
      <c r="AL596" s="27" t="s">
        <v>4</v>
      </c>
      <c r="AM596" s="35">
        <f t="shared" si="47"/>
        <v>0</v>
      </c>
      <c r="AN596" s="35">
        <f>+K596+AC596-AH596</f>
        <v>12000000</v>
      </c>
      <c r="AO596" s="18" t="s">
        <v>1</v>
      </c>
      <c r="AP596" s="23">
        <v>12000000</v>
      </c>
      <c r="AQ596" s="18" t="s">
        <v>16</v>
      </c>
      <c r="AR596" s="23">
        <v>0</v>
      </c>
      <c r="AS596" s="19" t="s">
        <v>4</v>
      </c>
      <c r="AT596" s="331">
        <v>0</v>
      </c>
      <c r="AU596" s="34">
        <f t="shared" si="48"/>
        <v>12000000</v>
      </c>
      <c r="AV596" s="33">
        <f t="shared" si="49"/>
        <v>0</v>
      </c>
      <c r="AW596" s="208" t="s">
        <v>4</v>
      </c>
      <c r="AX596" s="18" t="s">
        <v>3</v>
      </c>
      <c r="AY596" s="23" t="s">
        <v>2272</v>
      </c>
      <c r="AZ596" s="17" t="s">
        <v>1</v>
      </c>
      <c r="BA596" s="17" t="s">
        <v>1</v>
      </c>
    </row>
    <row r="597" spans="2:53" x14ac:dyDescent="0.25">
      <c r="B597" s="109">
        <v>2024</v>
      </c>
      <c r="C597" s="17">
        <v>891780111</v>
      </c>
      <c r="D597" s="30" t="s">
        <v>14</v>
      </c>
      <c r="E597" s="161" t="s">
        <v>2271</v>
      </c>
      <c r="F597" s="35" t="s">
        <v>2270</v>
      </c>
      <c r="G597" s="190">
        <v>0</v>
      </c>
      <c r="H597" s="18" t="s">
        <v>11</v>
      </c>
      <c r="I597" s="30" t="s">
        <v>770</v>
      </c>
      <c r="J597" s="23" t="s">
        <v>2269</v>
      </c>
      <c r="K597" s="23">
        <v>8500000</v>
      </c>
      <c r="L597" s="17" t="s">
        <v>8</v>
      </c>
      <c r="M597" s="23" t="s">
        <v>2268</v>
      </c>
      <c r="N597" s="23">
        <v>1083029427</v>
      </c>
      <c r="O597" s="29">
        <v>170</v>
      </c>
      <c r="P597" s="334">
        <v>45320</v>
      </c>
      <c r="Q597" s="23">
        <v>165200000</v>
      </c>
      <c r="R597" s="334">
        <v>45345</v>
      </c>
      <c r="S597" s="23">
        <v>8500000</v>
      </c>
      <c r="T597" s="18" t="s">
        <v>5</v>
      </c>
      <c r="U597" s="23">
        <v>36559959</v>
      </c>
      <c r="V597" s="23" t="s">
        <v>1596</v>
      </c>
      <c r="W597" s="334">
        <v>45345</v>
      </c>
      <c r="X597" s="334">
        <v>45345</v>
      </c>
      <c r="Y597" s="113" t="s">
        <v>4</v>
      </c>
      <c r="Z597" s="334">
        <v>45381</v>
      </c>
      <c r="AA597" s="35">
        <f t="shared" si="45"/>
        <v>36</v>
      </c>
      <c r="AB597" s="23">
        <v>0</v>
      </c>
      <c r="AC597" s="23">
        <v>0</v>
      </c>
      <c r="AD597" s="23">
        <v>0</v>
      </c>
      <c r="AE597" s="208" t="s">
        <v>4</v>
      </c>
      <c r="AF597" s="35">
        <f t="shared" si="46"/>
        <v>0</v>
      </c>
      <c r="AG597" s="23">
        <v>0</v>
      </c>
      <c r="AH597" s="23">
        <v>0</v>
      </c>
      <c r="AI597" s="208" t="s">
        <v>4</v>
      </c>
      <c r="AJ597" s="18">
        <v>0</v>
      </c>
      <c r="AK597" s="27" t="s">
        <v>4</v>
      </c>
      <c r="AL597" s="27" t="s">
        <v>4</v>
      </c>
      <c r="AM597" s="35">
        <f t="shared" si="47"/>
        <v>0</v>
      </c>
      <c r="AN597" s="35">
        <f>+K597+AC597-AH597</f>
        <v>8500000</v>
      </c>
      <c r="AO597" s="18" t="s">
        <v>16</v>
      </c>
      <c r="AP597" s="23">
        <v>0</v>
      </c>
      <c r="AQ597" s="18" t="s">
        <v>16</v>
      </c>
      <c r="AR597" s="23">
        <v>0</v>
      </c>
      <c r="AS597" s="19" t="s">
        <v>4</v>
      </c>
      <c r="AT597" s="331">
        <v>0</v>
      </c>
      <c r="AU597" s="34">
        <f t="shared" si="48"/>
        <v>8500000</v>
      </c>
      <c r="AV597" s="33">
        <f t="shared" si="49"/>
        <v>0</v>
      </c>
      <c r="AW597" s="208" t="s">
        <v>4</v>
      </c>
      <c r="AX597" s="18" t="s">
        <v>3</v>
      </c>
      <c r="AY597" s="23" t="s">
        <v>2267</v>
      </c>
      <c r="AZ597" s="17" t="s">
        <v>1</v>
      </c>
      <c r="BA597" s="17" t="s">
        <v>1</v>
      </c>
    </row>
    <row r="598" spans="2:53" x14ac:dyDescent="0.25">
      <c r="B598" s="109">
        <v>2024</v>
      </c>
      <c r="C598" s="17">
        <v>891780111</v>
      </c>
      <c r="D598" s="30" t="s">
        <v>14</v>
      </c>
      <c r="E598" s="161" t="s">
        <v>2266</v>
      </c>
      <c r="F598" s="35" t="s">
        <v>2265</v>
      </c>
      <c r="G598" s="190">
        <v>0</v>
      </c>
      <c r="H598" s="18" t="s">
        <v>11</v>
      </c>
      <c r="I598" s="30" t="s">
        <v>108</v>
      </c>
      <c r="J598" s="23" t="s">
        <v>2264</v>
      </c>
      <c r="K598" s="23">
        <v>9500000</v>
      </c>
      <c r="L598" s="17" t="s">
        <v>8</v>
      </c>
      <c r="M598" s="23" t="s">
        <v>2263</v>
      </c>
      <c r="N598" s="23">
        <v>1082953987</v>
      </c>
      <c r="O598" s="29">
        <v>14</v>
      </c>
      <c r="P598" s="334">
        <v>45302</v>
      </c>
      <c r="Q598" s="23">
        <v>2126349000</v>
      </c>
      <c r="R598" s="334">
        <v>45345</v>
      </c>
      <c r="S598" s="23">
        <v>9500000</v>
      </c>
      <c r="T598" s="18" t="s">
        <v>5</v>
      </c>
      <c r="U598" s="23">
        <v>36557666</v>
      </c>
      <c r="V598" s="23" t="s">
        <v>1510</v>
      </c>
      <c r="W598" s="334">
        <v>45345</v>
      </c>
      <c r="X598" s="334">
        <v>45345</v>
      </c>
      <c r="Y598" s="113" t="s">
        <v>4</v>
      </c>
      <c r="Z598" s="334">
        <v>45457</v>
      </c>
      <c r="AA598" s="35">
        <f t="shared" si="45"/>
        <v>112</v>
      </c>
      <c r="AB598" s="23">
        <v>0</v>
      </c>
      <c r="AC598" s="23">
        <v>0</v>
      </c>
      <c r="AD598" s="23">
        <v>0</v>
      </c>
      <c r="AE598" s="208" t="s">
        <v>4</v>
      </c>
      <c r="AF598" s="35">
        <f t="shared" si="46"/>
        <v>0</v>
      </c>
      <c r="AG598" s="23">
        <v>0</v>
      </c>
      <c r="AH598" s="23">
        <v>0</v>
      </c>
      <c r="AI598" s="208" t="s">
        <v>4</v>
      </c>
      <c r="AJ598" s="18">
        <v>0</v>
      </c>
      <c r="AK598" s="27" t="s">
        <v>4</v>
      </c>
      <c r="AL598" s="27" t="s">
        <v>4</v>
      </c>
      <c r="AM598" s="35">
        <f t="shared" si="47"/>
        <v>0</v>
      </c>
      <c r="AN598" s="35">
        <f>+K598+AC598-AH598</f>
        <v>9500000</v>
      </c>
      <c r="AO598" s="18" t="s">
        <v>1</v>
      </c>
      <c r="AP598" s="23">
        <v>9500000</v>
      </c>
      <c r="AQ598" s="18" t="s">
        <v>16</v>
      </c>
      <c r="AR598" s="23">
        <v>0</v>
      </c>
      <c r="AS598" s="19" t="s">
        <v>4</v>
      </c>
      <c r="AT598" s="331">
        <v>0</v>
      </c>
      <c r="AU598" s="34">
        <f t="shared" si="48"/>
        <v>9500000</v>
      </c>
      <c r="AV598" s="33">
        <f t="shared" si="49"/>
        <v>0</v>
      </c>
      <c r="AW598" s="208" t="s">
        <v>4</v>
      </c>
      <c r="AX598" s="18" t="s">
        <v>3</v>
      </c>
      <c r="AY598" s="23" t="s">
        <v>2262</v>
      </c>
      <c r="AZ598" s="17" t="s">
        <v>1</v>
      </c>
      <c r="BA598" s="17" t="s">
        <v>1</v>
      </c>
    </row>
    <row r="599" spans="2:53" x14ac:dyDescent="0.25">
      <c r="B599" s="109">
        <v>2024</v>
      </c>
      <c r="C599" s="17">
        <v>891780111</v>
      </c>
      <c r="D599" s="30" t="s">
        <v>14</v>
      </c>
      <c r="E599" s="161" t="s">
        <v>2261</v>
      </c>
      <c r="F599" s="35" t="s">
        <v>2260</v>
      </c>
      <c r="G599" s="190">
        <v>0</v>
      </c>
      <c r="H599" s="18" t="s">
        <v>11</v>
      </c>
      <c r="I599" s="30" t="s">
        <v>770</v>
      </c>
      <c r="J599" s="23" t="s">
        <v>2259</v>
      </c>
      <c r="K599" s="23">
        <v>8800000</v>
      </c>
      <c r="L599" s="17" t="s">
        <v>8</v>
      </c>
      <c r="M599" s="23" t="s">
        <v>2258</v>
      </c>
      <c r="N599" s="23">
        <v>40960316</v>
      </c>
      <c r="O599" s="29">
        <v>388</v>
      </c>
      <c r="P599" s="334">
        <v>45338</v>
      </c>
      <c r="Q599" s="23">
        <v>466800000</v>
      </c>
      <c r="R599" s="334">
        <v>45345</v>
      </c>
      <c r="S599" s="23">
        <v>8800000</v>
      </c>
      <c r="T599" s="18" t="s">
        <v>5</v>
      </c>
      <c r="U599" s="23">
        <v>36559959</v>
      </c>
      <c r="V599" s="23" t="s">
        <v>1596</v>
      </c>
      <c r="W599" s="334">
        <v>45345</v>
      </c>
      <c r="X599" s="334">
        <v>45345</v>
      </c>
      <c r="Y599" s="113" t="s">
        <v>4</v>
      </c>
      <c r="Z599" s="334">
        <v>45382</v>
      </c>
      <c r="AA599" s="35">
        <f t="shared" si="45"/>
        <v>37</v>
      </c>
      <c r="AB599" s="23">
        <v>0</v>
      </c>
      <c r="AC599" s="23">
        <v>0</v>
      </c>
      <c r="AD599" s="23">
        <v>0</v>
      </c>
      <c r="AE599" s="208" t="s">
        <v>4</v>
      </c>
      <c r="AF599" s="35">
        <f t="shared" si="46"/>
        <v>0</v>
      </c>
      <c r="AG599" s="23">
        <v>0</v>
      </c>
      <c r="AH599" s="23">
        <v>0</v>
      </c>
      <c r="AI599" s="208" t="s">
        <v>4</v>
      </c>
      <c r="AJ599" s="18">
        <v>0</v>
      </c>
      <c r="AK599" s="27" t="s">
        <v>4</v>
      </c>
      <c r="AL599" s="27" t="s">
        <v>4</v>
      </c>
      <c r="AM599" s="35">
        <f t="shared" si="47"/>
        <v>0</v>
      </c>
      <c r="AN599" s="35">
        <f>+K599+AC599-AH599</f>
        <v>8800000</v>
      </c>
      <c r="AO599" s="18" t="s">
        <v>16</v>
      </c>
      <c r="AP599" s="23">
        <v>0</v>
      </c>
      <c r="AQ599" s="18" t="s">
        <v>16</v>
      </c>
      <c r="AR599" s="23">
        <v>0</v>
      </c>
      <c r="AS599" s="19" t="s">
        <v>4</v>
      </c>
      <c r="AT599" s="331">
        <v>0</v>
      </c>
      <c r="AU599" s="34">
        <f t="shared" si="48"/>
        <v>8800000</v>
      </c>
      <c r="AV599" s="33">
        <f t="shared" si="49"/>
        <v>0</v>
      </c>
      <c r="AW599" s="208" t="s">
        <v>4</v>
      </c>
      <c r="AX599" s="18" t="s">
        <v>3</v>
      </c>
      <c r="AY599" s="23" t="s">
        <v>2257</v>
      </c>
      <c r="AZ599" s="17" t="s">
        <v>1</v>
      </c>
      <c r="BA599" s="17" t="s">
        <v>1</v>
      </c>
    </row>
    <row r="600" spans="2:53" x14ac:dyDescent="0.25">
      <c r="B600" s="109">
        <v>2024</v>
      </c>
      <c r="C600" s="17">
        <v>891780111</v>
      </c>
      <c r="D600" s="30" t="s">
        <v>14</v>
      </c>
      <c r="E600" s="161" t="s">
        <v>2256</v>
      </c>
      <c r="F600" s="35" t="s">
        <v>2255</v>
      </c>
      <c r="G600" s="190">
        <v>0</v>
      </c>
      <c r="H600" s="18" t="s">
        <v>11</v>
      </c>
      <c r="I600" s="30" t="s">
        <v>108</v>
      </c>
      <c r="J600" s="23" t="s">
        <v>2254</v>
      </c>
      <c r="K600" s="23">
        <v>10000000</v>
      </c>
      <c r="L600" s="17" t="s">
        <v>8</v>
      </c>
      <c r="M600" s="23" t="s">
        <v>2253</v>
      </c>
      <c r="N600" s="23">
        <v>1083044067</v>
      </c>
      <c r="O600" s="29">
        <v>13</v>
      </c>
      <c r="P600" s="208">
        <v>45302</v>
      </c>
      <c r="Q600" s="23">
        <v>4518689382</v>
      </c>
      <c r="R600" s="334">
        <v>45345</v>
      </c>
      <c r="S600" s="23">
        <v>10000000</v>
      </c>
      <c r="T600" s="18" t="s">
        <v>5</v>
      </c>
      <c r="U600" s="23">
        <v>36557666</v>
      </c>
      <c r="V600" s="23" t="s">
        <v>1510</v>
      </c>
      <c r="W600" s="334">
        <v>45345</v>
      </c>
      <c r="X600" s="334">
        <v>45345</v>
      </c>
      <c r="Y600" s="113" t="s">
        <v>4</v>
      </c>
      <c r="Z600" s="334">
        <v>45457</v>
      </c>
      <c r="AA600" s="35">
        <f t="shared" si="45"/>
        <v>112</v>
      </c>
      <c r="AB600" s="23">
        <v>0</v>
      </c>
      <c r="AC600" s="23">
        <v>0</v>
      </c>
      <c r="AD600" s="23">
        <v>0</v>
      </c>
      <c r="AE600" s="208" t="s">
        <v>4</v>
      </c>
      <c r="AF600" s="35">
        <f t="shared" si="46"/>
        <v>0</v>
      </c>
      <c r="AG600" s="23">
        <v>0</v>
      </c>
      <c r="AH600" s="23">
        <v>0</v>
      </c>
      <c r="AI600" s="208" t="s">
        <v>4</v>
      </c>
      <c r="AJ600" s="18">
        <v>0</v>
      </c>
      <c r="AK600" s="27" t="s">
        <v>4</v>
      </c>
      <c r="AL600" s="27" t="s">
        <v>4</v>
      </c>
      <c r="AM600" s="35">
        <f t="shared" si="47"/>
        <v>0</v>
      </c>
      <c r="AN600" s="35">
        <f>+K600+AC600-AH600</f>
        <v>10000000</v>
      </c>
      <c r="AO600" s="18" t="s">
        <v>1</v>
      </c>
      <c r="AP600" s="23">
        <v>10000000</v>
      </c>
      <c r="AQ600" s="18" t="s">
        <v>16</v>
      </c>
      <c r="AR600" s="23">
        <v>0</v>
      </c>
      <c r="AS600" s="19" t="s">
        <v>4</v>
      </c>
      <c r="AT600" s="331">
        <v>0</v>
      </c>
      <c r="AU600" s="34">
        <f t="shared" si="48"/>
        <v>10000000</v>
      </c>
      <c r="AV600" s="33">
        <f t="shared" si="49"/>
        <v>0</v>
      </c>
      <c r="AW600" s="208" t="s">
        <v>4</v>
      </c>
      <c r="AX600" s="18" t="s">
        <v>3</v>
      </c>
      <c r="AY600" s="23" t="s">
        <v>2252</v>
      </c>
      <c r="AZ600" s="17" t="s">
        <v>1</v>
      </c>
      <c r="BA600" s="17" t="s">
        <v>1</v>
      </c>
    </row>
    <row r="601" spans="2:53" x14ac:dyDescent="0.25">
      <c r="B601" s="109">
        <v>2024</v>
      </c>
      <c r="C601" s="17">
        <v>891780111</v>
      </c>
      <c r="D601" s="30" t="s">
        <v>14</v>
      </c>
      <c r="E601" s="161" t="s">
        <v>2251</v>
      </c>
      <c r="F601" s="35" t="s">
        <v>2250</v>
      </c>
      <c r="G601" s="190">
        <v>0</v>
      </c>
      <c r="H601" s="18" t="s">
        <v>11</v>
      </c>
      <c r="I601" s="30" t="s">
        <v>108</v>
      </c>
      <c r="J601" s="23" t="s">
        <v>2249</v>
      </c>
      <c r="K601" s="23">
        <v>8800000</v>
      </c>
      <c r="L601" s="17" t="s">
        <v>8</v>
      </c>
      <c r="M601" s="23" t="s">
        <v>2248</v>
      </c>
      <c r="N601" s="23">
        <v>12612617</v>
      </c>
      <c r="O601" s="29">
        <v>14</v>
      </c>
      <c r="P601" s="334">
        <v>45302</v>
      </c>
      <c r="Q601" s="23">
        <v>2126349000</v>
      </c>
      <c r="R601" s="334">
        <v>45345</v>
      </c>
      <c r="S601" s="23">
        <v>8800000</v>
      </c>
      <c r="T601" s="18" t="s">
        <v>5</v>
      </c>
      <c r="U601" s="23">
        <v>85468582</v>
      </c>
      <c r="V601" s="23" t="s">
        <v>2247</v>
      </c>
      <c r="W601" s="334">
        <v>45345</v>
      </c>
      <c r="X601" s="334">
        <v>45345</v>
      </c>
      <c r="Y601" s="113" t="s">
        <v>4</v>
      </c>
      <c r="Z601" s="334">
        <v>45457</v>
      </c>
      <c r="AA601" s="35">
        <f t="shared" si="45"/>
        <v>112</v>
      </c>
      <c r="AB601" s="23">
        <v>0</v>
      </c>
      <c r="AC601" s="23">
        <v>0</v>
      </c>
      <c r="AD601" s="23">
        <v>0</v>
      </c>
      <c r="AE601" s="208" t="s">
        <v>4</v>
      </c>
      <c r="AF601" s="35">
        <f t="shared" si="46"/>
        <v>0</v>
      </c>
      <c r="AG601" s="23">
        <v>0</v>
      </c>
      <c r="AH601" s="23">
        <v>0</v>
      </c>
      <c r="AI601" s="208" t="s">
        <v>4</v>
      </c>
      <c r="AJ601" s="18">
        <v>0</v>
      </c>
      <c r="AK601" s="27" t="s">
        <v>4</v>
      </c>
      <c r="AL601" s="27" t="s">
        <v>4</v>
      </c>
      <c r="AM601" s="35">
        <f t="shared" si="47"/>
        <v>0</v>
      </c>
      <c r="AN601" s="35">
        <f>+K601+AC601-AH601</f>
        <v>8800000</v>
      </c>
      <c r="AO601" s="18" t="s">
        <v>1</v>
      </c>
      <c r="AP601" s="23">
        <v>8800000</v>
      </c>
      <c r="AQ601" s="18" t="s">
        <v>16</v>
      </c>
      <c r="AR601" s="23">
        <v>0</v>
      </c>
      <c r="AS601" s="19" t="s">
        <v>4</v>
      </c>
      <c r="AT601" s="331">
        <v>0</v>
      </c>
      <c r="AU601" s="34">
        <f t="shared" si="48"/>
        <v>8800000</v>
      </c>
      <c r="AV601" s="33">
        <f t="shared" si="49"/>
        <v>0</v>
      </c>
      <c r="AW601" s="208" t="s">
        <v>4</v>
      </c>
      <c r="AX601" s="18" t="s">
        <v>3</v>
      </c>
      <c r="AY601" s="23" t="s">
        <v>2246</v>
      </c>
      <c r="AZ601" s="17" t="s">
        <v>1</v>
      </c>
      <c r="BA601" s="17" t="s">
        <v>1</v>
      </c>
    </row>
    <row r="602" spans="2:53" x14ac:dyDescent="0.25">
      <c r="B602" s="109">
        <v>2024</v>
      </c>
      <c r="C602" s="17">
        <v>891780111</v>
      </c>
      <c r="D602" s="30" t="s">
        <v>14</v>
      </c>
      <c r="E602" s="161" t="s">
        <v>2245</v>
      </c>
      <c r="F602" s="35" t="s">
        <v>2244</v>
      </c>
      <c r="G602" s="190">
        <v>0</v>
      </c>
      <c r="H602" s="18" t="s">
        <v>11</v>
      </c>
      <c r="I602" s="30" t="s">
        <v>108</v>
      </c>
      <c r="J602" s="23" t="s">
        <v>2243</v>
      </c>
      <c r="K602" s="23">
        <v>8400000</v>
      </c>
      <c r="L602" s="17" t="s">
        <v>8</v>
      </c>
      <c r="M602" s="23" t="s">
        <v>2242</v>
      </c>
      <c r="N602" s="23">
        <v>1082838731</v>
      </c>
      <c r="O602" s="29">
        <v>14</v>
      </c>
      <c r="P602" s="334">
        <v>45302</v>
      </c>
      <c r="Q602" s="23">
        <v>2126349000</v>
      </c>
      <c r="R602" s="334">
        <v>45345</v>
      </c>
      <c r="S602" s="23">
        <v>8400000</v>
      </c>
      <c r="T602" s="18" t="s">
        <v>5</v>
      </c>
      <c r="U602" s="23">
        <v>57444673</v>
      </c>
      <c r="V602" s="23" t="s">
        <v>1543</v>
      </c>
      <c r="W602" s="334">
        <v>45345</v>
      </c>
      <c r="X602" s="334">
        <v>45345</v>
      </c>
      <c r="Y602" s="113" t="s">
        <v>4</v>
      </c>
      <c r="Z602" s="334">
        <v>45457</v>
      </c>
      <c r="AA602" s="35">
        <f t="shared" si="45"/>
        <v>112</v>
      </c>
      <c r="AB602" s="23">
        <v>0</v>
      </c>
      <c r="AC602" s="23">
        <v>0</v>
      </c>
      <c r="AD602" s="23">
        <v>0</v>
      </c>
      <c r="AE602" s="208" t="s">
        <v>4</v>
      </c>
      <c r="AF602" s="35">
        <f t="shared" si="46"/>
        <v>0</v>
      </c>
      <c r="AG602" s="23">
        <v>0</v>
      </c>
      <c r="AH602" s="23">
        <v>0</v>
      </c>
      <c r="AI602" s="208" t="s">
        <v>4</v>
      </c>
      <c r="AJ602" s="18">
        <v>0</v>
      </c>
      <c r="AK602" s="27" t="s">
        <v>4</v>
      </c>
      <c r="AL602" s="27" t="s">
        <v>4</v>
      </c>
      <c r="AM602" s="35">
        <f t="shared" si="47"/>
        <v>0</v>
      </c>
      <c r="AN602" s="35">
        <f>+K602+AC602-AH602</f>
        <v>8400000</v>
      </c>
      <c r="AO602" s="18" t="s">
        <v>1</v>
      </c>
      <c r="AP602" s="23">
        <v>8400000</v>
      </c>
      <c r="AQ602" s="18" t="s">
        <v>16</v>
      </c>
      <c r="AR602" s="23">
        <v>0</v>
      </c>
      <c r="AS602" s="19" t="s">
        <v>4</v>
      </c>
      <c r="AT602" s="331">
        <v>0</v>
      </c>
      <c r="AU602" s="34">
        <f t="shared" si="48"/>
        <v>8400000</v>
      </c>
      <c r="AV602" s="33">
        <f t="shared" si="49"/>
        <v>0</v>
      </c>
      <c r="AW602" s="208" t="s">
        <v>4</v>
      </c>
      <c r="AX602" s="18" t="s">
        <v>3</v>
      </c>
      <c r="AY602" s="23" t="s">
        <v>2241</v>
      </c>
      <c r="AZ602" s="17" t="s">
        <v>1</v>
      </c>
      <c r="BA602" s="17" t="s">
        <v>1</v>
      </c>
    </row>
    <row r="603" spans="2:53" x14ac:dyDescent="0.25">
      <c r="B603" s="109">
        <v>2024</v>
      </c>
      <c r="C603" s="17">
        <v>891780111</v>
      </c>
      <c r="D603" s="30" t="s">
        <v>14</v>
      </c>
      <c r="E603" s="161" t="s">
        <v>2240</v>
      </c>
      <c r="F603" s="35" t="s">
        <v>2239</v>
      </c>
      <c r="G603" s="190">
        <v>0</v>
      </c>
      <c r="H603" s="18" t="s">
        <v>11</v>
      </c>
      <c r="I603" s="30" t="s">
        <v>108</v>
      </c>
      <c r="J603" s="23" t="s">
        <v>2238</v>
      </c>
      <c r="K603" s="23">
        <v>12000000</v>
      </c>
      <c r="L603" s="17" t="s">
        <v>8</v>
      </c>
      <c r="M603" s="23" t="s">
        <v>2237</v>
      </c>
      <c r="N603" s="23">
        <v>1085180904</v>
      </c>
      <c r="O603" s="29">
        <v>13</v>
      </c>
      <c r="P603" s="208">
        <v>45302</v>
      </c>
      <c r="Q603" s="23">
        <v>4518689382</v>
      </c>
      <c r="R603" s="334">
        <v>45345</v>
      </c>
      <c r="S603" s="23">
        <v>12000000</v>
      </c>
      <c r="T603" s="18" t="s">
        <v>5</v>
      </c>
      <c r="U603" s="23">
        <v>72175281</v>
      </c>
      <c r="V603" s="23" t="s">
        <v>1357</v>
      </c>
      <c r="W603" s="334">
        <v>45345</v>
      </c>
      <c r="X603" s="334">
        <v>45345</v>
      </c>
      <c r="Y603" s="113" t="s">
        <v>4</v>
      </c>
      <c r="Z603" s="334">
        <v>45457</v>
      </c>
      <c r="AA603" s="35">
        <f t="shared" si="45"/>
        <v>112</v>
      </c>
      <c r="AB603" s="23">
        <v>0</v>
      </c>
      <c r="AC603" s="23">
        <v>0</v>
      </c>
      <c r="AD603" s="23">
        <v>0</v>
      </c>
      <c r="AE603" s="208" t="s">
        <v>4</v>
      </c>
      <c r="AF603" s="35">
        <f t="shared" si="46"/>
        <v>0</v>
      </c>
      <c r="AG603" s="23">
        <v>0</v>
      </c>
      <c r="AH603" s="23">
        <v>0</v>
      </c>
      <c r="AI603" s="208" t="s">
        <v>4</v>
      </c>
      <c r="AJ603" s="18">
        <v>0</v>
      </c>
      <c r="AK603" s="27" t="s">
        <v>4</v>
      </c>
      <c r="AL603" s="27" t="s">
        <v>4</v>
      </c>
      <c r="AM603" s="35">
        <f t="shared" si="47"/>
        <v>0</v>
      </c>
      <c r="AN603" s="35">
        <f>+K603+AC603-AH603</f>
        <v>12000000</v>
      </c>
      <c r="AO603" s="18" t="s">
        <v>1</v>
      </c>
      <c r="AP603" s="23">
        <v>12000000</v>
      </c>
      <c r="AQ603" s="18" t="s">
        <v>16</v>
      </c>
      <c r="AR603" s="23">
        <v>0</v>
      </c>
      <c r="AS603" s="19" t="s">
        <v>4</v>
      </c>
      <c r="AT603" s="331">
        <v>0</v>
      </c>
      <c r="AU603" s="34">
        <f t="shared" si="48"/>
        <v>12000000</v>
      </c>
      <c r="AV603" s="33">
        <f t="shared" si="49"/>
        <v>0</v>
      </c>
      <c r="AW603" s="208" t="s">
        <v>4</v>
      </c>
      <c r="AX603" s="18" t="s">
        <v>3</v>
      </c>
      <c r="AY603" s="23" t="s">
        <v>2236</v>
      </c>
      <c r="AZ603" s="17" t="s">
        <v>1</v>
      </c>
      <c r="BA603" s="17" t="s">
        <v>1</v>
      </c>
    </row>
    <row r="604" spans="2:53" x14ac:dyDescent="0.25">
      <c r="B604" s="109">
        <v>2024</v>
      </c>
      <c r="C604" s="17">
        <v>891780111</v>
      </c>
      <c r="D604" s="30" t="s">
        <v>14</v>
      </c>
      <c r="E604" s="161" t="s">
        <v>2235</v>
      </c>
      <c r="F604" s="35" t="s">
        <v>2234</v>
      </c>
      <c r="G604" s="190">
        <v>0</v>
      </c>
      <c r="H604" s="18" t="s">
        <v>11</v>
      </c>
      <c r="I604" s="30" t="s">
        <v>108</v>
      </c>
      <c r="J604" s="23" t="s">
        <v>2233</v>
      </c>
      <c r="K604" s="23">
        <v>8610000</v>
      </c>
      <c r="L604" s="17" t="s">
        <v>8</v>
      </c>
      <c r="M604" s="23" t="s">
        <v>2232</v>
      </c>
      <c r="N604" s="23">
        <v>1085168115</v>
      </c>
      <c r="O604" s="29">
        <v>14</v>
      </c>
      <c r="P604" s="334">
        <v>45302</v>
      </c>
      <c r="Q604" s="23">
        <v>2126349000</v>
      </c>
      <c r="R604" s="334">
        <v>45345</v>
      </c>
      <c r="S604" s="23">
        <v>8610000</v>
      </c>
      <c r="T604" s="18" t="s">
        <v>5</v>
      </c>
      <c r="U604" s="23">
        <v>85473390</v>
      </c>
      <c r="V604" s="23" t="s">
        <v>2231</v>
      </c>
      <c r="W604" s="334">
        <v>45345</v>
      </c>
      <c r="X604" s="334">
        <v>45345</v>
      </c>
      <c r="Y604" s="113" t="s">
        <v>4</v>
      </c>
      <c r="Z604" s="334">
        <v>45457</v>
      </c>
      <c r="AA604" s="35">
        <f t="shared" si="45"/>
        <v>112</v>
      </c>
      <c r="AB604" s="23">
        <v>0</v>
      </c>
      <c r="AC604" s="23">
        <v>0</v>
      </c>
      <c r="AD604" s="23">
        <v>0</v>
      </c>
      <c r="AE604" s="208" t="s">
        <v>4</v>
      </c>
      <c r="AF604" s="35">
        <f t="shared" si="46"/>
        <v>0</v>
      </c>
      <c r="AG604" s="23">
        <v>0</v>
      </c>
      <c r="AH604" s="23">
        <v>0</v>
      </c>
      <c r="AI604" s="208" t="s">
        <v>4</v>
      </c>
      <c r="AJ604" s="18">
        <v>0</v>
      </c>
      <c r="AK604" s="27" t="s">
        <v>4</v>
      </c>
      <c r="AL604" s="27" t="s">
        <v>4</v>
      </c>
      <c r="AM604" s="35">
        <f t="shared" si="47"/>
        <v>0</v>
      </c>
      <c r="AN604" s="35">
        <f>+K604+AC604-AH604</f>
        <v>8610000</v>
      </c>
      <c r="AO604" s="18" t="s">
        <v>1</v>
      </c>
      <c r="AP604" s="23">
        <v>8610000</v>
      </c>
      <c r="AQ604" s="18" t="s">
        <v>16</v>
      </c>
      <c r="AR604" s="23">
        <v>0</v>
      </c>
      <c r="AS604" s="19" t="s">
        <v>4</v>
      </c>
      <c r="AT604" s="331">
        <v>0</v>
      </c>
      <c r="AU604" s="34">
        <f t="shared" si="48"/>
        <v>8610000</v>
      </c>
      <c r="AV604" s="33">
        <f t="shared" si="49"/>
        <v>0</v>
      </c>
      <c r="AW604" s="208" t="s">
        <v>4</v>
      </c>
      <c r="AX604" s="18" t="s">
        <v>3</v>
      </c>
      <c r="AY604" s="23" t="s">
        <v>2230</v>
      </c>
      <c r="AZ604" s="17" t="s">
        <v>1</v>
      </c>
      <c r="BA604" s="17" t="s">
        <v>1</v>
      </c>
    </row>
    <row r="605" spans="2:53" x14ac:dyDescent="0.25">
      <c r="B605" s="109">
        <v>2024</v>
      </c>
      <c r="C605" s="17">
        <v>891780111</v>
      </c>
      <c r="D605" s="30" t="s">
        <v>14</v>
      </c>
      <c r="E605" s="161" t="s">
        <v>2229</v>
      </c>
      <c r="F605" s="35" t="s">
        <v>2228</v>
      </c>
      <c r="G605" s="190">
        <v>0</v>
      </c>
      <c r="H605" s="18" t="s">
        <v>11</v>
      </c>
      <c r="I605" s="30" t="s">
        <v>108</v>
      </c>
      <c r="J605" s="23" t="s">
        <v>2227</v>
      </c>
      <c r="K605" s="23">
        <v>20000000</v>
      </c>
      <c r="L605" s="17" t="s">
        <v>8</v>
      </c>
      <c r="M605" s="23" t="s">
        <v>2226</v>
      </c>
      <c r="N605" s="23">
        <v>85451746</v>
      </c>
      <c r="O605" s="29">
        <v>13</v>
      </c>
      <c r="P605" s="208">
        <v>45302</v>
      </c>
      <c r="Q605" s="23">
        <v>4518689382</v>
      </c>
      <c r="R605" s="334">
        <v>45345</v>
      </c>
      <c r="S605" s="23">
        <v>20000000</v>
      </c>
      <c r="T605" s="18" t="s">
        <v>5</v>
      </c>
      <c r="U605" s="23">
        <v>15443332</v>
      </c>
      <c r="V605" s="23" t="s">
        <v>1536</v>
      </c>
      <c r="W605" s="334">
        <v>45345</v>
      </c>
      <c r="X605" s="334">
        <v>45345</v>
      </c>
      <c r="Y605" s="113" t="s">
        <v>4</v>
      </c>
      <c r="Z605" s="334">
        <v>45457</v>
      </c>
      <c r="AA605" s="35">
        <f t="shared" si="45"/>
        <v>112</v>
      </c>
      <c r="AB605" s="23">
        <v>0</v>
      </c>
      <c r="AC605" s="23">
        <v>0</v>
      </c>
      <c r="AD605" s="23">
        <v>0</v>
      </c>
      <c r="AE605" s="208" t="s">
        <v>4</v>
      </c>
      <c r="AF605" s="35">
        <f t="shared" si="46"/>
        <v>0</v>
      </c>
      <c r="AG605" s="23">
        <v>0</v>
      </c>
      <c r="AH605" s="23">
        <v>0</v>
      </c>
      <c r="AI605" s="208" t="s">
        <v>4</v>
      </c>
      <c r="AJ605" s="18">
        <v>0</v>
      </c>
      <c r="AK605" s="27" t="s">
        <v>4</v>
      </c>
      <c r="AL605" s="27" t="s">
        <v>4</v>
      </c>
      <c r="AM605" s="35">
        <f t="shared" si="47"/>
        <v>0</v>
      </c>
      <c r="AN605" s="35">
        <f>+K605+AC605-AH605</f>
        <v>20000000</v>
      </c>
      <c r="AO605" s="18" t="s">
        <v>1</v>
      </c>
      <c r="AP605" s="23">
        <v>20000000</v>
      </c>
      <c r="AQ605" s="18" t="s">
        <v>16</v>
      </c>
      <c r="AR605" s="23">
        <v>0</v>
      </c>
      <c r="AS605" s="19" t="s">
        <v>4</v>
      </c>
      <c r="AT605" s="331">
        <v>0</v>
      </c>
      <c r="AU605" s="34">
        <f t="shared" si="48"/>
        <v>20000000</v>
      </c>
      <c r="AV605" s="33">
        <f t="shared" si="49"/>
        <v>0</v>
      </c>
      <c r="AW605" s="208" t="s">
        <v>4</v>
      </c>
      <c r="AX605" s="18" t="s">
        <v>3</v>
      </c>
      <c r="AY605" s="23" t="s">
        <v>2225</v>
      </c>
      <c r="AZ605" s="17" t="s">
        <v>1</v>
      </c>
      <c r="BA605" s="17" t="s">
        <v>1</v>
      </c>
    </row>
    <row r="606" spans="2:53" x14ac:dyDescent="0.25">
      <c r="B606" s="109">
        <v>2024</v>
      </c>
      <c r="C606" s="17">
        <v>891780111</v>
      </c>
      <c r="D606" s="30" t="s">
        <v>14</v>
      </c>
      <c r="E606" s="161" t="s">
        <v>2224</v>
      </c>
      <c r="F606" s="35" t="s">
        <v>2223</v>
      </c>
      <c r="G606" s="190">
        <v>0</v>
      </c>
      <c r="H606" s="18" t="s">
        <v>11</v>
      </c>
      <c r="I606" s="30" t="s">
        <v>108</v>
      </c>
      <c r="J606" s="23" t="s">
        <v>2222</v>
      </c>
      <c r="K606" s="23">
        <v>12100000</v>
      </c>
      <c r="L606" s="17" t="s">
        <v>8</v>
      </c>
      <c r="M606" s="23" t="s">
        <v>2221</v>
      </c>
      <c r="N606" s="23">
        <v>1082944543</v>
      </c>
      <c r="O606" s="29">
        <v>13</v>
      </c>
      <c r="P606" s="208">
        <v>45302</v>
      </c>
      <c r="Q606" s="23">
        <v>4518689382</v>
      </c>
      <c r="R606" s="334">
        <v>45349</v>
      </c>
      <c r="S606" s="23">
        <v>12100000</v>
      </c>
      <c r="T606" s="18" t="s">
        <v>5</v>
      </c>
      <c r="U606" s="23">
        <v>93400727</v>
      </c>
      <c r="V606" s="23" t="s">
        <v>2220</v>
      </c>
      <c r="W606" s="334">
        <v>45349</v>
      </c>
      <c r="X606" s="334">
        <v>45349</v>
      </c>
      <c r="Y606" s="113" t="s">
        <v>4</v>
      </c>
      <c r="Z606" s="334">
        <v>45457</v>
      </c>
      <c r="AA606" s="35">
        <f t="shared" si="45"/>
        <v>108</v>
      </c>
      <c r="AB606" s="23">
        <v>0</v>
      </c>
      <c r="AC606" s="23">
        <v>0</v>
      </c>
      <c r="AD606" s="23">
        <v>0</v>
      </c>
      <c r="AE606" s="208" t="s">
        <v>4</v>
      </c>
      <c r="AF606" s="35">
        <f t="shared" si="46"/>
        <v>0</v>
      </c>
      <c r="AG606" s="23">
        <v>0</v>
      </c>
      <c r="AH606" s="23">
        <v>0</v>
      </c>
      <c r="AI606" s="208" t="s">
        <v>4</v>
      </c>
      <c r="AJ606" s="18">
        <v>0</v>
      </c>
      <c r="AK606" s="27" t="s">
        <v>4</v>
      </c>
      <c r="AL606" s="27" t="s">
        <v>4</v>
      </c>
      <c r="AM606" s="35">
        <f t="shared" si="47"/>
        <v>0</v>
      </c>
      <c r="AN606" s="35">
        <f>+K606+AC606-AH606</f>
        <v>12100000</v>
      </c>
      <c r="AO606" s="18" t="s">
        <v>1</v>
      </c>
      <c r="AP606" s="23">
        <v>12100000</v>
      </c>
      <c r="AQ606" s="18" t="s">
        <v>16</v>
      </c>
      <c r="AR606" s="23">
        <v>0</v>
      </c>
      <c r="AS606" s="19" t="s">
        <v>4</v>
      </c>
      <c r="AT606" s="331">
        <v>0</v>
      </c>
      <c r="AU606" s="34">
        <f t="shared" si="48"/>
        <v>12100000</v>
      </c>
      <c r="AV606" s="33">
        <f t="shared" si="49"/>
        <v>0</v>
      </c>
      <c r="AW606" s="208" t="s">
        <v>4</v>
      </c>
      <c r="AX606" s="18" t="s">
        <v>3</v>
      </c>
      <c r="AY606" s="23" t="s">
        <v>2219</v>
      </c>
      <c r="AZ606" s="17" t="s">
        <v>1</v>
      </c>
      <c r="BA606" s="17" t="s">
        <v>1</v>
      </c>
    </row>
    <row r="607" spans="2:53" x14ac:dyDescent="0.25">
      <c r="B607" s="109">
        <v>2024</v>
      </c>
      <c r="C607" s="17">
        <v>891780111</v>
      </c>
      <c r="D607" s="30" t="s">
        <v>14</v>
      </c>
      <c r="E607" s="161" t="s">
        <v>2218</v>
      </c>
      <c r="F607" s="35" t="s">
        <v>2217</v>
      </c>
      <c r="G607" s="190">
        <v>0</v>
      </c>
      <c r="H607" s="18" t="s">
        <v>11</v>
      </c>
      <c r="I607" s="30" t="s">
        <v>108</v>
      </c>
      <c r="J607" s="23" t="s">
        <v>2216</v>
      </c>
      <c r="K607" s="23">
        <v>8120000</v>
      </c>
      <c r="L607" s="17" t="s">
        <v>8</v>
      </c>
      <c r="M607" s="23" t="s">
        <v>2215</v>
      </c>
      <c r="N607" s="23">
        <v>84459678</v>
      </c>
      <c r="O607" s="29">
        <v>14</v>
      </c>
      <c r="P607" s="334">
        <v>45302</v>
      </c>
      <c r="Q607" s="23">
        <v>2126349000</v>
      </c>
      <c r="R607" s="334">
        <v>45349</v>
      </c>
      <c r="S607" s="23">
        <v>8120000</v>
      </c>
      <c r="T607" s="18" t="s">
        <v>5</v>
      </c>
      <c r="U607" s="23">
        <v>7633817</v>
      </c>
      <c r="V607" s="23" t="s">
        <v>1556</v>
      </c>
      <c r="W607" s="334">
        <v>45349</v>
      </c>
      <c r="X607" s="334">
        <v>45349</v>
      </c>
      <c r="Y607" s="113" t="s">
        <v>4</v>
      </c>
      <c r="Z607" s="334">
        <v>45457</v>
      </c>
      <c r="AA607" s="35">
        <f t="shared" si="45"/>
        <v>108</v>
      </c>
      <c r="AB607" s="23">
        <v>0</v>
      </c>
      <c r="AC607" s="23">
        <v>0</v>
      </c>
      <c r="AD607" s="23">
        <v>0</v>
      </c>
      <c r="AE607" s="208" t="s">
        <v>4</v>
      </c>
      <c r="AF607" s="35">
        <f t="shared" si="46"/>
        <v>0</v>
      </c>
      <c r="AG607" s="23">
        <v>0</v>
      </c>
      <c r="AH607" s="23">
        <v>0</v>
      </c>
      <c r="AI607" s="208" t="s">
        <v>4</v>
      </c>
      <c r="AJ607" s="18">
        <v>0</v>
      </c>
      <c r="AK607" s="27" t="s">
        <v>4</v>
      </c>
      <c r="AL607" s="27" t="s">
        <v>4</v>
      </c>
      <c r="AM607" s="35">
        <f t="shared" si="47"/>
        <v>0</v>
      </c>
      <c r="AN607" s="35">
        <f>+K607+AC607-AH607</f>
        <v>8120000</v>
      </c>
      <c r="AO607" s="18" t="s">
        <v>1</v>
      </c>
      <c r="AP607" s="23">
        <v>8120000</v>
      </c>
      <c r="AQ607" s="18" t="s">
        <v>16</v>
      </c>
      <c r="AR607" s="23">
        <v>0</v>
      </c>
      <c r="AS607" s="19" t="s">
        <v>4</v>
      </c>
      <c r="AT607" s="331">
        <v>0</v>
      </c>
      <c r="AU607" s="34">
        <f t="shared" si="48"/>
        <v>8120000</v>
      </c>
      <c r="AV607" s="33">
        <f t="shared" si="49"/>
        <v>0</v>
      </c>
      <c r="AW607" s="208" t="s">
        <v>4</v>
      </c>
      <c r="AX607" s="18" t="s">
        <v>3</v>
      </c>
      <c r="AY607" s="23" t="s">
        <v>2214</v>
      </c>
      <c r="AZ607" s="17" t="s">
        <v>1</v>
      </c>
      <c r="BA607" s="17" t="s">
        <v>1</v>
      </c>
    </row>
    <row r="608" spans="2:53" ht="15.75" thickBot="1" x14ac:dyDescent="0.3">
      <c r="B608" s="115">
        <v>2024</v>
      </c>
      <c r="C608" s="123">
        <v>891780111</v>
      </c>
      <c r="D608" s="117" t="s">
        <v>14</v>
      </c>
      <c r="E608" s="206" t="s">
        <v>2213</v>
      </c>
      <c r="F608" s="154" t="s">
        <v>2212</v>
      </c>
      <c r="G608" s="336">
        <v>0</v>
      </c>
      <c r="H608" s="120" t="s">
        <v>11</v>
      </c>
      <c r="I608" s="117" t="s">
        <v>108</v>
      </c>
      <c r="J608" s="118" t="s">
        <v>2211</v>
      </c>
      <c r="K608" s="118">
        <v>11500000</v>
      </c>
      <c r="L608" s="123" t="s">
        <v>8</v>
      </c>
      <c r="M608" s="118" t="s">
        <v>2210</v>
      </c>
      <c r="N608" s="118">
        <v>1083038270</v>
      </c>
      <c r="O608" s="145">
        <v>13</v>
      </c>
      <c r="P608" s="337">
        <v>45302</v>
      </c>
      <c r="Q608" s="118">
        <v>4518689382</v>
      </c>
      <c r="R608" s="338">
        <v>45349</v>
      </c>
      <c r="S608" s="118">
        <v>11500000</v>
      </c>
      <c r="T608" s="120" t="s">
        <v>5</v>
      </c>
      <c r="U608" s="118">
        <v>36557666</v>
      </c>
      <c r="V608" s="118" t="s">
        <v>1510</v>
      </c>
      <c r="W608" s="338">
        <v>45349</v>
      </c>
      <c r="X608" s="338">
        <v>45349</v>
      </c>
      <c r="Y608" s="149" t="s">
        <v>4</v>
      </c>
      <c r="Z608" s="338">
        <v>45457</v>
      </c>
      <c r="AA608" s="154">
        <f t="shared" si="45"/>
        <v>108</v>
      </c>
      <c r="AB608" s="118">
        <v>0</v>
      </c>
      <c r="AC608" s="118">
        <v>0</v>
      </c>
      <c r="AD608" s="118">
        <v>0</v>
      </c>
      <c r="AE608" s="337" t="s">
        <v>4</v>
      </c>
      <c r="AF608" s="154">
        <f t="shared" si="46"/>
        <v>0</v>
      </c>
      <c r="AG608" s="118">
        <v>0</v>
      </c>
      <c r="AH608" s="118">
        <v>0</v>
      </c>
      <c r="AI608" s="337" t="s">
        <v>4</v>
      </c>
      <c r="AJ608" s="120">
        <v>0</v>
      </c>
      <c r="AK608" s="151" t="s">
        <v>4</v>
      </c>
      <c r="AL608" s="151" t="s">
        <v>4</v>
      </c>
      <c r="AM608" s="154">
        <f t="shared" si="47"/>
        <v>0</v>
      </c>
      <c r="AN608" s="154">
        <f>+K608+AC608-AH608</f>
        <v>11500000</v>
      </c>
      <c r="AO608" s="120" t="s">
        <v>1</v>
      </c>
      <c r="AP608" s="118">
        <v>11500000</v>
      </c>
      <c r="AQ608" s="120" t="s">
        <v>16</v>
      </c>
      <c r="AR608" s="118">
        <v>0</v>
      </c>
      <c r="AS608" s="134" t="s">
        <v>4</v>
      </c>
      <c r="AT608" s="332">
        <v>0</v>
      </c>
      <c r="AU608" s="155">
        <f t="shared" si="48"/>
        <v>11500000</v>
      </c>
      <c r="AV608" s="156">
        <f t="shared" si="49"/>
        <v>0</v>
      </c>
      <c r="AW608" s="337" t="s">
        <v>4</v>
      </c>
      <c r="AX608" s="120" t="s">
        <v>3</v>
      </c>
      <c r="AY608" s="118" t="s">
        <v>2209</v>
      </c>
      <c r="AZ608" s="123" t="s">
        <v>1</v>
      </c>
      <c r="BA608" s="123" t="s">
        <v>1</v>
      </c>
    </row>
    <row r="609" spans="2:53" s="3" customFormat="1" ht="15.75" thickBot="1" x14ac:dyDescent="0.3">
      <c r="B609" s="467" t="s">
        <v>0</v>
      </c>
      <c r="C609" s="468"/>
      <c r="D609" s="469"/>
      <c r="E609" s="174">
        <f>+SUBTOTAL(3,E8:E608)</f>
        <v>601</v>
      </c>
      <c r="F609" s="307"/>
      <c r="G609" s="306"/>
      <c r="H609" s="305"/>
      <c r="I609" s="305"/>
      <c r="J609" s="305"/>
      <c r="K609" s="237">
        <f>SUM(K8:K608)</f>
        <v>7814046000</v>
      </c>
      <c r="L609" s="485"/>
      <c r="M609" s="483"/>
      <c r="N609" s="483"/>
      <c r="O609" s="483"/>
      <c r="P609" s="483"/>
      <c r="Q609" s="483"/>
      <c r="R609" s="483"/>
      <c r="S609" s="483"/>
      <c r="T609" s="483"/>
      <c r="U609" s="483"/>
      <c r="V609" s="483"/>
      <c r="W609" s="483"/>
      <c r="X609" s="483"/>
      <c r="Y609" s="483"/>
      <c r="Z609" s="483"/>
      <c r="AA609" s="484"/>
      <c r="AB609" s="171">
        <f>SUM(AB8:AB608)</f>
        <v>20</v>
      </c>
      <c r="AC609" s="167">
        <f>SUM(AC8:AC608)</f>
        <v>38000000</v>
      </c>
      <c r="AD609" s="167">
        <f>SUM(AD8:AD608)</f>
        <v>7</v>
      </c>
      <c r="AE609" s="304"/>
      <c r="AF609" s="167">
        <f>SUM(AF8:AF608)</f>
        <v>49</v>
      </c>
      <c r="AG609" s="167">
        <f>SUM(AG8:AG608)</f>
        <v>8</v>
      </c>
      <c r="AH609" s="170">
        <f>SUM(AH8:AH608)</f>
        <v>130108000</v>
      </c>
      <c r="AI609" s="304"/>
      <c r="AJ609" s="169">
        <f>SUM(AJ8:AJ608)</f>
        <v>1</v>
      </c>
      <c r="AK609" s="485"/>
      <c r="AL609" s="483"/>
      <c r="AM609" s="484"/>
      <c r="AN609" s="171">
        <f>SUM(AN8:AN608)</f>
        <v>7721938000</v>
      </c>
      <c r="AO609" s="303"/>
      <c r="AP609" s="168">
        <f>SUM(AP8:AP608)</f>
        <v>7512436000</v>
      </c>
      <c r="AQ609" s="303"/>
      <c r="AR609" s="167">
        <f>SUM(AR8:AR608)</f>
        <v>0</v>
      </c>
      <c r="AS609" s="303"/>
      <c r="AT609" s="203">
        <f>SUM(AT8:AT608)</f>
        <v>2085337333</v>
      </c>
      <c r="AU609" s="202">
        <f>SUM(AU8:AU608)</f>
        <v>5636600667</v>
      </c>
      <c r="AV609" s="482"/>
      <c r="AW609" s="483"/>
      <c r="AX609" s="483"/>
      <c r="AY609" s="483"/>
      <c r="AZ609" s="483"/>
      <c r="BA609" s="483"/>
    </row>
  </sheetData>
  <sheetProtection formatCells="0" formatColumns="0" formatRows="0" insertRows="0" deleteRows="0" autoFilter="0"/>
  <mergeCells count="22">
    <mergeCell ref="F5:G5"/>
    <mergeCell ref="AB5:AM5"/>
    <mergeCell ref="W6:AA6"/>
    <mergeCell ref="AB6:AF6"/>
    <mergeCell ref="AG6:AI6"/>
    <mergeCell ref="AJ6:AM6"/>
    <mergeCell ref="B3:C6"/>
    <mergeCell ref="D3:G4"/>
    <mergeCell ref="H3:I5"/>
    <mergeCell ref="E6:G6"/>
    <mergeCell ref="AV609:BA609"/>
    <mergeCell ref="AO6:AP6"/>
    <mergeCell ref="B609:D609"/>
    <mergeCell ref="L609:AA609"/>
    <mergeCell ref="AY6:BA6"/>
    <mergeCell ref="M6:N6"/>
    <mergeCell ref="O6:Q6"/>
    <mergeCell ref="R6:S6"/>
    <mergeCell ref="AK609:AM609"/>
    <mergeCell ref="T6:V6"/>
    <mergeCell ref="AV6:AX6"/>
    <mergeCell ref="AQ6:AU6"/>
  </mergeCells>
  <conditionalFormatting sqref="F5 E6">
    <cfRule type="containsText" dxfId="7"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A8:AA608 AF8:AF608 AM8:AP608 AU8:AV608">
    <cfRule type="expression" dxfId="6" priority="1">
      <formula>+_xlfn.ISFORMULA(AA8)</formula>
    </cfRule>
  </conditionalFormatting>
  <dataValidations count="8">
    <dataValidation type="list" allowBlank="1" showInputMessage="1" showErrorMessage="1" sqref="AX8:AX608" xr:uid="{63DA7620-CE4C-4F8A-896E-61CFBC4FF58E}">
      <formula1>"Por iniciar,En ejecucion,Suspendido,Terminado,Liquidado"</formula1>
    </dataValidation>
    <dataValidation type="list" allowBlank="1" showInputMessage="1" showErrorMessage="1" sqref="L8:L608" xr:uid="{EE8EE2F2-8BC1-46D7-B28C-9776309D777D}">
      <formula1>"DIRECTA"</formula1>
    </dataValidation>
    <dataValidation type="list" allowBlank="1" showInputMessage="1" showErrorMessage="1" sqref="H8:H608" xr:uid="{0702C2A5-72D9-4820-8D3B-D816F8654FDD}">
      <formula1>"OTRO SECTOR"</formula1>
    </dataValidation>
    <dataValidation type="list" allowBlank="1" showInputMessage="1" showErrorMessage="1" sqref="I8:I608" xr:uid="{824282D2-6949-47C9-9CE1-93CEB98509B5}">
      <formula1>"FUNCIONAMIENTO,INVERSION,OTROS"</formula1>
    </dataValidation>
    <dataValidation type="list" allowBlank="1" showInputMessage="1" showErrorMessage="1" sqref="AZ8:BA608" xr:uid="{C999323E-82E4-4B22-A9EA-DF4DDEFC5E8D}">
      <formula1>"SI,NO HA INICIADO"</formula1>
    </dataValidation>
    <dataValidation type="list" allowBlank="1" showInputMessage="1" showErrorMessage="1" sqref="T8:T608 AQ8:AQ608 AO8:AO608" xr:uid="{301B71B2-D3E4-4E77-88BC-DCB7485E0C66}">
      <formula1>"SI,NO"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s>
  <pageMargins left="0.7" right="0.7" top="0.75" bottom="0.75" header="0.3" footer="0.3"/>
  <pageSetup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82D04-02A1-44DE-890E-8008791384BA}">
  <dimension ref="A1:BT80"/>
  <sheetViews>
    <sheetView showGridLines="0" tabSelected="1" zoomScaleNormal="100" workbookViewId="0">
      <selection activeCell="BB1" sqref="BB1:BB1048576"/>
    </sheetView>
  </sheetViews>
  <sheetFormatPr baseColWidth="10" defaultColWidth="11.42578125" defaultRowHeight="15" x14ac:dyDescent="0.25"/>
  <cols>
    <col min="1" max="1" width="2.5703125" customWidth="1"/>
    <col min="2" max="2" width="9.28515625" customWidth="1"/>
    <col min="3" max="3" width="13.5703125" customWidth="1"/>
    <col min="4" max="4" width="26.140625" customWidth="1"/>
    <col min="5" max="5" width="22.140625" customWidth="1"/>
    <col min="6" max="6" width="17.42578125" bestFit="1" customWidth="1"/>
    <col min="7" max="7" width="15.4257812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5.28515625" customWidth="1"/>
    <col min="18" max="18" width="14.7109375" customWidth="1"/>
    <col min="19" max="19" width="22.140625" customWidth="1"/>
    <col min="20" max="20" width="14.140625" customWidth="1"/>
    <col min="21" max="21" width="14.42578125" customWidth="1"/>
    <col min="22" max="22" width="15.8554687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s>
  <sheetData>
    <row r="1" spans="1:72" ht="7.5" customHeight="1" x14ac:dyDescent="0.25">
      <c r="V1" s="62"/>
    </row>
    <row r="2" spans="1:72" ht="11.25" customHeight="1" thickBot="1" x14ac:dyDescent="0.3">
      <c r="H2" s="63"/>
      <c r="V2" s="62"/>
    </row>
    <row r="3" spans="1:72" ht="21" customHeight="1" thickBot="1" x14ac:dyDescent="0.3">
      <c r="B3" s="433"/>
      <c r="C3" s="434"/>
      <c r="D3" s="439" t="s">
        <v>314</v>
      </c>
      <c r="E3" s="440"/>
      <c r="F3" s="440"/>
      <c r="G3" s="441"/>
      <c r="H3" s="445" t="s">
        <v>313</v>
      </c>
      <c r="I3" s="446"/>
      <c r="J3" s="59" t="s">
        <v>312</v>
      </c>
      <c r="K3" s="61"/>
      <c r="L3" s="48"/>
      <c r="M3" s="48"/>
      <c r="N3" s="48"/>
      <c r="O3" s="48"/>
      <c r="P3" s="48"/>
      <c r="Q3" s="48"/>
      <c r="R3" s="48"/>
      <c r="S3" s="48"/>
      <c r="T3" s="48"/>
      <c r="U3" s="48"/>
      <c r="V3" s="54"/>
      <c r="W3" s="54"/>
      <c r="X3" s="48"/>
      <c r="Y3" s="54"/>
      <c r="Z3" s="48"/>
      <c r="AA3" s="54"/>
      <c r="AB3" s="48"/>
      <c r="AC3" s="54"/>
      <c r="AD3" s="48"/>
      <c r="AE3" s="54"/>
      <c r="AF3" s="48"/>
      <c r="AG3" s="54"/>
      <c r="AH3" s="48"/>
      <c r="AI3" s="54"/>
      <c r="AJ3" s="48"/>
      <c r="AK3" s="54"/>
      <c r="AL3" s="48"/>
      <c r="AM3" s="54"/>
      <c r="AN3" s="48"/>
      <c r="AO3" s="48"/>
      <c r="AP3" s="48"/>
      <c r="AQ3" s="48"/>
      <c r="AR3" s="48"/>
      <c r="AS3" s="48"/>
      <c r="AT3" s="54"/>
      <c r="AU3" s="48"/>
      <c r="AV3" s="54"/>
      <c r="AW3" s="48"/>
      <c r="AX3" s="54"/>
      <c r="AY3" s="48"/>
      <c r="AZ3" s="54"/>
      <c r="BA3" s="48"/>
    </row>
    <row r="4" spans="1:72" ht="28.5" customHeight="1" thickBot="1" x14ac:dyDescent="0.3">
      <c r="B4" s="435"/>
      <c r="C4" s="436"/>
      <c r="D4" s="442"/>
      <c r="E4" s="443"/>
      <c r="F4" s="443"/>
      <c r="G4" s="444"/>
      <c r="H4" s="447"/>
      <c r="I4" s="448"/>
      <c r="J4" s="60">
        <v>1000</v>
      </c>
      <c r="K4" s="59" t="s">
        <v>311</v>
      </c>
      <c r="L4" s="48"/>
      <c r="M4" s="48"/>
      <c r="N4" s="48"/>
      <c r="O4" s="48"/>
      <c r="P4" s="48"/>
      <c r="Q4" s="48"/>
      <c r="R4" s="48"/>
      <c r="S4" s="48"/>
      <c r="T4" s="48"/>
      <c r="U4" s="48"/>
      <c r="V4" s="54"/>
      <c r="W4" s="54"/>
      <c r="X4" s="48"/>
      <c r="Y4" s="54"/>
      <c r="Z4" s="48"/>
      <c r="AA4" s="54"/>
      <c r="AB4" s="48"/>
      <c r="AC4" s="54"/>
      <c r="AD4" s="48"/>
      <c r="AE4" s="54"/>
      <c r="AF4" s="48"/>
      <c r="AG4" s="54"/>
      <c r="AH4" s="48"/>
      <c r="AI4" s="54"/>
      <c r="AJ4" s="48"/>
      <c r="AK4" s="54"/>
      <c r="AL4" s="48"/>
      <c r="AM4" s="54"/>
      <c r="AN4" s="48"/>
      <c r="AO4" s="48"/>
      <c r="AP4" s="48"/>
      <c r="AQ4" s="48"/>
      <c r="AR4" s="48"/>
      <c r="AS4" s="48"/>
      <c r="AT4" s="54"/>
      <c r="AU4" s="48"/>
      <c r="AV4" s="54"/>
      <c r="AW4" s="48"/>
      <c r="AX4" s="54"/>
      <c r="AY4" s="48"/>
      <c r="AZ4" s="54"/>
      <c r="BA4" s="48"/>
    </row>
    <row r="5" spans="1:72" ht="23.25" customHeight="1" thickBot="1" x14ac:dyDescent="0.3">
      <c r="B5" s="435"/>
      <c r="C5" s="436"/>
      <c r="D5" s="58" t="s">
        <v>310</v>
      </c>
      <c r="E5" s="57"/>
      <c r="F5" s="451" t="s">
        <v>309</v>
      </c>
      <c r="G5" s="451"/>
      <c r="H5" s="449"/>
      <c r="I5" s="450"/>
      <c r="J5" s="56">
        <f>+K6*J4</f>
        <v>1300000000</v>
      </c>
      <c r="K5" s="55" t="s">
        <v>308</v>
      </c>
      <c r="L5" s="48"/>
      <c r="M5" s="48"/>
      <c r="N5" s="48"/>
      <c r="O5" s="48"/>
      <c r="P5" s="48"/>
      <c r="Q5" s="48"/>
      <c r="R5" s="48"/>
      <c r="S5" s="48"/>
      <c r="T5" s="48"/>
      <c r="U5" s="48"/>
      <c r="V5" s="54"/>
      <c r="W5" s="54"/>
      <c r="X5" s="54"/>
      <c r="Y5" s="54"/>
      <c r="Z5" s="54"/>
      <c r="AA5" s="54"/>
      <c r="AB5" s="452" t="s">
        <v>307</v>
      </c>
      <c r="AC5" s="453"/>
      <c r="AD5" s="453"/>
      <c r="AE5" s="453"/>
      <c r="AF5" s="453"/>
      <c r="AG5" s="453"/>
      <c r="AH5" s="453"/>
      <c r="AI5" s="453"/>
      <c r="AJ5" s="453"/>
      <c r="AK5" s="453"/>
      <c r="AL5" s="453"/>
      <c r="AM5" s="454"/>
      <c r="AN5" s="48"/>
      <c r="AO5" s="48"/>
      <c r="AP5" s="48"/>
      <c r="AQ5" s="48"/>
      <c r="AR5" s="48"/>
      <c r="AS5" s="48"/>
      <c r="AT5" s="48"/>
      <c r="AU5" s="48"/>
      <c r="AV5" s="48"/>
      <c r="AW5" s="48"/>
      <c r="AX5" s="48"/>
      <c r="AY5" s="48"/>
      <c r="AZ5" s="48"/>
      <c r="BA5" s="48"/>
    </row>
    <row r="6" spans="1:72" s="32" customFormat="1" ht="23.25" customHeight="1" thickBot="1" x14ac:dyDescent="0.3">
      <c r="B6" s="437"/>
      <c r="C6" s="438"/>
      <c r="D6" s="53" t="s">
        <v>306</v>
      </c>
      <c r="E6" s="461" t="s">
        <v>305</v>
      </c>
      <c r="F6" s="461"/>
      <c r="G6" s="462"/>
      <c r="H6" s="52" t="s">
        <v>304</v>
      </c>
      <c r="I6" s="51"/>
      <c r="J6" s="50"/>
      <c r="K6" s="49">
        <v>1300000</v>
      </c>
      <c r="L6" s="48"/>
      <c r="M6" s="430" t="s">
        <v>303</v>
      </c>
      <c r="N6" s="431"/>
      <c r="O6" s="430" t="s">
        <v>302</v>
      </c>
      <c r="P6" s="431"/>
      <c r="Q6" s="432"/>
      <c r="R6" s="463" t="s">
        <v>301</v>
      </c>
      <c r="S6" s="464"/>
      <c r="T6" s="430" t="s">
        <v>300</v>
      </c>
      <c r="U6" s="431"/>
      <c r="V6" s="431"/>
      <c r="W6" s="452" t="s">
        <v>299</v>
      </c>
      <c r="X6" s="453"/>
      <c r="Y6" s="453"/>
      <c r="Z6" s="453"/>
      <c r="AA6" s="454"/>
      <c r="AB6" s="452" t="s">
        <v>298</v>
      </c>
      <c r="AC6" s="453"/>
      <c r="AD6" s="453"/>
      <c r="AE6" s="453"/>
      <c r="AF6" s="454"/>
      <c r="AG6" s="430" t="s">
        <v>297</v>
      </c>
      <c r="AH6" s="431"/>
      <c r="AI6" s="432"/>
      <c r="AJ6" s="430" t="s">
        <v>296</v>
      </c>
      <c r="AK6" s="431"/>
      <c r="AL6" s="431"/>
      <c r="AM6" s="432"/>
      <c r="AN6" s="48"/>
      <c r="AO6" s="430" t="s">
        <v>295</v>
      </c>
      <c r="AP6" s="432"/>
      <c r="AQ6" s="430" t="s">
        <v>294</v>
      </c>
      <c r="AR6" s="431"/>
      <c r="AS6" s="431"/>
      <c r="AT6" s="431"/>
      <c r="AU6" s="432"/>
      <c r="AV6" s="430" t="s">
        <v>293</v>
      </c>
      <c r="AW6" s="431"/>
      <c r="AX6" s="432"/>
      <c r="AY6" s="430" t="s">
        <v>292</v>
      </c>
      <c r="AZ6" s="431"/>
      <c r="BA6" s="432"/>
    </row>
    <row r="7" spans="1:72" s="36" customFormat="1" ht="76.5" x14ac:dyDescent="0.25">
      <c r="A7" s="47"/>
      <c r="B7" s="38" t="s">
        <v>291</v>
      </c>
      <c r="C7" s="39" t="s">
        <v>290</v>
      </c>
      <c r="D7" s="45" t="s">
        <v>289</v>
      </c>
      <c r="E7" s="46" t="s">
        <v>288</v>
      </c>
      <c r="F7" s="46" t="s">
        <v>287</v>
      </c>
      <c r="G7" s="45" t="s">
        <v>286</v>
      </c>
      <c r="H7" s="38" t="s">
        <v>285</v>
      </c>
      <c r="I7" s="38" t="s">
        <v>284</v>
      </c>
      <c r="J7" s="38" t="s">
        <v>283</v>
      </c>
      <c r="K7" s="38" t="s">
        <v>282</v>
      </c>
      <c r="L7" s="38" t="s">
        <v>281</v>
      </c>
      <c r="M7" s="38" t="s">
        <v>280</v>
      </c>
      <c r="N7" s="39" t="s">
        <v>279</v>
      </c>
      <c r="O7" s="39" t="s">
        <v>278</v>
      </c>
      <c r="P7" s="38" t="s">
        <v>277</v>
      </c>
      <c r="Q7" s="38" t="s">
        <v>276</v>
      </c>
      <c r="R7" s="38" t="s">
        <v>275</v>
      </c>
      <c r="S7" s="38" t="s">
        <v>274</v>
      </c>
      <c r="T7" s="38" t="s">
        <v>273</v>
      </c>
      <c r="U7" s="39" t="s">
        <v>272</v>
      </c>
      <c r="V7" s="38" t="s">
        <v>271</v>
      </c>
      <c r="W7" s="38" t="s">
        <v>270</v>
      </c>
      <c r="X7" s="38" t="s">
        <v>269</v>
      </c>
      <c r="Y7" s="38" t="s">
        <v>268</v>
      </c>
      <c r="Z7" s="44" t="s">
        <v>267</v>
      </c>
      <c r="AA7" s="43" t="s">
        <v>266</v>
      </c>
      <c r="AB7" s="38" t="s">
        <v>265</v>
      </c>
      <c r="AC7" s="38" t="s">
        <v>264</v>
      </c>
      <c r="AD7" s="38" t="s">
        <v>263</v>
      </c>
      <c r="AE7" s="44" t="s">
        <v>262</v>
      </c>
      <c r="AF7" s="43" t="s">
        <v>261</v>
      </c>
      <c r="AG7" s="38" t="s">
        <v>260</v>
      </c>
      <c r="AH7" s="38" t="s">
        <v>259</v>
      </c>
      <c r="AI7" s="44" t="s">
        <v>258</v>
      </c>
      <c r="AJ7" s="38" t="s">
        <v>257</v>
      </c>
      <c r="AK7" s="44" t="s">
        <v>256</v>
      </c>
      <c r="AL7" s="44" t="s">
        <v>255</v>
      </c>
      <c r="AM7" s="43" t="s">
        <v>254</v>
      </c>
      <c r="AN7" s="43" t="s">
        <v>253</v>
      </c>
      <c r="AO7" s="38" t="s">
        <v>252</v>
      </c>
      <c r="AP7" s="38" t="s">
        <v>251</v>
      </c>
      <c r="AQ7" s="38" t="s">
        <v>250</v>
      </c>
      <c r="AR7" s="38" t="s">
        <v>249</v>
      </c>
      <c r="AS7" s="38" t="s">
        <v>248</v>
      </c>
      <c r="AT7" s="42" t="s">
        <v>247</v>
      </c>
      <c r="AU7" s="41" t="s">
        <v>246</v>
      </c>
      <c r="AV7" s="40" t="s">
        <v>245</v>
      </c>
      <c r="AW7" s="38" t="s">
        <v>244</v>
      </c>
      <c r="AX7" s="38" t="s">
        <v>243</v>
      </c>
      <c r="AY7" s="39" t="s">
        <v>242</v>
      </c>
      <c r="AZ7" s="39" t="s">
        <v>241</v>
      </c>
      <c r="BA7" s="39" t="s">
        <v>240</v>
      </c>
      <c r="BB7" s="37"/>
      <c r="BC7" s="37"/>
      <c r="BD7" s="37"/>
      <c r="BE7" s="37"/>
      <c r="BF7" s="37"/>
      <c r="BG7" s="37"/>
      <c r="BH7" s="37"/>
      <c r="BI7" s="37"/>
      <c r="BJ7" s="37"/>
      <c r="BK7" s="37"/>
      <c r="BL7" s="37"/>
      <c r="BM7" s="37"/>
      <c r="BN7" s="37"/>
      <c r="BO7" s="37"/>
      <c r="BP7" s="37"/>
      <c r="BQ7" s="37"/>
      <c r="BR7" s="37"/>
      <c r="BS7" s="37"/>
      <c r="BT7" s="37"/>
    </row>
    <row r="8" spans="1:72" s="32" customFormat="1" ht="12.75" x14ac:dyDescent="0.2">
      <c r="B8" s="17">
        <v>2024</v>
      </c>
      <c r="C8" s="17">
        <v>891780111</v>
      </c>
      <c r="D8" s="30" t="s">
        <v>14</v>
      </c>
      <c r="E8" s="35" t="s">
        <v>239</v>
      </c>
      <c r="F8" s="35" t="s">
        <v>238</v>
      </c>
      <c r="G8" s="395">
        <v>0</v>
      </c>
      <c r="H8" s="18" t="s">
        <v>11</v>
      </c>
      <c r="I8" s="30" t="s">
        <v>108</v>
      </c>
      <c r="J8" s="35" t="s">
        <v>237</v>
      </c>
      <c r="K8" s="35">
        <v>19800000</v>
      </c>
      <c r="L8" s="17" t="s">
        <v>8</v>
      </c>
      <c r="M8" s="35" t="s">
        <v>236</v>
      </c>
      <c r="N8" s="35">
        <v>7634777</v>
      </c>
      <c r="O8" s="35">
        <v>244</v>
      </c>
      <c r="P8" s="405">
        <v>45323</v>
      </c>
      <c r="Q8" s="35">
        <v>572500000</v>
      </c>
      <c r="R8" s="396">
        <v>45324</v>
      </c>
      <c r="S8" s="35">
        <v>19800000</v>
      </c>
      <c r="T8" s="18" t="s">
        <v>5</v>
      </c>
      <c r="U8" s="29">
        <v>84458088</v>
      </c>
      <c r="V8" s="35" t="s">
        <v>6</v>
      </c>
      <c r="W8" s="405">
        <v>45324</v>
      </c>
      <c r="X8" s="405">
        <v>45324</v>
      </c>
      <c r="Y8" s="401" t="s">
        <v>4</v>
      </c>
      <c r="Z8" s="405">
        <v>45458</v>
      </c>
      <c r="AA8" s="35">
        <f t="shared" ref="AA8:AA51" si="0">+IF(Y8="1800-01-01",Z8-X8,Z8-Y8)</f>
        <v>134</v>
      </c>
      <c r="AB8" s="23">
        <v>0</v>
      </c>
      <c r="AC8" s="23">
        <v>0</v>
      </c>
      <c r="AD8" s="23">
        <v>0</v>
      </c>
      <c r="AE8" s="28" t="s">
        <v>4</v>
      </c>
      <c r="AF8" s="35">
        <f t="shared" ref="AF8:AF51" si="1">+IF(AE8="1800-01-01",0,AE8-Z8)</f>
        <v>0</v>
      </c>
      <c r="AG8" s="23">
        <v>0</v>
      </c>
      <c r="AH8" s="23">
        <v>0</v>
      </c>
      <c r="AI8" s="27" t="s">
        <v>4</v>
      </c>
      <c r="AJ8" s="18">
        <v>0</v>
      </c>
      <c r="AK8" s="27" t="s">
        <v>4</v>
      </c>
      <c r="AL8" s="27" t="s">
        <v>4</v>
      </c>
      <c r="AM8" s="35">
        <f t="shared" ref="AM8:AM51" si="2">+IF(AK8="1800-01-01",0,AL8-AK8)</f>
        <v>0</v>
      </c>
      <c r="AN8" s="35">
        <f>+K8+AC8-AH8</f>
        <v>19800000</v>
      </c>
      <c r="AO8" s="18" t="s">
        <v>1</v>
      </c>
      <c r="AP8" s="23">
        <v>19800000</v>
      </c>
      <c r="AQ8" s="18" t="s">
        <v>5</v>
      </c>
      <c r="AR8" s="23">
        <v>0</v>
      </c>
      <c r="AS8" s="19" t="s">
        <v>4</v>
      </c>
      <c r="AT8" s="22">
        <v>0</v>
      </c>
      <c r="AU8" s="34">
        <f t="shared" ref="AU8:AU51" si="3">AN8-AT8</f>
        <v>19800000</v>
      </c>
      <c r="AV8" s="33">
        <f t="shared" ref="AV8:AV51" si="4">+IFERROR(AT8/AN8,"_")</f>
        <v>0</v>
      </c>
      <c r="AW8" s="19" t="s">
        <v>4</v>
      </c>
      <c r="AX8" s="18" t="s">
        <v>3</v>
      </c>
      <c r="AY8" s="399" t="s">
        <v>235</v>
      </c>
      <c r="AZ8" s="17" t="s">
        <v>1</v>
      </c>
      <c r="BA8" s="17" t="s">
        <v>1</v>
      </c>
    </row>
    <row r="9" spans="1:72" x14ac:dyDescent="0.25">
      <c r="B9" s="17">
        <v>2024</v>
      </c>
      <c r="C9" s="17">
        <v>891780111</v>
      </c>
      <c r="D9" s="30" t="s">
        <v>14</v>
      </c>
      <c r="E9" s="35" t="s">
        <v>234</v>
      </c>
      <c r="F9" s="35" t="s">
        <v>233</v>
      </c>
      <c r="G9" s="395">
        <v>0</v>
      </c>
      <c r="H9" s="18" t="s">
        <v>11</v>
      </c>
      <c r="I9" s="30" t="s">
        <v>108</v>
      </c>
      <c r="J9" s="23" t="s">
        <v>232</v>
      </c>
      <c r="K9" s="35">
        <v>19800000</v>
      </c>
      <c r="L9" s="17" t="s">
        <v>8</v>
      </c>
      <c r="M9" s="23" t="s">
        <v>231</v>
      </c>
      <c r="N9" s="23">
        <v>84459339</v>
      </c>
      <c r="O9" s="35">
        <v>244</v>
      </c>
      <c r="P9" s="405">
        <v>45323</v>
      </c>
      <c r="Q9" s="35">
        <v>572500000</v>
      </c>
      <c r="R9" s="396">
        <v>45324</v>
      </c>
      <c r="S9" s="35">
        <v>19800000</v>
      </c>
      <c r="T9" s="18" t="s">
        <v>5</v>
      </c>
      <c r="U9" s="29">
        <v>84458088</v>
      </c>
      <c r="V9" s="35" t="s">
        <v>6</v>
      </c>
      <c r="W9" s="405">
        <v>45324</v>
      </c>
      <c r="X9" s="405">
        <v>45324</v>
      </c>
      <c r="Y9" s="401" t="s">
        <v>4</v>
      </c>
      <c r="Z9" s="405">
        <v>45458</v>
      </c>
      <c r="AA9" s="35">
        <f t="shared" si="0"/>
        <v>134</v>
      </c>
      <c r="AB9" s="23">
        <v>0</v>
      </c>
      <c r="AC9" s="23">
        <v>0</v>
      </c>
      <c r="AD9" s="23">
        <v>0</v>
      </c>
      <c r="AE9" s="28" t="s">
        <v>4</v>
      </c>
      <c r="AF9" s="35">
        <f t="shared" si="1"/>
        <v>0</v>
      </c>
      <c r="AG9" s="23">
        <v>0</v>
      </c>
      <c r="AH9" s="23">
        <v>0</v>
      </c>
      <c r="AI9" s="27" t="s">
        <v>4</v>
      </c>
      <c r="AJ9" s="18">
        <v>0</v>
      </c>
      <c r="AK9" s="27" t="s">
        <v>4</v>
      </c>
      <c r="AL9" s="27" t="s">
        <v>4</v>
      </c>
      <c r="AM9" s="35">
        <f t="shared" si="2"/>
        <v>0</v>
      </c>
      <c r="AN9" s="35">
        <f>+K9+AC9-AH9</f>
        <v>19800000</v>
      </c>
      <c r="AO9" s="18" t="s">
        <v>1</v>
      </c>
      <c r="AP9" s="23">
        <v>19800000</v>
      </c>
      <c r="AQ9" s="18" t="s">
        <v>5</v>
      </c>
      <c r="AR9" s="23">
        <v>0</v>
      </c>
      <c r="AS9" s="19" t="s">
        <v>4</v>
      </c>
      <c r="AT9" s="22">
        <v>0</v>
      </c>
      <c r="AU9" s="34">
        <f t="shared" si="3"/>
        <v>19800000</v>
      </c>
      <c r="AV9" s="33">
        <f t="shared" si="4"/>
        <v>0</v>
      </c>
      <c r="AW9" s="19" t="s">
        <v>4</v>
      </c>
      <c r="AX9" s="18" t="s">
        <v>3</v>
      </c>
      <c r="AY9" s="399" t="s">
        <v>230</v>
      </c>
      <c r="AZ9" s="17" t="s">
        <v>1</v>
      </c>
      <c r="BA9" s="17" t="s">
        <v>1</v>
      </c>
      <c r="BB9" s="32"/>
    </row>
    <row r="10" spans="1:72" x14ac:dyDescent="0.25">
      <c r="B10" s="17">
        <v>2024</v>
      </c>
      <c r="C10" s="17">
        <v>891780111</v>
      </c>
      <c r="D10" s="30" t="s">
        <v>14</v>
      </c>
      <c r="E10" s="23" t="s">
        <v>229</v>
      </c>
      <c r="F10" s="35" t="s">
        <v>228</v>
      </c>
      <c r="G10" s="395">
        <v>0</v>
      </c>
      <c r="H10" s="18" t="s">
        <v>11</v>
      </c>
      <c r="I10" s="30" t="s">
        <v>108</v>
      </c>
      <c r="J10" s="35" t="s">
        <v>227</v>
      </c>
      <c r="K10" s="23">
        <v>16200000</v>
      </c>
      <c r="L10" s="17" t="s">
        <v>8</v>
      </c>
      <c r="M10" s="23" t="s">
        <v>226</v>
      </c>
      <c r="N10" s="23">
        <v>1082845298</v>
      </c>
      <c r="O10" s="23">
        <v>244</v>
      </c>
      <c r="P10" s="113">
        <v>45323</v>
      </c>
      <c r="Q10" s="35">
        <v>572500000</v>
      </c>
      <c r="R10" s="397">
        <v>45328</v>
      </c>
      <c r="S10" s="23">
        <v>16200000</v>
      </c>
      <c r="T10" s="18" t="s">
        <v>5</v>
      </c>
      <c r="U10" s="29">
        <v>84458088</v>
      </c>
      <c r="V10" s="35" t="s">
        <v>6</v>
      </c>
      <c r="W10" s="113">
        <v>45328</v>
      </c>
      <c r="X10" s="113">
        <v>45328</v>
      </c>
      <c r="Y10" s="401" t="s">
        <v>4</v>
      </c>
      <c r="Z10" s="113">
        <v>45458</v>
      </c>
      <c r="AA10" s="35">
        <f t="shared" si="0"/>
        <v>130</v>
      </c>
      <c r="AB10" s="23">
        <v>0</v>
      </c>
      <c r="AC10" s="23">
        <v>0</v>
      </c>
      <c r="AD10" s="23">
        <v>0</v>
      </c>
      <c r="AE10" s="28" t="s">
        <v>4</v>
      </c>
      <c r="AF10" s="35">
        <f t="shared" si="1"/>
        <v>0</v>
      </c>
      <c r="AG10" s="23">
        <v>0</v>
      </c>
      <c r="AH10" s="23">
        <v>0</v>
      </c>
      <c r="AI10" s="27" t="s">
        <v>4</v>
      </c>
      <c r="AJ10" s="18">
        <v>0</v>
      </c>
      <c r="AK10" s="27" t="s">
        <v>4</v>
      </c>
      <c r="AL10" s="27" t="s">
        <v>4</v>
      </c>
      <c r="AM10" s="35">
        <f t="shared" si="2"/>
        <v>0</v>
      </c>
      <c r="AN10" s="35">
        <f>+K10+AC10-AH10</f>
        <v>16200000</v>
      </c>
      <c r="AO10" s="18" t="s">
        <v>1</v>
      </c>
      <c r="AP10" s="23">
        <v>16200000</v>
      </c>
      <c r="AQ10" s="18" t="s">
        <v>5</v>
      </c>
      <c r="AR10" s="23">
        <v>0</v>
      </c>
      <c r="AS10" s="19" t="s">
        <v>4</v>
      </c>
      <c r="AT10" s="22">
        <v>0</v>
      </c>
      <c r="AU10" s="34">
        <f t="shared" si="3"/>
        <v>16200000</v>
      </c>
      <c r="AV10" s="33">
        <f t="shared" si="4"/>
        <v>0</v>
      </c>
      <c r="AW10" s="19" t="s">
        <v>4</v>
      </c>
      <c r="AX10" s="18" t="s">
        <v>3</v>
      </c>
      <c r="AY10" s="399" t="s">
        <v>225</v>
      </c>
      <c r="AZ10" s="17" t="s">
        <v>1</v>
      </c>
      <c r="BA10" s="17" t="s">
        <v>1</v>
      </c>
      <c r="BB10" s="32"/>
    </row>
    <row r="11" spans="1:72" x14ac:dyDescent="0.25">
      <c r="B11" s="17">
        <v>2024</v>
      </c>
      <c r="C11" s="17">
        <v>891780111</v>
      </c>
      <c r="D11" s="30" t="s">
        <v>14</v>
      </c>
      <c r="E11" s="23" t="s">
        <v>224</v>
      </c>
      <c r="F11" s="35" t="s">
        <v>223</v>
      </c>
      <c r="G11" s="395">
        <v>0</v>
      </c>
      <c r="H11" s="18" t="s">
        <v>11</v>
      </c>
      <c r="I11" s="30" t="s">
        <v>108</v>
      </c>
      <c r="J11" s="23" t="s">
        <v>222</v>
      </c>
      <c r="K11" s="23">
        <v>14850000</v>
      </c>
      <c r="L11" s="17" t="s">
        <v>8</v>
      </c>
      <c r="M11" s="35" t="s">
        <v>221</v>
      </c>
      <c r="N11" s="23">
        <v>1083008562</v>
      </c>
      <c r="O11" s="23">
        <v>244</v>
      </c>
      <c r="P11" s="113">
        <v>45323</v>
      </c>
      <c r="Q11" s="35">
        <v>572500000</v>
      </c>
      <c r="R11" s="397">
        <v>45328</v>
      </c>
      <c r="S11" s="23">
        <v>14850000</v>
      </c>
      <c r="T11" s="18" t="s">
        <v>5</v>
      </c>
      <c r="U11" s="29">
        <v>84458088</v>
      </c>
      <c r="V11" s="35" t="s">
        <v>6</v>
      </c>
      <c r="W11" s="113">
        <v>45328</v>
      </c>
      <c r="X11" s="113">
        <v>45328</v>
      </c>
      <c r="Y11" s="401" t="s">
        <v>4</v>
      </c>
      <c r="Z11" s="113">
        <v>45458</v>
      </c>
      <c r="AA11" s="35">
        <f t="shared" si="0"/>
        <v>130</v>
      </c>
      <c r="AB11" s="23">
        <v>0</v>
      </c>
      <c r="AC11" s="23">
        <v>0</v>
      </c>
      <c r="AD11" s="23">
        <v>0</v>
      </c>
      <c r="AE11" s="28" t="s">
        <v>4</v>
      </c>
      <c r="AF11" s="35">
        <f t="shared" si="1"/>
        <v>0</v>
      </c>
      <c r="AG11" s="23">
        <v>0</v>
      </c>
      <c r="AH11" s="23">
        <v>0</v>
      </c>
      <c r="AI11" s="27" t="s">
        <v>4</v>
      </c>
      <c r="AJ11" s="18">
        <v>0</v>
      </c>
      <c r="AK11" s="27" t="s">
        <v>4</v>
      </c>
      <c r="AL11" s="27" t="s">
        <v>4</v>
      </c>
      <c r="AM11" s="35">
        <f t="shared" si="2"/>
        <v>0</v>
      </c>
      <c r="AN11" s="35">
        <f>+K11+AC11-AH11</f>
        <v>14850000</v>
      </c>
      <c r="AO11" s="18" t="s">
        <v>1</v>
      </c>
      <c r="AP11" s="23">
        <v>14850000</v>
      </c>
      <c r="AQ11" s="18" t="s">
        <v>5</v>
      </c>
      <c r="AR11" s="23">
        <v>0</v>
      </c>
      <c r="AS11" s="19" t="s">
        <v>4</v>
      </c>
      <c r="AT11" s="22">
        <v>0</v>
      </c>
      <c r="AU11" s="34">
        <f t="shared" si="3"/>
        <v>14850000</v>
      </c>
      <c r="AV11" s="33">
        <f t="shared" si="4"/>
        <v>0</v>
      </c>
      <c r="AW11" s="19" t="s">
        <v>4</v>
      </c>
      <c r="AX11" s="18" t="s">
        <v>3</v>
      </c>
      <c r="AY11" s="399" t="s">
        <v>220</v>
      </c>
      <c r="AZ11" s="17" t="s">
        <v>1</v>
      </c>
      <c r="BA11" s="17" t="s">
        <v>1</v>
      </c>
    </row>
    <row r="12" spans="1:72" x14ac:dyDescent="0.25">
      <c r="B12" s="17">
        <v>2024</v>
      </c>
      <c r="C12" s="17">
        <v>891780111</v>
      </c>
      <c r="D12" s="30" t="s">
        <v>14</v>
      </c>
      <c r="E12" s="23" t="s">
        <v>219</v>
      </c>
      <c r="F12" s="35" t="s">
        <v>218</v>
      </c>
      <c r="G12" s="395">
        <v>0</v>
      </c>
      <c r="H12" s="18" t="s">
        <v>11</v>
      </c>
      <c r="I12" s="30" t="s">
        <v>108</v>
      </c>
      <c r="J12" s="35" t="s">
        <v>217</v>
      </c>
      <c r="K12" s="23">
        <v>14850000</v>
      </c>
      <c r="L12" s="17" t="s">
        <v>8</v>
      </c>
      <c r="M12" s="23" t="s">
        <v>216</v>
      </c>
      <c r="N12" s="23">
        <v>1082862417</v>
      </c>
      <c r="O12" s="23">
        <v>244</v>
      </c>
      <c r="P12" s="113">
        <v>45323</v>
      </c>
      <c r="Q12" s="35">
        <v>572500000</v>
      </c>
      <c r="R12" s="397">
        <v>45328</v>
      </c>
      <c r="S12" s="23">
        <v>14850000</v>
      </c>
      <c r="T12" s="18" t="s">
        <v>5</v>
      </c>
      <c r="U12" s="29">
        <v>84458088</v>
      </c>
      <c r="V12" s="35" t="s">
        <v>6</v>
      </c>
      <c r="W12" s="113">
        <v>45328</v>
      </c>
      <c r="X12" s="113">
        <v>45328</v>
      </c>
      <c r="Y12" s="401" t="s">
        <v>4</v>
      </c>
      <c r="Z12" s="113">
        <v>45458</v>
      </c>
      <c r="AA12" s="35">
        <f t="shared" si="0"/>
        <v>130</v>
      </c>
      <c r="AB12" s="23">
        <v>0</v>
      </c>
      <c r="AC12" s="23">
        <v>0</v>
      </c>
      <c r="AD12" s="23">
        <v>0</v>
      </c>
      <c r="AE12" s="28" t="s">
        <v>4</v>
      </c>
      <c r="AF12" s="35">
        <f t="shared" si="1"/>
        <v>0</v>
      </c>
      <c r="AG12" s="23">
        <v>0</v>
      </c>
      <c r="AH12" s="23">
        <v>0</v>
      </c>
      <c r="AI12" s="27" t="s">
        <v>4</v>
      </c>
      <c r="AJ12" s="18">
        <v>0</v>
      </c>
      <c r="AK12" s="27" t="s">
        <v>4</v>
      </c>
      <c r="AL12" s="27" t="s">
        <v>4</v>
      </c>
      <c r="AM12" s="35">
        <f t="shared" si="2"/>
        <v>0</v>
      </c>
      <c r="AN12" s="35">
        <f>+K12+AC12-AH12</f>
        <v>14850000</v>
      </c>
      <c r="AO12" s="18" t="s">
        <v>1</v>
      </c>
      <c r="AP12" s="23">
        <v>14850000</v>
      </c>
      <c r="AQ12" s="18" t="s">
        <v>5</v>
      </c>
      <c r="AR12" s="23">
        <v>0</v>
      </c>
      <c r="AS12" s="19" t="s">
        <v>4</v>
      </c>
      <c r="AT12" s="22">
        <v>0</v>
      </c>
      <c r="AU12" s="34">
        <f t="shared" si="3"/>
        <v>14850000</v>
      </c>
      <c r="AV12" s="33">
        <f t="shared" si="4"/>
        <v>0</v>
      </c>
      <c r="AW12" s="19" t="s">
        <v>4</v>
      </c>
      <c r="AX12" s="18" t="s">
        <v>3</v>
      </c>
      <c r="AY12" s="399" t="s">
        <v>215</v>
      </c>
      <c r="AZ12" s="17" t="s">
        <v>1</v>
      </c>
      <c r="BA12" s="17" t="s">
        <v>1</v>
      </c>
    </row>
    <row r="13" spans="1:72" x14ac:dyDescent="0.25">
      <c r="B13" s="17">
        <v>2024</v>
      </c>
      <c r="C13" s="17">
        <v>891780111</v>
      </c>
      <c r="D13" s="30" t="s">
        <v>14</v>
      </c>
      <c r="E13" s="23" t="s">
        <v>214</v>
      </c>
      <c r="F13" s="35" t="s">
        <v>213</v>
      </c>
      <c r="G13" s="395">
        <v>0</v>
      </c>
      <c r="H13" s="18" t="s">
        <v>11</v>
      </c>
      <c r="I13" s="30" t="s">
        <v>108</v>
      </c>
      <c r="J13" s="35" t="s">
        <v>212</v>
      </c>
      <c r="K13" s="23">
        <v>14850000</v>
      </c>
      <c r="L13" s="17" t="s">
        <v>8</v>
      </c>
      <c r="M13" s="23" t="s">
        <v>211</v>
      </c>
      <c r="N13" s="23">
        <v>57444678</v>
      </c>
      <c r="O13" s="23">
        <v>244</v>
      </c>
      <c r="P13" s="113">
        <v>45323</v>
      </c>
      <c r="Q13" s="35">
        <v>572500000</v>
      </c>
      <c r="R13" s="397">
        <v>45330</v>
      </c>
      <c r="S13" s="23">
        <v>14850000</v>
      </c>
      <c r="T13" s="18" t="s">
        <v>5</v>
      </c>
      <c r="U13" s="35">
        <v>57428039</v>
      </c>
      <c r="V13" s="35" t="s">
        <v>210</v>
      </c>
      <c r="W13" s="113">
        <v>45330</v>
      </c>
      <c r="X13" s="113">
        <v>45330</v>
      </c>
      <c r="Y13" s="401" t="s">
        <v>4</v>
      </c>
      <c r="Z13" s="113">
        <v>45458</v>
      </c>
      <c r="AA13" s="35">
        <f t="shared" si="0"/>
        <v>128</v>
      </c>
      <c r="AB13" s="23">
        <v>0</v>
      </c>
      <c r="AC13" s="23">
        <v>0</v>
      </c>
      <c r="AD13" s="23">
        <v>0</v>
      </c>
      <c r="AE13" s="28" t="s">
        <v>4</v>
      </c>
      <c r="AF13" s="35">
        <f t="shared" si="1"/>
        <v>0</v>
      </c>
      <c r="AG13" s="23">
        <v>0</v>
      </c>
      <c r="AH13" s="23">
        <v>0</v>
      </c>
      <c r="AI13" s="27" t="s">
        <v>4</v>
      </c>
      <c r="AJ13" s="18">
        <v>0</v>
      </c>
      <c r="AK13" s="27" t="s">
        <v>4</v>
      </c>
      <c r="AL13" s="27" t="s">
        <v>4</v>
      </c>
      <c r="AM13" s="35">
        <f t="shared" si="2"/>
        <v>0</v>
      </c>
      <c r="AN13" s="35">
        <f>+K13+AC13-AH13</f>
        <v>14850000</v>
      </c>
      <c r="AO13" s="18" t="s">
        <v>1</v>
      </c>
      <c r="AP13" s="23">
        <v>14850000</v>
      </c>
      <c r="AQ13" s="18" t="s">
        <v>5</v>
      </c>
      <c r="AR13" s="23">
        <v>0</v>
      </c>
      <c r="AS13" s="19" t="s">
        <v>4</v>
      </c>
      <c r="AT13" s="22">
        <v>0</v>
      </c>
      <c r="AU13" s="34">
        <f t="shared" si="3"/>
        <v>14850000</v>
      </c>
      <c r="AV13" s="33">
        <f t="shared" si="4"/>
        <v>0</v>
      </c>
      <c r="AW13" s="19" t="s">
        <v>4</v>
      </c>
      <c r="AX13" s="18" t="s">
        <v>3</v>
      </c>
      <c r="AY13" s="399" t="s">
        <v>209</v>
      </c>
      <c r="AZ13" s="17" t="s">
        <v>1</v>
      </c>
      <c r="BA13" s="17" t="s">
        <v>1</v>
      </c>
    </row>
    <row r="14" spans="1:72" x14ac:dyDescent="0.25">
      <c r="B14" s="17">
        <v>2024</v>
      </c>
      <c r="C14" s="17">
        <v>891780111</v>
      </c>
      <c r="D14" s="30" t="s">
        <v>14</v>
      </c>
      <c r="E14" s="23" t="s">
        <v>208</v>
      </c>
      <c r="F14" s="35" t="s">
        <v>207</v>
      </c>
      <c r="G14" s="395">
        <v>0</v>
      </c>
      <c r="H14" s="18" t="s">
        <v>11</v>
      </c>
      <c r="I14" s="30" t="s">
        <v>108</v>
      </c>
      <c r="J14" s="23" t="s">
        <v>206</v>
      </c>
      <c r="K14" s="23">
        <v>16200000</v>
      </c>
      <c r="L14" s="17" t="s">
        <v>8</v>
      </c>
      <c r="M14" s="23" t="s">
        <v>205</v>
      </c>
      <c r="N14" s="23">
        <v>84454708</v>
      </c>
      <c r="O14" s="23">
        <v>244</v>
      </c>
      <c r="P14" s="113">
        <v>45323</v>
      </c>
      <c r="Q14" s="35">
        <v>572500000</v>
      </c>
      <c r="R14" s="397">
        <v>45330</v>
      </c>
      <c r="S14" s="23">
        <v>16200000</v>
      </c>
      <c r="T14" s="18" t="s">
        <v>5</v>
      </c>
      <c r="U14" s="29">
        <v>84458088</v>
      </c>
      <c r="V14" s="35" t="s">
        <v>6</v>
      </c>
      <c r="W14" s="113">
        <v>45330</v>
      </c>
      <c r="X14" s="113">
        <v>45330</v>
      </c>
      <c r="Y14" s="401" t="s">
        <v>4</v>
      </c>
      <c r="Z14" s="113">
        <v>45458</v>
      </c>
      <c r="AA14" s="35">
        <f t="shared" si="0"/>
        <v>128</v>
      </c>
      <c r="AB14" s="23">
        <v>0</v>
      </c>
      <c r="AC14" s="23">
        <v>0</v>
      </c>
      <c r="AD14" s="23">
        <v>0</v>
      </c>
      <c r="AE14" s="28" t="s">
        <v>4</v>
      </c>
      <c r="AF14" s="35">
        <f t="shared" si="1"/>
        <v>0</v>
      </c>
      <c r="AG14" s="23">
        <v>0</v>
      </c>
      <c r="AH14" s="23">
        <v>0</v>
      </c>
      <c r="AI14" s="27" t="s">
        <v>4</v>
      </c>
      <c r="AJ14" s="18">
        <v>0</v>
      </c>
      <c r="AK14" s="27" t="s">
        <v>4</v>
      </c>
      <c r="AL14" s="27" t="s">
        <v>4</v>
      </c>
      <c r="AM14" s="35">
        <f t="shared" si="2"/>
        <v>0</v>
      </c>
      <c r="AN14" s="35">
        <f>+K14+AC14-AH14</f>
        <v>16200000</v>
      </c>
      <c r="AO14" s="18" t="s">
        <v>1</v>
      </c>
      <c r="AP14" s="23">
        <v>16200000</v>
      </c>
      <c r="AQ14" s="18" t="s">
        <v>5</v>
      </c>
      <c r="AR14" s="23">
        <v>0</v>
      </c>
      <c r="AS14" s="19" t="s">
        <v>4</v>
      </c>
      <c r="AT14" s="22">
        <v>0</v>
      </c>
      <c r="AU14" s="34">
        <f t="shared" si="3"/>
        <v>16200000</v>
      </c>
      <c r="AV14" s="33">
        <f t="shared" si="4"/>
        <v>0</v>
      </c>
      <c r="AW14" s="19" t="s">
        <v>4</v>
      </c>
      <c r="AX14" s="18" t="s">
        <v>3</v>
      </c>
      <c r="AY14" s="399" t="s">
        <v>204</v>
      </c>
      <c r="AZ14" s="17" t="s">
        <v>1</v>
      </c>
      <c r="BA14" s="17" t="s">
        <v>1</v>
      </c>
    </row>
    <row r="15" spans="1:72" x14ac:dyDescent="0.25">
      <c r="B15" s="17">
        <v>2024</v>
      </c>
      <c r="C15" s="17">
        <v>891780111</v>
      </c>
      <c r="D15" s="30" t="s">
        <v>14</v>
      </c>
      <c r="E15" s="23" t="s">
        <v>203</v>
      </c>
      <c r="F15" s="23" t="s">
        <v>202</v>
      </c>
      <c r="G15" s="395">
        <v>2020000100116</v>
      </c>
      <c r="H15" s="18" t="s">
        <v>11</v>
      </c>
      <c r="I15" s="30" t="s">
        <v>108</v>
      </c>
      <c r="J15" s="23" t="s">
        <v>201</v>
      </c>
      <c r="K15" s="23">
        <v>29040000</v>
      </c>
      <c r="L15" s="17" t="s">
        <v>8</v>
      </c>
      <c r="M15" s="23" t="s">
        <v>200</v>
      </c>
      <c r="N15" s="23">
        <v>36720072</v>
      </c>
      <c r="O15" s="23">
        <v>106</v>
      </c>
      <c r="P15" s="113">
        <v>44978</v>
      </c>
      <c r="Q15" s="23">
        <v>252457983</v>
      </c>
      <c r="R15" s="397">
        <v>45324</v>
      </c>
      <c r="S15" s="23">
        <v>29040000</v>
      </c>
      <c r="T15" s="18" t="s">
        <v>5</v>
      </c>
      <c r="U15" s="35">
        <v>7597888</v>
      </c>
      <c r="V15" s="23" t="s">
        <v>199</v>
      </c>
      <c r="W15" s="113">
        <v>45330</v>
      </c>
      <c r="X15" s="113">
        <v>45330</v>
      </c>
      <c r="Y15" s="401" t="s">
        <v>4</v>
      </c>
      <c r="Z15" s="113">
        <v>45516</v>
      </c>
      <c r="AA15" s="35">
        <f t="shared" si="0"/>
        <v>186</v>
      </c>
      <c r="AB15" s="23">
        <v>0</v>
      </c>
      <c r="AC15" s="23">
        <v>0</v>
      </c>
      <c r="AD15" s="23">
        <v>0</v>
      </c>
      <c r="AE15" s="28" t="s">
        <v>4</v>
      </c>
      <c r="AF15" s="35">
        <f t="shared" si="1"/>
        <v>0</v>
      </c>
      <c r="AG15" s="23">
        <v>0</v>
      </c>
      <c r="AH15" s="23">
        <v>0</v>
      </c>
      <c r="AI15" s="27" t="s">
        <v>4</v>
      </c>
      <c r="AJ15" s="18">
        <v>0</v>
      </c>
      <c r="AK15" s="27" t="s">
        <v>4</v>
      </c>
      <c r="AL15" s="27" t="s">
        <v>4</v>
      </c>
      <c r="AM15" s="35">
        <f t="shared" si="2"/>
        <v>0</v>
      </c>
      <c r="AN15" s="35">
        <f>+K15+AC15-AH15</f>
        <v>29040000</v>
      </c>
      <c r="AO15" s="18" t="s">
        <v>16</v>
      </c>
      <c r="AP15" s="23">
        <v>29040000</v>
      </c>
      <c r="AQ15" s="18" t="s">
        <v>5</v>
      </c>
      <c r="AR15" s="23">
        <v>0</v>
      </c>
      <c r="AS15" s="19" t="s">
        <v>4</v>
      </c>
      <c r="AT15" s="22">
        <v>0</v>
      </c>
      <c r="AU15" s="34">
        <f t="shared" si="3"/>
        <v>29040000</v>
      </c>
      <c r="AV15" s="33">
        <f t="shared" si="4"/>
        <v>0</v>
      </c>
      <c r="AW15" s="19" t="s">
        <v>4</v>
      </c>
      <c r="AX15" s="18" t="s">
        <v>3</v>
      </c>
      <c r="AY15" s="400" t="s">
        <v>198</v>
      </c>
      <c r="AZ15" s="17" t="s">
        <v>1</v>
      </c>
      <c r="BA15" s="17" t="s">
        <v>1</v>
      </c>
    </row>
    <row r="16" spans="1:72" x14ac:dyDescent="0.25">
      <c r="B16" s="17">
        <v>2024</v>
      </c>
      <c r="C16" s="17">
        <v>891780111</v>
      </c>
      <c r="D16" s="30" t="s">
        <v>14</v>
      </c>
      <c r="E16" s="23" t="s">
        <v>197</v>
      </c>
      <c r="F16" s="35" t="s">
        <v>196</v>
      </c>
      <c r="G16" s="395">
        <v>0</v>
      </c>
      <c r="H16" s="18" t="s">
        <v>11</v>
      </c>
      <c r="I16" s="30" t="s">
        <v>108</v>
      </c>
      <c r="J16" s="35" t="s">
        <v>195</v>
      </c>
      <c r="K16" s="23">
        <v>11250000</v>
      </c>
      <c r="L16" s="17" t="s">
        <v>8</v>
      </c>
      <c r="M16" s="23" t="s">
        <v>194</v>
      </c>
      <c r="N16" s="23">
        <v>19620951</v>
      </c>
      <c r="O16" s="23">
        <v>244</v>
      </c>
      <c r="P16" s="113">
        <v>45323</v>
      </c>
      <c r="Q16" s="35">
        <v>572500000</v>
      </c>
      <c r="R16" s="397">
        <v>45330</v>
      </c>
      <c r="S16" s="23">
        <v>11250000</v>
      </c>
      <c r="T16" s="18" t="s">
        <v>5</v>
      </c>
      <c r="U16" s="35">
        <v>36669284</v>
      </c>
      <c r="V16" s="35" t="s">
        <v>178</v>
      </c>
      <c r="W16" s="113">
        <v>45330</v>
      </c>
      <c r="X16" s="113">
        <v>45330</v>
      </c>
      <c r="Y16" s="401" t="s">
        <v>4</v>
      </c>
      <c r="Z16" s="113">
        <v>45458</v>
      </c>
      <c r="AA16" s="35">
        <f t="shared" si="0"/>
        <v>128</v>
      </c>
      <c r="AB16" s="23">
        <v>0</v>
      </c>
      <c r="AC16" s="23">
        <v>0</v>
      </c>
      <c r="AD16" s="23">
        <v>0</v>
      </c>
      <c r="AE16" s="28" t="s">
        <v>4</v>
      </c>
      <c r="AF16" s="35">
        <f t="shared" si="1"/>
        <v>0</v>
      </c>
      <c r="AG16" s="23">
        <v>0</v>
      </c>
      <c r="AH16" s="23">
        <v>0</v>
      </c>
      <c r="AI16" s="27" t="s">
        <v>4</v>
      </c>
      <c r="AJ16" s="18">
        <v>0</v>
      </c>
      <c r="AK16" s="27" t="s">
        <v>4</v>
      </c>
      <c r="AL16" s="27" t="s">
        <v>4</v>
      </c>
      <c r="AM16" s="35">
        <f t="shared" si="2"/>
        <v>0</v>
      </c>
      <c r="AN16" s="35">
        <f>+K16+AC16-AH16</f>
        <v>11250000</v>
      </c>
      <c r="AO16" s="18" t="s">
        <v>1</v>
      </c>
      <c r="AP16" s="23">
        <v>11250000</v>
      </c>
      <c r="AQ16" s="18" t="s">
        <v>5</v>
      </c>
      <c r="AR16" s="23">
        <v>0</v>
      </c>
      <c r="AS16" s="19" t="s">
        <v>4</v>
      </c>
      <c r="AT16" s="22">
        <v>0</v>
      </c>
      <c r="AU16" s="34">
        <f t="shared" si="3"/>
        <v>11250000</v>
      </c>
      <c r="AV16" s="33">
        <f t="shared" si="4"/>
        <v>0</v>
      </c>
      <c r="AW16" s="19" t="s">
        <v>4</v>
      </c>
      <c r="AX16" s="18" t="s">
        <v>3</v>
      </c>
      <c r="AY16" s="399" t="s">
        <v>193</v>
      </c>
      <c r="AZ16" s="17" t="s">
        <v>1</v>
      </c>
      <c r="BA16" s="17" t="s">
        <v>1</v>
      </c>
    </row>
    <row r="17" spans="2:53" x14ac:dyDescent="0.25">
      <c r="B17" s="17">
        <v>2024</v>
      </c>
      <c r="C17" s="17">
        <v>891780111</v>
      </c>
      <c r="D17" s="30" t="s">
        <v>14</v>
      </c>
      <c r="E17" s="23" t="s">
        <v>192</v>
      </c>
      <c r="F17" s="23" t="s">
        <v>191</v>
      </c>
      <c r="G17" s="395">
        <v>0</v>
      </c>
      <c r="H17" s="18" t="s">
        <v>11</v>
      </c>
      <c r="I17" s="30" t="s">
        <v>108</v>
      </c>
      <c r="J17" s="35" t="s">
        <v>190</v>
      </c>
      <c r="K17" s="23">
        <v>11250000</v>
      </c>
      <c r="L17" s="17" t="s">
        <v>8</v>
      </c>
      <c r="M17" s="35" t="s">
        <v>189</v>
      </c>
      <c r="N17" s="23">
        <v>57107014</v>
      </c>
      <c r="O17" s="23">
        <v>244</v>
      </c>
      <c r="P17" s="113">
        <v>45323</v>
      </c>
      <c r="Q17" s="35">
        <v>572500000</v>
      </c>
      <c r="R17" s="397">
        <v>45330</v>
      </c>
      <c r="S17" s="23">
        <v>11250000</v>
      </c>
      <c r="T17" s="18" t="s">
        <v>5</v>
      </c>
      <c r="U17" s="35">
        <v>36669284</v>
      </c>
      <c r="V17" s="35" t="s">
        <v>178</v>
      </c>
      <c r="W17" s="113">
        <v>45330</v>
      </c>
      <c r="X17" s="113">
        <v>45330</v>
      </c>
      <c r="Y17" s="401" t="s">
        <v>4</v>
      </c>
      <c r="Z17" s="113">
        <v>45458</v>
      </c>
      <c r="AA17" s="35">
        <f t="shared" si="0"/>
        <v>128</v>
      </c>
      <c r="AB17" s="23">
        <v>0</v>
      </c>
      <c r="AC17" s="23">
        <v>0</v>
      </c>
      <c r="AD17" s="23">
        <v>0</v>
      </c>
      <c r="AE17" s="28" t="s">
        <v>4</v>
      </c>
      <c r="AF17" s="35">
        <f t="shared" si="1"/>
        <v>0</v>
      </c>
      <c r="AG17" s="23">
        <v>0</v>
      </c>
      <c r="AH17" s="23">
        <v>0</v>
      </c>
      <c r="AI17" s="27" t="s">
        <v>4</v>
      </c>
      <c r="AJ17" s="18">
        <v>0</v>
      </c>
      <c r="AK17" s="27" t="s">
        <v>4</v>
      </c>
      <c r="AL17" s="27" t="s">
        <v>4</v>
      </c>
      <c r="AM17" s="35">
        <f t="shared" si="2"/>
        <v>0</v>
      </c>
      <c r="AN17" s="35">
        <f>+K17+AC17-AH17</f>
        <v>11250000</v>
      </c>
      <c r="AO17" s="18" t="s">
        <v>1</v>
      </c>
      <c r="AP17" s="23">
        <v>11250000</v>
      </c>
      <c r="AQ17" s="18" t="s">
        <v>5</v>
      </c>
      <c r="AR17" s="23">
        <v>0</v>
      </c>
      <c r="AS17" s="19" t="s">
        <v>4</v>
      </c>
      <c r="AT17" s="22">
        <v>0</v>
      </c>
      <c r="AU17" s="34">
        <f t="shared" si="3"/>
        <v>11250000</v>
      </c>
      <c r="AV17" s="33">
        <f t="shared" si="4"/>
        <v>0</v>
      </c>
      <c r="AW17" s="19" t="s">
        <v>4</v>
      </c>
      <c r="AX17" s="18" t="s">
        <v>3</v>
      </c>
      <c r="AY17" s="399" t="s">
        <v>188</v>
      </c>
      <c r="AZ17" s="17" t="s">
        <v>1</v>
      </c>
      <c r="BA17" s="17" t="s">
        <v>1</v>
      </c>
    </row>
    <row r="18" spans="2:53" x14ac:dyDescent="0.25">
      <c r="B18" s="17">
        <v>2024</v>
      </c>
      <c r="C18" s="17">
        <v>891780111</v>
      </c>
      <c r="D18" s="30" t="s">
        <v>14</v>
      </c>
      <c r="E18" s="23" t="s">
        <v>187</v>
      </c>
      <c r="F18" s="23" t="s">
        <v>186</v>
      </c>
      <c r="G18" s="395">
        <v>0</v>
      </c>
      <c r="H18" s="18" t="s">
        <v>11</v>
      </c>
      <c r="I18" s="30" t="s">
        <v>108</v>
      </c>
      <c r="J18" s="35" t="s">
        <v>185</v>
      </c>
      <c r="K18" s="23">
        <v>16200000</v>
      </c>
      <c r="L18" s="17" t="s">
        <v>8</v>
      </c>
      <c r="M18" s="23" t="s">
        <v>184</v>
      </c>
      <c r="N18" s="23">
        <v>1140877757</v>
      </c>
      <c r="O18" s="23">
        <v>244</v>
      </c>
      <c r="P18" s="113">
        <v>45323</v>
      </c>
      <c r="Q18" s="35">
        <v>572500000</v>
      </c>
      <c r="R18" s="397">
        <v>45330</v>
      </c>
      <c r="S18" s="23">
        <v>16200000</v>
      </c>
      <c r="T18" s="18" t="s">
        <v>5</v>
      </c>
      <c r="U18" s="29">
        <v>84458088</v>
      </c>
      <c r="V18" s="35" t="s">
        <v>6</v>
      </c>
      <c r="W18" s="113">
        <v>45330</v>
      </c>
      <c r="X18" s="113">
        <v>45330</v>
      </c>
      <c r="Y18" s="401" t="s">
        <v>4</v>
      </c>
      <c r="Z18" s="113">
        <v>45458</v>
      </c>
      <c r="AA18" s="35">
        <f t="shared" si="0"/>
        <v>128</v>
      </c>
      <c r="AB18" s="23">
        <v>0</v>
      </c>
      <c r="AC18" s="23">
        <v>0</v>
      </c>
      <c r="AD18" s="23">
        <v>0</v>
      </c>
      <c r="AE18" s="28" t="s">
        <v>4</v>
      </c>
      <c r="AF18" s="35">
        <f t="shared" si="1"/>
        <v>0</v>
      </c>
      <c r="AG18" s="23">
        <v>0</v>
      </c>
      <c r="AH18" s="23">
        <v>0</v>
      </c>
      <c r="AI18" s="27" t="s">
        <v>4</v>
      </c>
      <c r="AJ18" s="18">
        <v>0</v>
      </c>
      <c r="AK18" s="27" t="s">
        <v>4</v>
      </c>
      <c r="AL18" s="27" t="s">
        <v>4</v>
      </c>
      <c r="AM18" s="35">
        <f t="shared" si="2"/>
        <v>0</v>
      </c>
      <c r="AN18" s="35">
        <f>+K18+AC18-AH18</f>
        <v>16200000</v>
      </c>
      <c r="AO18" s="18" t="s">
        <v>1</v>
      </c>
      <c r="AP18" s="23">
        <v>16200000</v>
      </c>
      <c r="AQ18" s="18" t="s">
        <v>5</v>
      </c>
      <c r="AR18" s="23">
        <v>0</v>
      </c>
      <c r="AS18" s="19" t="s">
        <v>4</v>
      </c>
      <c r="AT18" s="22">
        <v>0</v>
      </c>
      <c r="AU18" s="34">
        <f t="shared" si="3"/>
        <v>16200000</v>
      </c>
      <c r="AV18" s="33">
        <f t="shared" si="4"/>
        <v>0</v>
      </c>
      <c r="AW18" s="19" t="s">
        <v>4</v>
      </c>
      <c r="AX18" s="18" t="s">
        <v>3</v>
      </c>
      <c r="AY18" s="399" t="s">
        <v>183</v>
      </c>
      <c r="AZ18" s="17" t="s">
        <v>1</v>
      </c>
      <c r="BA18" s="17" t="s">
        <v>1</v>
      </c>
    </row>
    <row r="19" spans="2:53" x14ac:dyDescent="0.25">
      <c r="B19" s="17">
        <v>2024</v>
      </c>
      <c r="C19" s="17">
        <v>891780111</v>
      </c>
      <c r="D19" s="30" t="s">
        <v>14</v>
      </c>
      <c r="E19" s="23" t="s">
        <v>182</v>
      </c>
      <c r="F19" s="23" t="s">
        <v>181</v>
      </c>
      <c r="G19" s="395">
        <v>0</v>
      </c>
      <c r="H19" s="18" t="s">
        <v>11</v>
      </c>
      <c r="I19" s="30" t="s">
        <v>108</v>
      </c>
      <c r="J19" s="35" t="s">
        <v>180</v>
      </c>
      <c r="K19" s="23">
        <v>14850000</v>
      </c>
      <c r="L19" s="17" t="s">
        <v>8</v>
      </c>
      <c r="M19" s="23" t="s">
        <v>179</v>
      </c>
      <c r="N19" s="23">
        <v>1082897369</v>
      </c>
      <c r="O19" s="23">
        <v>244</v>
      </c>
      <c r="P19" s="113">
        <v>45323</v>
      </c>
      <c r="Q19" s="35">
        <v>572500000</v>
      </c>
      <c r="R19" s="397">
        <v>45330</v>
      </c>
      <c r="S19" s="23">
        <v>14850000</v>
      </c>
      <c r="T19" s="18" t="s">
        <v>5</v>
      </c>
      <c r="U19" s="35">
        <v>36669284</v>
      </c>
      <c r="V19" s="35" t="s">
        <v>178</v>
      </c>
      <c r="W19" s="113">
        <v>45330</v>
      </c>
      <c r="X19" s="113">
        <v>45330</v>
      </c>
      <c r="Y19" s="401" t="s">
        <v>4</v>
      </c>
      <c r="Z19" s="113">
        <v>45458</v>
      </c>
      <c r="AA19" s="35">
        <f t="shared" si="0"/>
        <v>128</v>
      </c>
      <c r="AB19" s="23">
        <v>0</v>
      </c>
      <c r="AC19" s="23">
        <v>0</v>
      </c>
      <c r="AD19" s="23">
        <v>0</v>
      </c>
      <c r="AE19" s="28" t="s">
        <v>4</v>
      </c>
      <c r="AF19" s="35">
        <f t="shared" si="1"/>
        <v>0</v>
      </c>
      <c r="AG19" s="23">
        <v>0</v>
      </c>
      <c r="AH19" s="23">
        <v>0</v>
      </c>
      <c r="AI19" s="27" t="s">
        <v>4</v>
      </c>
      <c r="AJ19" s="18">
        <v>0</v>
      </c>
      <c r="AK19" s="27" t="s">
        <v>4</v>
      </c>
      <c r="AL19" s="27" t="s">
        <v>4</v>
      </c>
      <c r="AM19" s="35">
        <f t="shared" si="2"/>
        <v>0</v>
      </c>
      <c r="AN19" s="35">
        <f>+K19+AC19-AH19</f>
        <v>14850000</v>
      </c>
      <c r="AO19" s="18" t="s">
        <v>1</v>
      </c>
      <c r="AP19" s="23">
        <v>14850000</v>
      </c>
      <c r="AQ19" s="18" t="s">
        <v>5</v>
      </c>
      <c r="AR19" s="23">
        <v>0</v>
      </c>
      <c r="AS19" s="19" t="s">
        <v>4</v>
      </c>
      <c r="AT19" s="22">
        <v>0</v>
      </c>
      <c r="AU19" s="34">
        <f t="shared" si="3"/>
        <v>14850000</v>
      </c>
      <c r="AV19" s="33">
        <f t="shared" si="4"/>
        <v>0</v>
      </c>
      <c r="AW19" s="19" t="s">
        <v>4</v>
      </c>
      <c r="AX19" s="18" t="s">
        <v>3</v>
      </c>
      <c r="AY19" s="399" t="s">
        <v>177</v>
      </c>
      <c r="AZ19" s="17" t="s">
        <v>1</v>
      </c>
      <c r="BA19" s="17" t="s">
        <v>1</v>
      </c>
    </row>
    <row r="20" spans="2:53" x14ac:dyDescent="0.25">
      <c r="B20" s="17">
        <v>2024</v>
      </c>
      <c r="C20" s="17">
        <v>891780111</v>
      </c>
      <c r="D20" s="30" t="s">
        <v>14</v>
      </c>
      <c r="E20" s="23" t="s">
        <v>176</v>
      </c>
      <c r="F20" s="23" t="s">
        <v>175</v>
      </c>
      <c r="G20" s="395">
        <v>0</v>
      </c>
      <c r="H20" s="18" t="s">
        <v>11</v>
      </c>
      <c r="I20" s="30" t="s">
        <v>108</v>
      </c>
      <c r="J20" s="23" t="s">
        <v>174</v>
      </c>
      <c r="K20" s="23">
        <v>38000000</v>
      </c>
      <c r="L20" s="17" t="s">
        <v>8</v>
      </c>
      <c r="M20" s="23" t="s">
        <v>173</v>
      </c>
      <c r="N20" s="23">
        <v>36722139</v>
      </c>
      <c r="O20" s="23">
        <v>214</v>
      </c>
      <c r="P20" s="113">
        <v>45322</v>
      </c>
      <c r="Q20" s="23">
        <v>172700000</v>
      </c>
      <c r="R20" s="397">
        <v>45330</v>
      </c>
      <c r="S20" s="23">
        <v>38000000</v>
      </c>
      <c r="T20" s="18" t="s">
        <v>5</v>
      </c>
      <c r="U20" s="23">
        <v>16078654</v>
      </c>
      <c r="V20" s="23" t="s">
        <v>59</v>
      </c>
      <c r="W20" s="113">
        <v>45330</v>
      </c>
      <c r="X20" s="113">
        <v>45330</v>
      </c>
      <c r="Y20" s="401" t="s">
        <v>4</v>
      </c>
      <c r="Z20" s="113">
        <v>45621</v>
      </c>
      <c r="AA20" s="35">
        <f t="shared" si="0"/>
        <v>291</v>
      </c>
      <c r="AB20" s="23">
        <v>0</v>
      </c>
      <c r="AC20" s="23">
        <v>0</v>
      </c>
      <c r="AD20" s="23">
        <v>0</v>
      </c>
      <c r="AE20" s="28" t="s">
        <v>4</v>
      </c>
      <c r="AF20" s="35">
        <f t="shared" si="1"/>
        <v>0</v>
      </c>
      <c r="AG20" s="23">
        <v>0</v>
      </c>
      <c r="AH20" s="23">
        <v>0</v>
      </c>
      <c r="AI20" s="27" t="s">
        <v>4</v>
      </c>
      <c r="AJ20" s="18">
        <v>0</v>
      </c>
      <c r="AK20" s="27" t="s">
        <v>4</v>
      </c>
      <c r="AL20" s="27" t="s">
        <v>4</v>
      </c>
      <c r="AM20" s="35">
        <f t="shared" si="2"/>
        <v>0</v>
      </c>
      <c r="AN20" s="35">
        <f>+K20+AC20-AH20</f>
        <v>38000000</v>
      </c>
      <c r="AO20" s="18" t="s">
        <v>16</v>
      </c>
      <c r="AP20" s="23">
        <v>38000000</v>
      </c>
      <c r="AQ20" s="18" t="s">
        <v>5</v>
      </c>
      <c r="AR20" s="23">
        <v>0</v>
      </c>
      <c r="AS20" s="19" t="s">
        <v>4</v>
      </c>
      <c r="AT20" s="22">
        <v>0</v>
      </c>
      <c r="AU20" s="34">
        <f t="shared" si="3"/>
        <v>38000000</v>
      </c>
      <c r="AV20" s="33">
        <f t="shared" si="4"/>
        <v>0</v>
      </c>
      <c r="AW20" s="19" t="s">
        <v>4</v>
      </c>
      <c r="AX20" s="18" t="s">
        <v>3</v>
      </c>
      <c r="AY20" s="399" t="s">
        <v>172</v>
      </c>
      <c r="AZ20" s="17" t="s">
        <v>1</v>
      </c>
      <c r="BA20" s="17" t="s">
        <v>1</v>
      </c>
    </row>
    <row r="21" spans="2:53" x14ac:dyDescent="0.25">
      <c r="B21" s="17">
        <v>2024</v>
      </c>
      <c r="C21" s="17">
        <v>891780111</v>
      </c>
      <c r="D21" s="30" t="s">
        <v>14</v>
      </c>
      <c r="E21" s="23" t="s">
        <v>171</v>
      </c>
      <c r="F21" s="23" t="s">
        <v>170</v>
      </c>
      <c r="G21" s="395">
        <v>0</v>
      </c>
      <c r="H21" s="18" t="s">
        <v>11</v>
      </c>
      <c r="I21" s="30" t="s">
        <v>108</v>
      </c>
      <c r="J21" s="23" t="s">
        <v>169</v>
      </c>
      <c r="K21" s="23">
        <v>14850000</v>
      </c>
      <c r="L21" s="17" t="s">
        <v>8</v>
      </c>
      <c r="M21" s="35" t="s">
        <v>168</v>
      </c>
      <c r="N21" s="23">
        <v>1082941227</v>
      </c>
      <c r="O21" s="23">
        <v>244</v>
      </c>
      <c r="P21" s="113">
        <v>45323</v>
      </c>
      <c r="Q21" s="35">
        <v>572500000</v>
      </c>
      <c r="R21" s="397">
        <v>45330</v>
      </c>
      <c r="S21" s="23">
        <v>14850000</v>
      </c>
      <c r="T21" s="18" t="s">
        <v>5</v>
      </c>
      <c r="U21" s="29">
        <v>84458088</v>
      </c>
      <c r="V21" s="35" t="s">
        <v>6</v>
      </c>
      <c r="W21" s="113">
        <v>45330</v>
      </c>
      <c r="X21" s="113">
        <v>45330</v>
      </c>
      <c r="Y21" s="401" t="s">
        <v>4</v>
      </c>
      <c r="Z21" s="113">
        <v>45458</v>
      </c>
      <c r="AA21" s="35">
        <f t="shared" si="0"/>
        <v>128</v>
      </c>
      <c r="AB21" s="23">
        <v>0</v>
      </c>
      <c r="AC21" s="23">
        <v>0</v>
      </c>
      <c r="AD21" s="23">
        <v>0</v>
      </c>
      <c r="AE21" s="28" t="s">
        <v>4</v>
      </c>
      <c r="AF21" s="35">
        <f t="shared" si="1"/>
        <v>0</v>
      </c>
      <c r="AG21" s="23">
        <v>0</v>
      </c>
      <c r="AH21" s="23">
        <v>0</v>
      </c>
      <c r="AI21" s="27" t="s">
        <v>4</v>
      </c>
      <c r="AJ21" s="18">
        <v>0</v>
      </c>
      <c r="AK21" s="27" t="s">
        <v>4</v>
      </c>
      <c r="AL21" s="27" t="s">
        <v>4</v>
      </c>
      <c r="AM21" s="35">
        <f t="shared" si="2"/>
        <v>0</v>
      </c>
      <c r="AN21" s="35">
        <f>+K21+AC21-AH21</f>
        <v>14850000</v>
      </c>
      <c r="AO21" s="18" t="s">
        <v>1</v>
      </c>
      <c r="AP21" s="23">
        <v>14850000</v>
      </c>
      <c r="AQ21" s="18" t="s">
        <v>5</v>
      </c>
      <c r="AR21" s="23">
        <v>0</v>
      </c>
      <c r="AS21" s="19" t="s">
        <v>4</v>
      </c>
      <c r="AT21" s="22">
        <v>0</v>
      </c>
      <c r="AU21" s="34">
        <f t="shared" si="3"/>
        <v>14850000</v>
      </c>
      <c r="AV21" s="33">
        <f t="shared" si="4"/>
        <v>0</v>
      </c>
      <c r="AW21" s="19" t="s">
        <v>4</v>
      </c>
      <c r="AX21" s="18" t="s">
        <v>3</v>
      </c>
      <c r="AY21" s="399" t="s">
        <v>167</v>
      </c>
      <c r="AZ21" s="17" t="s">
        <v>1</v>
      </c>
      <c r="BA21" s="17" t="s">
        <v>1</v>
      </c>
    </row>
    <row r="22" spans="2:53" x14ac:dyDescent="0.25">
      <c r="B22" s="17">
        <v>2024</v>
      </c>
      <c r="C22" s="17">
        <v>891780111</v>
      </c>
      <c r="D22" s="30" t="s">
        <v>14</v>
      </c>
      <c r="E22" s="23" t="s">
        <v>166</v>
      </c>
      <c r="F22" s="23" t="s">
        <v>165</v>
      </c>
      <c r="G22" s="395">
        <v>0</v>
      </c>
      <c r="H22" s="18" t="s">
        <v>11</v>
      </c>
      <c r="I22" s="30" t="s">
        <v>108</v>
      </c>
      <c r="J22" s="35" t="s">
        <v>164</v>
      </c>
      <c r="K22" s="23">
        <v>18000000</v>
      </c>
      <c r="L22" s="17" t="s">
        <v>8</v>
      </c>
      <c r="M22" s="23" t="s">
        <v>163</v>
      </c>
      <c r="N22" s="23">
        <v>1082999611</v>
      </c>
      <c r="O22" s="23">
        <v>244</v>
      </c>
      <c r="P22" s="113">
        <v>45323</v>
      </c>
      <c r="Q22" s="35">
        <v>572500000</v>
      </c>
      <c r="R22" s="397">
        <v>45331</v>
      </c>
      <c r="S22" s="23">
        <v>18000000</v>
      </c>
      <c r="T22" s="18" t="s">
        <v>5</v>
      </c>
      <c r="U22" s="29">
        <v>84458088</v>
      </c>
      <c r="V22" s="35" t="s">
        <v>6</v>
      </c>
      <c r="W22" s="113">
        <v>45331</v>
      </c>
      <c r="X22" s="113">
        <v>45331</v>
      </c>
      <c r="Y22" s="401" t="s">
        <v>4</v>
      </c>
      <c r="Z22" s="113">
        <v>45458</v>
      </c>
      <c r="AA22" s="35">
        <f t="shared" si="0"/>
        <v>127</v>
      </c>
      <c r="AB22" s="23">
        <v>0</v>
      </c>
      <c r="AC22" s="23">
        <v>0</v>
      </c>
      <c r="AD22" s="23">
        <v>0</v>
      </c>
      <c r="AE22" s="28" t="s">
        <v>4</v>
      </c>
      <c r="AF22" s="35">
        <f t="shared" si="1"/>
        <v>0</v>
      </c>
      <c r="AG22" s="23">
        <v>0</v>
      </c>
      <c r="AH22" s="23">
        <v>0</v>
      </c>
      <c r="AI22" s="27" t="s">
        <v>4</v>
      </c>
      <c r="AJ22" s="18">
        <v>0</v>
      </c>
      <c r="AK22" s="27" t="s">
        <v>4</v>
      </c>
      <c r="AL22" s="27" t="s">
        <v>4</v>
      </c>
      <c r="AM22" s="35">
        <f t="shared" si="2"/>
        <v>0</v>
      </c>
      <c r="AN22" s="35">
        <f>+K22+AC22-AH22</f>
        <v>18000000</v>
      </c>
      <c r="AO22" s="18" t="s">
        <v>1</v>
      </c>
      <c r="AP22" s="23">
        <v>18000000</v>
      </c>
      <c r="AQ22" s="18" t="s">
        <v>5</v>
      </c>
      <c r="AR22" s="23">
        <v>0</v>
      </c>
      <c r="AS22" s="19" t="s">
        <v>4</v>
      </c>
      <c r="AT22" s="22">
        <v>0</v>
      </c>
      <c r="AU22" s="34">
        <f t="shared" si="3"/>
        <v>18000000</v>
      </c>
      <c r="AV22" s="33">
        <f t="shared" si="4"/>
        <v>0</v>
      </c>
      <c r="AW22" s="19" t="s">
        <v>4</v>
      </c>
      <c r="AX22" s="18" t="s">
        <v>3</v>
      </c>
      <c r="AY22" s="399" t="s">
        <v>162</v>
      </c>
      <c r="AZ22" s="17" t="s">
        <v>1</v>
      </c>
      <c r="BA22" s="17" t="s">
        <v>1</v>
      </c>
    </row>
    <row r="23" spans="2:53" x14ac:dyDescent="0.25">
      <c r="B23" s="17">
        <v>2024</v>
      </c>
      <c r="C23" s="17">
        <v>891780111</v>
      </c>
      <c r="D23" s="30" t="s">
        <v>14</v>
      </c>
      <c r="E23" s="23" t="s">
        <v>161</v>
      </c>
      <c r="F23" s="23" t="s">
        <v>160</v>
      </c>
      <c r="G23" s="395">
        <v>0</v>
      </c>
      <c r="H23" s="18" t="s">
        <v>11</v>
      </c>
      <c r="I23" s="30" t="s">
        <v>108</v>
      </c>
      <c r="J23" s="23" t="s">
        <v>159</v>
      </c>
      <c r="K23" s="23">
        <v>18000000</v>
      </c>
      <c r="L23" s="17" t="s">
        <v>8</v>
      </c>
      <c r="M23" s="23" t="s">
        <v>158</v>
      </c>
      <c r="N23" s="23">
        <v>1082886770</v>
      </c>
      <c r="O23" s="23">
        <v>244</v>
      </c>
      <c r="P23" s="113">
        <v>45323</v>
      </c>
      <c r="Q23" s="35">
        <v>572500000</v>
      </c>
      <c r="R23" s="397">
        <v>45331</v>
      </c>
      <c r="S23" s="23">
        <v>18000000</v>
      </c>
      <c r="T23" s="18" t="s">
        <v>5</v>
      </c>
      <c r="U23" s="29">
        <v>84458088</v>
      </c>
      <c r="V23" s="35" t="s">
        <v>6</v>
      </c>
      <c r="W23" s="113">
        <v>45331</v>
      </c>
      <c r="X23" s="113">
        <v>45331</v>
      </c>
      <c r="Y23" s="401" t="s">
        <v>4</v>
      </c>
      <c r="Z23" s="113">
        <v>45458</v>
      </c>
      <c r="AA23" s="35">
        <f t="shared" si="0"/>
        <v>127</v>
      </c>
      <c r="AB23" s="23">
        <v>0</v>
      </c>
      <c r="AC23" s="23">
        <v>0</v>
      </c>
      <c r="AD23" s="23">
        <v>0</v>
      </c>
      <c r="AE23" s="28" t="s">
        <v>4</v>
      </c>
      <c r="AF23" s="35">
        <f t="shared" si="1"/>
        <v>0</v>
      </c>
      <c r="AG23" s="23">
        <v>0</v>
      </c>
      <c r="AH23" s="23">
        <v>0</v>
      </c>
      <c r="AI23" s="27" t="s">
        <v>4</v>
      </c>
      <c r="AJ23" s="18">
        <v>0</v>
      </c>
      <c r="AK23" s="27" t="s">
        <v>4</v>
      </c>
      <c r="AL23" s="27" t="s">
        <v>4</v>
      </c>
      <c r="AM23" s="35">
        <f t="shared" si="2"/>
        <v>0</v>
      </c>
      <c r="AN23" s="35">
        <f>+K23+AC23-AH23</f>
        <v>18000000</v>
      </c>
      <c r="AO23" s="18" t="s">
        <v>1</v>
      </c>
      <c r="AP23" s="23">
        <v>18000000</v>
      </c>
      <c r="AQ23" s="18" t="s">
        <v>5</v>
      </c>
      <c r="AR23" s="23">
        <v>0</v>
      </c>
      <c r="AS23" s="19" t="s">
        <v>4</v>
      </c>
      <c r="AT23" s="22">
        <v>0</v>
      </c>
      <c r="AU23" s="34">
        <f t="shared" si="3"/>
        <v>18000000</v>
      </c>
      <c r="AV23" s="33">
        <f t="shared" si="4"/>
        <v>0</v>
      </c>
      <c r="AW23" s="19" t="s">
        <v>4</v>
      </c>
      <c r="AX23" s="18" t="s">
        <v>3</v>
      </c>
      <c r="AY23" s="399" t="s">
        <v>157</v>
      </c>
      <c r="AZ23" s="17" t="s">
        <v>1</v>
      </c>
      <c r="BA23" s="17" t="s">
        <v>1</v>
      </c>
    </row>
    <row r="24" spans="2:53" x14ac:dyDescent="0.25">
      <c r="B24" s="17">
        <v>2024</v>
      </c>
      <c r="C24" s="17">
        <v>891780111</v>
      </c>
      <c r="D24" s="30" t="s">
        <v>14</v>
      </c>
      <c r="E24" s="23" t="s">
        <v>156</v>
      </c>
      <c r="F24" s="23" t="s">
        <v>155</v>
      </c>
      <c r="G24" s="395">
        <v>0</v>
      </c>
      <c r="H24" s="18" t="s">
        <v>11</v>
      </c>
      <c r="I24" s="30" t="s">
        <v>108</v>
      </c>
      <c r="J24" s="23" t="s">
        <v>154</v>
      </c>
      <c r="K24" s="23">
        <v>13500000</v>
      </c>
      <c r="L24" s="17" t="s">
        <v>8</v>
      </c>
      <c r="M24" s="35" t="s">
        <v>153</v>
      </c>
      <c r="N24" s="23">
        <v>1082372495</v>
      </c>
      <c r="O24" s="23">
        <v>244</v>
      </c>
      <c r="P24" s="113">
        <v>45323</v>
      </c>
      <c r="Q24" s="35">
        <v>572500000</v>
      </c>
      <c r="R24" s="397">
        <v>45331</v>
      </c>
      <c r="S24" s="23">
        <v>13500000</v>
      </c>
      <c r="T24" s="18" t="s">
        <v>5</v>
      </c>
      <c r="U24" s="29">
        <v>84458088</v>
      </c>
      <c r="V24" s="35" t="s">
        <v>6</v>
      </c>
      <c r="W24" s="113">
        <v>45331</v>
      </c>
      <c r="X24" s="113">
        <v>45331</v>
      </c>
      <c r="Y24" s="401" t="s">
        <v>4</v>
      </c>
      <c r="Z24" s="113">
        <v>45458</v>
      </c>
      <c r="AA24" s="35">
        <f t="shared" si="0"/>
        <v>127</v>
      </c>
      <c r="AB24" s="23">
        <v>0</v>
      </c>
      <c r="AC24" s="23">
        <v>0</v>
      </c>
      <c r="AD24" s="23">
        <v>0</v>
      </c>
      <c r="AE24" s="28" t="s">
        <v>4</v>
      </c>
      <c r="AF24" s="35">
        <f t="shared" si="1"/>
        <v>0</v>
      </c>
      <c r="AG24" s="23">
        <v>0</v>
      </c>
      <c r="AH24" s="23">
        <v>0</v>
      </c>
      <c r="AI24" s="27" t="s">
        <v>4</v>
      </c>
      <c r="AJ24" s="18">
        <v>0</v>
      </c>
      <c r="AK24" s="27" t="s">
        <v>4</v>
      </c>
      <c r="AL24" s="27" t="s">
        <v>4</v>
      </c>
      <c r="AM24" s="35">
        <f t="shared" si="2"/>
        <v>0</v>
      </c>
      <c r="AN24" s="35">
        <f>+K24+AC24-AH24</f>
        <v>13500000</v>
      </c>
      <c r="AO24" s="18" t="s">
        <v>1</v>
      </c>
      <c r="AP24" s="23">
        <v>13500000</v>
      </c>
      <c r="AQ24" s="18" t="s">
        <v>5</v>
      </c>
      <c r="AR24" s="23">
        <v>0</v>
      </c>
      <c r="AS24" s="19" t="s">
        <v>4</v>
      </c>
      <c r="AT24" s="22">
        <v>0</v>
      </c>
      <c r="AU24" s="34">
        <f t="shared" si="3"/>
        <v>13500000</v>
      </c>
      <c r="AV24" s="33">
        <f t="shared" si="4"/>
        <v>0</v>
      </c>
      <c r="AW24" s="19" t="s">
        <v>4</v>
      </c>
      <c r="AX24" s="18" t="s">
        <v>3</v>
      </c>
      <c r="AY24" s="399" t="s">
        <v>152</v>
      </c>
      <c r="AZ24" s="17" t="s">
        <v>1</v>
      </c>
      <c r="BA24" s="17" t="s">
        <v>1</v>
      </c>
    </row>
    <row r="25" spans="2:53" x14ac:dyDescent="0.25">
      <c r="B25" s="17">
        <v>2024</v>
      </c>
      <c r="C25" s="17">
        <v>891780111</v>
      </c>
      <c r="D25" s="30" t="s">
        <v>14</v>
      </c>
      <c r="E25" s="23" t="s">
        <v>151</v>
      </c>
      <c r="F25" s="23" t="s">
        <v>150</v>
      </c>
      <c r="G25" s="395">
        <v>0</v>
      </c>
      <c r="H25" s="18" t="s">
        <v>11</v>
      </c>
      <c r="I25" s="30" t="s">
        <v>108</v>
      </c>
      <c r="J25" s="35" t="s">
        <v>149</v>
      </c>
      <c r="K25" s="23">
        <v>11250000</v>
      </c>
      <c r="L25" s="17" t="s">
        <v>8</v>
      </c>
      <c r="M25" s="35" t="s">
        <v>148</v>
      </c>
      <c r="N25" s="23">
        <v>1079938053</v>
      </c>
      <c r="O25" s="23">
        <v>244</v>
      </c>
      <c r="P25" s="113">
        <v>45323</v>
      </c>
      <c r="Q25" s="35">
        <v>572500000</v>
      </c>
      <c r="R25" s="397">
        <v>45331</v>
      </c>
      <c r="S25" s="23">
        <v>11250000</v>
      </c>
      <c r="T25" s="18" t="s">
        <v>5</v>
      </c>
      <c r="U25" s="29">
        <v>84458088</v>
      </c>
      <c r="V25" s="35" t="s">
        <v>6</v>
      </c>
      <c r="W25" s="113">
        <v>45331</v>
      </c>
      <c r="X25" s="113">
        <v>45331</v>
      </c>
      <c r="Y25" s="401" t="s">
        <v>4</v>
      </c>
      <c r="Z25" s="113">
        <v>45458</v>
      </c>
      <c r="AA25" s="35">
        <f t="shared" si="0"/>
        <v>127</v>
      </c>
      <c r="AB25" s="23">
        <v>0</v>
      </c>
      <c r="AC25" s="23">
        <v>0</v>
      </c>
      <c r="AD25" s="23">
        <v>0</v>
      </c>
      <c r="AE25" s="28" t="s">
        <v>4</v>
      </c>
      <c r="AF25" s="35">
        <f t="shared" si="1"/>
        <v>0</v>
      </c>
      <c r="AG25" s="23">
        <v>0</v>
      </c>
      <c r="AH25" s="23">
        <v>0</v>
      </c>
      <c r="AI25" s="27" t="s">
        <v>4</v>
      </c>
      <c r="AJ25" s="18">
        <v>0</v>
      </c>
      <c r="AK25" s="27" t="s">
        <v>4</v>
      </c>
      <c r="AL25" s="27" t="s">
        <v>4</v>
      </c>
      <c r="AM25" s="35">
        <f t="shared" si="2"/>
        <v>0</v>
      </c>
      <c r="AN25" s="35">
        <f>+K25+AC25-AH25</f>
        <v>11250000</v>
      </c>
      <c r="AO25" s="18" t="s">
        <v>1</v>
      </c>
      <c r="AP25" s="23">
        <v>11250000</v>
      </c>
      <c r="AQ25" s="18" t="s">
        <v>5</v>
      </c>
      <c r="AR25" s="23">
        <v>0</v>
      </c>
      <c r="AS25" s="19" t="s">
        <v>4</v>
      </c>
      <c r="AT25" s="22">
        <v>0</v>
      </c>
      <c r="AU25" s="34">
        <f t="shared" si="3"/>
        <v>11250000</v>
      </c>
      <c r="AV25" s="33">
        <f t="shared" si="4"/>
        <v>0</v>
      </c>
      <c r="AW25" s="19" t="s">
        <v>4</v>
      </c>
      <c r="AX25" s="18" t="s">
        <v>3</v>
      </c>
      <c r="AY25" s="399" t="s">
        <v>147</v>
      </c>
      <c r="AZ25" s="17" t="s">
        <v>1</v>
      </c>
      <c r="BA25" s="17" t="s">
        <v>1</v>
      </c>
    </row>
    <row r="26" spans="2:53" x14ac:dyDescent="0.25">
      <c r="B26" s="17">
        <v>2024</v>
      </c>
      <c r="C26" s="17">
        <v>891780111</v>
      </c>
      <c r="D26" s="30" t="s">
        <v>14</v>
      </c>
      <c r="E26" s="23" t="s">
        <v>146</v>
      </c>
      <c r="F26" s="23" t="s">
        <v>145</v>
      </c>
      <c r="G26" s="395">
        <v>0</v>
      </c>
      <c r="H26" s="18" t="s">
        <v>11</v>
      </c>
      <c r="I26" s="30" t="s">
        <v>10</v>
      </c>
      <c r="J26" s="23" t="s">
        <v>144</v>
      </c>
      <c r="K26" s="23">
        <v>34000000</v>
      </c>
      <c r="L26" s="17" t="s">
        <v>8</v>
      </c>
      <c r="M26" s="23" t="s">
        <v>143</v>
      </c>
      <c r="N26" s="23">
        <v>57299411</v>
      </c>
      <c r="O26" s="23">
        <v>214</v>
      </c>
      <c r="P26" s="113">
        <v>45322</v>
      </c>
      <c r="Q26" s="23">
        <v>172700000</v>
      </c>
      <c r="R26" s="397">
        <v>45331</v>
      </c>
      <c r="S26" s="23">
        <v>34000000</v>
      </c>
      <c r="T26" s="18" t="s">
        <v>5</v>
      </c>
      <c r="U26" s="23">
        <v>16078654</v>
      </c>
      <c r="V26" s="23" t="s">
        <v>59</v>
      </c>
      <c r="W26" s="113">
        <v>45331</v>
      </c>
      <c r="X26" s="113">
        <v>45331</v>
      </c>
      <c r="Y26" s="401" t="s">
        <v>4</v>
      </c>
      <c r="Z26" s="113">
        <v>45621</v>
      </c>
      <c r="AA26" s="35">
        <f t="shared" si="0"/>
        <v>290</v>
      </c>
      <c r="AB26" s="23">
        <v>0</v>
      </c>
      <c r="AC26" s="23">
        <v>0</v>
      </c>
      <c r="AD26" s="23">
        <v>0</v>
      </c>
      <c r="AE26" s="28" t="s">
        <v>4</v>
      </c>
      <c r="AF26" s="35">
        <f t="shared" si="1"/>
        <v>0</v>
      </c>
      <c r="AG26" s="23">
        <v>0</v>
      </c>
      <c r="AH26" s="23">
        <v>0</v>
      </c>
      <c r="AI26" s="27" t="s">
        <v>4</v>
      </c>
      <c r="AJ26" s="18">
        <v>0</v>
      </c>
      <c r="AK26" s="27" t="s">
        <v>4</v>
      </c>
      <c r="AL26" s="27" t="s">
        <v>4</v>
      </c>
      <c r="AM26" s="35">
        <f t="shared" si="2"/>
        <v>0</v>
      </c>
      <c r="AN26" s="35">
        <f>+K26+AC26-AH26</f>
        <v>34000000</v>
      </c>
      <c r="AO26" s="18" t="s">
        <v>16</v>
      </c>
      <c r="AP26" s="23">
        <v>34000000</v>
      </c>
      <c r="AQ26" s="18" t="s">
        <v>5</v>
      </c>
      <c r="AR26" s="23">
        <v>0</v>
      </c>
      <c r="AS26" s="19" t="s">
        <v>4</v>
      </c>
      <c r="AT26" s="22">
        <v>0</v>
      </c>
      <c r="AU26" s="34">
        <f t="shared" si="3"/>
        <v>34000000</v>
      </c>
      <c r="AV26" s="33">
        <f t="shared" si="4"/>
        <v>0</v>
      </c>
      <c r="AW26" s="19" t="s">
        <v>4</v>
      </c>
      <c r="AX26" s="18" t="s">
        <v>3</v>
      </c>
      <c r="AY26" s="399" t="s">
        <v>142</v>
      </c>
      <c r="AZ26" s="17" t="s">
        <v>1</v>
      </c>
      <c r="BA26" s="17" t="s">
        <v>1</v>
      </c>
    </row>
    <row r="27" spans="2:53" x14ac:dyDescent="0.25">
      <c r="B27" s="17">
        <v>2024</v>
      </c>
      <c r="C27" s="17">
        <v>891780111</v>
      </c>
      <c r="D27" s="30" t="s">
        <v>14</v>
      </c>
      <c r="E27" s="23" t="s">
        <v>141</v>
      </c>
      <c r="F27" s="23" t="s">
        <v>140</v>
      </c>
      <c r="G27" s="395">
        <v>0</v>
      </c>
      <c r="H27" s="18" t="s">
        <v>11</v>
      </c>
      <c r="I27" s="30" t="s">
        <v>10</v>
      </c>
      <c r="J27" s="23" t="s">
        <v>139</v>
      </c>
      <c r="K27" s="23">
        <v>40000000</v>
      </c>
      <c r="L27" s="17" t="s">
        <v>8</v>
      </c>
      <c r="M27" s="23" t="s">
        <v>138</v>
      </c>
      <c r="N27" s="23">
        <v>1082936785</v>
      </c>
      <c r="O27" s="23">
        <v>214</v>
      </c>
      <c r="P27" s="113">
        <v>45322</v>
      </c>
      <c r="Q27" s="23">
        <v>172700000</v>
      </c>
      <c r="R27" s="397">
        <v>45331</v>
      </c>
      <c r="S27" s="23">
        <v>40000000</v>
      </c>
      <c r="T27" s="18" t="s">
        <v>5</v>
      </c>
      <c r="U27" s="23">
        <v>16078654</v>
      </c>
      <c r="V27" s="23" t="s">
        <v>59</v>
      </c>
      <c r="W27" s="113">
        <v>45331</v>
      </c>
      <c r="X27" s="113">
        <v>45331</v>
      </c>
      <c r="Y27" s="401" t="s">
        <v>4</v>
      </c>
      <c r="Z27" s="113">
        <v>45621</v>
      </c>
      <c r="AA27" s="35">
        <f t="shared" si="0"/>
        <v>290</v>
      </c>
      <c r="AB27" s="23">
        <v>0</v>
      </c>
      <c r="AC27" s="23">
        <v>0</v>
      </c>
      <c r="AD27" s="23">
        <v>0</v>
      </c>
      <c r="AE27" s="28" t="s">
        <v>4</v>
      </c>
      <c r="AF27" s="35">
        <f t="shared" si="1"/>
        <v>0</v>
      </c>
      <c r="AG27" s="23">
        <v>0</v>
      </c>
      <c r="AH27" s="23">
        <v>0</v>
      </c>
      <c r="AI27" s="27" t="s">
        <v>4</v>
      </c>
      <c r="AJ27" s="18">
        <v>0</v>
      </c>
      <c r="AK27" s="27" t="s">
        <v>4</v>
      </c>
      <c r="AL27" s="27" t="s">
        <v>4</v>
      </c>
      <c r="AM27" s="35">
        <f t="shared" si="2"/>
        <v>0</v>
      </c>
      <c r="AN27" s="35">
        <f>+K27+AC27-AH27</f>
        <v>40000000</v>
      </c>
      <c r="AO27" s="18" t="s">
        <v>16</v>
      </c>
      <c r="AP27" s="23">
        <v>40000000</v>
      </c>
      <c r="AQ27" s="18" t="s">
        <v>5</v>
      </c>
      <c r="AR27" s="23">
        <v>0</v>
      </c>
      <c r="AS27" s="19" t="s">
        <v>4</v>
      </c>
      <c r="AT27" s="22">
        <v>0</v>
      </c>
      <c r="AU27" s="34">
        <f t="shared" si="3"/>
        <v>40000000</v>
      </c>
      <c r="AV27" s="33">
        <f t="shared" si="4"/>
        <v>0</v>
      </c>
      <c r="AW27" s="19" t="s">
        <v>4</v>
      </c>
      <c r="AX27" s="18" t="s">
        <v>3</v>
      </c>
      <c r="AY27" s="400" t="s">
        <v>137</v>
      </c>
      <c r="AZ27" s="17" t="s">
        <v>1</v>
      </c>
      <c r="BA27" s="17" t="s">
        <v>1</v>
      </c>
    </row>
    <row r="28" spans="2:53" x14ac:dyDescent="0.25">
      <c r="B28" s="17">
        <v>2024</v>
      </c>
      <c r="C28" s="17">
        <v>891780111</v>
      </c>
      <c r="D28" s="30" t="s">
        <v>14</v>
      </c>
      <c r="E28" s="23" t="s">
        <v>136</v>
      </c>
      <c r="F28" s="23" t="s">
        <v>135</v>
      </c>
      <c r="G28" s="395">
        <v>0</v>
      </c>
      <c r="H28" s="18" t="s">
        <v>11</v>
      </c>
      <c r="I28" s="30" t="s">
        <v>10</v>
      </c>
      <c r="J28" s="23" t="s">
        <v>134</v>
      </c>
      <c r="K28" s="23">
        <v>15000000</v>
      </c>
      <c r="L28" s="17" t="s">
        <v>8</v>
      </c>
      <c r="M28" s="23" t="s">
        <v>133</v>
      </c>
      <c r="N28" s="23">
        <v>1004373834</v>
      </c>
      <c r="O28" s="23">
        <v>215</v>
      </c>
      <c r="P28" s="113">
        <v>45322</v>
      </c>
      <c r="Q28" s="23">
        <v>15000000</v>
      </c>
      <c r="R28" s="397">
        <v>45331</v>
      </c>
      <c r="S28" s="23">
        <v>15000000</v>
      </c>
      <c r="T28" s="18" t="s">
        <v>5</v>
      </c>
      <c r="U28" s="23">
        <v>16078654</v>
      </c>
      <c r="V28" s="23" t="s">
        <v>59</v>
      </c>
      <c r="W28" s="113">
        <v>45331</v>
      </c>
      <c r="X28" s="113">
        <v>45331</v>
      </c>
      <c r="Y28" s="401" t="s">
        <v>4</v>
      </c>
      <c r="Z28" s="113">
        <v>45550</v>
      </c>
      <c r="AA28" s="35">
        <f t="shared" si="0"/>
        <v>219</v>
      </c>
      <c r="AB28" s="23">
        <v>0</v>
      </c>
      <c r="AC28" s="23">
        <v>0</v>
      </c>
      <c r="AD28" s="23">
        <v>0</v>
      </c>
      <c r="AE28" s="28" t="s">
        <v>4</v>
      </c>
      <c r="AF28" s="35">
        <f t="shared" si="1"/>
        <v>0</v>
      </c>
      <c r="AG28" s="23">
        <v>0</v>
      </c>
      <c r="AH28" s="23">
        <v>0</v>
      </c>
      <c r="AI28" s="27" t="s">
        <v>4</v>
      </c>
      <c r="AJ28" s="18">
        <v>0</v>
      </c>
      <c r="AK28" s="27" t="s">
        <v>4</v>
      </c>
      <c r="AL28" s="27" t="s">
        <v>4</v>
      </c>
      <c r="AM28" s="35">
        <f t="shared" si="2"/>
        <v>0</v>
      </c>
      <c r="AN28" s="35">
        <f>+K28+AC28-AH28</f>
        <v>15000000</v>
      </c>
      <c r="AO28" s="18" t="s">
        <v>16</v>
      </c>
      <c r="AP28" s="23">
        <v>15000000</v>
      </c>
      <c r="AQ28" s="18" t="s">
        <v>5</v>
      </c>
      <c r="AR28" s="23">
        <v>0</v>
      </c>
      <c r="AS28" s="19" t="s">
        <v>4</v>
      </c>
      <c r="AT28" s="22">
        <v>0</v>
      </c>
      <c r="AU28" s="34">
        <f t="shared" si="3"/>
        <v>15000000</v>
      </c>
      <c r="AV28" s="33">
        <f t="shared" si="4"/>
        <v>0</v>
      </c>
      <c r="AW28" s="19" t="s">
        <v>4</v>
      </c>
      <c r="AX28" s="18" t="s">
        <v>3</v>
      </c>
      <c r="AY28" s="400" t="s">
        <v>132</v>
      </c>
      <c r="AZ28" s="17" t="s">
        <v>1</v>
      </c>
      <c r="BA28" s="17" t="s">
        <v>1</v>
      </c>
    </row>
    <row r="29" spans="2:53" x14ac:dyDescent="0.25">
      <c r="B29" s="17">
        <v>2024</v>
      </c>
      <c r="C29" s="17">
        <v>891780111</v>
      </c>
      <c r="D29" s="30" t="s">
        <v>14</v>
      </c>
      <c r="E29" s="23" t="s">
        <v>131</v>
      </c>
      <c r="F29" s="23" t="s">
        <v>130</v>
      </c>
      <c r="G29" s="395">
        <v>0</v>
      </c>
      <c r="H29" s="18" t="s">
        <v>11</v>
      </c>
      <c r="I29" s="30" t="s">
        <v>108</v>
      </c>
      <c r="J29" s="23" t="s">
        <v>129</v>
      </c>
      <c r="K29" s="23">
        <v>11400000</v>
      </c>
      <c r="L29" s="17" t="s">
        <v>8</v>
      </c>
      <c r="M29" s="23" t="s">
        <v>128</v>
      </c>
      <c r="N29" s="23">
        <v>1082951210</v>
      </c>
      <c r="O29" s="23">
        <v>292</v>
      </c>
      <c r="P29" s="113">
        <v>45328</v>
      </c>
      <c r="Q29" s="23">
        <v>43800000</v>
      </c>
      <c r="R29" s="397">
        <v>45336</v>
      </c>
      <c r="S29" s="23">
        <v>11400000</v>
      </c>
      <c r="T29" s="18" t="s">
        <v>5</v>
      </c>
      <c r="U29" s="29">
        <v>12564670</v>
      </c>
      <c r="V29" s="23" t="s">
        <v>112</v>
      </c>
      <c r="W29" s="113">
        <v>45335</v>
      </c>
      <c r="X29" s="113">
        <v>45336</v>
      </c>
      <c r="Y29" s="401" t="s">
        <v>4</v>
      </c>
      <c r="Z29" s="113">
        <v>45370</v>
      </c>
      <c r="AA29" s="35">
        <f t="shared" si="0"/>
        <v>34</v>
      </c>
      <c r="AB29" s="23">
        <v>0</v>
      </c>
      <c r="AC29" s="23">
        <v>0</v>
      </c>
      <c r="AD29" s="23">
        <v>0</v>
      </c>
      <c r="AE29" s="28" t="s">
        <v>4</v>
      </c>
      <c r="AF29" s="35">
        <f t="shared" si="1"/>
        <v>0</v>
      </c>
      <c r="AG29" s="23">
        <v>0</v>
      </c>
      <c r="AH29" s="23">
        <v>0</v>
      </c>
      <c r="AI29" s="27" t="s">
        <v>4</v>
      </c>
      <c r="AJ29" s="18">
        <v>0</v>
      </c>
      <c r="AK29" s="27" t="s">
        <v>4</v>
      </c>
      <c r="AL29" s="27" t="s">
        <v>4</v>
      </c>
      <c r="AM29" s="35">
        <f t="shared" si="2"/>
        <v>0</v>
      </c>
      <c r="AN29" s="35">
        <f>+K29+AC29-AH29</f>
        <v>11400000</v>
      </c>
      <c r="AO29" s="18" t="s">
        <v>16</v>
      </c>
      <c r="AP29" s="23">
        <v>11400000</v>
      </c>
      <c r="AQ29" s="18" t="s">
        <v>5</v>
      </c>
      <c r="AR29" s="23">
        <v>0</v>
      </c>
      <c r="AS29" s="19" t="s">
        <v>4</v>
      </c>
      <c r="AT29" s="22">
        <v>0</v>
      </c>
      <c r="AU29" s="34">
        <f t="shared" si="3"/>
        <v>11400000</v>
      </c>
      <c r="AV29" s="33">
        <f t="shared" si="4"/>
        <v>0</v>
      </c>
      <c r="AW29" s="19" t="s">
        <v>4</v>
      </c>
      <c r="AX29" s="18" t="s">
        <v>3</v>
      </c>
      <c r="AY29" s="359" t="s">
        <v>127</v>
      </c>
      <c r="AZ29" s="17" t="s">
        <v>1</v>
      </c>
      <c r="BA29" s="17" t="s">
        <v>1</v>
      </c>
    </row>
    <row r="30" spans="2:53" x14ac:dyDescent="0.25">
      <c r="B30" s="17">
        <v>2024</v>
      </c>
      <c r="C30" s="17">
        <v>891780111</v>
      </c>
      <c r="D30" s="30" t="s">
        <v>14</v>
      </c>
      <c r="E30" s="23" t="s">
        <v>126</v>
      </c>
      <c r="F30" s="23" t="s">
        <v>125</v>
      </c>
      <c r="G30" s="395">
        <v>0</v>
      </c>
      <c r="H30" s="18" t="s">
        <v>11</v>
      </c>
      <c r="I30" s="30" t="s">
        <v>10</v>
      </c>
      <c r="J30" s="23" t="s">
        <v>124</v>
      </c>
      <c r="K30" s="23">
        <v>9450000</v>
      </c>
      <c r="L30" s="17" t="s">
        <v>8</v>
      </c>
      <c r="M30" s="23" t="s">
        <v>123</v>
      </c>
      <c r="N30" s="23">
        <v>1081831477</v>
      </c>
      <c r="O30" s="23">
        <v>244</v>
      </c>
      <c r="P30" s="113">
        <v>45323</v>
      </c>
      <c r="Q30" s="35">
        <v>572500000</v>
      </c>
      <c r="R30" s="397">
        <v>45335</v>
      </c>
      <c r="S30" s="23">
        <v>9450000</v>
      </c>
      <c r="T30" s="18" t="s">
        <v>5</v>
      </c>
      <c r="U30" s="29">
        <v>84458088</v>
      </c>
      <c r="V30" s="35" t="s">
        <v>6</v>
      </c>
      <c r="W30" s="113">
        <v>45335</v>
      </c>
      <c r="X30" s="113">
        <v>45335</v>
      </c>
      <c r="Y30" s="401" t="s">
        <v>4</v>
      </c>
      <c r="Z30" s="113">
        <v>45458</v>
      </c>
      <c r="AA30" s="35">
        <f t="shared" si="0"/>
        <v>123</v>
      </c>
      <c r="AB30" s="23">
        <v>0</v>
      </c>
      <c r="AC30" s="23">
        <v>0</v>
      </c>
      <c r="AD30" s="23">
        <v>0</v>
      </c>
      <c r="AE30" s="28" t="s">
        <v>4</v>
      </c>
      <c r="AF30" s="35">
        <f t="shared" si="1"/>
        <v>0</v>
      </c>
      <c r="AG30" s="23">
        <v>0</v>
      </c>
      <c r="AH30" s="23">
        <v>0</v>
      </c>
      <c r="AI30" s="27" t="s">
        <v>4</v>
      </c>
      <c r="AJ30" s="18">
        <v>0</v>
      </c>
      <c r="AK30" s="27" t="s">
        <v>4</v>
      </c>
      <c r="AL30" s="27" t="s">
        <v>4</v>
      </c>
      <c r="AM30" s="35">
        <f t="shared" si="2"/>
        <v>0</v>
      </c>
      <c r="AN30" s="35">
        <f>+K30+AC30-AH30</f>
        <v>9450000</v>
      </c>
      <c r="AO30" s="18" t="s">
        <v>1</v>
      </c>
      <c r="AP30" s="23">
        <v>9450000</v>
      </c>
      <c r="AQ30" s="18" t="s">
        <v>5</v>
      </c>
      <c r="AR30" s="23">
        <v>0</v>
      </c>
      <c r="AS30" s="19" t="s">
        <v>4</v>
      </c>
      <c r="AT30" s="22">
        <v>0</v>
      </c>
      <c r="AU30" s="34">
        <f t="shared" si="3"/>
        <v>9450000</v>
      </c>
      <c r="AV30" s="33">
        <f t="shared" si="4"/>
        <v>0</v>
      </c>
      <c r="AW30" s="19" t="s">
        <v>4</v>
      </c>
      <c r="AX30" s="18" t="s">
        <v>3</v>
      </c>
      <c r="AY30" s="400" t="s">
        <v>122</v>
      </c>
      <c r="AZ30" s="17" t="s">
        <v>1</v>
      </c>
      <c r="BA30" s="17" t="s">
        <v>1</v>
      </c>
    </row>
    <row r="31" spans="2:53" x14ac:dyDescent="0.25">
      <c r="B31" s="17">
        <v>2024</v>
      </c>
      <c r="C31" s="17">
        <v>891780111</v>
      </c>
      <c r="D31" s="30" t="s">
        <v>14</v>
      </c>
      <c r="E31" s="23" t="s">
        <v>121</v>
      </c>
      <c r="F31" s="23" t="s">
        <v>120</v>
      </c>
      <c r="G31" s="395">
        <v>0</v>
      </c>
      <c r="H31" s="18" t="s">
        <v>11</v>
      </c>
      <c r="I31" s="30" t="s">
        <v>108</v>
      </c>
      <c r="J31" s="23" t="s">
        <v>119</v>
      </c>
      <c r="K31" s="23">
        <v>9450000</v>
      </c>
      <c r="L31" s="17" t="s">
        <v>8</v>
      </c>
      <c r="M31" s="23" t="s">
        <v>118</v>
      </c>
      <c r="N31" s="23">
        <v>1082410514</v>
      </c>
      <c r="O31" s="23">
        <v>244</v>
      </c>
      <c r="P31" s="113">
        <v>45323</v>
      </c>
      <c r="Q31" s="35">
        <v>572500000</v>
      </c>
      <c r="R31" s="397">
        <v>45335</v>
      </c>
      <c r="S31" s="23">
        <v>9450000</v>
      </c>
      <c r="T31" s="18" t="s">
        <v>5</v>
      </c>
      <c r="U31" s="29">
        <v>84458088</v>
      </c>
      <c r="V31" s="35" t="s">
        <v>6</v>
      </c>
      <c r="W31" s="113">
        <v>45335</v>
      </c>
      <c r="X31" s="113">
        <v>45335</v>
      </c>
      <c r="Y31" s="401" t="s">
        <v>4</v>
      </c>
      <c r="Z31" s="113">
        <v>45458</v>
      </c>
      <c r="AA31" s="35">
        <f t="shared" si="0"/>
        <v>123</v>
      </c>
      <c r="AB31" s="23">
        <v>0</v>
      </c>
      <c r="AC31" s="23">
        <v>0</v>
      </c>
      <c r="AD31" s="23">
        <v>0</v>
      </c>
      <c r="AE31" s="28" t="s">
        <v>4</v>
      </c>
      <c r="AF31" s="35">
        <f t="shared" si="1"/>
        <v>0</v>
      </c>
      <c r="AG31" s="23">
        <v>0</v>
      </c>
      <c r="AH31" s="23">
        <v>0</v>
      </c>
      <c r="AI31" s="27" t="s">
        <v>4</v>
      </c>
      <c r="AJ31" s="18">
        <v>0</v>
      </c>
      <c r="AK31" s="27" t="s">
        <v>4</v>
      </c>
      <c r="AL31" s="27" t="s">
        <v>4</v>
      </c>
      <c r="AM31" s="35">
        <f t="shared" si="2"/>
        <v>0</v>
      </c>
      <c r="AN31" s="35">
        <f>+K31+AC31-AH31</f>
        <v>9450000</v>
      </c>
      <c r="AO31" s="18" t="s">
        <v>1</v>
      </c>
      <c r="AP31" s="23">
        <v>9450000</v>
      </c>
      <c r="AQ31" s="18" t="s">
        <v>5</v>
      </c>
      <c r="AR31" s="23">
        <v>0</v>
      </c>
      <c r="AS31" s="19" t="s">
        <v>4</v>
      </c>
      <c r="AT31" s="22">
        <v>0</v>
      </c>
      <c r="AU31" s="34">
        <f t="shared" si="3"/>
        <v>9450000</v>
      </c>
      <c r="AV31" s="33">
        <f t="shared" si="4"/>
        <v>0</v>
      </c>
      <c r="AW31" s="19" t="s">
        <v>4</v>
      </c>
      <c r="AX31" s="18" t="s">
        <v>3</v>
      </c>
      <c r="AY31" s="359" t="s">
        <v>117</v>
      </c>
      <c r="AZ31" s="17" t="s">
        <v>1</v>
      </c>
      <c r="BA31" s="17" t="s">
        <v>1</v>
      </c>
    </row>
    <row r="32" spans="2:53" x14ac:dyDescent="0.25">
      <c r="B32" s="17">
        <v>2024</v>
      </c>
      <c r="C32" s="17">
        <v>891780111</v>
      </c>
      <c r="D32" s="30" t="s">
        <v>14</v>
      </c>
      <c r="E32" s="23" t="s">
        <v>116</v>
      </c>
      <c r="F32" s="23" t="s">
        <v>115</v>
      </c>
      <c r="G32" s="395">
        <v>0</v>
      </c>
      <c r="H32" s="18" t="s">
        <v>11</v>
      </c>
      <c r="I32" s="23" t="s">
        <v>10</v>
      </c>
      <c r="J32" s="23" t="s">
        <v>114</v>
      </c>
      <c r="K32" s="23">
        <v>11400000</v>
      </c>
      <c r="L32" s="17" t="s">
        <v>8</v>
      </c>
      <c r="M32" s="23" t="s">
        <v>113</v>
      </c>
      <c r="N32" s="23">
        <v>85470058</v>
      </c>
      <c r="O32" s="23">
        <v>292</v>
      </c>
      <c r="P32" s="113">
        <v>45328</v>
      </c>
      <c r="Q32" s="23">
        <v>43800000</v>
      </c>
      <c r="R32" s="397">
        <v>45337</v>
      </c>
      <c r="S32" s="23">
        <v>11400000</v>
      </c>
      <c r="T32" s="18" t="s">
        <v>5</v>
      </c>
      <c r="U32" s="29">
        <v>12564670</v>
      </c>
      <c r="V32" s="23" t="s">
        <v>112</v>
      </c>
      <c r="W32" s="113">
        <v>45336</v>
      </c>
      <c r="X32" s="113">
        <v>45337</v>
      </c>
      <c r="Y32" s="401" t="s">
        <v>4</v>
      </c>
      <c r="Z32" s="113">
        <v>45370</v>
      </c>
      <c r="AA32" s="35">
        <f t="shared" si="0"/>
        <v>33</v>
      </c>
      <c r="AB32" s="23">
        <v>0</v>
      </c>
      <c r="AC32" s="23">
        <v>0</v>
      </c>
      <c r="AD32" s="23">
        <v>0</v>
      </c>
      <c r="AE32" s="28" t="s">
        <v>4</v>
      </c>
      <c r="AF32" s="35">
        <f t="shared" si="1"/>
        <v>0</v>
      </c>
      <c r="AG32" s="23">
        <v>0</v>
      </c>
      <c r="AH32" s="23">
        <v>0</v>
      </c>
      <c r="AI32" s="27" t="s">
        <v>4</v>
      </c>
      <c r="AJ32" s="18">
        <v>0</v>
      </c>
      <c r="AK32" s="27" t="s">
        <v>4</v>
      </c>
      <c r="AL32" s="27" t="s">
        <v>4</v>
      </c>
      <c r="AM32" s="35">
        <f t="shared" si="2"/>
        <v>0</v>
      </c>
      <c r="AN32" s="35">
        <f>+K32+AC32-AH32</f>
        <v>11400000</v>
      </c>
      <c r="AO32" s="18" t="s">
        <v>16</v>
      </c>
      <c r="AP32" s="23">
        <v>11400000</v>
      </c>
      <c r="AQ32" s="18" t="s">
        <v>5</v>
      </c>
      <c r="AR32" s="23">
        <v>0</v>
      </c>
      <c r="AS32" s="19" t="s">
        <v>4</v>
      </c>
      <c r="AT32" s="22">
        <v>0</v>
      </c>
      <c r="AU32" s="34">
        <f t="shared" si="3"/>
        <v>11400000</v>
      </c>
      <c r="AV32" s="33">
        <f t="shared" si="4"/>
        <v>0</v>
      </c>
      <c r="AW32" s="19" t="s">
        <v>4</v>
      </c>
      <c r="AX32" s="18" t="s">
        <v>3</v>
      </c>
      <c r="AY32" s="359" t="s">
        <v>111</v>
      </c>
      <c r="AZ32" s="17" t="s">
        <v>1</v>
      </c>
      <c r="BA32" s="17" t="s">
        <v>1</v>
      </c>
    </row>
    <row r="33" spans="2:53" x14ac:dyDescent="0.25">
      <c r="B33" s="17">
        <v>2024</v>
      </c>
      <c r="C33" s="17">
        <v>891780111</v>
      </c>
      <c r="D33" s="30" t="s">
        <v>14</v>
      </c>
      <c r="E33" s="23" t="s">
        <v>110</v>
      </c>
      <c r="F33" s="23" t="s">
        <v>109</v>
      </c>
      <c r="G33" s="395">
        <v>0</v>
      </c>
      <c r="H33" s="18" t="s">
        <v>11</v>
      </c>
      <c r="I33" s="23" t="s">
        <v>108</v>
      </c>
      <c r="J33" s="23" t="s">
        <v>107</v>
      </c>
      <c r="K33" s="23">
        <v>13750000</v>
      </c>
      <c r="L33" s="17" t="s">
        <v>8</v>
      </c>
      <c r="M33" s="23" t="s">
        <v>106</v>
      </c>
      <c r="N33" s="23">
        <v>84455915</v>
      </c>
      <c r="O33" s="23">
        <v>244</v>
      </c>
      <c r="P33" s="113">
        <v>45323</v>
      </c>
      <c r="Q33" s="35">
        <v>572500000</v>
      </c>
      <c r="R33" s="397">
        <v>45337</v>
      </c>
      <c r="S33" s="23">
        <v>13750000</v>
      </c>
      <c r="T33" s="18" t="s">
        <v>5</v>
      </c>
      <c r="U33" s="29">
        <v>84458088</v>
      </c>
      <c r="V33" s="35" t="s">
        <v>6</v>
      </c>
      <c r="W33" s="113">
        <v>45337</v>
      </c>
      <c r="X33" s="113">
        <v>45337</v>
      </c>
      <c r="Y33" s="401" t="s">
        <v>4</v>
      </c>
      <c r="Z33" s="113">
        <v>45458</v>
      </c>
      <c r="AA33" s="35">
        <f t="shared" si="0"/>
        <v>121</v>
      </c>
      <c r="AB33" s="23">
        <v>0</v>
      </c>
      <c r="AC33" s="23">
        <v>0</v>
      </c>
      <c r="AD33" s="23">
        <v>0</v>
      </c>
      <c r="AE33" s="28" t="s">
        <v>4</v>
      </c>
      <c r="AF33" s="35">
        <f t="shared" si="1"/>
        <v>0</v>
      </c>
      <c r="AG33" s="23">
        <v>0</v>
      </c>
      <c r="AH33" s="23">
        <v>0</v>
      </c>
      <c r="AI33" s="27" t="s">
        <v>4</v>
      </c>
      <c r="AJ33" s="18">
        <v>0</v>
      </c>
      <c r="AK33" s="27" t="s">
        <v>4</v>
      </c>
      <c r="AL33" s="27" t="s">
        <v>4</v>
      </c>
      <c r="AM33" s="35">
        <f t="shared" si="2"/>
        <v>0</v>
      </c>
      <c r="AN33" s="35">
        <f>+K33+AC33-AH33</f>
        <v>13750000</v>
      </c>
      <c r="AO33" s="18" t="s">
        <v>1</v>
      </c>
      <c r="AP33" s="23">
        <v>13750000</v>
      </c>
      <c r="AQ33" s="18" t="s">
        <v>5</v>
      </c>
      <c r="AR33" s="23">
        <v>0</v>
      </c>
      <c r="AS33" s="19" t="s">
        <v>4</v>
      </c>
      <c r="AT33" s="22">
        <v>0</v>
      </c>
      <c r="AU33" s="34">
        <f t="shared" si="3"/>
        <v>13750000</v>
      </c>
      <c r="AV33" s="33">
        <f t="shared" si="4"/>
        <v>0</v>
      </c>
      <c r="AW33" s="19" t="s">
        <v>4</v>
      </c>
      <c r="AX33" s="18" t="s">
        <v>3</v>
      </c>
      <c r="AY33" s="359" t="s">
        <v>105</v>
      </c>
      <c r="AZ33" s="17" t="s">
        <v>1</v>
      </c>
      <c r="BA33" s="17" t="s">
        <v>1</v>
      </c>
    </row>
    <row r="34" spans="2:53" s="296" customFormat="1" ht="25.5" x14ac:dyDescent="0.25">
      <c r="B34" s="17">
        <v>2024</v>
      </c>
      <c r="C34" s="17">
        <v>891780111</v>
      </c>
      <c r="D34" s="30" t="s">
        <v>14</v>
      </c>
      <c r="E34" s="30" t="s">
        <v>104</v>
      </c>
      <c r="F34" s="30" t="s">
        <v>103</v>
      </c>
      <c r="G34" s="402">
        <v>2020000100116</v>
      </c>
      <c r="H34" s="17" t="s">
        <v>11</v>
      </c>
      <c r="I34" s="30" t="s">
        <v>10</v>
      </c>
      <c r="J34" s="30" t="s">
        <v>102</v>
      </c>
      <c r="K34" s="30">
        <v>171775280</v>
      </c>
      <c r="L34" s="17" t="s">
        <v>8</v>
      </c>
      <c r="M34" s="30" t="s">
        <v>86</v>
      </c>
      <c r="N34" s="30">
        <v>900845290</v>
      </c>
      <c r="O34" s="291" t="s">
        <v>5215</v>
      </c>
      <c r="P34" s="27">
        <v>44979</v>
      </c>
      <c r="Q34" s="30">
        <v>337902529</v>
      </c>
      <c r="R34" s="403">
        <v>45337</v>
      </c>
      <c r="S34" s="30">
        <v>171775280</v>
      </c>
      <c r="T34" s="17" t="s">
        <v>5</v>
      </c>
      <c r="U34" s="30">
        <v>85461685</v>
      </c>
      <c r="V34" s="30" t="s">
        <v>70</v>
      </c>
      <c r="W34" s="27">
        <v>45337</v>
      </c>
      <c r="X34" s="27">
        <v>45337</v>
      </c>
      <c r="Y34" s="406" t="s">
        <v>4</v>
      </c>
      <c r="Z34" s="27">
        <v>45458</v>
      </c>
      <c r="AA34" s="187">
        <f t="shared" si="0"/>
        <v>121</v>
      </c>
      <c r="AB34" s="30">
        <v>0</v>
      </c>
      <c r="AC34" s="30">
        <v>0</v>
      </c>
      <c r="AD34" s="30">
        <v>0</v>
      </c>
      <c r="AE34" s="28" t="s">
        <v>4</v>
      </c>
      <c r="AF34" s="187">
        <f t="shared" si="1"/>
        <v>0</v>
      </c>
      <c r="AG34" s="30">
        <v>0</v>
      </c>
      <c r="AH34" s="30">
        <v>0</v>
      </c>
      <c r="AI34" s="27" t="s">
        <v>4</v>
      </c>
      <c r="AJ34" s="17">
        <v>0</v>
      </c>
      <c r="AK34" s="27" t="s">
        <v>4</v>
      </c>
      <c r="AL34" s="27" t="s">
        <v>4</v>
      </c>
      <c r="AM34" s="187">
        <f t="shared" si="2"/>
        <v>0</v>
      </c>
      <c r="AN34" s="187">
        <f>+K34+AC34-AH34</f>
        <v>171775280</v>
      </c>
      <c r="AO34" s="17" t="s">
        <v>16</v>
      </c>
      <c r="AP34" s="30">
        <v>171775280</v>
      </c>
      <c r="AQ34" s="17" t="s">
        <v>5</v>
      </c>
      <c r="AR34" s="30">
        <v>0</v>
      </c>
      <c r="AS34" s="19" t="s">
        <v>4</v>
      </c>
      <c r="AT34" s="22">
        <v>0</v>
      </c>
      <c r="AU34" s="34">
        <f t="shared" si="3"/>
        <v>171775280</v>
      </c>
      <c r="AV34" s="33">
        <f t="shared" si="4"/>
        <v>0</v>
      </c>
      <c r="AW34" s="19" t="s">
        <v>4</v>
      </c>
      <c r="AX34" s="17" t="s">
        <v>3</v>
      </c>
      <c r="AY34" s="404" t="s">
        <v>101</v>
      </c>
      <c r="AZ34" s="17" t="s">
        <v>1</v>
      </c>
      <c r="BA34" s="17" t="s">
        <v>1</v>
      </c>
    </row>
    <row r="35" spans="2:53" x14ac:dyDescent="0.25">
      <c r="B35" s="17">
        <v>2024</v>
      </c>
      <c r="C35" s="17">
        <v>891780111</v>
      </c>
      <c r="D35" s="30" t="s">
        <v>14</v>
      </c>
      <c r="E35" s="23" t="s">
        <v>100</v>
      </c>
      <c r="F35" s="23" t="s">
        <v>99</v>
      </c>
      <c r="G35" s="395">
        <v>0</v>
      </c>
      <c r="H35" s="18" t="s">
        <v>11</v>
      </c>
      <c r="I35" s="23" t="s">
        <v>10</v>
      </c>
      <c r="J35" s="23" t="s">
        <v>98</v>
      </c>
      <c r="K35" s="23">
        <v>22000000</v>
      </c>
      <c r="L35" s="17" t="s">
        <v>8</v>
      </c>
      <c r="M35" s="23" t="s">
        <v>97</v>
      </c>
      <c r="N35" s="23">
        <v>36727138</v>
      </c>
      <c r="O35" s="23">
        <v>347</v>
      </c>
      <c r="P35" s="113">
        <v>45336</v>
      </c>
      <c r="Q35" s="23">
        <v>24200000</v>
      </c>
      <c r="R35" s="397">
        <v>45337</v>
      </c>
      <c r="S35" s="23">
        <v>22000000</v>
      </c>
      <c r="T35" s="18" t="s">
        <v>5</v>
      </c>
      <c r="U35" s="29">
        <v>57294316</v>
      </c>
      <c r="V35" s="23" t="s">
        <v>91</v>
      </c>
      <c r="W35" s="113">
        <v>45337</v>
      </c>
      <c r="X35" s="113">
        <v>45337</v>
      </c>
      <c r="Y35" s="401" t="s">
        <v>4</v>
      </c>
      <c r="Z35" s="113">
        <v>45490</v>
      </c>
      <c r="AA35" s="35">
        <f t="shared" si="0"/>
        <v>153</v>
      </c>
      <c r="AB35" s="23">
        <v>0</v>
      </c>
      <c r="AC35" s="23">
        <v>0</v>
      </c>
      <c r="AD35" s="23">
        <v>0</v>
      </c>
      <c r="AE35" s="28" t="s">
        <v>4</v>
      </c>
      <c r="AF35" s="35">
        <f t="shared" si="1"/>
        <v>0</v>
      </c>
      <c r="AG35" s="23">
        <v>0</v>
      </c>
      <c r="AH35" s="23">
        <v>0</v>
      </c>
      <c r="AI35" s="27" t="s">
        <v>4</v>
      </c>
      <c r="AJ35" s="18">
        <v>0</v>
      </c>
      <c r="AK35" s="27" t="s">
        <v>4</v>
      </c>
      <c r="AL35" s="27" t="s">
        <v>4</v>
      </c>
      <c r="AM35" s="35">
        <f t="shared" si="2"/>
        <v>0</v>
      </c>
      <c r="AN35" s="35">
        <f>+K35+AC35-AH35</f>
        <v>22000000</v>
      </c>
      <c r="AO35" s="18" t="s">
        <v>16</v>
      </c>
      <c r="AP35" s="23">
        <v>22000000</v>
      </c>
      <c r="AQ35" s="18" t="s">
        <v>5</v>
      </c>
      <c r="AR35" s="23">
        <v>0</v>
      </c>
      <c r="AS35" s="19" t="s">
        <v>4</v>
      </c>
      <c r="AT35" s="22">
        <v>0</v>
      </c>
      <c r="AU35" s="34">
        <f t="shared" si="3"/>
        <v>22000000</v>
      </c>
      <c r="AV35" s="33">
        <f t="shared" si="4"/>
        <v>0</v>
      </c>
      <c r="AW35" s="19" t="s">
        <v>4</v>
      </c>
      <c r="AX35" s="18" t="s">
        <v>3</v>
      </c>
      <c r="AY35" s="359" t="s">
        <v>96</v>
      </c>
      <c r="AZ35" s="17" t="s">
        <v>1</v>
      </c>
      <c r="BA35" s="17" t="s">
        <v>1</v>
      </c>
    </row>
    <row r="36" spans="2:53" s="296" customFormat="1" ht="25.5" x14ac:dyDescent="0.25">
      <c r="B36" s="17">
        <v>2024</v>
      </c>
      <c r="C36" s="17">
        <v>891780111</v>
      </c>
      <c r="D36" s="30" t="s">
        <v>14</v>
      </c>
      <c r="E36" s="30" t="s">
        <v>95</v>
      </c>
      <c r="F36" s="30" t="s">
        <v>94</v>
      </c>
      <c r="G36" s="402">
        <v>0</v>
      </c>
      <c r="H36" s="17" t="s">
        <v>11</v>
      </c>
      <c r="I36" s="30" t="s">
        <v>10</v>
      </c>
      <c r="J36" s="30" t="s">
        <v>93</v>
      </c>
      <c r="K36" s="30">
        <v>22000000</v>
      </c>
      <c r="L36" s="17" t="s">
        <v>8</v>
      </c>
      <c r="M36" s="30" t="s">
        <v>92</v>
      </c>
      <c r="N36" s="30">
        <v>1124034719</v>
      </c>
      <c r="O36" s="291" t="s">
        <v>5216</v>
      </c>
      <c r="P36" s="27">
        <v>45331</v>
      </c>
      <c r="Q36" s="30">
        <v>280708000</v>
      </c>
      <c r="R36" s="403">
        <v>45337</v>
      </c>
      <c r="S36" s="30">
        <v>22000000</v>
      </c>
      <c r="T36" s="17" t="s">
        <v>5</v>
      </c>
      <c r="U36" s="111">
        <v>57294316</v>
      </c>
      <c r="V36" s="30" t="s">
        <v>91</v>
      </c>
      <c r="W36" s="27">
        <v>45337</v>
      </c>
      <c r="X36" s="27">
        <v>45337</v>
      </c>
      <c r="Y36" s="406" t="s">
        <v>4</v>
      </c>
      <c r="Z36" s="27">
        <v>45490</v>
      </c>
      <c r="AA36" s="187">
        <f t="shared" si="0"/>
        <v>153</v>
      </c>
      <c r="AB36" s="30">
        <v>0</v>
      </c>
      <c r="AC36" s="30">
        <v>0</v>
      </c>
      <c r="AD36" s="30">
        <v>0</v>
      </c>
      <c r="AE36" s="28" t="s">
        <v>4</v>
      </c>
      <c r="AF36" s="187">
        <f t="shared" si="1"/>
        <v>0</v>
      </c>
      <c r="AG36" s="30">
        <v>0</v>
      </c>
      <c r="AH36" s="30">
        <v>0</v>
      </c>
      <c r="AI36" s="27" t="s">
        <v>4</v>
      </c>
      <c r="AJ36" s="17">
        <v>0</v>
      </c>
      <c r="AK36" s="27" t="s">
        <v>4</v>
      </c>
      <c r="AL36" s="27" t="s">
        <v>4</v>
      </c>
      <c r="AM36" s="187">
        <f t="shared" si="2"/>
        <v>0</v>
      </c>
      <c r="AN36" s="187">
        <f>+K36+AC36-AH36</f>
        <v>22000000</v>
      </c>
      <c r="AO36" s="17" t="s">
        <v>16</v>
      </c>
      <c r="AP36" s="30">
        <v>22000000</v>
      </c>
      <c r="AQ36" s="17" t="s">
        <v>5</v>
      </c>
      <c r="AR36" s="30">
        <v>0</v>
      </c>
      <c r="AS36" s="19" t="s">
        <v>4</v>
      </c>
      <c r="AT36" s="22">
        <v>0</v>
      </c>
      <c r="AU36" s="34">
        <f t="shared" si="3"/>
        <v>22000000</v>
      </c>
      <c r="AV36" s="33">
        <f t="shared" si="4"/>
        <v>0</v>
      </c>
      <c r="AW36" s="19" t="s">
        <v>4</v>
      </c>
      <c r="AX36" s="17" t="s">
        <v>3</v>
      </c>
      <c r="AY36" s="404" t="s">
        <v>90</v>
      </c>
      <c r="AZ36" s="17" t="s">
        <v>1</v>
      </c>
      <c r="BA36" s="17" t="s">
        <v>1</v>
      </c>
    </row>
    <row r="37" spans="2:53" s="296" customFormat="1" ht="38.25" x14ac:dyDescent="0.25">
      <c r="B37" s="17">
        <v>2024</v>
      </c>
      <c r="C37" s="17">
        <v>891780111</v>
      </c>
      <c r="D37" s="30" t="s">
        <v>14</v>
      </c>
      <c r="E37" s="30" t="s">
        <v>89</v>
      </c>
      <c r="F37" s="30" t="s">
        <v>88</v>
      </c>
      <c r="G37" s="402">
        <v>0</v>
      </c>
      <c r="H37" s="17" t="s">
        <v>11</v>
      </c>
      <c r="I37" s="30" t="s">
        <v>10</v>
      </c>
      <c r="J37" s="30" t="s">
        <v>87</v>
      </c>
      <c r="K37" s="30">
        <v>200000000</v>
      </c>
      <c r="L37" s="17" t="s">
        <v>8</v>
      </c>
      <c r="M37" s="30" t="s">
        <v>86</v>
      </c>
      <c r="N37" s="30">
        <v>900845290</v>
      </c>
      <c r="O37" s="291" t="s">
        <v>5217</v>
      </c>
      <c r="P37" s="27">
        <v>45336</v>
      </c>
      <c r="Q37" s="30">
        <v>200000000</v>
      </c>
      <c r="R37" s="403">
        <v>45338</v>
      </c>
      <c r="S37" s="30">
        <v>200000000</v>
      </c>
      <c r="T37" s="17" t="s">
        <v>5</v>
      </c>
      <c r="U37" s="111">
        <v>84458088</v>
      </c>
      <c r="V37" s="187" t="s">
        <v>6</v>
      </c>
      <c r="W37" s="27">
        <v>45338</v>
      </c>
      <c r="X37" s="27">
        <v>45341</v>
      </c>
      <c r="Y37" s="406" t="s">
        <v>4</v>
      </c>
      <c r="Z37" s="27">
        <v>45492</v>
      </c>
      <c r="AA37" s="187">
        <f t="shared" si="0"/>
        <v>151</v>
      </c>
      <c r="AB37" s="30">
        <v>0</v>
      </c>
      <c r="AC37" s="30">
        <v>0</v>
      </c>
      <c r="AD37" s="30">
        <v>0</v>
      </c>
      <c r="AE37" s="28" t="s">
        <v>4</v>
      </c>
      <c r="AF37" s="187">
        <f t="shared" si="1"/>
        <v>0</v>
      </c>
      <c r="AG37" s="30">
        <v>0</v>
      </c>
      <c r="AH37" s="30">
        <v>0</v>
      </c>
      <c r="AI37" s="27" t="s">
        <v>4</v>
      </c>
      <c r="AJ37" s="17">
        <v>0</v>
      </c>
      <c r="AK37" s="27" t="s">
        <v>4</v>
      </c>
      <c r="AL37" s="27" t="s">
        <v>4</v>
      </c>
      <c r="AM37" s="187">
        <f t="shared" si="2"/>
        <v>0</v>
      </c>
      <c r="AN37" s="187">
        <f>+K37+AC37-AH37</f>
        <v>200000000</v>
      </c>
      <c r="AO37" s="17" t="s">
        <v>16</v>
      </c>
      <c r="AP37" s="30">
        <v>200000000</v>
      </c>
      <c r="AQ37" s="17" t="s">
        <v>5</v>
      </c>
      <c r="AR37" s="30">
        <v>0</v>
      </c>
      <c r="AS37" s="19" t="s">
        <v>4</v>
      </c>
      <c r="AT37" s="22">
        <v>0</v>
      </c>
      <c r="AU37" s="34">
        <f t="shared" si="3"/>
        <v>200000000</v>
      </c>
      <c r="AV37" s="33">
        <f t="shared" si="4"/>
        <v>0</v>
      </c>
      <c r="AW37" s="19" t="s">
        <v>4</v>
      </c>
      <c r="AX37" s="17" t="s">
        <v>3</v>
      </c>
      <c r="AY37" s="404" t="s">
        <v>85</v>
      </c>
      <c r="AZ37" s="17" t="s">
        <v>1</v>
      </c>
      <c r="BA37" s="17" t="s">
        <v>1</v>
      </c>
    </row>
    <row r="38" spans="2:53" x14ac:dyDescent="0.25">
      <c r="B38" s="17">
        <v>2024</v>
      </c>
      <c r="C38" s="17">
        <v>891780111</v>
      </c>
      <c r="D38" s="30" t="s">
        <v>14</v>
      </c>
      <c r="E38" s="23" t="s">
        <v>84</v>
      </c>
      <c r="F38" s="23" t="s">
        <v>83</v>
      </c>
      <c r="G38" s="395">
        <v>0</v>
      </c>
      <c r="H38" s="18" t="s">
        <v>11</v>
      </c>
      <c r="I38" s="23" t="s">
        <v>10</v>
      </c>
      <c r="J38" s="23" t="s">
        <v>82</v>
      </c>
      <c r="K38" s="23">
        <v>5760000</v>
      </c>
      <c r="L38" s="17" t="s">
        <v>8</v>
      </c>
      <c r="M38" s="23" t="s">
        <v>81</v>
      </c>
      <c r="N38" s="23">
        <v>1082992753</v>
      </c>
      <c r="O38" s="29">
        <v>216</v>
      </c>
      <c r="P38" s="113">
        <v>45322</v>
      </c>
      <c r="Q38" s="23">
        <v>67200000</v>
      </c>
      <c r="R38" s="397">
        <v>45341</v>
      </c>
      <c r="S38" s="23">
        <v>5760000</v>
      </c>
      <c r="T38" s="18" t="s">
        <v>5</v>
      </c>
      <c r="U38" s="23">
        <v>16078654</v>
      </c>
      <c r="V38" s="23" t="s">
        <v>59</v>
      </c>
      <c r="W38" s="113">
        <v>45341</v>
      </c>
      <c r="X38" s="113">
        <v>45341</v>
      </c>
      <c r="Y38" s="401" t="s">
        <v>4</v>
      </c>
      <c r="Z38" s="113">
        <v>45434</v>
      </c>
      <c r="AA38" s="35">
        <f t="shared" si="0"/>
        <v>93</v>
      </c>
      <c r="AB38" s="23">
        <v>0</v>
      </c>
      <c r="AC38" s="23">
        <v>0</v>
      </c>
      <c r="AD38" s="23">
        <v>0</v>
      </c>
      <c r="AE38" s="28" t="s">
        <v>4</v>
      </c>
      <c r="AF38" s="35">
        <f t="shared" si="1"/>
        <v>0</v>
      </c>
      <c r="AG38" s="23">
        <v>0</v>
      </c>
      <c r="AH38" s="23">
        <v>0</v>
      </c>
      <c r="AI38" s="27" t="s">
        <v>4</v>
      </c>
      <c r="AJ38" s="18">
        <v>0</v>
      </c>
      <c r="AK38" s="27" t="s">
        <v>4</v>
      </c>
      <c r="AL38" s="27" t="s">
        <v>4</v>
      </c>
      <c r="AM38" s="35">
        <f t="shared" si="2"/>
        <v>0</v>
      </c>
      <c r="AN38" s="35">
        <f>+K38+AC38-AH38</f>
        <v>5760000</v>
      </c>
      <c r="AO38" s="18" t="s">
        <v>16</v>
      </c>
      <c r="AP38" s="23">
        <v>5760000</v>
      </c>
      <c r="AQ38" s="18" t="s">
        <v>5</v>
      </c>
      <c r="AR38" s="23">
        <v>0</v>
      </c>
      <c r="AS38" s="19" t="s">
        <v>4</v>
      </c>
      <c r="AT38" s="22">
        <v>0</v>
      </c>
      <c r="AU38" s="34">
        <f t="shared" si="3"/>
        <v>5760000</v>
      </c>
      <c r="AV38" s="33">
        <f t="shared" si="4"/>
        <v>0</v>
      </c>
      <c r="AW38" s="19" t="s">
        <v>4</v>
      </c>
      <c r="AX38" s="18" t="s">
        <v>3</v>
      </c>
      <c r="AY38" s="359" t="s">
        <v>80</v>
      </c>
      <c r="AZ38" s="17" t="s">
        <v>1</v>
      </c>
      <c r="BA38" s="17" t="s">
        <v>1</v>
      </c>
    </row>
    <row r="39" spans="2:53" s="296" customFormat="1" ht="25.5" x14ac:dyDescent="0.25">
      <c r="B39" s="17">
        <v>2024</v>
      </c>
      <c r="C39" s="17">
        <v>891780111</v>
      </c>
      <c r="D39" s="30" t="s">
        <v>14</v>
      </c>
      <c r="E39" s="30" t="s">
        <v>79</v>
      </c>
      <c r="F39" s="30" t="s">
        <v>78</v>
      </c>
      <c r="G39" s="402">
        <v>0</v>
      </c>
      <c r="H39" s="17" t="s">
        <v>11</v>
      </c>
      <c r="I39" s="30" t="s">
        <v>10</v>
      </c>
      <c r="J39" s="30" t="s">
        <v>77</v>
      </c>
      <c r="K39" s="30">
        <v>8680000</v>
      </c>
      <c r="L39" s="17" t="s">
        <v>8</v>
      </c>
      <c r="M39" s="30" t="s">
        <v>76</v>
      </c>
      <c r="N39" s="30">
        <v>1082878520</v>
      </c>
      <c r="O39" s="291" t="s">
        <v>5218</v>
      </c>
      <c r="P39" s="27">
        <v>45322</v>
      </c>
      <c r="Q39" s="30">
        <v>239900000</v>
      </c>
      <c r="R39" s="403">
        <v>45343</v>
      </c>
      <c r="S39" s="30">
        <v>8680000</v>
      </c>
      <c r="T39" s="17" t="s">
        <v>5</v>
      </c>
      <c r="U39" s="30">
        <v>16078654</v>
      </c>
      <c r="V39" s="30" t="s">
        <v>59</v>
      </c>
      <c r="W39" s="27">
        <v>45341</v>
      </c>
      <c r="X39" s="27">
        <v>45343</v>
      </c>
      <c r="Y39" s="406" t="s">
        <v>4</v>
      </c>
      <c r="Z39" s="27">
        <v>45403</v>
      </c>
      <c r="AA39" s="187">
        <f t="shared" si="0"/>
        <v>60</v>
      </c>
      <c r="AB39" s="30">
        <v>0</v>
      </c>
      <c r="AC39" s="30">
        <v>0</v>
      </c>
      <c r="AD39" s="30">
        <v>0</v>
      </c>
      <c r="AE39" s="28" t="s">
        <v>4</v>
      </c>
      <c r="AF39" s="187">
        <f t="shared" si="1"/>
        <v>0</v>
      </c>
      <c r="AG39" s="30">
        <v>0</v>
      </c>
      <c r="AH39" s="30">
        <v>0</v>
      </c>
      <c r="AI39" s="27" t="s">
        <v>4</v>
      </c>
      <c r="AJ39" s="17">
        <v>0</v>
      </c>
      <c r="AK39" s="27" t="s">
        <v>4</v>
      </c>
      <c r="AL39" s="27" t="s">
        <v>4</v>
      </c>
      <c r="AM39" s="187">
        <f t="shared" si="2"/>
        <v>0</v>
      </c>
      <c r="AN39" s="187">
        <f>+K39+AC39-AH39</f>
        <v>8680000</v>
      </c>
      <c r="AO39" s="17" t="s">
        <v>16</v>
      </c>
      <c r="AP39" s="30">
        <v>8680000</v>
      </c>
      <c r="AQ39" s="17" t="s">
        <v>5</v>
      </c>
      <c r="AR39" s="30">
        <v>0</v>
      </c>
      <c r="AS39" s="19" t="s">
        <v>4</v>
      </c>
      <c r="AT39" s="22">
        <v>0</v>
      </c>
      <c r="AU39" s="34">
        <f t="shared" si="3"/>
        <v>8680000</v>
      </c>
      <c r="AV39" s="33">
        <f t="shared" si="4"/>
        <v>0</v>
      </c>
      <c r="AW39" s="19" t="s">
        <v>4</v>
      </c>
      <c r="AX39" s="17" t="s">
        <v>3</v>
      </c>
      <c r="AY39" s="404" t="s">
        <v>75</v>
      </c>
      <c r="AZ39" s="17" t="s">
        <v>1</v>
      </c>
      <c r="BA39" s="17" t="s">
        <v>1</v>
      </c>
    </row>
    <row r="40" spans="2:53" x14ac:dyDescent="0.25">
      <c r="B40" s="17">
        <v>2024</v>
      </c>
      <c r="C40" s="17">
        <v>891780111</v>
      </c>
      <c r="D40" s="30" t="s">
        <v>14</v>
      </c>
      <c r="E40" s="23" t="s">
        <v>74</v>
      </c>
      <c r="F40" s="23" t="s">
        <v>73</v>
      </c>
      <c r="G40" s="395">
        <v>2020000100116</v>
      </c>
      <c r="H40" s="18" t="s">
        <v>11</v>
      </c>
      <c r="I40" s="23" t="s">
        <v>10</v>
      </c>
      <c r="J40" s="23" t="s">
        <v>72</v>
      </c>
      <c r="K40" s="23">
        <v>20000000</v>
      </c>
      <c r="L40" s="17" t="s">
        <v>8</v>
      </c>
      <c r="M40" s="23" t="s">
        <v>71</v>
      </c>
      <c r="N40" s="23">
        <v>85477624</v>
      </c>
      <c r="O40" s="29">
        <v>116</v>
      </c>
      <c r="P40" s="113">
        <v>45344</v>
      </c>
      <c r="Q40" s="23">
        <v>104794000</v>
      </c>
      <c r="R40" s="397">
        <v>45341</v>
      </c>
      <c r="S40" s="23">
        <v>20000000</v>
      </c>
      <c r="T40" s="18" t="s">
        <v>5</v>
      </c>
      <c r="U40" s="29">
        <v>85461685</v>
      </c>
      <c r="V40" s="23" t="s">
        <v>70</v>
      </c>
      <c r="W40" s="113">
        <v>45341</v>
      </c>
      <c r="X40" s="113">
        <v>45343</v>
      </c>
      <c r="Y40" s="401" t="s">
        <v>4</v>
      </c>
      <c r="Z40" s="113">
        <v>45464</v>
      </c>
      <c r="AA40" s="35">
        <f t="shared" si="0"/>
        <v>121</v>
      </c>
      <c r="AB40" s="23">
        <v>0</v>
      </c>
      <c r="AC40" s="23">
        <v>0</v>
      </c>
      <c r="AD40" s="23">
        <v>0</v>
      </c>
      <c r="AE40" s="28" t="s">
        <v>4</v>
      </c>
      <c r="AF40" s="35">
        <f t="shared" si="1"/>
        <v>0</v>
      </c>
      <c r="AG40" s="23">
        <v>0</v>
      </c>
      <c r="AH40" s="23">
        <v>0</v>
      </c>
      <c r="AI40" s="27" t="s">
        <v>4</v>
      </c>
      <c r="AJ40" s="18">
        <v>0</v>
      </c>
      <c r="AK40" s="27" t="s">
        <v>4</v>
      </c>
      <c r="AL40" s="27" t="s">
        <v>4</v>
      </c>
      <c r="AM40" s="35">
        <f t="shared" si="2"/>
        <v>0</v>
      </c>
      <c r="AN40" s="35">
        <f>+K40+AC40-AH40</f>
        <v>20000000</v>
      </c>
      <c r="AO40" s="18" t="s">
        <v>16</v>
      </c>
      <c r="AP40" s="23">
        <v>20000000</v>
      </c>
      <c r="AQ40" s="18" t="s">
        <v>5</v>
      </c>
      <c r="AR40" s="23">
        <v>0</v>
      </c>
      <c r="AS40" s="19" t="s">
        <v>4</v>
      </c>
      <c r="AT40" s="22">
        <v>0</v>
      </c>
      <c r="AU40" s="34">
        <f t="shared" si="3"/>
        <v>20000000</v>
      </c>
      <c r="AV40" s="33">
        <f t="shared" si="4"/>
        <v>0</v>
      </c>
      <c r="AW40" s="19" t="s">
        <v>4</v>
      </c>
      <c r="AX40" s="18" t="s">
        <v>3</v>
      </c>
      <c r="AY40" s="359" t="s">
        <v>69</v>
      </c>
      <c r="AZ40" s="17" t="s">
        <v>1</v>
      </c>
      <c r="BA40" s="17" t="s">
        <v>1</v>
      </c>
    </row>
    <row r="41" spans="2:53" ht="13.9" customHeight="1" x14ac:dyDescent="0.25">
      <c r="B41" s="17">
        <v>2024</v>
      </c>
      <c r="C41" s="17">
        <v>891780111</v>
      </c>
      <c r="D41" s="30" t="s">
        <v>14</v>
      </c>
      <c r="E41" s="23" t="s">
        <v>68</v>
      </c>
      <c r="F41" s="23" t="s">
        <v>67</v>
      </c>
      <c r="G41" s="395">
        <v>0</v>
      </c>
      <c r="H41" s="18" t="s">
        <v>11</v>
      </c>
      <c r="I41" s="23" t="s">
        <v>10</v>
      </c>
      <c r="J41" s="23" t="s">
        <v>66</v>
      </c>
      <c r="K41" s="23">
        <v>3840000</v>
      </c>
      <c r="L41" s="17" t="s">
        <v>8</v>
      </c>
      <c r="M41" s="23" t="s">
        <v>65</v>
      </c>
      <c r="N41" s="23">
        <v>1082856383</v>
      </c>
      <c r="O41" s="29">
        <v>216</v>
      </c>
      <c r="P41" s="113">
        <v>45322</v>
      </c>
      <c r="Q41" s="23">
        <v>67200000</v>
      </c>
      <c r="R41" s="397">
        <v>45343</v>
      </c>
      <c r="S41" s="23">
        <v>3840000</v>
      </c>
      <c r="T41" s="18" t="s">
        <v>5</v>
      </c>
      <c r="U41" s="23">
        <v>16078654</v>
      </c>
      <c r="V41" s="23" t="s">
        <v>59</v>
      </c>
      <c r="W41" s="113">
        <v>45343</v>
      </c>
      <c r="X41" s="113">
        <v>45343</v>
      </c>
      <c r="Y41" s="401" t="s">
        <v>4</v>
      </c>
      <c r="Z41" s="113">
        <v>45393</v>
      </c>
      <c r="AA41" s="35">
        <f t="shared" si="0"/>
        <v>50</v>
      </c>
      <c r="AB41" s="23">
        <v>0</v>
      </c>
      <c r="AC41" s="23">
        <v>0</v>
      </c>
      <c r="AD41" s="23">
        <v>0</v>
      </c>
      <c r="AE41" s="28" t="s">
        <v>4</v>
      </c>
      <c r="AF41" s="35">
        <f t="shared" si="1"/>
        <v>0</v>
      </c>
      <c r="AG41" s="23">
        <v>0</v>
      </c>
      <c r="AH41" s="23">
        <v>0</v>
      </c>
      <c r="AI41" s="27" t="s">
        <v>4</v>
      </c>
      <c r="AJ41" s="18">
        <v>0</v>
      </c>
      <c r="AK41" s="27" t="s">
        <v>4</v>
      </c>
      <c r="AL41" s="27" t="s">
        <v>4</v>
      </c>
      <c r="AM41" s="35">
        <f t="shared" si="2"/>
        <v>0</v>
      </c>
      <c r="AN41" s="35">
        <f>+K41+AC41-AH41</f>
        <v>3840000</v>
      </c>
      <c r="AO41" s="18" t="s">
        <v>16</v>
      </c>
      <c r="AP41" s="23">
        <v>3840000</v>
      </c>
      <c r="AQ41" s="18" t="s">
        <v>5</v>
      </c>
      <c r="AR41" s="23">
        <v>0</v>
      </c>
      <c r="AS41" s="19" t="s">
        <v>4</v>
      </c>
      <c r="AT41" s="22">
        <v>0</v>
      </c>
      <c r="AU41" s="34">
        <f t="shared" si="3"/>
        <v>3840000</v>
      </c>
      <c r="AV41" s="33">
        <f t="shared" si="4"/>
        <v>0</v>
      </c>
      <c r="AW41" s="19" t="s">
        <v>4</v>
      </c>
      <c r="AX41" s="18" t="s">
        <v>3</v>
      </c>
      <c r="AY41" s="359" t="s">
        <v>64</v>
      </c>
      <c r="AZ41" s="17" t="s">
        <v>1</v>
      </c>
      <c r="BA41" s="17" t="s">
        <v>1</v>
      </c>
    </row>
    <row r="42" spans="2:53" ht="13.9" customHeight="1" x14ac:dyDescent="0.25">
      <c r="B42" s="17">
        <v>2024</v>
      </c>
      <c r="C42" s="17">
        <v>891780111</v>
      </c>
      <c r="D42" s="30" t="s">
        <v>14</v>
      </c>
      <c r="E42" s="23" t="s">
        <v>63</v>
      </c>
      <c r="F42" s="23" t="s">
        <v>62</v>
      </c>
      <c r="G42" s="395">
        <v>0</v>
      </c>
      <c r="H42" s="18" t="s">
        <v>11</v>
      </c>
      <c r="I42" s="23" t="s">
        <v>10</v>
      </c>
      <c r="J42" s="398" t="s">
        <v>61</v>
      </c>
      <c r="K42" s="23">
        <v>1920000</v>
      </c>
      <c r="L42" s="17" t="s">
        <v>8</v>
      </c>
      <c r="M42" s="23" t="s">
        <v>60</v>
      </c>
      <c r="N42" s="23">
        <v>1022404044</v>
      </c>
      <c r="O42" s="29">
        <v>216</v>
      </c>
      <c r="P42" s="113">
        <v>45322</v>
      </c>
      <c r="Q42" s="23">
        <v>67200000</v>
      </c>
      <c r="R42" s="397">
        <v>45343</v>
      </c>
      <c r="S42" s="23">
        <v>1920000</v>
      </c>
      <c r="T42" s="18" t="s">
        <v>5</v>
      </c>
      <c r="U42" s="23">
        <v>16078654</v>
      </c>
      <c r="V42" s="23" t="s">
        <v>59</v>
      </c>
      <c r="W42" s="113">
        <v>45343</v>
      </c>
      <c r="X42" s="113">
        <v>45343</v>
      </c>
      <c r="Y42" s="401" t="s">
        <v>4</v>
      </c>
      <c r="Z42" s="113">
        <v>45364</v>
      </c>
      <c r="AA42" s="35">
        <f t="shared" si="0"/>
        <v>21</v>
      </c>
      <c r="AB42" s="23">
        <v>0</v>
      </c>
      <c r="AC42" s="23">
        <v>0</v>
      </c>
      <c r="AD42" s="23">
        <v>0</v>
      </c>
      <c r="AE42" s="28" t="s">
        <v>4</v>
      </c>
      <c r="AF42" s="35">
        <f t="shared" si="1"/>
        <v>0</v>
      </c>
      <c r="AG42" s="23">
        <v>0</v>
      </c>
      <c r="AH42" s="23">
        <v>0</v>
      </c>
      <c r="AI42" s="27" t="s">
        <v>4</v>
      </c>
      <c r="AJ42" s="18">
        <v>0</v>
      </c>
      <c r="AK42" s="27" t="s">
        <v>4</v>
      </c>
      <c r="AL42" s="27" t="s">
        <v>4</v>
      </c>
      <c r="AM42" s="35">
        <f t="shared" si="2"/>
        <v>0</v>
      </c>
      <c r="AN42" s="35">
        <f>+K42+AC42-AH42</f>
        <v>1920000</v>
      </c>
      <c r="AO42" s="18" t="s">
        <v>16</v>
      </c>
      <c r="AP42" s="23">
        <v>1920000</v>
      </c>
      <c r="AQ42" s="18" t="s">
        <v>5</v>
      </c>
      <c r="AR42" s="23">
        <v>0</v>
      </c>
      <c r="AS42" s="19" t="s">
        <v>4</v>
      </c>
      <c r="AT42" s="22">
        <v>0</v>
      </c>
      <c r="AU42" s="34">
        <f t="shared" si="3"/>
        <v>1920000</v>
      </c>
      <c r="AV42" s="33">
        <f t="shared" si="4"/>
        <v>0</v>
      </c>
      <c r="AW42" s="19" t="s">
        <v>4</v>
      </c>
      <c r="AX42" s="18" t="s">
        <v>3</v>
      </c>
      <c r="AY42" s="359" t="s">
        <v>58</v>
      </c>
      <c r="AZ42" s="17" t="s">
        <v>1</v>
      </c>
      <c r="BA42" s="17" t="s">
        <v>1</v>
      </c>
    </row>
    <row r="43" spans="2:53" ht="13.9" customHeight="1" x14ac:dyDescent="0.25">
      <c r="B43" s="17">
        <v>2024</v>
      </c>
      <c r="C43" s="17">
        <v>891780111</v>
      </c>
      <c r="D43" s="30" t="s">
        <v>14</v>
      </c>
      <c r="E43" s="23" t="s">
        <v>57</v>
      </c>
      <c r="F43" s="23" t="s">
        <v>56</v>
      </c>
      <c r="G43" s="395">
        <v>0</v>
      </c>
      <c r="H43" s="18" t="s">
        <v>11</v>
      </c>
      <c r="I43" s="23" t="s">
        <v>10</v>
      </c>
      <c r="J43" s="23" t="s">
        <v>55</v>
      </c>
      <c r="K43" s="23">
        <v>20000000</v>
      </c>
      <c r="L43" s="17" t="s">
        <v>8</v>
      </c>
      <c r="M43" s="23" t="s">
        <v>54</v>
      </c>
      <c r="N43" s="23">
        <v>64697522</v>
      </c>
      <c r="O43" s="29">
        <v>417</v>
      </c>
      <c r="P43" s="113">
        <v>45341</v>
      </c>
      <c r="Q43" s="23">
        <v>212500000</v>
      </c>
      <c r="R43" s="397">
        <v>45345</v>
      </c>
      <c r="S43" s="23">
        <v>20000000</v>
      </c>
      <c r="T43" s="18" t="s">
        <v>5</v>
      </c>
      <c r="U43" s="29">
        <v>72005158</v>
      </c>
      <c r="V43" s="23" t="s">
        <v>28</v>
      </c>
      <c r="W43" s="113">
        <v>45345</v>
      </c>
      <c r="X43" s="113">
        <v>45345</v>
      </c>
      <c r="Y43" s="401" t="s">
        <v>4</v>
      </c>
      <c r="Z43" s="113">
        <v>45490</v>
      </c>
      <c r="AA43" s="35">
        <f t="shared" si="0"/>
        <v>145</v>
      </c>
      <c r="AB43" s="23">
        <v>0</v>
      </c>
      <c r="AC43" s="23">
        <v>0</v>
      </c>
      <c r="AD43" s="23">
        <v>0</v>
      </c>
      <c r="AE43" s="28" t="s">
        <v>4</v>
      </c>
      <c r="AF43" s="35">
        <f t="shared" si="1"/>
        <v>0</v>
      </c>
      <c r="AG43" s="23">
        <v>0</v>
      </c>
      <c r="AH43" s="23">
        <v>0</v>
      </c>
      <c r="AI43" s="27" t="s">
        <v>4</v>
      </c>
      <c r="AJ43" s="18">
        <v>0</v>
      </c>
      <c r="AK43" s="27" t="s">
        <v>4</v>
      </c>
      <c r="AL43" s="27" t="s">
        <v>4</v>
      </c>
      <c r="AM43" s="35">
        <f t="shared" si="2"/>
        <v>0</v>
      </c>
      <c r="AN43" s="35">
        <f>+K43+AC43-AH43</f>
        <v>20000000</v>
      </c>
      <c r="AO43" s="18" t="s">
        <v>16</v>
      </c>
      <c r="AP43" s="23">
        <v>20000000</v>
      </c>
      <c r="AQ43" s="18" t="s">
        <v>5</v>
      </c>
      <c r="AR43" s="23">
        <v>0</v>
      </c>
      <c r="AS43" s="19" t="s">
        <v>4</v>
      </c>
      <c r="AT43" s="22">
        <v>0</v>
      </c>
      <c r="AU43" s="34">
        <f t="shared" si="3"/>
        <v>20000000</v>
      </c>
      <c r="AV43" s="33">
        <f t="shared" si="4"/>
        <v>0</v>
      </c>
      <c r="AW43" s="19" t="s">
        <v>4</v>
      </c>
      <c r="AX43" s="18" t="s">
        <v>3</v>
      </c>
      <c r="AY43" s="359" t="s">
        <v>53</v>
      </c>
      <c r="AZ43" s="17" t="s">
        <v>1</v>
      </c>
      <c r="BA43" s="17" t="s">
        <v>1</v>
      </c>
    </row>
    <row r="44" spans="2:53" ht="13.9" customHeight="1" x14ac:dyDescent="0.25">
      <c r="B44" s="17">
        <v>2024</v>
      </c>
      <c r="C44" s="17">
        <v>891780111</v>
      </c>
      <c r="D44" s="30" t="s">
        <v>14</v>
      </c>
      <c r="E44" s="23" t="s">
        <v>52</v>
      </c>
      <c r="F44" s="23" t="s">
        <v>51</v>
      </c>
      <c r="G44" s="395">
        <v>0</v>
      </c>
      <c r="H44" s="18" t="s">
        <v>11</v>
      </c>
      <c r="I44" s="23" t="s">
        <v>10</v>
      </c>
      <c r="J44" s="23" t="s">
        <v>50</v>
      </c>
      <c r="K44" s="23">
        <v>22500000</v>
      </c>
      <c r="L44" s="17" t="s">
        <v>8</v>
      </c>
      <c r="M44" s="23" t="s">
        <v>49</v>
      </c>
      <c r="N44" s="23">
        <v>1030583890</v>
      </c>
      <c r="O44" s="29">
        <v>417</v>
      </c>
      <c r="P44" s="113">
        <v>45341</v>
      </c>
      <c r="Q44" s="23">
        <v>212500000</v>
      </c>
      <c r="R44" s="397">
        <v>45348</v>
      </c>
      <c r="S44" s="23">
        <v>22500000</v>
      </c>
      <c r="T44" s="18" t="s">
        <v>5</v>
      </c>
      <c r="U44" s="29">
        <v>72005158</v>
      </c>
      <c r="V44" s="23" t="s">
        <v>28</v>
      </c>
      <c r="W44" s="113">
        <v>45345</v>
      </c>
      <c r="X44" s="113">
        <v>45348</v>
      </c>
      <c r="Y44" s="401" t="s">
        <v>4</v>
      </c>
      <c r="Z44" s="113">
        <v>45490</v>
      </c>
      <c r="AA44" s="35">
        <f t="shared" si="0"/>
        <v>142</v>
      </c>
      <c r="AB44" s="23">
        <v>0</v>
      </c>
      <c r="AC44" s="23">
        <v>0</v>
      </c>
      <c r="AD44" s="23">
        <v>0</v>
      </c>
      <c r="AE44" s="28" t="s">
        <v>4</v>
      </c>
      <c r="AF44" s="35">
        <f t="shared" si="1"/>
        <v>0</v>
      </c>
      <c r="AG44" s="23">
        <v>0</v>
      </c>
      <c r="AH44" s="23">
        <v>0</v>
      </c>
      <c r="AI44" s="27" t="s">
        <v>4</v>
      </c>
      <c r="AJ44" s="18">
        <v>0</v>
      </c>
      <c r="AK44" s="27" t="s">
        <v>4</v>
      </c>
      <c r="AL44" s="27" t="s">
        <v>4</v>
      </c>
      <c r="AM44" s="35">
        <f t="shared" si="2"/>
        <v>0</v>
      </c>
      <c r="AN44" s="35">
        <f>+K44+AC44-AH44</f>
        <v>22500000</v>
      </c>
      <c r="AO44" s="18" t="s">
        <v>16</v>
      </c>
      <c r="AP44" s="23">
        <v>22500000</v>
      </c>
      <c r="AQ44" s="18" t="s">
        <v>5</v>
      </c>
      <c r="AR44" s="23">
        <v>0</v>
      </c>
      <c r="AS44" s="19" t="s">
        <v>4</v>
      </c>
      <c r="AT44" s="22">
        <v>0</v>
      </c>
      <c r="AU44" s="34">
        <f t="shared" si="3"/>
        <v>22500000</v>
      </c>
      <c r="AV44" s="33">
        <f t="shared" si="4"/>
        <v>0</v>
      </c>
      <c r="AW44" s="19" t="s">
        <v>4</v>
      </c>
      <c r="AX44" s="18" t="s">
        <v>3</v>
      </c>
      <c r="AY44" s="359" t="s">
        <v>48</v>
      </c>
      <c r="AZ44" s="17" t="s">
        <v>1</v>
      </c>
      <c r="BA44" s="17" t="s">
        <v>1</v>
      </c>
    </row>
    <row r="45" spans="2:53" x14ac:dyDescent="0.25">
      <c r="B45" s="17">
        <v>2024</v>
      </c>
      <c r="C45" s="17">
        <v>891780111</v>
      </c>
      <c r="D45" s="30" t="s">
        <v>14</v>
      </c>
      <c r="E45" s="23" t="s">
        <v>47</v>
      </c>
      <c r="F45" s="23" t="s">
        <v>46</v>
      </c>
      <c r="G45" s="395">
        <v>0</v>
      </c>
      <c r="H45" s="18" t="s">
        <v>11</v>
      </c>
      <c r="I45" s="23" t="s">
        <v>10</v>
      </c>
      <c r="J45" s="23" t="s">
        <v>45</v>
      </c>
      <c r="K45" s="23">
        <v>17500000</v>
      </c>
      <c r="L45" s="17" t="s">
        <v>8</v>
      </c>
      <c r="M45" s="35" t="s">
        <v>44</v>
      </c>
      <c r="N45" s="35">
        <v>7143832</v>
      </c>
      <c r="O45" s="29">
        <v>417</v>
      </c>
      <c r="P45" s="113">
        <v>45341</v>
      </c>
      <c r="Q45" s="23">
        <v>212500000</v>
      </c>
      <c r="R45" s="397">
        <v>45350</v>
      </c>
      <c r="S45" s="23">
        <v>17500000</v>
      </c>
      <c r="T45" s="18" t="s">
        <v>5</v>
      </c>
      <c r="U45" s="29">
        <v>72005158</v>
      </c>
      <c r="V45" s="23" t="s">
        <v>28</v>
      </c>
      <c r="W45" s="113">
        <v>45349</v>
      </c>
      <c r="X45" s="113">
        <v>45350</v>
      </c>
      <c r="Y45" s="401" t="s">
        <v>4</v>
      </c>
      <c r="Z45" s="113">
        <v>45490</v>
      </c>
      <c r="AA45" s="35">
        <f t="shared" si="0"/>
        <v>140</v>
      </c>
      <c r="AB45" s="23">
        <v>0</v>
      </c>
      <c r="AC45" s="23">
        <v>0</v>
      </c>
      <c r="AD45" s="23">
        <v>0</v>
      </c>
      <c r="AE45" s="28" t="s">
        <v>4</v>
      </c>
      <c r="AF45" s="35">
        <f t="shared" si="1"/>
        <v>0</v>
      </c>
      <c r="AG45" s="23">
        <v>0</v>
      </c>
      <c r="AH45" s="23">
        <v>0</v>
      </c>
      <c r="AI45" s="27" t="s">
        <v>4</v>
      </c>
      <c r="AJ45" s="18">
        <v>0</v>
      </c>
      <c r="AK45" s="27" t="s">
        <v>4</v>
      </c>
      <c r="AL45" s="27" t="s">
        <v>4</v>
      </c>
      <c r="AM45" s="35">
        <f t="shared" si="2"/>
        <v>0</v>
      </c>
      <c r="AN45" s="35">
        <f>+K45+AC45-AH45</f>
        <v>17500000</v>
      </c>
      <c r="AO45" s="18" t="s">
        <v>16</v>
      </c>
      <c r="AP45" s="23">
        <v>17500000</v>
      </c>
      <c r="AQ45" s="18" t="s">
        <v>5</v>
      </c>
      <c r="AR45" s="23">
        <v>0</v>
      </c>
      <c r="AS45" s="19" t="s">
        <v>4</v>
      </c>
      <c r="AT45" s="22">
        <v>0</v>
      </c>
      <c r="AU45" s="34">
        <f t="shared" si="3"/>
        <v>17500000</v>
      </c>
      <c r="AV45" s="33">
        <f t="shared" si="4"/>
        <v>0</v>
      </c>
      <c r="AW45" s="19" t="s">
        <v>4</v>
      </c>
      <c r="AX45" s="18" t="s">
        <v>3</v>
      </c>
      <c r="AY45" s="359" t="s">
        <v>43</v>
      </c>
      <c r="AZ45" s="17" t="s">
        <v>1</v>
      </c>
      <c r="BA45" s="17" t="s">
        <v>1</v>
      </c>
    </row>
    <row r="46" spans="2:53" x14ac:dyDescent="0.25">
      <c r="B46" s="17">
        <v>2024</v>
      </c>
      <c r="C46" s="17">
        <v>891780111</v>
      </c>
      <c r="D46" s="30" t="s">
        <v>14</v>
      </c>
      <c r="E46" s="23" t="s">
        <v>42</v>
      </c>
      <c r="F46" s="23" t="s">
        <v>41</v>
      </c>
      <c r="G46" s="395">
        <v>0</v>
      </c>
      <c r="H46" s="18" t="s">
        <v>11</v>
      </c>
      <c r="I46" s="23" t="s">
        <v>10</v>
      </c>
      <c r="J46" s="23" t="s">
        <v>40</v>
      </c>
      <c r="K46" s="23">
        <v>20000000</v>
      </c>
      <c r="L46" s="17" t="s">
        <v>8</v>
      </c>
      <c r="M46" s="23" t="s">
        <v>39</v>
      </c>
      <c r="N46" s="35">
        <v>1082862195</v>
      </c>
      <c r="O46" s="29">
        <v>417</v>
      </c>
      <c r="P46" s="113">
        <v>45341</v>
      </c>
      <c r="Q46" s="23">
        <v>212500000</v>
      </c>
      <c r="R46" s="397">
        <v>45350</v>
      </c>
      <c r="S46" s="23">
        <v>20000000</v>
      </c>
      <c r="T46" s="18" t="s">
        <v>5</v>
      </c>
      <c r="U46" s="29">
        <v>72005158</v>
      </c>
      <c r="V46" s="23" t="s">
        <v>28</v>
      </c>
      <c r="W46" s="113">
        <v>45349</v>
      </c>
      <c r="X46" s="113">
        <v>45350</v>
      </c>
      <c r="Y46" s="401" t="s">
        <v>4</v>
      </c>
      <c r="Z46" s="113">
        <v>45490</v>
      </c>
      <c r="AA46" s="35">
        <f t="shared" si="0"/>
        <v>140</v>
      </c>
      <c r="AB46" s="23">
        <v>0</v>
      </c>
      <c r="AC46" s="23">
        <v>0</v>
      </c>
      <c r="AD46" s="23">
        <v>0</v>
      </c>
      <c r="AE46" s="28" t="s">
        <v>4</v>
      </c>
      <c r="AF46" s="35">
        <f t="shared" si="1"/>
        <v>0</v>
      </c>
      <c r="AG46" s="23">
        <v>0</v>
      </c>
      <c r="AH46" s="23">
        <v>0</v>
      </c>
      <c r="AI46" s="27" t="s">
        <v>4</v>
      </c>
      <c r="AJ46" s="18">
        <v>0</v>
      </c>
      <c r="AK46" s="27" t="s">
        <v>4</v>
      </c>
      <c r="AL46" s="27" t="s">
        <v>4</v>
      </c>
      <c r="AM46" s="35">
        <f t="shared" si="2"/>
        <v>0</v>
      </c>
      <c r="AN46" s="35">
        <f>+K46+AC46-AH46</f>
        <v>20000000</v>
      </c>
      <c r="AO46" s="18" t="s">
        <v>16</v>
      </c>
      <c r="AP46" s="23">
        <v>20000000</v>
      </c>
      <c r="AQ46" s="18" t="s">
        <v>5</v>
      </c>
      <c r="AR46" s="23">
        <v>0</v>
      </c>
      <c r="AS46" s="19" t="s">
        <v>4</v>
      </c>
      <c r="AT46" s="22">
        <v>0</v>
      </c>
      <c r="AU46" s="34">
        <f t="shared" si="3"/>
        <v>20000000</v>
      </c>
      <c r="AV46" s="33">
        <f t="shared" si="4"/>
        <v>0</v>
      </c>
      <c r="AW46" s="19" t="s">
        <v>4</v>
      </c>
      <c r="AX46" s="18" t="s">
        <v>3</v>
      </c>
      <c r="AY46" s="359" t="s">
        <v>38</v>
      </c>
      <c r="AZ46" s="17" t="s">
        <v>1</v>
      </c>
      <c r="BA46" s="17" t="s">
        <v>1</v>
      </c>
    </row>
    <row r="47" spans="2:53" x14ac:dyDescent="0.25">
      <c r="B47" s="17">
        <v>2024</v>
      </c>
      <c r="C47" s="17">
        <v>891780111</v>
      </c>
      <c r="D47" s="30" t="s">
        <v>14</v>
      </c>
      <c r="E47" s="23" t="s">
        <v>37</v>
      </c>
      <c r="F47" s="23" t="s">
        <v>36</v>
      </c>
      <c r="G47" s="395">
        <v>0</v>
      </c>
      <c r="H47" s="18" t="s">
        <v>11</v>
      </c>
      <c r="I47" s="23" t="s">
        <v>10</v>
      </c>
      <c r="J47" s="23" t="s">
        <v>35</v>
      </c>
      <c r="K47" s="23">
        <v>20000000</v>
      </c>
      <c r="L47" s="17" t="s">
        <v>8</v>
      </c>
      <c r="M47" s="23" t="s">
        <v>34</v>
      </c>
      <c r="N47" s="35">
        <v>57464799</v>
      </c>
      <c r="O47" s="29">
        <v>417</v>
      </c>
      <c r="P47" s="113">
        <v>45341</v>
      </c>
      <c r="Q47" s="23">
        <v>212500000</v>
      </c>
      <c r="R47" s="397">
        <v>45350</v>
      </c>
      <c r="S47" s="23">
        <v>20000000</v>
      </c>
      <c r="T47" s="18" t="s">
        <v>5</v>
      </c>
      <c r="U47" s="29">
        <v>72005158</v>
      </c>
      <c r="V47" s="23" t="s">
        <v>28</v>
      </c>
      <c r="W47" s="113">
        <v>45349</v>
      </c>
      <c r="X47" s="113">
        <v>45350</v>
      </c>
      <c r="Y47" s="401" t="s">
        <v>4</v>
      </c>
      <c r="Z47" s="113">
        <v>45490</v>
      </c>
      <c r="AA47" s="35">
        <f t="shared" si="0"/>
        <v>140</v>
      </c>
      <c r="AB47" s="23">
        <v>0</v>
      </c>
      <c r="AC47" s="23">
        <v>0</v>
      </c>
      <c r="AD47" s="23">
        <v>0</v>
      </c>
      <c r="AE47" s="28" t="s">
        <v>4</v>
      </c>
      <c r="AF47" s="35">
        <f t="shared" si="1"/>
        <v>0</v>
      </c>
      <c r="AG47" s="23">
        <v>0</v>
      </c>
      <c r="AH47" s="23">
        <v>0</v>
      </c>
      <c r="AI47" s="27" t="s">
        <v>4</v>
      </c>
      <c r="AJ47" s="18">
        <v>0</v>
      </c>
      <c r="AK47" s="27" t="s">
        <v>4</v>
      </c>
      <c r="AL47" s="27" t="s">
        <v>4</v>
      </c>
      <c r="AM47" s="35">
        <f t="shared" si="2"/>
        <v>0</v>
      </c>
      <c r="AN47" s="35">
        <f>+K47+AC47-AH47</f>
        <v>20000000</v>
      </c>
      <c r="AO47" s="18" t="s">
        <v>16</v>
      </c>
      <c r="AP47" s="23">
        <v>20000000</v>
      </c>
      <c r="AQ47" s="18" t="s">
        <v>5</v>
      </c>
      <c r="AR47" s="23">
        <v>0</v>
      </c>
      <c r="AS47" s="19" t="s">
        <v>4</v>
      </c>
      <c r="AT47" s="22">
        <v>0</v>
      </c>
      <c r="AU47" s="34">
        <f t="shared" si="3"/>
        <v>20000000</v>
      </c>
      <c r="AV47" s="33">
        <f t="shared" si="4"/>
        <v>0</v>
      </c>
      <c r="AW47" s="19" t="s">
        <v>4</v>
      </c>
      <c r="AX47" s="18" t="s">
        <v>3</v>
      </c>
      <c r="AY47" s="359" t="s">
        <v>33</v>
      </c>
      <c r="AZ47" s="17" t="s">
        <v>1</v>
      </c>
      <c r="BA47" s="17" t="s">
        <v>1</v>
      </c>
    </row>
    <row r="48" spans="2:53" x14ac:dyDescent="0.25">
      <c r="B48" s="17">
        <v>2024</v>
      </c>
      <c r="C48" s="17">
        <v>891780111</v>
      </c>
      <c r="D48" s="30" t="s">
        <v>14</v>
      </c>
      <c r="E48" s="23" t="s">
        <v>32</v>
      </c>
      <c r="F48" s="23" t="s">
        <v>31</v>
      </c>
      <c r="G48" s="395">
        <v>0</v>
      </c>
      <c r="H48" s="18" t="s">
        <v>11</v>
      </c>
      <c r="I48" s="23" t="s">
        <v>10</v>
      </c>
      <c r="J48" s="23" t="s">
        <v>30</v>
      </c>
      <c r="K48" s="23">
        <v>12500000</v>
      </c>
      <c r="L48" s="17" t="s">
        <v>8</v>
      </c>
      <c r="M48" s="23" t="s">
        <v>29</v>
      </c>
      <c r="N48" s="23">
        <v>1082916827</v>
      </c>
      <c r="O48" s="29">
        <v>417</v>
      </c>
      <c r="P48" s="113">
        <v>45341</v>
      </c>
      <c r="Q48" s="23">
        <v>212500000</v>
      </c>
      <c r="R48" s="397">
        <v>45350</v>
      </c>
      <c r="S48" s="23">
        <v>12500000</v>
      </c>
      <c r="T48" s="18" t="s">
        <v>5</v>
      </c>
      <c r="U48" s="29">
        <v>72005158</v>
      </c>
      <c r="V48" s="23" t="s">
        <v>28</v>
      </c>
      <c r="W48" s="113">
        <v>45349</v>
      </c>
      <c r="X48" s="113">
        <v>45350</v>
      </c>
      <c r="Y48" s="401" t="s">
        <v>4</v>
      </c>
      <c r="Z48" s="113">
        <v>45490</v>
      </c>
      <c r="AA48" s="35">
        <f t="shared" si="0"/>
        <v>140</v>
      </c>
      <c r="AB48" s="23">
        <v>0</v>
      </c>
      <c r="AC48" s="23">
        <v>0</v>
      </c>
      <c r="AD48" s="23">
        <v>0</v>
      </c>
      <c r="AE48" s="28" t="s">
        <v>4</v>
      </c>
      <c r="AF48" s="35">
        <f t="shared" si="1"/>
        <v>0</v>
      </c>
      <c r="AG48" s="23">
        <v>0</v>
      </c>
      <c r="AH48" s="23">
        <v>0</v>
      </c>
      <c r="AI48" s="27" t="s">
        <v>4</v>
      </c>
      <c r="AJ48" s="18">
        <v>0</v>
      </c>
      <c r="AK48" s="27" t="s">
        <v>4</v>
      </c>
      <c r="AL48" s="27" t="s">
        <v>4</v>
      </c>
      <c r="AM48" s="35">
        <f t="shared" si="2"/>
        <v>0</v>
      </c>
      <c r="AN48" s="35">
        <f>+K48+AC48-AH48</f>
        <v>12500000</v>
      </c>
      <c r="AO48" s="18" t="s">
        <v>16</v>
      </c>
      <c r="AP48" s="23">
        <v>12500000</v>
      </c>
      <c r="AQ48" s="18" t="s">
        <v>5</v>
      </c>
      <c r="AR48" s="23">
        <v>0</v>
      </c>
      <c r="AS48" s="19" t="s">
        <v>4</v>
      </c>
      <c r="AT48" s="22">
        <v>0</v>
      </c>
      <c r="AU48" s="34">
        <f t="shared" si="3"/>
        <v>12500000</v>
      </c>
      <c r="AV48" s="33">
        <f t="shared" si="4"/>
        <v>0</v>
      </c>
      <c r="AW48" s="19" t="s">
        <v>4</v>
      </c>
      <c r="AX48" s="18" t="s">
        <v>3</v>
      </c>
      <c r="AY48" s="359" t="s">
        <v>27</v>
      </c>
      <c r="AZ48" s="17" t="s">
        <v>1</v>
      </c>
      <c r="BA48" s="17" t="s">
        <v>1</v>
      </c>
    </row>
    <row r="49" spans="2:53" x14ac:dyDescent="0.25">
      <c r="B49" s="17">
        <v>2024</v>
      </c>
      <c r="C49" s="17">
        <v>891780111</v>
      </c>
      <c r="D49" s="30" t="s">
        <v>14</v>
      </c>
      <c r="E49" s="23" t="s">
        <v>26</v>
      </c>
      <c r="F49" s="23" t="s">
        <v>25</v>
      </c>
      <c r="G49" s="395">
        <v>0</v>
      </c>
      <c r="H49" s="18" t="s">
        <v>11</v>
      </c>
      <c r="I49" s="23" t="s">
        <v>10</v>
      </c>
      <c r="J49" s="23" t="s">
        <v>24</v>
      </c>
      <c r="K49" s="23">
        <v>12000000</v>
      </c>
      <c r="L49" s="17" t="s">
        <v>8</v>
      </c>
      <c r="M49" s="23" t="s">
        <v>23</v>
      </c>
      <c r="N49" s="23">
        <v>1082961086</v>
      </c>
      <c r="O49" s="29">
        <v>286</v>
      </c>
      <c r="P49" s="113">
        <v>45328</v>
      </c>
      <c r="Q49" s="23">
        <v>47000000</v>
      </c>
      <c r="R49" s="397">
        <v>45350</v>
      </c>
      <c r="S49" s="23">
        <v>12000000</v>
      </c>
      <c r="T49" s="18" t="s">
        <v>5</v>
      </c>
      <c r="U49" s="29">
        <v>7601791</v>
      </c>
      <c r="V49" s="23" t="s">
        <v>17</v>
      </c>
      <c r="W49" s="113">
        <v>45349</v>
      </c>
      <c r="X49" s="113">
        <v>45350</v>
      </c>
      <c r="Y49" s="401" t="s">
        <v>4</v>
      </c>
      <c r="Z49" s="113">
        <v>45412</v>
      </c>
      <c r="AA49" s="35">
        <f t="shared" si="0"/>
        <v>62</v>
      </c>
      <c r="AB49" s="23">
        <v>0</v>
      </c>
      <c r="AC49" s="23">
        <v>0</v>
      </c>
      <c r="AD49" s="23">
        <v>0</v>
      </c>
      <c r="AE49" s="28" t="s">
        <v>4</v>
      </c>
      <c r="AF49" s="35">
        <f t="shared" si="1"/>
        <v>0</v>
      </c>
      <c r="AG49" s="23">
        <v>0</v>
      </c>
      <c r="AH49" s="23">
        <v>0</v>
      </c>
      <c r="AI49" s="27" t="s">
        <v>4</v>
      </c>
      <c r="AJ49" s="18">
        <v>0</v>
      </c>
      <c r="AK49" s="27" t="s">
        <v>4</v>
      </c>
      <c r="AL49" s="27" t="s">
        <v>4</v>
      </c>
      <c r="AM49" s="35">
        <f t="shared" si="2"/>
        <v>0</v>
      </c>
      <c r="AN49" s="35">
        <f>+K49+AC49-AH49</f>
        <v>12000000</v>
      </c>
      <c r="AO49" s="18" t="s">
        <v>16</v>
      </c>
      <c r="AP49" s="23">
        <v>12000000</v>
      </c>
      <c r="AQ49" s="18" t="s">
        <v>5</v>
      </c>
      <c r="AR49" s="23">
        <v>0</v>
      </c>
      <c r="AS49" s="19" t="s">
        <v>4</v>
      </c>
      <c r="AT49" s="22">
        <v>0</v>
      </c>
      <c r="AU49" s="34">
        <f t="shared" si="3"/>
        <v>12000000</v>
      </c>
      <c r="AV49" s="33">
        <f t="shared" si="4"/>
        <v>0</v>
      </c>
      <c r="AW49" s="19" t="s">
        <v>4</v>
      </c>
      <c r="AX49" s="18" t="s">
        <v>3</v>
      </c>
      <c r="AY49" s="359" t="s">
        <v>22</v>
      </c>
      <c r="AZ49" s="17" t="s">
        <v>1</v>
      </c>
      <c r="BA49" s="17" t="s">
        <v>1</v>
      </c>
    </row>
    <row r="50" spans="2:53" x14ac:dyDescent="0.25">
      <c r="B50" s="17">
        <v>2024</v>
      </c>
      <c r="C50" s="17">
        <v>891780111</v>
      </c>
      <c r="D50" s="30" t="s">
        <v>14</v>
      </c>
      <c r="E50" s="23" t="s">
        <v>21</v>
      </c>
      <c r="F50" s="23" t="s">
        <v>20</v>
      </c>
      <c r="G50" s="395">
        <v>0</v>
      </c>
      <c r="H50" s="18" t="s">
        <v>11</v>
      </c>
      <c r="I50" s="23" t="s">
        <v>10</v>
      </c>
      <c r="J50" s="23" t="s">
        <v>19</v>
      </c>
      <c r="K50" s="23">
        <v>12000000</v>
      </c>
      <c r="L50" s="17" t="s">
        <v>8</v>
      </c>
      <c r="M50" s="23" t="s">
        <v>18</v>
      </c>
      <c r="N50" s="23">
        <v>57465849</v>
      </c>
      <c r="O50" s="29">
        <v>286</v>
      </c>
      <c r="P50" s="113">
        <v>45328</v>
      </c>
      <c r="Q50" s="23">
        <v>47000000</v>
      </c>
      <c r="R50" s="397">
        <v>45350</v>
      </c>
      <c r="S50" s="23">
        <v>12000000</v>
      </c>
      <c r="T50" s="18" t="s">
        <v>5</v>
      </c>
      <c r="U50" s="29">
        <v>7601791</v>
      </c>
      <c r="V50" s="23" t="s">
        <v>17</v>
      </c>
      <c r="W50" s="113">
        <v>45349</v>
      </c>
      <c r="X50" s="113">
        <v>45350</v>
      </c>
      <c r="Y50" s="401" t="s">
        <v>4</v>
      </c>
      <c r="Z50" s="113">
        <v>45412</v>
      </c>
      <c r="AA50" s="35">
        <f t="shared" si="0"/>
        <v>62</v>
      </c>
      <c r="AB50" s="23">
        <v>0</v>
      </c>
      <c r="AC50" s="23">
        <v>0</v>
      </c>
      <c r="AD50" s="23">
        <v>0</v>
      </c>
      <c r="AE50" s="28" t="s">
        <v>4</v>
      </c>
      <c r="AF50" s="35">
        <f t="shared" si="1"/>
        <v>0</v>
      </c>
      <c r="AG50" s="23">
        <v>0</v>
      </c>
      <c r="AH50" s="23">
        <v>0</v>
      </c>
      <c r="AI50" s="27" t="s">
        <v>4</v>
      </c>
      <c r="AJ50" s="18">
        <v>0</v>
      </c>
      <c r="AK50" s="27" t="s">
        <v>4</v>
      </c>
      <c r="AL50" s="27" t="s">
        <v>4</v>
      </c>
      <c r="AM50" s="35">
        <f t="shared" si="2"/>
        <v>0</v>
      </c>
      <c r="AN50" s="35">
        <f>+K50+AC50-AH50</f>
        <v>12000000</v>
      </c>
      <c r="AO50" s="18" t="s">
        <v>16</v>
      </c>
      <c r="AP50" s="23">
        <v>12000000</v>
      </c>
      <c r="AQ50" s="18" t="s">
        <v>5</v>
      </c>
      <c r="AR50" s="23">
        <v>0</v>
      </c>
      <c r="AS50" s="19" t="s">
        <v>4</v>
      </c>
      <c r="AT50" s="22">
        <v>0</v>
      </c>
      <c r="AU50" s="34">
        <f t="shared" si="3"/>
        <v>12000000</v>
      </c>
      <c r="AV50" s="33">
        <f t="shared" si="4"/>
        <v>0</v>
      </c>
      <c r="AW50" s="19" t="s">
        <v>4</v>
      </c>
      <c r="AX50" s="18" t="s">
        <v>3</v>
      </c>
      <c r="AY50" s="359" t="s">
        <v>15</v>
      </c>
      <c r="AZ50" s="17" t="s">
        <v>1</v>
      </c>
      <c r="BA50" s="17" t="s">
        <v>1</v>
      </c>
    </row>
    <row r="51" spans="2:53" x14ac:dyDescent="0.25">
      <c r="B51" s="17">
        <v>2024</v>
      </c>
      <c r="C51" s="17">
        <v>891780111</v>
      </c>
      <c r="D51" s="30" t="s">
        <v>14</v>
      </c>
      <c r="E51" s="23" t="s">
        <v>13</v>
      </c>
      <c r="F51" s="23" t="s">
        <v>12</v>
      </c>
      <c r="G51" s="395">
        <v>0</v>
      </c>
      <c r="H51" s="18" t="s">
        <v>11</v>
      </c>
      <c r="I51" s="23" t="s">
        <v>10</v>
      </c>
      <c r="J51" s="23" t="s">
        <v>9</v>
      </c>
      <c r="K51" s="23">
        <v>70000000</v>
      </c>
      <c r="L51" s="17" t="s">
        <v>8</v>
      </c>
      <c r="M51" s="23" t="s">
        <v>7</v>
      </c>
      <c r="N51" s="23">
        <v>900370260</v>
      </c>
      <c r="O51" s="29">
        <v>392</v>
      </c>
      <c r="P51" s="113">
        <v>45338</v>
      </c>
      <c r="Q51" s="23">
        <v>70000000</v>
      </c>
      <c r="R51" s="397">
        <v>45352</v>
      </c>
      <c r="S51" s="23">
        <v>70000000</v>
      </c>
      <c r="T51" s="18" t="s">
        <v>5</v>
      </c>
      <c r="U51" s="29">
        <v>84458088</v>
      </c>
      <c r="V51" s="35" t="s">
        <v>6</v>
      </c>
      <c r="W51" s="113">
        <v>45351</v>
      </c>
      <c r="X51" s="113">
        <v>45352</v>
      </c>
      <c r="Y51" s="401" t="s">
        <v>4</v>
      </c>
      <c r="Z51" s="113">
        <v>45474</v>
      </c>
      <c r="AA51" s="35">
        <f t="shared" si="0"/>
        <v>122</v>
      </c>
      <c r="AB51" s="23">
        <v>0</v>
      </c>
      <c r="AC51" s="23">
        <v>0</v>
      </c>
      <c r="AD51" s="23">
        <v>0</v>
      </c>
      <c r="AE51" s="28" t="s">
        <v>4</v>
      </c>
      <c r="AF51" s="35">
        <f t="shared" si="1"/>
        <v>0</v>
      </c>
      <c r="AG51" s="23">
        <v>0</v>
      </c>
      <c r="AH51" s="23">
        <v>0</v>
      </c>
      <c r="AI51" s="27" t="s">
        <v>4</v>
      </c>
      <c r="AJ51" s="18">
        <v>0</v>
      </c>
      <c r="AK51" s="27" t="s">
        <v>4</v>
      </c>
      <c r="AL51" s="27" t="s">
        <v>4</v>
      </c>
      <c r="AM51" s="35">
        <f t="shared" si="2"/>
        <v>0</v>
      </c>
      <c r="AN51" s="35">
        <f>+K51+AC51-AH51</f>
        <v>70000000</v>
      </c>
      <c r="AO51" s="18" t="s">
        <v>1</v>
      </c>
      <c r="AP51" s="23">
        <v>70000000</v>
      </c>
      <c r="AQ51" s="18" t="s">
        <v>5</v>
      </c>
      <c r="AR51" s="23">
        <v>0</v>
      </c>
      <c r="AS51" s="19" t="s">
        <v>4</v>
      </c>
      <c r="AT51" s="22">
        <v>0</v>
      </c>
      <c r="AU51" s="34">
        <f t="shared" si="3"/>
        <v>70000000</v>
      </c>
      <c r="AV51" s="33">
        <f t="shared" si="4"/>
        <v>0</v>
      </c>
      <c r="AW51" s="19" t="s">
        <v>4</v>
      </c>
      <c r="AX51" s="18" t="s">
        <v>3</v>
      </c>
      <c r="AY51" s="359" t="s">
        <v>2</v>
      </c>
      <c r="AZ51" s="17" t="s">
        <v>1</v>
      </c>
      <c r="BA51" s="17" t="s">
        <v>1</v>
      </c>
    </row>
    <row r="52" spans="2:53" s="3" customFormat="1" ht="15.75" thickBot="1" x14ac:dyDescent="0.3">
      <c r="B52" s="455" t="s">
        <v>0</v>
      </c>
      <c r="C52" s="456"/>
      <c r="D52" s="457"/>
      <c r="E52" s="15">
        <f>+SUBTOTAL(3,E8:E51)</f>
        <v>44</v>
      </c>
      <c r="F52" s="14"/>
      <c r="G52" s="13"/>
      <c r="H52" s="13"/>
      <c r="I52" s="13"/>
      <c r="J52" s="13"/>
      <c r="K52" s="12">
        <f>SUM(K8:K51)</f>
        <v>1119665280</v>
      </c>
      <c r="L52" s="458"/>
      <c r="M52" s="459"/>
      <c r="N52" s="459"/>
      <c r="O52" s="459"/>
      <c r="P52" s="459"/>
      <c r="Q52" s="459"/>
      <c r="R52" s="459"/>
      <c r="S52" s="459"/>
      <c r="T52" s="459"/>
      <c r="U52" s="459"/>
      <c r="V52" s="459"/>
      <c r="W52" s="459"/>
      <c r="X52" s="459"/>
      <c r="Y52" s="459"/>
      <c r="Z52" s="459"/>
      <c r="AA52" s="460"/>
      <c r="AB52" s="9">
        <f>SUM(AB8:AB51)</f>
        <v>0</v>
      </c>
      <c r="AC52" s="7">
        <f>SUM(AC8:AC51)</f>
        <v>0</v>
      </c>
      <c r="AD52" s="7">
        <f>SUM(AD8:AD51)</f>
        <v>0</v>
      </c>
      <c r="AE52" s="6"/>
      <c r="AF52" s="7">
        <f>SUM(AF8:AF51)</f>
        <v>0</v>
      </c>
      <c r="AG52" s="7">
        <f>SUM(AG8:AG51)</f>
        <v>0</v>
      </c>
      <c r="AH52" s="11">
        <f>SUM(AH8:AH51)</f>
        <v>0</v>
      </c>
      <c r="AI52" s="6"/>
      <c r="AJ52" s="10">
        <f>SUM(AJ8:AJ51)</f>
        <v>0</v>
      </c>
      <c r="AK52" s="458"/>
      <c r="AL52" s="459"/>
      <c r="AM52" s="460"/>
      <c r="AN52" s="9">
        <f>SUM(AN8:AN51)</f>
        <v>1119665280</v>
      </c>
      <c r="AO52" s="6"/>
      <c r="AP52" s="8">
        <f>SUM(AP8:AP51)</f>
        <v>1119665280</v>
      </c>
      <c r="AQ52" s="6"/>
      <c r="AR52" s="7">
        <f>SUM(AR8:AR51)</f>
        <v>0</v>
      </c>
      <c r="AS52" s="6"/>
      <c r="AT52" s="5">
        <f>SUM(AT8:AT51)</f>
        <v>0</v>
      </c>
      <c r="AU52" s="4">
        <f>SUM(AU8:AU51)</f>
        <v>1119665280</v>
      </c>
      <c r="AV52" s="458"/>
      <c r="AW52" s="459"/>
      <c r="AX52" s="459"/>
      <c r="AY52" s="459"/>
      <c r="AZ52" s="459"/>
      <c r="BA52" s="459"/>
    </row>
    <row r="55" spans="2:53" x14ac:dyDescent="0.25">
      <c r="E55" s="2"/>
    </row>
    <row r="56" spans="2:53" x14ac:dyDescent="0.25">
      <c r="E56" s="2"/>
    </row>
    <row r="57" spans="2:53" x14ac:dyDescent="0.25">
      <c r="E57" s="2"/>
    </row>
    <row r="58" spans="2:53" x14ac:dyDescent="0.25">
      <c r="E58" s="2"/>
    </row>
    <row r="59" spans="2:53" x14ac:dyDescent="0.25">
      <c r="E59" s="2"/>
    </row>
    <row r="60" spans="2:53" x14ac:dyDescent="0.25">
      <c r="E60" s="2"/>
    </row>
    <row r="61" spans="2:53" x14ac:dyDescent="0.25">
      <c r="E61" s="2"/>
    </row>
    <row r="62" spans="2:53" x14ac:dyDescent="0.25">
      <c r="E62" s="2"/>
    </row>
    <row r="63" spans="2:53" x14ac:dyDescent="0.25">
      <c r="E63" s="2"/>
    </row>
    <row r="64" spans="2:53" x14ac:dyDescent="0.25">
      <c r="E64" s="2"/>
    </row>
    <row r="65" spans="5:5" x14ac:dyDescent="0.25">
      <c r="E65" s="2"/>
    </row>
    <row r="66" spans="5:5" x14ac:dyDescent="0.25">
      <c r="E66" s="2"/>
    </row>
    <row r="67" spans="5:5" x14ac:dyDescent="0.25">
      <c r="E67" s="2"/>
    </row>
    <row r="68" spans="5:5" x14ac:dyDescent="0.25">
      <c r="E68" s="2"/>
    </row>
    <row r="69" spans="5:5" x14ac:dyDescent="0.25">
      <c r="E69" s="2"/>
    </row>
    <row r="70" spans="5:5" x14ac:dyDescent="0.25">
      <c r="E70" s="2"/>
    </row>
    <row r="71" spans="5:5" x14ac:dyDescent="0.25">
      <c r="E71" s="2"/>
    </row>
    <row r="72" spans="5:5" x14ac:dyDescent="0.25">
      <c r="E72" s="2"/>
    </row>
    <row r="73" spans="5:5" x14ac:dyDescent="0.25">
      <c r="E73" s="2"/>
    </row>
    <row r="74" spans="5:5" x14ac:dyDescent="0.25">
      <c r="E74" s="2"/>
    </row>
    <row r="75" spans="5:5" x14ac:dyDescent="0.25">
      <c r="E75" s="2"/>
    </row>
    <row r="76" spans="5:5" x14ac:dyDescent="0.25">
      <c r="E76" s="2"/>
    </row>
    <row r="77" spans="5:5" x14ac:dyDescent="0.25">
      <c r="E77" s="2"/>
    </row>
    <row r="78" spans="5:5" x14ac:dyDescent="0.25">
      <c r="E78" s="2"/>
    </row>
    <row r="79" spans="5:5" x14ac:dyDescent="0.25">
      <c r="E79" s="1"/>
    </row>
    <row r="80" spans="5:5" x14ac:dyDescent="0.25">
      <c r="E80" s="1"/>
    </row>
  </sheetData>
  <sheetProtection formatCells="0" formatColumns="0" formatRows="0" insertRows="0" deleteRows="0" autoFilter="0"/>
  <mergeCells count="22">
    <mergeCell ref="B3:C6"/>
    <mergeCell ref="D3:G4"/>
    <mergeCell ref="AV52:BA52"/>
    <mergeCell ref="AO6:AP6"/>
    <mergeCell ref="B52:D52"/>
    <mergeCell ref="L52:AA52"/>
    <mergeCell ref="AY6:BA6"/>
    <mergeCell ref="M6:N6"/>
    <mergeCell ref="O6:Q6"/>
    <mergeCell ref="R6:S6"/>
    <mergeCell ref="AK52:AM52"/>
    <mergeCell ref="T6:V6"/>
    <mergeCell ref="H3:I5"/>
    <mergeCell ref="E6:G6"/>
    <mergeCell ref="AV6:AX6"/>
    <mergeCell ref="AQ6:AU6"/>
    <mergeCell ref="F5:G5"/>
    <mergeCell ref="AB5:AM5"/>
    <mergeCell ref="W6:AA6"/>
    <mergeCell ref="AB6:AF6"/>
    <mergeCell ref="AG6:AI6"/>
    <mergeCell ref="AJ6:AM6"/>
  </mergeCells>
  <conditionalFormatting sqref="E1:E1048576">
    <cfRule type="duplicateValues" dxfId="5" priority="1"/>
  </conditionalFormatting>
  <conditionalFormatting sqref="F5 E6">
    <cfRule type="containsText" dxfId="4" priority="4" operator="containsText" text="Seleccione Ordenador">
      <formula>NOT(ISERROR(SEARCH("Seleccione Ordenador",E5)))</formula>
    </cfRule>
  </conditionalFormatting>
  <conditionalFormatting sqref="F5:G5">
    <cfRule type="colorScale" priority="3">
      <colorScale>
        <cfvo type="min"/>
        <cfvo type="percentile" val="50"/>
        <cfvo type="max"/>
        <color rgb="FFF8696B"/>
        <color rgb="FFFFEB84"/>
        <color rgb="FF63BE7B"/>
      </colorScale>
    </cfRule>
  </conditionalFormatting>
  <conditionalFormatting sqref="AM8:AP15 AA8:AA51 AF8:AF51 AU8:AV51 AM16:AO21 AM22:AP51">
    <cfRule type="expression" dxfId="3" priority="2">
      <formula>+_xlfn.ISFORMULA(AA8)</formula>
    </cfRule>
  </conditionalFormatting>
  <dataValidations count="9">
    <dataValidation type="list" allowBlank="1" showInputMessage="1" showErrorMessage="1" sqref="I8:I31" xr:uid="{824282D2-6949-47C9-9CE1-93CEB98509B5}">
      <formula1>"FUNCIONAMIENTO,INVERSION,OTROS"</formula1>
    </dataValidation>
    <dataValidation type="list" allowBlank="1" showInputMessage="1" showErrorMessage="1" sqref="AX8:AX51" xr:uid="{63DA7620-CE4C-4F8A-896E-61CFBC4FF58E}">
      <formula1>"Por iniciar,En ejecucion,Suspendido,Terminado,Liquidado"</formula1>
    </dataValidation>
    <dataValidation type="list" allowBlank="1" showInputMessage="1" showErrorMessage="1" sqref="H8:H51" xr:uid="{0702C2A5-72D9-4820-8D3B-D816F8654FDD}">
      <formula1>"OTRO SECTOR"</formula1>
    </dataValidation>
    <dataValidation type="list" allowBlank="1" showInputMessage="1" showErrorMessage="1" sqref="L8:L51" xr:uid="{EE8EE2F2-8BC1-46D7-B28C-9776309D777D}">
      <formula1>"DIRECTA"</formula1>
    </dataValidation>
    <dataValidation type="list" allowBlank="1" showInputMessage="1" showErrorMessage="1" sqref="BA8:BA51" xr:uid="{7299B4FF-1FDF-4CCF-8E6C-D62CC1F07AC6}">
      <formula1>"SI,NA por TIPO Contrato"</formula1>
    </dataValidation>
    <dataValidation type="list" allowBlank="1" showInputMessage="1" showErrorMessage="1" sqref="AZ8:AZ51" xr:uid="{C999323E-82E4-4B22-A9EA-DF4DDEFC5E8D}">
      <formula1>"SI,NO HA INICIADO"</formula1>
    </dataValidation>
    <dataValidation type="list" allowBlank="1" showInputMessage="1" showErrorMessage="1" sqref="AQ8:AQ51 AO8:AO51 T8:T51" xr:uid="{301B71B2-D3E4-4E77-88BC-DCB7485E0C66}">
      <formula1>"SI,NO"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s>
  <hyperlinks>
    <hyperlink ref="AY8" r:id="rId1" xr:uid="{53F1C48B-DDE6-424B-821E-8D825D5BD3A8}"/>
    <hyperlink ref="AY9" r:id="rId2" xr:uid="{271FE2D3-A400-4F3E-A7FF-FF525618B6F6}"/>
    <hyperlink ref="AY10" r:id="rId3" xr:uid="{3CFCA5B7-A769-47CB-A95D-36495BF7B7A7}"/>
    <hyperlink ref="AY11" r:id="rId4" xr:uid="{A72302A6-A329-4694-BCA5-8B07E8EC1D9C}"/>
    <hyperlink ref="AY12" r:id="rId5" xr:uid="{38F2CE15-E9E3-41DF-9D3C-A046BA2B412F}"/>
    <hyperlink ref="AY13" r:id="rId6" xr:uid="{0AC10CF4-8F0C-42ED-96BA-F9A0CFCAC9FA}"/>
    <hyperlink ref="AY14" r:id="rId7" xr:uid="{8F4FD6E4-5B1E-499C-B1F1-528623D3F2FE}"/>
    <hyperlink ref="AY16" r:id="rId8" xr:uid="{29262329-EF37-4045-9837-E2A8D70CAFD7}"/>
    <hyperlink ref="AY17" r:id="rId9" xr:uid="{55194207-EDD0-427F-9388-0F445B5271EF}"/>
    <hyperlink ref="AY18" r:id="rId10" xr:uid="{DFEE69BA-5E88-4AF6-B5CF-C48553C6B4FB}"/>
    <hyperlink ref="AY19" r:id="rId11" xr:uid="{6736D55F-6920-48C5-9CDF-3387011EC93A}"/>
    <hyperlink ref="AY20" r:id="rId12" xr:uid="{BB89FBF2-6A0F-498A-AD1D-2DED9F57BE14}"/>
    <hyperlink ref="AY21" r:id="rId13" xr:uid="{8AC13693-5CCC-441D-B475-5C179D36F017}"/>
    <hyperlink ref="AY22" r:id="rId14" xr:uid="{82CD069C-9765-4F7F-910F-38BD710273BE}"/>
    <hyperlink ref="AY23" r:id="rId15" xr:uid="{EC19A2DF-AC58-4ED3-875A-BD5DE976C4F7}"/>
    <hyperlink ref="AY24" r:id="rId16" xr:uid="{EF062D51-0546-4A4A-BB7C-59F156CBC8BE}"/>
    <hyperlink ref="AY25" r:id="rId17" xr:uid="{A3620E4B-056D-4287-8639-40BC19AAA49B}"/>
    <hyperlink ref="AY26" r:id="rId18" xr:uid="{AF5DC3CD-8E6C-482B-93F1-5FAF47CF5FCC}"/>
    <hyperlink ref="AY27" r:id="rId19" xr:uid="{7D84CDAB-AC07-4E3E-96BC-239D9B6B2CEB}"/>
    <hyperlink ref="AY28" r:id="rId20" xr:uid="{B3B82038-1979-438F-99A4-D1274BBE43A5}"/>
    <hyperlink ref="AY15" r:id="rId21" xr:uid="{0EE9E3E0-3D82-45A7-8512-E0C684CB1857}"/>
    <hyperlink ref="AY30" r:id="rId22" xr:uid="{87A6201C-AB44-419D-A180-DA26FA2AC240}"/>
    <hyperlink ref="AY29" r:id="rId23" xr:uid="{6B7332FD-B2C2-4A0E-861B-2D0CC3673A5D}"/>
    <hyperlink ref="AY31" r:id="rId24" xr:uid="{78C1788C-A380-4CEE-83AC-0BFBF6007225}"/>
    <hyperlink ref="AY32" r:id="rId25" xr:uid="{015D4634-5656-4E05-80B9-0D89C7336306}"/>
    <hyperlink ref="AY33" r:id="rId26" xr:uid="{A3765438-8194-4FDE-8A3B-D521DE3A6429}"/>
    <hyperlink ref="AY35" r:id="rId27" xr:uid="{594E3F31-26D0-42DF-88A7-501DC7C455FD}"/>
    <hyperlink ref="AY36" r:id="rId28" xr:uid="{C501934A-F662-49AB-8B22-FA46D57B07DA}"/>
    <hyperlink ref="AY34" r:id="rId29" xr:uid="{2B7115F1-125D-4DF7-8B67-CD20AFAB4EFB}"/>
    <hyperlink ref="AY37" r:id="rId30" xr:uid="{F07B00E4-C8DA-402B-B393-A9BE0F21FE81}"/>
    <hyperlink ref="AY40" r:id="rId31" xr:uid="{BDC661D8-2D08-4FAC-99F4-03AAA7546E00}"/>
    <hyperlink ref="AY38" r:id="rId32" xr:uid="{63B778BA-F560-4495-93B2-EC2E51E8DAED}"/>
    <hyperlink ref="AY39" r:id="rId33" xr:uid="{435189BA-1362-4CB4-8F72-207013A66D85}"/>
    <hyperlink ref="AY41" r:id="rId34" xr:uid="{57EF6F84-49AE-4C6C-9102-7445A88155A9}"/>
    <hyperlink ref="AY42" r:id="rId35" xr:uid="{27CCA4BC-F5E5-4ECE-8F01-1B7C76540602}"/>
    <hyperlink ref="AY43" r:id="rId36" xr:uid="{92B32399-A956-4ED4-A750-9EE3245AE110}"/>
    <hyperlink ref="AY44" r:id="rId37" xr:uid="{7BD5F121-DAE6-443C-8F82-7E972948F51A}"/>
    <hyperlink ref="AY45" r:id="rId38" xr:uid="{A9AF3D95-C1D2-4029-A489-4E1775E7ACFD}"/>
    <hyperlink ref="AY46" r:id="rId39" xr:uid="{1DF0BE54-AED7-4EE4-A51E-1214CA535BC2}"/>
    <hyperlink ref="AY47" r:id="rId40" xr:uid="{56508A1E-CD23-46EA-B2C2-17EE9085DCD8}"/>
    <hyperlink ref="AY48" r:id="rId41" xr:uid="{CB4414B4-BD88-4841-99B6-504EF9AE1773}"/>
    <hyperlink ref="AY49" r:id="rId42" xr:uid="{F3203A5C-AB7C-482D-88E4-B634ED5689B8}"/>
    <hyperlink ref="AY50" r:id="rId43" xr:uid="{49BCFDC5-1636-4C47-B6ED-F65BDDC8569A}"/>
    <hyperlink ref="AY51" r:id="rId44" xr:uid="{E0CF753E-1A68-4948-AF9A-7715F13706A6}"/>
  </hyperlinks>
  <pageMargins left="0.7" right="0.7" top="0.75" bottom="0.75" header="0.3" footer="0.3"/>
  <pageSetup orientation="portrait" horizontalDpi="300" verticalDpi="300" r:id="rId45"/>
  <drawing r:id="rId4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FA925-2AE5-48F5-9C53-1B07F6500BE5}">
  <dimension ref="A1:BT126"/>
  <sheetViews>
    <sheetView showGridLines="0" workbookViewId="0">
      <selection activeCell="F7" sqref="F7"/>
    </sheetView>
  </sheetViews>
  <sheetFormatPr baseColWidth="10" defaultRowHeight="15" x14ac:dyDescent="0.25"/>
  <cols>
    <col min="1" max="1" width="2.5703125" customWidth="1"/>
    <col min="2" max="2" width="9.28515625" customWidth="1"/>
    <col min="3" max="3" width="13.5703125" customWidth="1"/>
    <col min="4" max="4" width="26.140625" customWidth="1"/>
    <col min="5" max="5" width="17.7109375" customWidth="1"/>
    <col min="6" max="6" width="20.140625" customWidth="1"/>
    <col min="7" max="7" width="15.7109375" customWidth="1"/>
    <col min="8" max="8" width="13.140625" customWidth="1"/>
    <col min="9" max="9" width="13.7109375" customWidth="1"/>
    <col min="10" max="10" width="15.140625" customWidth="1"/>
    <col min="11" max="11" width="18.5703125" customWidth="1"/>
    <col min="12" max="12" width="13.42578125" customWidth="1"/>
    <col min="13" max="13" width="31.85546875" customWidth="1"/>
    <col min="14" max="14" width="16.42578125" customWidth="1"/>
    <col min="15" max="15" width="11.7109375" bestFit="1" customWidth="1"/>
    <col min="16" max="16" width="12.42578125" customWidth="1"/>
    <col min="17" max="17" width="14.42578125" customWidth="1"/>
    <col min="18" max="18" width="14.7109375" customWidth="1"/>
    <col min="19" max="19" width="17.57031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2" customWidth="1"/>
    <col min="28" max="29" width="11.5703125" bestFit="1"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0" width="16.42578125" style="164" customWidth="1"/>
    <col min="41" max="41" width="14.85546875" customWidth="1"/>
    <col min="42" max="42" width="14.85546875" style="164" customWidth="1"/>
    <col min="43" max="43" width="14.7109375" customWidth="1"/>
    <col min="44" max="45" width="14.28515625" customWidth="1"/>
    <col min="46" max="46" width="16.5703125" customWidth="1"/>
    <col min="47" max="47" width="16" customWidth="1"/>
    <col min="48" max="48" width="12" customWidth="1"/>
    <col min="49" max="49" width="14.42578125" customWidth="1"/>
    <col min="50" max="50" width="12.42578125" customWidth="1"/>
    <col min="53" max="53" width="18.140625" customWidth="1"/>
  </cols>
  <sheetData>
    <row r="1" spans="1:72" ht="7.5" customHeight="1" x14ac:dyDescent="0.25">
      <c r="V1" s="62"/>
    </row>
    <row r="2" spans="1:72" ht="11.25" customHeight="1" thickBot="1" x14ac:dyDescent="0.3">
      <c r="H2" s="63"/>
      <c r="V2" s="62"/>
    </row>
    <row r="3" spans="1:72" ht="21" customHeight="1" thickBot="1" x14ac:dyDescent="0.3">
      <c r="B3" s="433"/>
      <c r="C3" s="434"/>
      <c r="D3" s="439" t="s">
        <v>314</v>
      </c>
      <c r="E3" s="440"/>
      <c r="F3" s="440"/>
      <c r="G3" s="441"/>
      <c r="H3" s="445" t="s">
        <v>313</v>
      </c>
      <c r="I3" s="446"/>
      <c r="J3" s="59" t="s">
        <v>312</v>
      </c>
      <c r="K3" s="61"/>
      <c r="L3" s="48"/>
      <c r="M3" s="48"/>
      <c r="N3" s="48"/>
      <c r="O3" s="48"/>
      <c r="P3" s="48"/>
      <c r="Q3" s="48"/>
      <c r="R3" s="48"/>
      <c r="S3" s="48"/>
      <c r="T3" s="48"/>
      <c r="U3" s="48"/>
      <c r="V3" s="54"/>
      <c r="W3" s="54"/>
      <c r="X3" s="48"/>
      <c r="Y3" s="54"/>
      <c r="Z3" s="48"/>
      <c r="AA3" s="54"/>
      <c r="AB3" s="48"/>
      <c r="AC3" s="54"/>
      <c r="AD3" s="48"/>
      <c r="AE3" s="54"/>
      <c r="AF3" s="48"/>
      <c r="AG3" s="54"/>
      <c r="AH3" s="48"/>
      <c r="AI3" s="54"/>
      <c r="AJ3" s="48"/>
      <c r="AK3" s="54"/>
      <c r="AL3" s="48"/>
      <c r="AM3" s="54"/>
      <c r="AN3" s="199"/>
      <c r="AO3" s="48"/>
      <c r="AP3" s="199"/>
      <c r="AQ3" s="48"/>
      <c r="AR3" s="48"/>
      <c r="AS3" s="48"/>
      <c r="AT3" s="54"/>
      <c r="AU3" s="48"/>
      <c r="AV3" s="54"/>
      <c r="AW3" s="48"/>
      <c r="AX3" s="54"/>
      <c r="AY3" s="48"/>
      <c r="AZ3" s="54"/>
      <c r="BA3" s="48"/>
    </row>
    <row r="4" spans="1:72" ht="28.5" customHeight="1" thickBot="1" x14ac:dyDescent="0.3">
      <c r="B4" s="435"/>
      <c r="C4" s="436"/>
      <c r="D4" s="442"/>
      <c r="E4" s="443"/>
      <c r="F4" s="443"/>
      <c r="G4" s="444"/>
      <c r="H4" s="447"/>
      <c r="I4" s="448"/>
      <c r="J4" s="60">
        <v>1000</v>
      </c>
      <c r="K4" s="59" t="s">
        <v>311</v>
      </c>
      <c r="L4" s="48"/>
      <c r="M4" s="48"/>
      <c r="N4" s="48"/>
      <c r="O4" s="48"/>
      <c r="P4" s="48"/>
      <c r="Q4" s="48"/>
      <c r="R4" s="48"/>
      <c r="S4" s="48"/>
      <c r="T4" s="48"/>
      <c r="U4" s="48"/>
      <c r="V4" s="54"/>
      <c r="W4" s="54"/>
      <c r="X4" s="48"/>
      <c r="Y4" s="54"/>
      <c r="Z4" s="48"/>
      <c r="AA4" s="54"/>
      <c r="AB4" s="48"/>
      <c r="AC4" s="54"/>
      <c r="AD4" s="48"/>
      <c r="AE4" s="54"/>
      <c r="AF4" s="48"/>
      <c r="AG4" s="54"/>
      <c r="AH4" s="48"/>
      <c r="AI4" s="54"/>
      <c r="AJ4" s="48"/>
      <c r="AK4" s="54"/>
      <c r="AL4" s="48"/>
      <c r="AM4" s="54"/>
      <c r="AN4" s="199"/>
      <c r="AO4" s="48"/>
      <c r="AP4" s="199"/>
      <c r="AQ4" s="48"/>
      <c r="AR4" s="48"/>
      <c r="AS4" s="48"/>
      <c r="AT4" s="54"/>
      <c r="AU4" s="48"/>
      <c r="AV4" s="54"/>
      <c r="AW4" s="48"/>
      <c r="AX4" s="54"/>
      <c r="AY4" s="48"/>
      <c r="AZ4" s="54"/>
      <c r="BA4" s="48"/>
    </row>
    <row r="5" spans="1:72" ht="23.25" customHeight="1" thickBot="1" x14ac:dyDescent="0.3">
      <c r="B5" s="435"/>
      <c r="C5" s="436"/>
      <c r="D5" s="58" t="s">
        <v>310</v>
      </c>
      <c r="E5" s="57"/>
      <c r="F5" s="451" t="s">
        <v>309</v>
      </c>
      <c r="G5" s="451"/>
      <c r="H5" s="449"/>
      <c r="I5" s="450"/>
      <c r="J5" s="56">
        <f>+K6*J4</f>
        <v>1300000000</v>
      </c>
      <c r="K5" s="55" t="s">
        <v>308</v>
      </c>
      <c r="L5" s="48"/>
      <c r="M5" s="48"/>
      <c r="N5" s="48"/>
      <c r="O5" s="48"/>
      <c r="P5" s="48"/>
      <c r="Q5" s="48"/>
      <c r="R5" s="48"/>
      <c r="S5" s="48"/>
      <c r="T5" s="48"/>
      <c r="U5" s="48"/>
      <c r="V5" s="54"/>
      <c r="W5" s="54"/>
      <c r="X5" s="54"/>
      <c r="Y5" s="54"/>
      <c r="Z5" s="54"/>
      <c r="AA5" s="54"/>
      <c r="AB5" s="452" t="s">
        <v>307</v>
      </c>
      <c r="AC5" s="453"/>
      <c r="AD5" s="453"/>
      <c r="AE5" s="453"/>
      <c r="AF5" s="453"/>
      <c r="AG5" s="453"/>
      <c r="AH5" s="453"/>
      <c r="AI5" s="453"/>
      <c r="AJ5" s="453"/>
      <c r="AK5" s="453"/>
      <c r="AL5" s="453"/>
      <c r="AM5" s="454"/>
      <c r="AN5" s="199"/>
      <c r="AO5" s="48"/>
      <c r="AP5" s="199"/>
      <c r="AQ5" s="48"/>
      <c r="AR5" s="48"/>
      <c r="AS5" s="48"/>
      <c r="AT5" s="48"/>
      <c r="AU5" s="48"/>
      <c r="AV5" s="48"/>
      <c r="AW5" s="48"/>
      <c r="AX5" s="48"/>
      <c r="AY5" s="48"/>
      <c r="AZ5" s="48"/>
      <c r="BA5" s="48"/>
    </row>
    <row r="6" spans="1:72" s="32" customFormat="1" ht="23.25" customHeight="1" thickBot="1" x14ac:dyDescent="0.3">
      <c r="B6" s="437"/>
      <c r="C6" s="438"/>
      <c r="D6" s="53" t="s">
        <v>306</v>
      </c>
      <c r="E6" s="461" t="s">
        <v>1294</v>
      </c>
      <c r="F6" s="461"/>
      <c r="G6" s="462"/>
      <c r="H6" s="52" t="s">
        <v>304</v>
      </c>
      <c r="I6" s="51"/>
      <c r="J6" s="50"/>
      <c r="K6" s="49">
        <v>1300000</v>
      </c>
      <c r="L6" s="48"/>
      <c r="M6" s="430" t="s">
        <v>303</v>
      </c>
      <c r="N6" s="431"/>
      <c r="O6" s="430" t="s">
        <v>302</v>
      </c>
      <c r="P6" s="431"/>
      <c r="Q6" s="432"/>
      <c r="R6" s="201" t="s">
        <v>301</v>
      </c>
      <c r="S6" s="200"/>
      <c r="T6" s="430" t="s">
        <v>300</v>
      </c>
      <c r="U6" s="431"/>
      <c r="V6" s="432"/>
      <c r="W6" s="452" t="s">
        <v>299</v>
      </c>
      <c r="X6" s="453"/>
      <c r="Y6" s="453"/>
      <c r="Z6" s="453"/>
      <c r="AA6" s="454"/>
      <c r="AB6" s="452" t="s">
        <v>298</v>
      </c>
      <c r="AC6" s="453"/>
      <c r="AD6" s="453"/>
      <c r="AE6" s="453"/>
      <c r="AF6" s="454"/>
      <c r="AG6" s="430" t="s">
        <v>297</v>
      </c>
      <c r="AH6" s="431"/>
      <c r="AI6" s="432"/>
      <c r="AJ6" s="430" t="s">
        <v>296</v>
      </c>
      <c r="AK6" s="431"/>
      <c r="AL6" s="431"/>
      <c r="AM6" s="432"/>
      <c r="AN6" s="199"/>
      <c r="AO6" s="430" t="s">
        <v>295</v>
      </c>
      <c r="AP6" s="432"/>
      <c r="AQ6" s="430" t="s">
        <v>294</v>
      </c>
      <c r="AR6" s="431"/>
      <c r="AS6" s="431"/>
      <c r="AT6" s="431"/>
      <c r="AU6" s="432"/>
      <c r="AV6" s="430" t="s">
        <v>293</v>
      </c>
      <c r="AW6" s="431"/>
      <c r="AX6" s="432"/>
      <c r="AY6" s="430" t="s">
        <v>292</v>
      </c>
      <c r="AZ6" s="431"/>
      <c r="BA6" s="432"/>
    </row>
    <row r="7" spans="1:72" s="36" customFormat="1" ht="76.5" x14ac:dyDescent="0.25">
      <c r="A7" s="47"/>
      <c r="B7" s="38" t="s">
        <v>291</v>
      </c>
      <c r="C7" s="39" t="s">
        <v>290</v>
      </c>
      <c r="D7" s="45" t="s">
        <v>289</v>
      </c>
      <c r="E7" s="46" t="s">
        <v>288</v>
      </c>
      <c r="F7" s="46" t="s">
        <v>287</v>
      </c>
      <c r="G7" s="45" t="s">
        <v>286</v>
      </c>
      <c r="H7" s="38" t="s">
        <v>285</v>
      </c>
      <c r="I7" s="38" t="s">
        <v>284</v>
      </c>
      <c r="J7" s="38" t="s">
        <v>283</v>
      </c>
      <c r="K7" s="38" t="s">
        <v>282</v>
      </c>
      <c r="L7" s="38" t="s">
        <v>281</v>
      </c>
      <c r="M7" s="38" t="s">
        <v>280</v>
      </c>
      <c r="N7" s="39" t="s">
        <v>279</v>
      </c>
      <c r="O7" s="39" t="s">
        <v>278</v>
      </c>
      <c r="P7" s="38" t="s">
        <v>277</v>
      </c>
      <c r="Q7" s="38" t="s">
        <v>276</v>
      </c>
      <c r="R7" s="38" t="s">
        <v>275</v>
      </c>
      <c r="S7" s="38" t="s">
        <v>274</v>
      </c>
      <c r="T7" s="38" t="s">
        <v>273</v>
      </c>
      <c r="U7" s="39" t="s">
        <v>272</v>
      </c>
      <c r="V7" s="38" t="s">
        <v>271</v>
      </c>
      <c r="W7" s="38" t="s">
        <v>270</v>
      </c>
      <c r="X7" s="38" t="s">
        <v>269</v>
      </c>
      <c r="Y7" s="38" t="s">
        <v>268</v>
      </c>
      <c r="Z7" s="44" t="s">
        <v>267</v>
      </c>
      <c r="AA7" s="43" t="s">
        <v>266</v>
      </c>
      <c r="AB7" s="38" t="s">
        <v>265</v>
      </c>
      <c r="AC7" s="38" t="s">
        <v>264</v>
      </c>
      <c r="AD7" s="38" t="s">
        <v>263</v>
      </c>
      <c r="AE7" s="44" t="s">
        <v>262</v>
      </c>
      <c r="AF7" s="43" t="s">
        <v>261</v>
      </c>
      <c r="AG7" s="38" t="s">
        <v>260</v>
      </c>
      <c r="AH7" s="38" t="s">
        <v>259</v>
      </c>
      <c r="AI7" s="44" t="s">
        <v>258</v>
      </c>
      <c r="AJ7" s="38" t="s">
        <v>257</v>
      </c>
      <c r="AK7" s="44" t="s">
        <v>256</v>
      </c>
      <c r="AL7" s="44" t="s">
        <v>255</v>
      </c>
      <c r="AM7" s="43" t="s">
        <v>254</v>
      </c>
      <c r="AN7" s="198" t="s">
        <v>253</v>
      </c>
      <c r="AO7" s="38" t="s">
        <v>252</v>
      </c>
      <c r="AP7" s="197" t="s">
        <v>251</v>
      </c>
      <c r="AQ7" s="38" t="s">
        <v>250</v>
      </c>
      <c r="AR7" s="38" t="s">
        <v>249</v>
      </c>
      <c r="AS7" s="38" t="s">
        <v>248</v>
      </c>
      <c r="AT7" s="41" t="s">
        <v>247</v>
      </c>
      <c r="AU7" s="42" t="s">
        <v>246</v>
      </c>
      <c r="AV7" s="40" t="s">
        <v>245</v>
      </c>
      <c r="AW7" s="38" t="s">
        <v>244</v>
      </c>
      <c r="AX7" s="38" t="s">
        <v>243</v>
      </c>
      <c r="AY7" s="39" t="s">
        <v>242</v>
      </c>
      <c r="AZ7" s="39" t="s">
        <v>241</v>
      </c>
      <c r="BA7" s="39" t="s">
        <v>240</v>
      </c>
      <c r="BB7" s="196"/>
      <c r="BC7" s="196"/>
      <c r="BD7" s="196"/>
      <c r="BE7" s="196"/>
      <c r="BF7" s="196"/>
      <c r="BG7" s="196"/>
      <c r="BH7" s="196"/>
      <c r="BI7" s="196"/>
      <c r="BJ7" s="196"/>
      <c r="BK7" s="196"/>
      <c r="BL7" s="196"/>
      <c r="BM7" s="196"/>
      <c r="BN7" s="196"/>
      <c r="BO7" s="196"/>
      <c r="BP7" s="196"/>
      <c r="BQ7" s="196"/>
      <c r="BR7" s="196"/>
      <c r="BS7" s="196"/>
      <c r="BT7" s="196"/>
    </row>
    <row r="8" spans="1:72" s="177" customFormat="1" ht="12.75" x14ac:dyDescent="0.2">
      <c r="B8" s="17">
        <v>2024</v>
      </c>
      <c r="C8" s="17">
        <v>891780111</v>
      </c>
      <c r="D8" s="30" t="s">
        <v>14</v>
      </c>
      <c r="E8" s="23" t="s">
        <v>1293</v>
      </c>
      <c r="F8" s="185" t="s">
        <v>5219</v>
      </c>
      <c r="G8" s="18">
        <v>0</v>
      </c>
      <c r="H8" s="18" t="s">
        <v>11</v>
      </c>
      <c r="I8" s="30" t="s">
        <v>10</v>
      </c>
      <c r="J8" s="23" t="s">
        <v>1292</v>
      </c>
      <c r="K8" s="348">
        <v>24510000</v>
      </c>
      <c r="L8" s="17" t="s">
        <v>8</v>
      </c>
      <c r="M8" s="23" t="s">
        <v>948</v>
      </c>
      <c r="N8" s="235">
        <v>1082944860</v>
      </c>
      <c r="O8" s="235">
        <v>35</v>
      </c>
      <c r="P8" s="180">
        <v>45306</v>
      </c>
      <c r="Q8" s="411">
        <v>807300000</v>
      </c>
      <c r="R8" s="180">
        <v>45306</v>
      </c>
      <c r="S8" s="29">
        <f>+K8</f>
        <v>24510000</v>
      </c>
      <c r="T8" s="18" t="s">
        <v>5</v>
      </c>
      <c r="U8" s="413">
        <v>57461852</v>
      </c>
      <c r="V8" s="23" t="s">
        <v>705</v>
      </c>
      <c r="W8" s="180">
        <v>45306</v>
      </c>
      <c r="X8" s="180">
        <v>45306</v>
      </c>
      <c r="Y8" s="181" t="s">
        <v>4</v>
      </c>
      <c r="Z8" s="180">
        <v>45473</v>
      </c>
      <c r="AA8" s="35">
        <f t="shared" ref="AA8:AA39" si="0">+IF(Y8="1800-01-01",Z8-X8,Z8-Y8)</f>
        <v>167</v>
      </c>
      <c r="AB8" s="23">
        <v>0</v>
      </c>
      <c r="AC8" s="23">
        <v>0</v>
      </c>
      <c r="AD8" s="23">
        <v>0</v>
      </c>
      <c r="AE8" s="28" t="s">
        <v>4</v>
      </c>
      <c r="AF8" s="35">
        <f t="shared" ref="AF8:AF39" si="1">+IF(AE8="1800-01-01",0,AE8-Z8)</f>
        <v>0</v>
      </c>
      <c r="AG8" s="23">
        <v>0</v>
      </c>
      <c r="AH8" s="23">
        <v>0</v>
      </c>
      <c r="AI8" s="27" t="s">
        <v>4</v>
      </c>
      <c r="AJ8" s="23">
        <v>0</v>
      </c>
      <c r="AK8" s="27" t="s">
        <v>4</v>
      </c>
      <c r="AL8" s="27" t="s">
        <v>4</v>
      </c>
      <c r="AM8" s="35">
        <f t="shared" ref="AM8:AM39" si="2">+IF(AK8="1800-01-01",0,AL8-AK8)</f>
        <v>0</v>
      </c>
      <c r="AN8" s="414">
        <f>+K8+AC8-AH8</f>
        <v>24510000</v>
      </c>
      <c r="AO8" s="18" t="s">
        <v>1</v>
      </c>
      <c r="AP8" s="416">
        <v>24510000</v>
      </c>
      <c r="AQ8" s="18" t="s">
        <v>16</v>
      </c>
      <c r="AR8" s="23">
        <v>0</v>
      </c>
      <c r="AS8" s="19" t="s">
        <v>4</v>
      </c>
      <c r="AT8" s="418">
        <f t="shared" ref="AT8:AT39" si="3">+AN8-AU8</f>
        <v>7310000</v>
      </c>
      <c r="AU8" s="419">
        <v>17200000</v>
      </c>
      <c r="AV8" s="33">
        <f>+IFERROR(AT8/AN8,"_")</f>
        <v>0.2982456140350877</v>
      </c>
      <c r="AW8" s="19" t="s">
        <v>4</v>
      </c>
      <c r="AX8" s="18" t="s">
        <v>3</v>
      </c>
      <c r="AY8" s="424" t="s">
        <v>1291</v>
      </c>
      <c r="AZ8" s="17" t="s">
        <v>1</v>
      </c>
      <c r="BA8" s="17" t="s">
        <v>1</v>
      </c>
    </row>
    <row r="9" spans="1:72" s="177" customFormat="1" ht="12.75" x14ac:dyDescent="0.2">
      <c r="B9" s="17">
        <v>2024</v>
      </c>
      <c r="C9" s="17">
        <v>891780111</v>
      </c>
      <c r="D9" s="30" t="s">
        <v>14</v>
      </c>
      <c r="E9" s="23" t="s">
        <v>1290</v>
      </c>
      <c r="F9" s="185" t="s">
        <v>1289</v>
      </c>
      <c r="G9" s="18">
        <v>0</v>
      </c>
      <c r="H9" s="18" t="s">
        <v>11</v>
      </c>
      <c r="I9" s="30" t="s">
        <v>10</v>
      </c>
      <c r="J9" s="23" t="s">
        <v>1288</v>
      </c>
      <c r="K9" s="348">
        <v>32300000</v>
      </c>
      <c r="L9" s="17" t="s">
        <v>8</v>
      </c>
      <c r="M9" s="23" t="s">
        <v>1287</v>
      </c>
      <c r="N9" s="235">
        <v>80766019</v>
      </c>
      <c r="O9" s="235">
        <v>35</v>
      </c>
      <c r="P9" s="180">
        <v>45306</v>
      </c>
      <c r="Q9" s="411">
        <v>807300000</v>
      </c>
      <c r="R9" s="180">
        <v>45306</v>
      </c>
      <c r="S9" s="29">
        <f>+K9</f>
        <v>32300000</v>
      </c>
      <c r="T9" s="18" t="s">
        <v>5</v>
      </c>
      <c r="U9" s="413">
        <v>57461852</v>
      </c>
      <c r="V9" s="23" t="s">
        <v>705</v>
      </c>
      <c r="W9" s="180">
        <v>45306</v>
      </c>
      <c r="X9" s="180">
        <v>45306</v>
      </c>
      <c r="Y9" s="181" t="s">
        <v>4</v>
      </c>
      <c r="Z9" s="180">
        <v>45473</v>
      </c>
      <c r="AA9" s="35">
        <f t="shared" si="0"/>
        <v>167</v>
      </c>
      <c r="AB9" s="23">
        <v>0</v>
      </c>
      <c r="AC9" s="23">
        <v>0</v>
      </c>
      <c r="AD9" s="23">
        <v>0</v>
      </c>
      <c r="AE9" s="28" t="s">
        <v>4</v>
      </c>
      <c r="AF9" s="35">
        <f t="shared" si="1"/>
        <v>0</v>
      </c>
      <c r="AG9" s="23">
        <v>0</v>
      </c>
      <c r="AH9" s="23">
        <v>0</v>
      </c>
      <c r="AI9" s="27" t="s">
        <v>4</v>
      </c>
      <c r="AJ9" s="23">
        <v>0</v>
      </c>
      <c r="AK9" s="27" t="s">
        <v>4</v>
      </c>
      <c r="AL9" s="27" t="s">
        <v>4</v>
      </c>
      <c r="AM9" s="35">
        <f t="shared" si="2"/>
        <v>0</v>
      </c>
      <c r="AN9" s="414">
        <f>+K9+AC9-AH9</f>
        <v>32300000</v>
      </c>
      <c r="AO9" s="18" t="s">
        <v>1</v>
      </c>
      <c r="AP9" s="416">
        <v>32300000</v>
      </c>
      <c r="AQ9" s="18" t="s">
        <v>16</v>
      </c>
      <c r="AR9" s="23">
        <v>0</v>
      </c>
      <c r="AS9" s="19" t="s">
        <v>4</v>
      </c>
      <c r="AT9" s="418">
        <f t="shared" si="3"/>
        <v>9500000</v>
      </c>
      <c r="AU9" s="419">
        <v>22800000</v>
      </c>
      <c r="AV9" s="33">
        <f>+IFERROR(AT8/AN9,"_")</f>
        <v>0.22631578947368422</v>
      </c>
      <c r="AW9" s="19" t="s">
        <v>4</v>
      </c>
      <c r="AX9" s="18" t="s">
        <v>3</v>
      </c>
      <c r="AY9" s="424" t="s">
        <v>1286</v>
      </c>
      <c r="AZ9" s="17" t="s">
        <v>1</v>
      </c>
      <c r="BA9" s="17" t="s">
        <v>1</v>
      </c>
    </row>
    <row r="10" spans="1:72" s="177" customFormat="1" ht="12.75" x14ac:dyDescent="0.2">
      <c r="B10" s="17">
        <v>2024</v>
      </c>
      <c r="C10" s="17">
        <v>891780111</v>
      </c>
      <c r="D10" s="30" t="s">
        <v>14</v>
      </c>
      <c r="E10" s="23" t="s">
        <v>1285</v>
      </c>
      <c r="F10" s="185" t="s">
        <v>1284</v>
      </c>
      <c r="G10" s="18">
        <v>0</v>
      </c>
      <c r="H10" s="18" t="s">
        <v>11</v>
      </c>
      <c r="I10" s="30" t="s">
        <v>10</v>
      </c>
      <c r="J10" s="23" t="s">
        <v>1283</v>
      </c>
      <c r="K10" s="348">
        <v>21533333</v>
      </c>
      <c r="L10" s="17" t="s">
        <v>8</v>
      </c>
      <c r="M10" s="23" t="s">
        <v>1282</v>
      </c>
      <c r="N10" s="235">
        <v>1082981781</v>
      </c>
      <c r="O10" s="235">
        <v>35</v>
      </c>
      <c r="P10" s="180">
        <v>45306</v>
      </c>
      <c r="Q10" s="411">
        <v>807300000</v>
      </c>
      <c r="R10" s="180">
        <v>45306</v>
      </c>
      <c r="S10" s="29">
        <f>+K10</f>
        <v>21533333</v>
      </c>
      <c r="T10" s="18" t="s">
        <v>5</v>
      </c>
      <c r="U10" s="413">
        <v>57461852</v>
      </c>
      <c r="V10" s="23" t="s">
        <v>705</v>
      </c>
      <c r="W10" s="180">
        <v>45306</v>
      </c>
      <c r="X10" s="180">
        <v>45306</v>
      </c>
      <c r="Y10" s="181" t="s">
        <v>4</v>
      </c>
      <c r="Z10" s="180">
        <v>45473</v>
      </c>
      <c r="AA10" s="35">
        <f t="shared" si="0"/>
        <v>167</v>
      </c>
      <c r="AB10" s="23">
        <v>0</v>
      </c>
      <c r="AC10" s="23">
        <v>0</v>
      </c>
      <c r="AD10" s="23">
        <v>0</v>
      </c>
      <c r="AE10" s="28" t="s">
        <v>4</v>
      </c>
      <c r="AF10" s="35">
        <f t="shared" si="1"/>
        <v>0</v>
      </c>
      <c r="AG10" s="23">
        <v>0</v>
      </c>
      <c r="AH10" s="23">
        <v>0</v>
      </c>
      <c r="AI10" s="27" t="s">
        <v>4</v>
      </c>
      <c r="AJ10" s="23">
        <v>0</v>
      </c>
      <c r="AK10" s="27" t="s">
        <v>4</v>
      </c>
      <c r="AL10" s="27" t="s">
        <v>4</v>
      </c>
      <c r="AM10" s="35">
        <f t="shared" si="2"/>
        <v>0</v>
      </c>
      <c r="AN10" s="414">
        <f>+K10+AC10-AH10</f>
        <v>21533333</v>
      </c>
      <c r="AO10" s="18" t="s">
        <v>1</v>
      </c>
      <c r="AP10" s="416">
        <v>21533333</v>
      </c>
      <c r="AQ10" s="18" t="s">
        <v>16</v>
      </c>
      <c r="AR10" s="23">
        <v>0</v>
      </c>
      <c r="AS10" s="19" t="s">
        <v>4</v>
      </c>
      <c r="AT10" s="418">
        <f t="shared" si="3"/>
        <v>6333333</v>
      </c>
      <c r="AU10" s="419">
        <v>15200000</v>
      </c>
      <c r="AV10" s="33">
        <f t="shared" ref="AV10:AV41" si="4">+IFERROR(AT10/AN10,"_")</f>
        <v>0.29411763613185193</v>
      </c>
      <c r="AW10" s="19" t="s">
        <v>4</v>
      </c>
      <c r="AX10" s="18" t="s">
        <v>3</v>
      </c>
      <c r="AY10" s="424" t="s">
        <v>1281</v>
      </c>
      <c r="AZ10" s="17" t="s">
        <v>1</v>
      </c>
      <c r="BA10" s="17" t="s">
        <v>1</v>
      </c>
    </row>
    <row r="11" spans="1:72" s="177" customFormat="1" ht="12.75" x14ac:dyDescent="0.2">
      <c r="B11" s="17">
        <v>2024</v>
      </c>
      <c r="C11" s="17">
        <v>891780111</v>
      </c>
      <c r="D11" s="30" t="s">
        <v>14</v>
      </c>
      <c r="E11" s="23" t="s">
        <v>1280</v>
      </c>
      <c r="F11" s="185" t="s">
        <v>1279</v>
      </c>
      <c r="G11" s="18">
        <v>0</v>
      </c>
      <c r="H11" s="18" t="s">
        <v>11</v>
      </c>
      <c r="I11" s="30" t="s">
        <v>10</v>
      </c>
      <c r="J11" s="23" t="s">
        <v>1278</v>
      </c>
      <c r="K11" s="348">
        <v>21153333</v>
      </c>
      <c r="L11" s="17" t="s">
        <v>8</v>
      </c>
      <c r="M11" s="23" t="s">
        <v>1277</v>
      </c>
      <c r="N11" s="235">
        <v>1082943812</v>
      </c>
      <c r="O11" s="235">
        <v>35</v>
      </c>
      <c r="P11" s="180">
        <v>45306</v>
      </c>
      <c r="Q11" s="411">
        <v>807300000</v>
      </c>
      <c r="R11" s="180">
        <v>45306</v>
      </c>
      <c r="S11" s="29">
        <f>+K11</f>
        <v>21153333</v>
      </c>
      <c r="T11" s="18" t="s">
        <v>5</v>
      </c>
      <c r="U11" s="413">
        <v>57461852</v>
      </c>
      <c r="V11" s="23" t="s">
        <v>705</v>
      </c>
      <c r="W11" s="180">
        <v>45306</v>
      </c>
      <c r="X11" s="180">
        <v>45306</v>
      </c>
      <c r="Y11" s="181" t="s">
        <v>4</v>
      </c>
      <c r="Z11" s="180">
        <v>45473</v>
      </c>
      <c r="AA11" s="35">
        <f t="shared" si="0"/>
        <v>167</v>
      </c>
      <c r="AB11" s="23">
        <v>0</v>
      </c>
      <c r="AC11" s="23">
        <v>0</v>
      </c>
      <c r="AD11" s="23">
        <v>0</v>
      </c>
      <c r="AE11" s="28" t="s">
        <v>4</v>
      </c>
      <c r="AF11" s="35">
        <f t="shared" si="1"/>
        <v>0</v>
      </c>
      <c r="AG11" s="23">
        <v>0</v>
      </c>
      <c r="AH11" s="23">
        <v>0</v>
      </c>
      <c r="AI11" s="27" t="s">
        <v>4</v>
      </c>
      <c r="AJ11" s="23">
        <v>0</v>
      </c>
      <c r="AK11" s="27" t="s">
        <v>4</v>
      </c>
      <c r="AL11" s="27" t="s">
        <v>4</v>
      </c>
      <c r="AM11" s="35">
        <f t="shared" si="2"/>
        <v>0</v>
      </c>
      <c r="AN11" s="414">
        <f>+K11+AC11-AH11</f>
        <v>21153333</v>
      </c>
      <c r="AO11" s="18" t="s">
        <v>1</v>
      </c>
      <c r="AP11" s="416">
        <v>21153333</v>
      </c>
      <c r="AQ11" s="18" t="s">
        <v>16</v>
      </c>
      <c r="AR11" s="23">
        <v>0</v>
      </c>
      <c r="AS11" s="19" t="s">
        <v>4</v>
      </c>
      <c r="AT11" s="418">
        <f t="shared" si="3"/>
        <v>5953333</v>
      </c>
      <c r="AU11" s="419">
        <v>15200000</v>
      </c>
      <c r="AV11" s="33">
        <f t="shared" si="4"/>
        <v>0.28143711442541941</v>
      </c>
      <c r="AW11" s="19" t="s">
        <v>4</v>
      </c>
      <c r="AX11" s="18" t="s">
        <v>3</v>
      </c>
      <c r="AY11" s="424" t="s">
        <v>1276</v>
      </c>
      <c r="AZ11" s="17" t="s">
        <v>1</v>
      </c>
      <c r="BA11" s="17" t="s">
        <v>1</v>
      </c>
    </row>
    <row r="12" spans="1:72" s="177" customFormat="1" ht="12.75" x14ac:dyDescent="0.2">
      <c r="B12" s="17">
        <v>2024</v>
      </c>
      <c r="C12" s="17">
        <v>891780111</v>
      </c>
      <c r="D12" s="30" t="s">
        <v>14</v>
      </c>
      <c r="E12" s="23" t="s">
        <v>1275</v>
      </c>
      <c r="F12" s="185" t="s">
        <v>1274</v>
      </c>
      <c r="G12" s="18">
        <v>0</v>
      </c>
      <c r="H12" s="18" t="s">
        <v>11</v>
      </c>
      <c r="I12" s="30" t="s">
        <v>10</v>
      </c>
      <c r="J12" s="23" t="s">
        <v>1273</v>
      </c>
      <c r="K12" s="348">
        <v>21026667</v>
      </c>
      <c r="L12" s="17" t="s">
        <v>8</v>
      </c>
      <c r="M12" s="23" t="s">
        <v>1272</v>
      </c>
      <c r="N12" s="235">
        <v>1082984183</v>
      </c>
      <c r="O12" s="235">
        <v>36</v>
      </c>
      <c r="P12" s="180">
        <v>45306</v>
      </c>
      <c r="Q12" s="411">
        <v>734700000</v>
      </c>
      <c r="R12" s="180">
        <v>45306</v>
      </c>
      <c r="S12" s="29">
        <f>+K12</f>
        <v>21026667</v>
      </c>
      <c r="T12" s="18" t="s">
        <v>5</v>
      </c>
      <c r="U12" s="413">
        <v>85155551</v>
      </c>
      <c r="V12" s="23" t="s">
        <v>681</v>
      </c>
      <c r="W12" s="180">
        <v>45306</v>
      </c>
      <c r="X12" s="180">
        <v>45306</v>
      </c>
      <c r="Y12" s="181" t="s">
        <v>4</v>
      </c>
      <c r="Z12" s="180">
        <v>45473</v>
      </c>
      <c r="AA12" s="35">
        <f t="shared" si="0"/>
        <v>167</v>
      </c>
      <c r="AB12" s="23">
        <v>0</v>
      </c>
      <c r="AC12" s="23">
        <v>0</v>
      </c>
      <c r="AD12" s="23">
        <v>0</v>
      </c>
      <c r="AE12" s="28" t="s">
        <v>4</v>
      </c>
      <c r="AF12" s="35">
        <f t="shared" si="1"/>
        <v>0</v>
      </c>
      <c r="AG12" s="23">
        <v>0</v>
      </c>
      <c r="AH12" s="23">
        <v>0</v>
      </c>
      <c r="AI12" s="27" t="s">
        <v>4</v>
      </c>
      <c r="AJ12" s="23">
        <v>0</v>
      </c>
      <c r="AK12" s="27" t="s">
        <v>4</v>
      </c>
      <c r="AL12" s="27" t="s">
        <v>4</v>
      </c>
      <c r="AM12" s="35">
        <f t="shared" si="2"/>
        <v>0</v>
      </c>
      <c r="AN12" s="414">
        <f>+K12+AC12-AH12</f>
        <v>21026667</v>
      </c>
      <c r="AO12" s="18" t="s">
        <v>1</v>
      </c>
      <c r="AP12" s="416">
        <v>21026667</v>
      </c>
      <c r="AQ12" s="18" t="s">
        <v>16</v>
      </c>
      <c r="AR12" s="23">
        <v>0</v>
      </c>
      <c r="AS12" s="19" t="s">
        <v>4</v>
      </c>
      <c r="AT12" s="418">
        <f t="shared" si="3"/>
        <v>5826667</v>
      </c>
      <c r="AU12" s="419">
        <v>15200000</v>
      </c>
      <c r="AV12" s="33">
        <f t="shared" si="4"/>
        <v>0.27710844519485661</v>
      </c>
      <c r="AW12" s="19" t="s">
        <v>4</v>
      </c>
      <c r="AX12" s="18" t="s">
        <v>3</v>
      </c>
      <c r="AY12" s="424" t="s">
        <v>1271</v>
      </c>
      <c r="AZ12" s="17" t="s">
        <v>1</v>
      </c>
      <c r="BA12" s="17" t="s">
        <v>1</v>
      </c>
    </row>
    <row r="13" spans="1:72" s="177" customFormat="1" ht="12.75" x14ac:dyDescent="0.2">
      <c r="B13" s="17">
        <v>2024</v>
      </c>
      <c r="C13" s="17">
        <v>891780111</v>
      </c>
      <c r="D13" s="30" t="s">
        <v>14</v>
      </c>
      <c r="E13" s="23" t="s">
        <v>1270</v>
      </c>
      <c r="F13" s="185" t="s">
        <v>1269</v>
      </c>
      <c r="G13" s="18">
        <v>0</v>
      </c>
      <c r="H13" s="18" t="s">
        <v>11</v>
      </c>
      <c r="I13" s="30" t="s">
        <v>10</v>
      </c>
      <c r="J13" s="23" t="s">
        <v>1268</v>
      </c>
      <c r="K13" s="348">
        <v>21153333</v>
      </c>
      <c r="L13" s="17" t="s">
        <v>8</v>
      </c>
      <c r="M13" s="23" t="s">
        <v>1267</v>
      </c>
      <c r="N13" s="235">
        <v>1082966865</v>
      </c>
      <c r="O13" s="235">
        <v>35</v>
      </c>
      <c r="P13" s="180">
        <v>45306</v>
      </c>
      <c r="Q13" s="411">
        <v>807300000</v>
      </c>
      <c r="R13" s="180">
        <v>45306</v>
      </c>
      <c r="S13" s="29">
        <f>+K13</f>
        <v>21153333</v>
      </c>
      <c r="T13" s="18" t="s">
        <v>5</v>
      </c>
      <c r="U13" s="413">
        <v>57461852</v>
      </c>
      <c r="V13" s="23" t="s">
        <v>705</v>
      </c>
      <c r="W13" s="180">
        <v>45306</v>
      </c>
      <c r="X13" s="180">
        <v>45306</v>
      </c>
      <c r="Y13" s="181" t="s">
        <v>4</v>
      </c>
      <c r="Z13" s="180">
        <v>45473</v>
      </c>
      <c r="AA13" s="35">
        <f t="shared" si="0"/>
        <v>167</v>
      </c>
      <c r="AB13" s="23">
        <v>0</v>
      </c>
      <c r="AC13" s="23">
        <v>0</v>
      </c>
      <c r="AD13" s="23">
        <v>0</v>
      </c>
      <c r="AE13" s="28" t="s">
        <v>4</v>
      </c>
      <c r="AF13" s="35">
        <f t="shared" si="1"/>
        <v>0</v>
      </c>
      <c r="AG13" s="23">
        <v>0</v>
      </c>
      <c r="AH13" s="23">
        <v>0</v>
      </c>
      <c r="AI13" s="27" t="s">
        <v>4</v>
      </c>
      <c r="AJ13" s="23">
        <v>0</v>
      </c>
      <c r="AK13" s="27" t="s">
        <v>4</v>
      </c>
      <c r="AL13" s="27" t="s">
        <v>4</v>
      </c>
      <c r="AM13" s="35">
        <f t="shared" si="2"/>
        <v>0</v>
      </c>
      <c r="AN13" s="414">
        <f>+K13+AC13-AH13</f>
        <v>21153333</v>
      </c>
      <c r="AO13" s="18" t="s">
        <v>1</v>
      </c>
      <c r="AP13" s="416">
        <v>21153333</v>
      </c>
      <c r="AQ13" s="18" t="s">
        <v>16</v>
      </c>
      <c r="AR13" s="23">
        <v>0</v>
      </c>
      <c r="AS13" s="19" t="s">
        <v>4</v>
      </c>
      <c r="AT13" s="418">
        <f t="shared" si="3"/>
        <v>5953333</v>
      </c>
      <c r="AU13" s="419">
        <v>15200000</v>
      </c>
      <c r="AV13" s="33">
        <f t="shared" si="4"/>
        <v>0.28143711442541941</v>
      </c>
      <c r="AW13" s="19" t="s">
        <v>4</v>
      </c>
      <c r="AX13" s="18" t="s">
        <v>3</v>
      </c>
      <c r="AY13" s="424" t="s">
        <v>1266</v>
      </c>
      <c r="AZ13" s="17" t="s">
        <v>1</v>
      </c>
      <c r="BA13" s="17" t="s">
        <v>1</v>
      </c>
    </row>
    <row r="14" spans="1:72" s="177" customFormat="1" ht="12.75" x14ac:dyDescent="0.2">
      <c r="B14" s="17">
        <v>2024</v>
      </c>
      <c r="C14" s="17">
        <v>891780111</v>
      </c>
      <c r="D14" s="30" t="s">
        <v>14</v>
      </c>
      <c r="E14" s="23" t="s">
        <v>1265</v>
      </c>
      <c r="F14" s="185" t="s">
        <v>1264</v>
      </c>
      <c r="G14" s="18">
        <v>0</v>
      </c>
      <c r="H14" s="18" t="s">
        <v>11</v>
      </c>
      <c r="I14" s="30" t="s">
        <v>10</v>
      </c>
      <c r="J14" s="23" t="s">
        <v>1263</v>
      </c>
      <c r="K14" s="348">
        <v>21153333</v>
      </c>
      <c r="L14" s="17" t="s">
        <v>8</v>
      </c>
      <c r="M14" s="23" t="s">
        <v>1262</v>
      </c>
      <c r="N14" s="235">
        <v>1082966245</v>
      </c>
      <c r="O14" s="235">
        <v>35</v>
      </c>
      <c r="P14" s="180">
        <v>45306</v>
      </c>
      <c r="Q14" s="411">
        <v>807300000</v>
      </c>
      <c r="R14" s="180">
        <v>45306</v>
      </c>
      <c r="S14" s="29">
        <f>+K14</f>
        <v>21153333</v>
      </c>
      <c r="T14" s="18" t="s">
        <v>5</v>
      </c>
      <c r="U14" s="413">
        <v>57461852</v>
      </c>
      <c r="V14" s="23" t="s">
        <v>705</v>
      </c>
      <c r="W14" s="180">
        <v>45306</v>
      </c>
      <c r="X14" s="180">
        <v>45306</v>
      </c>
      <c r="Y14" s="181" t="s">
        <v>4</v>
      </c>
      <c r="Z14" s="180">
        <v>45473</v>
      </c>
      <c r="AA14" s="35">
        <f t="shared" si="0"/>
        <v>167</v>
      </c>
      <c r="AB14" s="23">
        <v>0</v>
      </c>
      <c r="AC14" s="23">
        <v>0</v>
      </c>
      <c r="AD14" s="23">
        <v>0</v>
      </c>
      <c r="AE14" s="28" t="s">
        <v>4</v>
      </c>
      <c r="AF14" s="35">
        <f t="shared" si="1"/>
        <v>0</v>
      </c>
      <c r="AG14" s="23">
        <v>0</v>
      </c>
      <c r="AH14" s="23">
        <v>0</v>
      </c>
      <c r="AI14" s="27" t="s">
        <v>4</v>
      </c>
      <c r="AJ14" s="23">
        <v>0</v>
      </c>
      <c r="AK14" s="27" t="s">
        <v>4</v>
      </c>
      <c r="AL14" s="27" t="s">
        <v>4</v>
      </c>
      <c r="AM14" s="35">
        <f t="shared" si="2"/>
        <v>0</v>
      </c>
      <c r="AN14" s="414">
        <f>+K14+AC14-AH14</f>
        <v>21153333</v>
      </c>
      <c r="AO14" s="18" t="s">
        <v>1</v>
      </c>
      <c r="AP14" s="416">
        <v>21153333</v>
      </c>
      <c r="AQ14" s="18" t="s">
        <v>16</v>
      </c>
      <c r="AR14" s="23">
        <v>0</v>
      </c>
      <c r="AS14" s="19" t="s">
        <v>4</v>
      </c>
      <c r="AT14" s="418">
        <f t="shared" si="3"/>
        <v>5953333</v>
      </c>
      <c r="AU14" s="419">
        <v>15200000</v>
      </c>
      <c r="AV14" s="33">
        <f t="shared" si="4"/>
        <v>0.28143711442541941</v>
      </c>
      <c r="AW14" s="19" t="s">
        <v>4</v>
      </c>
      <c r="AX14" s="18" t="s">
        <v>3</v>
      </c>
      <c r="AY14" s="424" t="s">
        <v>1261</v>
      </c>
      <c r="AZ14" s="17" t="s">
        <v>1</v>
      </c>
      <c r="BA14" s="17" t="s">
        <v>1</v>
      </c>
    </row>
    <row r="15" spans="1:72" s="177" customFormat="1" ht="12.75" x14ac:dyDescent="0.2">
      <c r="B15" s="17">
        <v>2024</v>
      </c>
      <c r="C15" s="17">
        <v>891780111</v>
      </c>
      <c r="D15" s="30" t="s">
        <v>14</v>
      </c>
      <c r="E15" s="23" t="s">
        <v>1260</v>
      </c>
      <c r="F15" s="185" t="s">
        <v>1259</v>
      </c>
      <c r="G15" s="18">
        <v>0</v>
      </c>
      <c r="H15" s="18" t="s">
        <v>11</v>
      </c>
      <c r="I15" s="30" t="s">
        <v>10</v>
      </c>
      <c r="J15" s="23" t="s">
        <v>1258</v>
      </c>
      <c r="K15" s="348">
        <v>21153333</v>
      </c>
      <c r="L15" s="17" t="s">
        <v>8</v>
      </c>
      <c r="M15" s="23" t="s">
        <v>1257</v>
      </c>
      <c r="N15" s="235">
        <v>1075258984</v>
      </c>
      <c r="O15" s="235">
        <v>35</v>
      </c>
      <c r="P15" s="180">
        <v>45306</v>
      </c>
      <c r="Q15" s="411">
        <v>807300000</v>
      </c>
      <c r="R15" s="180">
        <v>45306</v>
      </c>
      <c r="S15" s="29">
        <f>+K15</f>
        <v>21153333</v>
      </c>
      <c r="T15" s="18" t="s">
        <v>5</v>
      </c>
      <c r="U15" s="413">
        <v>57461852</v>
      </c>
      <c r="V15" s="23" t="s">
        <v>705</v>
      </c>
      <c r="W15" s="180">
        <v>45306</v>
      </c>
      <c r="X15" s="180">
        <v>45306</v>
      </c>
      <c r="Y15" s="181" t="s">
        <v>4</v>
      </c>
      <c r="Z15" s="180">
        <v>45473</v>
      </c>
      <c r="AA15" s="35">
        <f t="shared" si="0"/>
        <v>167</v>
      </c>
      <c r="AB15" s="23">
        <v>0</v>
      </c>
      <c r="AC15" s="23">
        <v>0</v>
      </c>
      <c r="AD15" s="23">
        <v>0</v>
      </c>
      <c r="AE15" s="28" t="s">
        <v>4</v>
      </c>
      <c r="AF15" s="35">
        <f t="shared" si="1"/>
        <v>0</v>
      </c>
      <c r="AG15" s="23">
        <v>0</v>
      </c>
      <c r="AH15" s="23">
        <v>0</v>
      </c>
      <c r="AI15" s="27" t="s">
        <v>4</v>
      </c>
      <c r="AJ15" s="23">
        <v>0</v>
      </c>
      <c r="AK15" s="27" t="s">
        <v>4</v>
      </c>
      <c r="AL15" s="27" t="s">
        <v>4</v>
      </c>
      <c r="AM15" s="35">
        <f t="shared" si="2"/>
        <v>0</v>
      </c>
      <c r="AN15" s="414">
        <f>+K15+AC15-AH15</f>
        <v>21153333</v>
      </c>
      <c r="AO15" s="18" t="s">
        <v>1</v>
      </c>
      <c r="AP15" s="416">
        <v>21153333</v>
      </c>
      <c r="AQ15" s="18" t="s">
        <v>16</v>
      </c>
      <c r="AR15" s="23">
        <v>0</v>
      </c>
      <c r="AS15" s="19" t="s">
        <v>4</v>
      </c>
      <c r="AT15" s="418">
        <f t="shared" si="3"/>
        <v>5953333</v>
      </c>
      <c r="AU15" s="419">
        <v>15200000</v>
      </c>
      <c r="AV15" s="33">
        <f t="shared" si="4"/>
        <v>0.28143711442541941</v>
      </c>
      <c r="AW15" s="19" t="s">
        <v>4</v>
      </c>
      <c r="AX15" s="18" t="s">
        <v>3</v>
      </c>
      <c r="AY15" s="185" t="s">
        <v>1256</v>
      </c>
      <c r="AZ15" s="17" t="s">
        <v>1</v>
      </c>
      <c r="BA15" s="17" t="s">
        <v>1</v>
      </c>
    </row>
    <row r="16" spans="1:72" s="177" customFormat="1" ht="12.75" x14ac:dyDescent="0.2">
      <c r="B16" s="17">
        <v>2024</v>
      </c>
      <c r="C16" s="17">
        <v>891780111</v>
      </c>
      <c r="D16" s="30" t="s">
        <v>14</v>
      </c>
      <c r="E16" s="23" t="s">
        <v>1255</v>
      </c>
      <c r="F16" s="185" t="s">
        <v>1254</v>
      </c>
      <c r="G16" s="18">
        <v>0</v>
      </c>
      <c r="H16" s="18" t="s">
        <v>11</v>
      </c>
      <c r="I16" s="30" t="s">
        <v>10</v>
      </c>
      <c r="J16" s="23" t="s">
        <v>1253</v>
      </c>
      <c r="K16" s="348">
        <v>21153333</v>
      </c>
      <c r="L16" s="17" t="s">
        <v>8</v>
      </c>
      <c r="M16" s="23" t="s">
        <v>1252</v>
      </c>
      <c r="N16" s="235">
        <v>1082931591</v>
      </c>
      <c r="O16" s="235">
        <v>35</v>
      </c>
      <c r="P16" s="180">
        <v>45306</v>
      </c>
      <c r="Q16" s="411">
        <v>807300000</v>
      </c>
      <c r="R16" s="180">
        <v>45306</v>
      </c>
      <c r="S16" s="29">
        <f>+K16</f>
        <v>21153333</v>
      </c>
      <c r="T16" s="18" t="s">
        <v>5</v>
      </c>
      <c r="U16" s="413">
        <v>57461852</v>
      </c>
      <c r="V16" s="23" t="s">
        <v>705</v>
      </c>
      <c r="W16" s="180">
        <v>45306</v>
      </c>
      <c r="X16" s="180">
        <v>45306</v>
      </c>
      <c r="Y16" s="181" t="s">
        <v>4</v>
      </c>
      <c r="Z16" s="180">
        <v>45473</v>
      </c>
      <c r="AA16" s="35">
        <f t="shared" si="0"/>
        <v>167</v>
      </c>
      <c r="AB16" s="23">
        <v>0</v>
      </c>
      <c r="AC16" s="23">
        <v>0</v>
      </c>
      <c r="AD16" s="23">
        <v>0</v>
      </c>
      <c r="AE16" s="28" t="s">
        <v>4</v>
      </c>
      <c r="AF16" s="35">
        <f t="shared" si="1"/>
        <v>0</v>
      </c>
      <c r="AG16" s="23">
        <v>0</v>
      </c>
      <c r="AH16" s="23">
        <v>0</v>
      </c>
      <c r="AI16" s="27" t="s">
        <v>4</v>
      </c>
      <c r="AJ16" s="23">
        <v>0</v>
      </c>
      <c r="AK16" s="27" t="s">
        <v>4</v>
      </c>
      <c r="AL16" s="27" t="s">
        <v>4</v>
      </c>
      <c r="AM16" s="35">
        <f t="shared" si="2"/>
        <v>0</v>
      </c>
      <c r="AN16" s="414">
        <f>+K16+AC16-AH16</f>
        <v>21153333</v>
      </c>
      <c r="AO16" s="18" t="s">
        <v>1</v>
      </c>
      <c r="AP16" s="416">
        <v>21153333</v>
      </c>
      <c r="AQ16" s="18" t="s">
        <v>16</v>
      </c>
      <c r="AR16" s="23">
        <v>0</v>
      </c>
      <c r="AS16" s="19" t="s">
        <v>4</v>
      </c>
      <c r="AT16" s="418">
        <f t="shared" si="3"/>
        <v>5953333</v>
      </c>
      <c r="AU16" s="419">
        <v>15200000</v>
      </c>
      <c r="AV16" s="33">
        <f t="shared" si="4"/>
        <v>0.28143711442541941</v>
      </c>
      <c r="AW16" s="19" t="s">
        <v>4</v>
      </c>
      <c r="AX16" s="18" t="s">
        <v>3</v>
      </c>
      <c r="AY16" s="424" t="s">
        <v>1251</v>
      </c>
      <c r="AZ16" s="17" t="s">
        <v>1</v>
      </c>
      <c r="BA16" s="17" t="s">
        <v>1</v>
      </c>
    </row>
    <row r="17" spans="2:53" s="177" customFormat="1" ht="12.75" x14ac:dyDescent="0.2">
      <c r="B17" s="17">
        <v>2024</v>
      </c>
      <c r="C17" s="17">
        <v>891780111</v>
      </c>
      <c r="D17" s="30" t="s">
        <v>14</v>
      </c>
      <c r="E17" s="23" t="s">
        <v>1250</v>
      </c>
      <c r="F17" s="185" t="s">
        <v>1249</v>
      </c>
      <c r="G17" s="18">
        <v>0</v>
      </c>
      <c r="H17" s="18" t="s">
        <v>11</v>
      </c>
      <c r="I17" s="30" t="s">
        <v>10</v>
      </c>
      <c r="J17" s="23" t="s">
        <v>1248</v>
      </c>
      <c r="K17" s="348">
        <v>21026667</v>
      </c>
      <c r="L17" s="17" t="s">
        <v>8</v>
      </c>
      <c r="M17" s="23" t="s">
        <v>1247</v>
      </c>
      <c r="N17" s="235">
        <v>1082934092</v>
      </c>
      <c r="O17" s="235">
        <v>35</v>
      </c>
      <c r="P17" s="180">
        <v>45306</v>
      </c>
      <c r="Q17" s="411">
        <v>807300000</v>
      </c>
      <c r="R17" s="180">
        <v>45306</v>
      </c>
      <c r="S17" s="29">
        <f>+K17</f>
        <v>21026667</v>
      </c>
      <c r="T17" s="18" t="s">
        <v>5</v>
      </c>
      <c r="U17" s="413">
        <v>57435262</v>
      </c>
      <c r="V17" s="23" t="s">
        <v>1246</v>
      </c>
      <c r="W17" s="180">
        <v>45306</v>
      </c>
      <c r="X17" s="180">
        <v>45306</v>
      </c>
      <c r="Y17" s="181" t="s">
        <v>4</v>
      </c>
      <c r="Z17" s="180">
        <v>45473</v>
      </c>
      <c r="AA17" s="35">
        <f t="shared" si="0"/>
        <v>167</v>
      </c>
      <c r="AB17" s="23">
        <v>0</v>
      </c>
      <c r="AC17" s="23">
        <v>0</v>
      </c>
      <c r="AD17" s="23">
        <v>0</v>
      </c>
      <c r="AE17" s="28" t="s">
        <v>4</v>
      </c>
      <c r="AF17" s="35">
        <f t="shared" si="1"/>
        <v>0</v>
      </c>
      <c r="AG17" s="23">
        <v>0</v>
      </c>
      <c r="AH17" s="23">
        <v>0</v>
      </c>
      <c r="AI17" s="27" t="s">
        <v>4</v>
      </c>
      <c r="AJ17" s="23">
        <v>0</v>
      </c>
      <c r="AK17" s="27" t="s">
        <v>4</v>
      </c>
      <c r="AL17" s="27" t="s">
        <v>4</v>
      </c>
      <c r="AM17" s="35">
        <f t="shared" si="2"/>
        <v>0</v>
      </c>
      <c r="AN17" s="414">
        <f>+K17+AC17-AH17</f>
        <v>21026667</v>
      </c>
      <c r="AO17" s="18" t="s">
        <v>1</v>
      </c>
      <c r="AP17" s="416">
        <v>21026667</v>
      </c>
      <c r="AQ17" s="18" t="s">
        <v>16</v>
      </c>
      <c r="AR17" s="23">
        <v>0</v>
      </c>
      <c r="AS17" s="19" t="s">
        <v>4</v>
      </c>
      <c r="AT17" s="418">
        <f t="shared" si="3"/>
        <v>5826667</v>
      </c>
      <c r="AU17" s="419">
        <v>15200000</v>
      </c>
      <c r="AV17" s="33">
        <f t="shared" si="4"/>
        <v>0.27710844519485661</v>
      </c>
      <c r="AW17" s="19" t="s">
        <v>4</v>
      </c>
      <c r="AX17" s="18" t="s">
        <v>3</v>
      </c>
      <c r="AY17" s="424" t="s">
        <v>1245</v>
      </c>
      <c r="AZ17" s="17" t="s">
        <v>1</v>
      </c>
      <c r="BA17" s="17" t="s">
        <v>1</v>
      </c>
    </row>
    <row r="18" spans="2:53" s="177" customFormat="1" ht="12.75" x14ac:dyDescent="0.2">
      <c r="B18" s="17">
        <v>2024</v>
      </c>
      <c r="C18" s="17">
        <v>891780111</v>
      </c>
      <c r="D18" s="30" t="s">
        <v>14</v>
      </c>
      <c r="E18" s="23" t="s">
        <v>1244</v>
      </c>
      <c r="F18" s="185" t="s">
        <v>1243</v>
      </c>
      <c r="G18" s="18">
        <v>0</v>
      </c>
      <c r="H18" s="18" t="s">
        <v>11</v>
      </c>
      <c r="I18" s="30" t="s">
        <v>10</v>
      </c>
      <c r="J18" s="23" t="s">
        <v>1242</v>
      </c>
      <c r="K18" s="348">
        <v>21026667</v>
      </c>
      <c r="L18" s="17" t="s">
        <v>8</v>
      </c>
      <c r="M18" s="23" t="s">
        <v>1241</v>
      </c>
      <c r="N18" s="235">
        <v>1082374545</v>
      </c>
      <c r="O18" s="235">
        <v>35</v>
      </c>
      <c r="P18" s="180">
        <v>45306</v>
      </c>
      <c r="Q18" s="411">
        <v>807300000</v>
      </c>
      <c r="R18" s="180">
        <v>45306</v>
      </c>
      <c r="S18" s="29">
        <f>+K18</f>
        <v>21026667</v>
      </c>
      <c r="T18" s="18" t="s">
        <v>5</v>
      </c>
      <c r="U18" s="413">
        <v>36694483</v>
      </c>
      <c r="V18" s="23" t="s">
        <v>1240</v>
      </c>
      <c r="W18" s="180">
        <v>45306</v>
      </c>
      <c r="X18" s="180">
        <v>45306</v>
      </c>
      <c r="Y18" s="181" t="s">
        <v>4</v>
      </c>
      <c r="Z18" s="180">
        <v>45473</v>
      </c>
      <c r="AA18" s="35">
        <f t="shared" si="0"/>
        <v>167</v>
      </c>
      <c r="AB18" s="23">
        <v>0</v>
      </c>
      <c r="AC18" s="23">
        <v>0</v>
      </c>
      <c r="AD18" s="23">
        <v>0</v>
      </c>
      <c r="AE18" s="28" t="s">
        <v>4</v>
      </c>
      <c r="AF18" s="35">
        <f t="shared" si="1"/>
        <v>0</v>
      </c>
      <c r="AG18" s="23">
        <v>0</v>
      </c>
      <c r="AH18" s="23">
        <v>0</v>
      </c>
      <c r="AI18" s="27" t="s">
        <v>4</v>
      </c>
      <c r="AJ18" s="23">
        <v>0</v>
      </c>
      <c r="AK18" s="27" t="s">
        <v>4</v>
      </c>
      <c r="AL18" s="27" t="s">
        <v>4</v>
      </c>
      <c r="AM18" s="35">
        <f t="shared" si="2"/>
        <v>0</v>
      </c>
      <c r="AN18" s="414">
        <f>+K18+AC18-AH18</f>
        <v>21026667</v>
      </c>
      <c r="AO18" s="18" t="s">
        <v>1</v>
      </c>
      <c r="AP18" s="416">
        <v>21026667</v>
      </c>
      <c r="AQ18" s="18" t="s">
        <v>16</v>
      </c>
      <c r="AR18" s="23">
        <v>0</v>
      </c>
      <c r="AS18" s="19" t="s">
        <v>4</v>
      </c>
      <c r="AT18" s="418">
        <f t="shared" si="3"/>
        <v>5826667</v>
      </c>
      <c r="AU18" s="419">
        <v>15200000</v>
      </c>
      <c r="AV18" s="33">
        <f t="shared" si="4"/>
        <v>0.27710844519485661</v>
      </c>
      <c r="AW18" s="19" t="s">
        <v>4</v>
      </c>
      <c r="AX18" s="18" t="s">
        <v>3</v>
      </c>
      <c r="AY18" s="424" t="s">
        <v>1239</v>
      </c>
      <c r="AZ18" s="17" t="s">
        <v>1</v>
      </c>
      <c r="BA18" s="17" t="s">
        <v>1</v>
      </c>
    </row>
    <row r="19" spans="2:53" s="177" customFormat="1" ht="12.75" x14ac:dyDescent="0.2">
      <c r="B19" s="17">
        <v>2024</v>
      </c>
      <c r="C19" s="17">
        <v>891780111</v>
      </c>
      <c r="D19" s="30" t="s">
        <v>14</v>
      </c>
      <c r="E19" s="23" t="s">
        <v>1238</v>
      </c>
      <c r="F19" s="185" t="s">
        <v>1237</v>
      </c>
      <c r="G19" s="18">
        <v>0</v>
      </c>
      <c r="H19" s="18" t="s">
        <v>11</v>
      </c>
      <c r="I19" s="30" t="s">
        <v>10</v>
      </c>
      <c r="J19" s="23" t="s">
        <v>1236</v>
      </c>
      <c r="K19" s="348">
        <v>36520000</v>
      </c>
      <c r="L19" s="17" t="s">
        <v>8</v>
      </c>
      <c r="M19" s="23" t="s">
        <v>1235</v>
      </c>
      <c r="N19" s="235">
        <v>52695882</v>
      </c>
      <c r="O19" s="235">
        <v>36</v>
      </c>
      <c r="P19" s="180">
        <v>45306</v>
      </c>
      <c r="Q19" s="411">
        <v>734700000</v>
      </c>
      <c r="R19" s="180">
        <v>45306</v>
      </c>
      <c r="S19" s="29">
        <f>+K19</f>
        <v>36520000</v>
      </c>
      <c r="T19" s="18" t="s">
        <v>5</v>
      </c>
      <c r="U19" s="413">
        <v>85155551</v>
      </c>
      <c r="V19" s="23" t="s">
        <v>681</v>
      </c>
      <c r="W19" s="180">
        <v>45306</v>
      </c>
      <c r="X19" s="180">
        <v>45306</v>
      </c>
      <c r="Y19" s="181" t="s">
        <v>4</v>
      </c>
      <c r="Z19" s="180">
        <v>45473</v>
      </c>
      <c r="AA19" s="35">
        <f t="shared" si="0"/>
        <v>167</v>
      </c>
      <c r="AB19" s="23">
        <v>0</v>
      </c>
      <c r="AC19" s="23">
        <v>0</v>
      </c>
      <c r="AD19" s="23">
        <v>0</v>
      </c>
      <c r="AE19" s="28" t="s">
        <v>4</v>
      </c>
      <c r="AF19" s="35">
        <f t="shared" si="1"/>
        <v>0</v>
      </c>
      <c r="AG19" s="23">
        <v>0</v>
      </c>
      <c r="AH19" s="23">
        <v>0</v>
      </c>
      <c r="AI19" s="27" t="s">
        <v>4</v>
      </c>
      <c r="AJ19" s="23">
        <v>0</v>
      </c>
      <c r="AK19" s="27" t="s">
        <v>4</v>
      </c>
      <c r="AL19" s="27" t="s">
        <v>4</v>
      </c>
      <c r="AM19" s="35">
        <f t="shared" si="2"/>
        <v>0</v>
      </c>
      <c r="AN19" s="414">
        <f>+K19+AC19-AH19</f>
        <v>36520000</v>
      </c>
      <c r="AO19" s="18" t="s">
        <v>1</v>
      </c>
      <c r="AP19" s="416">
        <v>36520000</v>
      </c>
      <c r="AQ19" s="18" t="s">
        <v>16</v>
      </c>
      <c r="AR19" s="23">
        <v>0</v>
      </c>
      <c r="AS19" s="19" t="s">
        <v>4</v>
      </c>
      <c r="AT19" s="418">
        <f t="shared" si="3"/>
        <v>10120000</v>
      </c>
      <c r="AU19" s="419">
        <v>26400000</v>
      </c>
      <c r="AV19" s="33">
        <f t="shared" si="4"/>
        <v>0.27710843373493976</v>
      </c>
      <c r="AW19" s="19" t="s">
        <v>4</v>
      </c>
      <c r="AX19" s="18" t="s">
        <v>3</v>
      </c>
      <c r="AY19" s="424" t="s">
        <v>1234</v>
      </c>
      <c r="AZ19" s="17" t="s">
        <v>1</v>
      </c>
      <c r="BA19" s="17" t="s">
        <v>1</v>
      </c>
    </row>
    <row r="20" spans="2:53" s="177" customFormat="1" ht="12.75" x14ac:dyDescent="0.2">
      <c r="B20" s="17">
        <v>2024</v>
      </c>
      <c r="C20" s="17">
        <v>891780111</v>
      </c>
      <c r="D20" s="30" t="s">
        <v>14</v>
      </c>
      <c r="E20" s="23" t="s">
        <v>1233</v>
      </c>
      <c r="F20" s="185" t="s">
        <v>1232</v>
      </c>
      <c r="G20" s="18">
        <v>0</v>
      </c>
      <c r="H20" s="18" t="s">
        <v>11</v>
      </c>
      <c r="I20" s="30" t="s">
        <v>10</v>
      </c>
      <c r="J20" s="23" t="s">
        <v>1227</v>
      </c>
      <c r="K20" s="348">
        <v>21026667</v>
      </c>
      <c r="L20" s="17" t="s">
        <v>8</v>
      </c>
      <c r="M20" s="23" t="s">
        <v>1231</v>
      </c>
      <c r="N20" s="235">
        <v>1084788615</v>
      </c>
      <c r="O20" s="235">
        <v>35</v>
      </c>
      <c r="P20" s="180">
        <v>45306</v>
      </c>
      <c r="Q20" s="411">
        <v>807300000</v>
      </c>
      <c r="R20" s="180">
        <v>45306</v>
      </c>
      <c r="S20" s="29">
        <f>+K20</f>
        <v>21026667</v>
      </c>
      <c r="T20" s="18" t="s">
        <v>5</v>
      </c>
      <c r="U20" s="413">
        <v>72004252</v>
      </c>
      <c r="V20" s="23" t="s">
        <v>1225</v>
      </c>
      <c r="W20" s="180">
        <v>45306</v>
      </c>
      <c r="X20" s="180">
        <v>45306</v>
      </c>
      <c r="Y20" s="181" t="s">
        <v>4</v>
      </c>
      <c r="Z20" s="180">
        <v>45473</v>
      </c>
      <c r="AA20" s="35">
        <f t="shared" si="0"/>
        <v>167</v>
      </c>
      <c r="AB20" s="23">
        <v>0</v>
      </c>
      <c r="AC20" s="23">
        <v>0</v>
      </c>
      <c r="AD20" s="23">
        <v>0</v>
      </c>
      <c r="AE20" s="28" t="s">
        <v>4</v>
      </c>
      <c r="AF20" s="35">
        <f t="shared" si="1"/>
        <v>0</v>
      </c>
      <c r="AG20" s="23">
        <v>0</v>
      </c>
      <c r="AH20" s="23">
        <v>0</v>
      </c>
      <c r="AI20" s="27" t="s">
        <v>4</v>
      </c>
      <c r="AJ20" s="23">
        <v>0</v>
      </c>
      <c r="AK20" s="27" t="s">
        <v>4</v>
      </c>
      <c r="AL20" s="27" t="s">
        <v>4</v>
      </c>
      <c r="AM20" s="35">
        <f t="shared" si="2"/>
        <v>0</v>
      </c>
      <c r="AN20" s="414">
        <f>+K20+AC20-AH20</f>
        <v>21026667</v>
      </c>
      <c r="AO20" s="18" t="s">
        <v>1</v>
      </c>
      <c r="AP20" s="416">
        <v>21026667</v>
      </c>
      <c r="AQ20" s="18" t="s">
        <v>16</v>
      </c>
      <c r="AR20" s="23">
        <v>0</v>
      </c>
      <c r="AS20" s="19" t="s">
        <v>4</v>
      </c>
      <c r="AT20" s="418">
        <f t="shared" si="3"/>
        <v>5826667</v>
      </c>
      <c r="AU20" s="419">
        <v>15200000</v>
      </c>
      <c r="AV20" s="33">
        <f t="shared" si="4"/>
        <v>0.27710844519485661</v>
      </c>
      <c r="AW20" s="19" t="s">
        <v>4</v>
      </c>
      <c r="AX20" s="18" t="s">
        <v>3</v>
      </c>
      <c r="AY20" s="424" t="s">
        <v>1230</v>
      </c>
      <c r="AZ20" s="17" t="s">
        <v>1</v>
      </c>
      <c r="BA20" s="17" t="s">
        <v>1</v>
      </c>
    </row>
    <row r="21" spans="2:53" s="177" customFormat="1" ht="12.75" x14ac:dyDescent="0.2">
      <c r="B21" s="17">
        <v>2024</v>
      </c>
      <c r="C21" s="17">
        <v>891780111</v>
      </c>
      <c r="D21" s="30" t="s">
        <v>14</v>
      </c>
      <c r="E21" s="23" t="s">
        <v>1229</v>
      </c>
      <c r="F21" s="185" t="s">
        <v>1228</v>
      </c>
      <c r="G21" s="18">
        <v>0</v>
      </c>
      <c r="H21" s="18" t="s">
        <v>11</v>
      </c>
      <c r="I21" s="30" t="s">
        <v>10</v>
      </c>
      <c r="J21" s="23" t="s">
        <v>1227</v>
      </c>
      <c r="K21" s="348">
        <v>21026667</v>
      </c>
      <c r="L21" s="17" t="s">
        <v>8</v>
      </c>
      <c r="M21" s="23" t="s">
        <v>1226</v>
      </c>
      <c r="N21" s="235">
        <v>57422539</v>
      </c>
      <c r="O21" s="235">
        <v>35</v>
      </c>
      <c r="P21" s="180">
        <v>45306</v>
      </c>
      <c r="Q21" s="411">
        <v>807300000</v>
      </c>
      <c r="R21" s="180">
        <v>45306</v>
      </c>
      <c r="S21" s="29">
        <f>+K21</f>
        <v>21026667</v>
      </c>
      <c r="T21" s="18" t="s">
        <v>5</v>
      </c>
      <c r="U21" s="413">
        <v>72004252</v>
      </c>
      <c r="V21" s="23" t="s">
        <v>1225</v>
      </c>
      <c r="W21" s="180">
        <v>45306</v>
      </c>
      <c r="X21" s="180">
        <v>45306</v>
      </c>
      <c r="Y21" s="181" t="s">
        <v>4</v>
      </c>
      <c r="Z21" s="180">
        <v>45473</v>
      </c>
      <c r="AA21" s="35">
        <f t="shared" si="0"/>
        <v>167</v>
      </c>
      <c r="AB21" s="23">
        <v>0</v>
      </c>
      <c r="AC21" s="23">
        <v>0</v>
      </c>
      <c r="AD21" s="23">
        <v>0</v>
      </c>
      <c r="AE21" s="28" t="s">
        <v>4</v>
      </c>
      <c r="AF21" s="35">
        <f t="shared" si="1"/>
        <v>0</v>
      </c>
      <c r="AG21" s="23">
        <v>0</v>
      </c>
      <c r="AH21" s="23">
        <v>0</v>
      </c>
      <c r="AI21" s="27" t="s">
        <v>4</v>
      </c>
      <c r="AJ21" s="23">
        <v>0</v>
      </c>
      <c r="AK21" s="27" t="s">
        <v>4</v>
      </c>
      <c r="AL21" s="27" t="s">
        <v>4</v>
      </c>
      <c r="AM21" s="35">
        <f t="shared" si="2"/>
        <v>0</v>
      </c>
      <c r="AN21" s="414">
        <f>+K21+AC21-AH21</f>
        <v>21026667</v>
      </c>
      <c r="AO21" s="18" t="s">
        <v>1</v>
      </c>
      <c r="AP21" s="416">
        <v>21026667</v>
      </c>
      <c r="AQ21" s="18" t="s">
        <v>16</v>
      </c>
      <c r="AR21" s="23">
        <v>0</v>
      </c>
      <c r="AS21" s="19" t="s">
        <v>4</v>
      </c>
      <c r="AT21" s="418">
        <f t="shared" si="3"/>
        <v>5826667</v>
      </c>
      <c r="AU21" s="419">
        <v>15200000</v>
      </c>
      <c r="AV21" s="33">
        <f t="shared" si="4"/>
        <v>0.27710844519485661</v>
      </c>
      <c r="AW21" s="19" t="s">
        <v>4</v>
      </c>
      <c r="AX21" s="18" t="s">
        <v>3</v>
      </c>
      <c r="AY21" s="424" t="s">
        <v>1224</v>
      </c>
      <c r="AZ21" s="17" t="s">
        <v>1</v>
      </c>
      <c r="BA21" s="17" t="s">
        <v>1</v>
      </c>
    </row>
    <row r="22" spans="2:53" s="177" customFormat="1" ht="12.75" x14ac:dyDescent="0.2">
      <c r="B22" s="17">
        <v>2024</v>
      </c>
      <c r="C22" s="17">
        <v>891780111</v>
      </c>
      <c r="D22" s="30" t="s">
        <v>14</v>
      </c>
      <c r="E22" s="23" t="s">
        <v>1223</v>
      </c>
      <c r="F22" s="185" t="s">
        <v>1222</v>
      </c>
      <c r="G22" s="18">
        <v>0</v>
      </c>
      <c r="H22" s="18" t="s">
        <v>11</v>
      </c>
      <c r="I22" s="30" t="s">
        <v>10</v>
      </c>
      <c r="J22" s="23" t="s">
        <v>1221</v>
      </c>
      <c r="K22" s="348">
        <v>3800000</v>
      </c>
      <c r="L22" s="17" t="s">
        <v>8</v>
      </c>
      <c r="M22" s="23" t="s">
        <v>1220</v>
      </c>
      <c r="N22" s="235">
        <v>1083002889</v>
      </c>
      <c r="O22" s="235">
        <v>35</v>
      </c>
      <c r="P22" s="180">
        <v>45306</v>
      </c>
      <c r="Q22" s="411">
        <v>807300000</v>
      </c>
      <c r="R22" s="180">
        <v>45306</v>
      </c>
      <c r="S22" s="29">
        <f>+K22</f>
        <v>3800000</v>
      </c>
      <c r="T22" s="18" t="s">
        <v>5</v>
      </c>
      <c r="U22" s="413">
        <v>85081920</v>
      </c>
      <c r="V22" s="23" t="s">
        <v>1219</v>
      </c>
      <c r="W22" s="180">
        <v>45306</v>
      </c>
      <c r="X22" s="180">
        <v>45306</v>
      </c>
      <c r="Y22" s="181" t="s">
        <v>4</v>
      </c>
      <c r="Z22" s="180">
        <v>45336</v>
      </c>
      <c r="AA22" s="35">
        <f t="shared" si="0"/>
        <v>30</v>
      </c>
      <c r="AB22" s="23">
        <v>0</v>
      </c>
      <c r="AC22" s="23">
        <v>0</v>
      </c>
      <c r="AD22" s="23">
        <v>0</v>
      </c>
      <c r="AE22" s="28" t="s">
        <v>4</v>
      </c>
      <c r="AF22" s="35">
        <f t="shared" si="1"/>
        <v>0</v>
      </c>
      <c r="AG22" s="23">
        <v>0</v>
      </c>
      <c r="AH22" s="23">
        <v>0</v>
      </c>
      <c r="AI22" s="27" t="s">
        <v>4</v>
      </c>
      <c r="AJ22" s="23">
        <v>0</v>
      </c>
      <c r="AK22" s="27" t="s">
        <v>4</v>
      </c>
      <c r="AL22" s="27" t="s">
        <v>4</v>
      </c>
      <c r="AM22" s="35">
        <f t="shared" si="2"/>
        <v>0</v>
      </c>
      <c r="AN22" s="414">
        <f>+K22+AC22-AH22</f>
        <v>3800000</v>
      </c>
      <c r="AO22" s="18" t="s">
        <v>1</v>
      </c>
      <c r="AP22" s="416">
        <v>3800000</v>
      </c>
      <c r="AQ22" s="18" t="s">
        <v>16</v>
      </c>
      <c r="AR22" s="23">
        <v>0</v>
      </c>
      <c r="AS22" s="19" t="s">
        <v>4</v>
      </c>
      <c r="AT22" s="418">
        <f t="shared" si="3"/>
        <v>3800000</v>
      </c>
      <c r="AU22" s="419">
        <v>0</v>
      </c>
      <c r="AV22" s="33">
        <f t="shared" si="4"/>
        <v>1</v>
      </c>
      <c r="AW22" s="19" t="s">
        <v>4</v>
      </c>
      <c r="AX22" s="18" t="s">
        <v>359</v>
      </c>
      <c r="AY22" s="424" t="s">
        <v>1218</v>
      </c>
      <c r="AZ22" s="17" t="s">
        <v>1</v>
      </c>
      <c r="BA22" s="17" t="s">
        <v>1</v>
      </c>
    </row>
    <row r="23" spans="2:53" s="177" customFormat="1" ht="12.75" x14ac:dyDescent="0.2">
      <c r="B23" s="17">
        <v>2024</v>
      </c>
      <c r="C23" s="17">
        <v>891780111</v>
      </c>
      <c r="D23" s="30" t="s">
        <v>14</v>
      </c>
      <c r="E23" s="23" t="s">
        <v>1217</v>
      </c>
      <c r="F23" s="185" t="s">
        <v>5220</v>
      </c>
      <c r="G23" s="18">
        <v>0</v>
      </c>
      <c r="H23" s="18" t="s">
        <v>11</v>
      </c>
      <c r="I23" s="30" t="s">
        <v>10</v>
      </c>
      <c r="J23" s="23" t="s">
        <v>1216</v>
      </c>
      <c r="K23" s="348">
        <v>1900000</v>
      </c>
      <c r="L23" s="17" t="s">
        <v>8</v>
      </c>
      <c r="M23" s="23" t="s">
        <v>757</v>
      </c>
      <c r="N23" s="235">
        <v>1081918985</v>
      </c>
      <c r="O23" s="235">
        <v>36</v>
      </c>
      <c r="P23" s="180">
        <v>45306</v>
      </c>
      <c r="Q23" s="411">
        <v>734700000</v>
      </c>
      <c r="R23" s="180">
        <v>45308</v>
      </c>
      <c r="S23" s="29">
        <f>+K23</f>
        <v>1900000</v>
      </c>
      <c r="T23" s="18" t="s">
        <v>5</v>
      </c>
      <c r="U23" s="413">
        <v>85155551</v>
      </c>
      <c r="V23" s="23" t="s">
        <v>681</v>
      </c>
      <c r="W23" s="180">
        <v>45308</v>
      </c>
      <c r="X23" s="180">
        <v>45308</v>
      </c>
      <c r="Y23" s="181" t="s">
        <v>4</v>
      </c>
      <c r="Z23" s="180">
        <v>45321</v>
      </c>
      <c r="AA23" s="35">
        <f t="shared" si="0"/>
        <v>13</v>
      </c>
      <c r="AB23" s="23">
        <v>0</v>
      </c>
      <c r="AC23" s="23">
        <v>0</v>
      </c>
      <c r="AD23" s="23">
        <v>0</v>
      </c>
      <c r="AE23" s="28" t="s">
        <v>4</v>
      </c>
      <c r="AF23" s="35">
        <f t="shared" si="1"/>
        <v>0</v>
      </c>
      <c r="AG23" s="23">
        <v>0</v>
      </c>
      <c r="AH23" s="23">
        <v>0</v>
      </c>
      <c r="AI23" s="27" t="s">
        <v>4</v>
      </c>
      <c r="AJ23" s="23">
        <v>0</v>
      </c>
      <c r="AK23" s="27" t="s">
        <v>4</v>
      </c>
      <c r="AL23" s="27" t="s">
        <v>4</v>
      </c>
      <c r="AM23" s="35">
        <f t="shared" si="2"/>
        <v>0</v>
      </c>
      <c r="AN23" s="414">
        <f>+K23+AC23-AH23</f>
        <v>1900000</v>
      </c>
      <c r="AO23" s="18" t="s">
        <v>1</v>
      </c>
      <c r="AP23" s="416">
        <v>1900000</v>
      </c>
      <c r="AQ23" s="18" t="s">
        <v>16</v>
      </c>
      <c r="AR23" s="23">
        <v>0</v>
      </c>
      <c r="AS23" s="19" t="s">
        <v>4</v>
      </c>
      <c r="AT23" s="418">
        <f t="shared" si="3"/>
        <v>1900000</v>
      </c>
      <c r="AU23" s="419">
        <v>0</v>
      </c>
      <c r="AV23" s="33">
        <f t="shared" si="4"/>
        <v>1</v>
      </c>
      <c r="AW23" s="19" t="s">
        <v>4</v>
      </c>
      <c r="AX23" s="18" t="s">
        <v>359</v>
      </c>
      <c r="AY23" s="424" t="s">
        <v>1215</v>
      </c>
      <c r="AZ23" s="17" t="s">
        <v>1</v>
      </c>
      <c r="BA23" s="17" t="s">
        <v>1</v>
      </c>
    </row>
    <row r="24" spans="2:53" s="177" customFormat="1" ht="12.75" x14ac:dyDescent="0.2">
      <c r="B24" s="17">
        <v>2024</v>
      </c>
      <c r="C24" s="17">
        <v>891780111</v>
      </c>
      <c r="D24" s="30" t="s">
        <v>14</v>
      </c>
      <c r="E24" s="23" t="s">
        <v>1214</v>
      </c>
      <c r="F24" s="187" t="s">
        <v>1213</v>
      </c>
      <c r="G24" s="18">
        <v>0</v>
      </c>
      <c r="H24" s="18" t="s">
        <v>11</v>
      </c>
      <c r="I24" s="30" t="s">
        <v>10</v>
      </c>
      <c r="J24" s="23" t="s">
        <v>1212</v>
      </c>
      <c r="K24" s="348">
        <v>20773333</v>
      </c>
      <c r="L24" s="17" t="s">
        <v>8</v>
      </c>
      <c r="M24" s="23" t="s">
        <v>1211</v>
      </c>
      <c r="N24" s="235">
        <v>1020794175</v>
      </c>
      <c r="O24" s="235">
        <v>39</v>
      </c>
      <c r="P24" s="180">
        <v>45306</v>
      </c>
      <c r="Q24" s="411">
        <v>524300000</v>
      </c>
      <c r="R24" s="180">
        <v>45308</v>
      </c>
      <c r="S24" s="29">
        <f>+K24</f>
        <v>20773333</v>
      </c>
      <c r="T24" s="18" t="s">
        <v>5</v>
      </c>
      <c r="U24" s="413">
        <v>39049658</v>
      </c>
      <c r="V24" s="23" t="s">
        <v>1093</v>
      </c>
      <c r="W24" s="180">
        <v>45308</v>
      </c>
      <c r="X24" s="180">
        <v>45308</v>
      </c>
      <c r="Y24" s="181" t="s">
        <v>4</v>
      </c>
      <c r="Z24" s="180">
        <v>45473</v>
      </c>
      <c r="AA24" s="35">
        <f t="shared" si="0"/>
        <v>165</v>
      </c>
      <c r="AB24" s="23">
        <v>0</v>
      </c>
      <c r="AC24" s="23">
        <v>0</v>
      </c>
      <c r="AD24" s="23">
        <v>0</v>
      </c>
      <c r="AE24" s="28" t="s">
        <v>4</v>
      </c>
      <c r="AF24" s="35">
        <f t="shared" si="1"/>
        <v>0</v>
      </c>
      <c r="AG24" s="23">
        <v>0</v>
      </c>
      <c r="AH24" s="23">
        <v>0</v>
      </c>
      <c r="AI24" s="27" t="s">
        <v>4</v>
      </c>
      <c r="AJ24" s="23">
        <v>0</v>
      </c>
      <c r="AK24" s="27" t="s">
        <v>4</v>
      </c>
      <c r="AL24" s="27" t="s">
        <v>4</v>
      </c>
      <c r="AM24" s="35">
        <f t="shared" si="2"/>
        <v>0</v>
      </c>
      <c r="AN24" s="414">
        <f>+K24+AC24-AH24</f>
        <v>20773333</v>
      </c>
      <c r="AO24" s="18" t="s">
        <v>1</v>
      </c>
      <c r="AP24" s="416">
        <v>20773333</v>
      </c>
      <c r="AQ24" s="18" t="s">
        <v>16</v>
      </c>
      <c r="AR24" s="23">
        <v>0</v>
      </c>
      <c r="AS24" s="19" t="s">
        <v>4</v>
      </c>
      <c r="AT24" s="418">
        <f t="shared" si="3"/>
        <v>5573333</v>
      </c>
      <c r="AU24" s="419">
        <v>15200000</v>
      </c>
      <c r="AV24" s="33">
        <f t="shared" si="4"/>
        <v>0.26829267118569755</v>
      </c>
      <c r="AW24" s="19" t="s">
        <v>4</v>
      </c>
      <c r="AX24" s="18" t="s">
        <v>3</v>
      </c>
      <c r="AY24" s="424" t="s">
        <v>1210</v>
      </c>
      <c r="AZ24" s="17" t="s">
        <v>1</v>
      </c>
      <c r="BA24" s="17" t="s">
        <v>1</v>
      </c>
    </row>
    <row r="25" spans="2:53" s="177" customFormat="1" ht="12.75" x14ac:dyDescent="0.2">
      <c r="B25" s="17">
        <v>2024</v>
      </c>
      <c r="C25" s="17">
        <v>891780111</v>
      </c>
      <c r="D25" s="30" t="s">
        <v>14</v>
      </c>
      <c r="E25" s="23" t="s">
        <v>1209</v>
      </c>
      <c r="F25" s="185" t="s">
        <v>1208</v>
      </c>
      <c r="G25" s="18">
        <v>0</v>
      </c>
      <c r="H25" s="18" t="s">
        <v>11</v>
      </c>
      <c r="I25" s="30" t="s">
        <v>10</v>
      </c>
      <c r="J25" s="23" t="s">
        <v>1207</v>
      </c>
      <c r="K25" s="348">
        <v>22960000</v>
      </c>
      <c r="L25" s="17" t="s">
        <v>8</v>
      </c>
      <c r="M25" s="23" t="s">
        <v>1206</v>
      </c>
      <c r="N25" s="235">
        <v>84454392</v>
      </c>
      <c r="O25" s="235">
        <v>36</v>
      </c>
      <c r="P25" s="180">
        <v>45306</v>
      </c>
      <c r="Q25" s="411">
        <v>734700000</v>
      </c>
      <c r="R25" s="180">
        <v>45308</v>
      </c>
      <c r="S25" s="29">
        <f>+K25</f>
        <v>22960000</v>
      </c>
      <c r="T25" s="18" t="s">
        <v>5</v>
      </c>
      <c r="U25" s="413">
        <v>85155551</v>
      </c>
      <c r="V25" s="23" t="s">
        <v>681</v>
      </c>
      <c r="W25" s="180">
        <v>45308</v>
      </c>
      <c r="X25" s="180">
        <v>45308</v>
      </c>
      <c r="Y25" s="181" t="s">
        <v>4</v>
      </c>
      <c r="Z25" s="180">
        <v>45473</v>
      </c>
      <c r="AA25" s="35">
        <f t="shared" si="0"/>
        <v>165</v>
      </c>
      <c r="AB25" s="23">
        <v>0</v>
      </c>
      <c r="AC25" s="23">
        <v>0</v>
      </c>
      <c r="AD25" s="23">
        <v>0</v>
      </c>
      <c r="AE25" s="28" t="s">
        <v>4</v>
      </c>
      <c r="AF25" s="35">
        <f t="shared" si="1"/>
        <v>0</v>
      </c>
      <c r="AG25" s="23">
        <v>0</v>
      </c>
      <c r="AH25" s="23">
        <v>0</v>
      </c>
      <c r="AI25" s="27" t="s">
        <v>4</v>
      </c>
      <c r="AJ25" s="23">
        <v>0</v>
      </c>
      <c r="AK25" s="27" t="s">
        <v>4</v>
      </c>
      <c r="AL25" s="27" t="s">
        <v>4</v>
      </c>
      <c r="AM25" s="35">
        <f t="shared" si="2"/>
        <v>0</v>
      </c>
      <c r="AN25" s="414">
        <f>+K25+AC25-AH25</f>
        <v>22960000</v>
      </c>
      <c r="AO25" s="18" t="s">
        <v>1</v>
      </c>
      <c r="AP25" s="416">
        <v>22960000</v>
      </c>
      <c r="AQ25" s="18" t="s">
        <v>16</v>
      </c>
      <c r="AR25" s="23">
        <v>0</v>
      </c>
      <c r="AS25" s="19" t="s">
        <v>4</v>
      </c>
      <c r="AT25" s="418">
        <f t="shared" si="3"/>
        <v>6160000</v>
      </c>
      <c r="AU25" s="419">
        <v>16800000</v>
      </c>
      <c r="AV25" s="33">
        <f t="shared" si="4"/>
        <v>0.26829268292682928</v>
      </c>
      <c r="AW25" s="19" t="s">
        <v>4</v>
      </c>
      <c r="AX25" s="18" t="s">
        <v>3</v>
      </c>
      <c r="AY25" s="424" t="s">
        <v>1205</v>
      </c>
      <c r="AZ25" s="17" t="s">
        <v>1</v>
      </c>
      <c r="BA25" s="17" t="s">
        <v>1</v>
      </c>
    </row>
    <row r="26" spans="2:53" s="177" customFormat="1" ht="12.75" x14ac:dyDescent="0.2">
      <c r="B26" s="17">
        <v>2024</v>
      </c>
      <c r="C26" s="17">
        <v>891780111</v>
      </c>
      <c r="D26" s="30" t="s">
        <v>14</v>
      </c>
      <c r="E26" s="23" t="s">
        <v>1204</v>
      </c>
      <c r="F26" s="185" t="s">
        <v>1203</v>
      </c>
      <c r="G26" s="18">
        <v>0</v>
      </c>
      <c r="H26" s="18" t="s">
        <v>11</v>
      </c>
      <c r="I26" s="30" t="s">
        <v>10</v>
      </c>
      <c r="J26" s="23" t="s">
        <v>1202</v>
      </c>
      <c r="K26" s="348">
        <v>22960000</v>
      </c>
      <c r="L26" s="17" t="s">
        <v>8</v>
      </c>
      <c r="M26" s="23" t="s">
        <v>1201</v>
      </c>
      <c r="N26" s="235">
        <v>1082925044</v>
      </c>
      <c r="O26" s="235">
        <v>36</v>
      </c>
      <c r="P26" s="180">
        <v>45306</v>
      </c>
      <c r="Q26" s="411">
        <v>734700000</v>
      </c>
      <c r="R26" s="180">
        <v>45308</v>
      </c>
      <c r="S26" s="29">
        <f>+K26</f>
        <v>22960000</v>
      </c>
      <c r="T26" s="18" t="s">
        <v>5</v>
      </c>
      <c r="U26" s="413">
        <v>85155551</v>
      </c>
      <c r="V26" s="23" t="s">
        <v>681</v>
      </c>
      <c r="W26" s="180">
        <v>45308</v>
      </c>
      <c r="X26" s="180">
        <v>45308</v>
      </c>
      <c r="Y26" s="181" t="s">
        <v>4</v>
      </c>
      <c r="Z26" s="180">
        <v>45473</v>
      </c>
      <c r="AA26" s="35">
        <f t="shared" si="0"/>
        <v>165</v>
      </c>
      <c r="AB26" s="23">
        <v>0</v>
      </c>
      <c r="AC26" s="23">
        <v>0</v>
      </c>
      <c r="AD26" s="23">
        <v>0</v>
      </c>
      <c r="AE26" s="28" t="s">
        <v>4</v>
      </c>
      <c r="AF26" s="35">
        <f t="shared" si="1"/>
        <v>0</v>
      </c>
      <c r="AG26" s="23">
        <v>0</v>
      </c>
      <c r="AH26" s="23">
        <v>0</v>
      </c>
      <c r="AI26" s="27" t="s">
        <v>4</v>
      </c>
      <c r="AJ26" s="23">
        <v>0</v>
      </c>
      <c r="AK26" s="27" t="s">
        <v>4</v>
      </c>
      <c r="AL26" s="27" t="s">
        <v>4</v>
      </c>
      <c r="AM26" s="35">
        <f t="shared" si="2"/>
        <v>0</v>
      </c>
      <c r="AN26" s="414">
        <f>+K26+AC26-AH26</f>
        <v>22960000</v>
      </c>
      <c r="AO26" s="18" t="s">
        <v>1</v>
      </c>
      <c r="AP26" s="416">
        <v>22960000</v>
      </c>
      <c r="AQ26" s="18" t="s">
        <v>16</v>
      </c>
      <c r="AR26" s="23">
        <v>0</v>
      </c>
      <c r="AS26" s="19" t="s">
        <v>4</v>
      </c>
      <c r="AT26" s="418">
        <f t="shared" si="3"/>
        <v>6160000</v>
      </c>
      <c r="AU26" s="419">
        <v>16800000</v>
      </c>
      <c r="AV26" s="33">
        <f t="shared" si="4"/>
        <v>0.26829268292682928</v>
      </c>
      <c r="AW26" s="19" t="s">
        <v>4</v>
      </c>
      <c r="AX26" s="18" t="s">
        <v>3</v>
      </c>
      <c r="AY26" s="424" t="s">
        <v>1200</v>
      </c>
      <c r="AZ26" s="17" t="s">
        <v>1</v>
      </c>
      <c r="BA26" s="17" t="s">
        <v>1</v>
      </c>
    </row>
    <row r="27" spans="2:53" s="177" customFormat="1" ht="12.75" x14ac:dyDescent="0.2">
      <c r="B27" s="17">
        <v>2024</v>
      </c>
      <c r="C27" s="17">
        <v>891780111</v>
      </c>
      <c r="D27" s="30" t="s">
        <v>14</v>
      </c>
      <c r="E27" s="23" t="s">
        <v>1199</v>
      </c>
      <c r="F27" s="182" t="s">
        <v>1198</v>
      </c>
      <c r="G27" s="18">
        <v>0</v>
      </c>
      <c r="H27" s="18" t="s">
        <v>11</v>
      </c>
      <c r="I27" s="30" t="s">
        <v>10</v>
      </c>
      <c r="J27" s="23" t="s">
        <v>1197</v>
      </c>
      <c r="K27" s="348">
        <v>20140000</v>
      </c>
      <c r="L27" s="17" t="s">
        <v>8</v>
      </c>
      <c r="M27" s="23" t="s">
        <v>1196</v>
      </c>
      <c r="N27" s="235">
        <v>1082875832</v>
      </c>
      <c r="O27" s="235">
        <v>39</v>
      </c>
      <c r="P27" s="180">
        <v>45306</v>
      </c>
      <c r="Q27" s="411">
        <v>524300000</v>
      </c>
      <c r="R27" s="180">
        <v>45310</v>
      </c>
      <c r="S27" s="29">
        <f>+K27</f>
        <v>20140000</v>
      </c>
      <c r="T27" s="18" t="s">
        <v>5</v>
      </c>
      <c r="U27" s="413">
        <v>39049658</v>
      </c>
      <c r="V27" s="23" t="s">
        <v>1093</v>
      </c>
      <c r="W27" s="180">
        <v>45310</v>
      </c>
      <c r="X27" s="180">
        <v>45313</v>
      </c>
      <c r="Y27" s="181" t="s">
        <v>4</v>
      </c>
      <c r="Z27" s="180">
        <v>45473</v>
      </c>
      <c r="AA27" s="35">
        <f t="shared" si="0"/>
        <v>160</v>
      </c>
      <c r="AB27" s="23">
        <v>0</v>
      </c>
      <c r="AC27" s="23">
        <v>0</v>
      </c>
      <c r="AD27" s="23">
        <v>0</v>
      </c>
      <c r="AE27" s="28" t="s">
        <v>4</v>
      </c>
      <c r="AF27" s="35">
        <f t="shared" si="1"/>
        <v>0</v>
      </c>
      <c r="AG27" s="23">
        <v>0</v>
      </c>
      <c r="AH27" s="23">
        <v>0</v>
      </c>
      <c r="AI27" s="27" t="s">
        <v>4</v>
      </c>
      <c r="AJ27" s="23">
        <v>0</v>
      </c>
      <c r="AK27" s="27" t="s">
        <v>4</v>
      </c>
      <c r="AL27" s="27" t="s">
        <v>4</v>
      </c>
      <c r="AM27" s="35">
        <f t="shared" si="2"/>
        <v>0</v>
      </c>
      <c r="AN27" s="414">
        <f>+K27+AC27-AH27</f>
        <v>20140000</v>
      </c>
      <c r="AO27" s="18" t="s">
        <v>1</v>
      </c>
      <c r="AP27" s="416">
        <v>20140000</v>
      </c>
      <c r="AQ27" s="18" t="s">
        <v>16</v>
      </c>
      <c r="AR27" s="23">
        <v>0</v>
      </c>
      <c r="AS27" s="19" t="s">
        <v>4</v>
      </c>
      <c r="AT27" s="418">
        <f t="shared" si="3"/>
        <v>4940000</v>
      </c>
      <c r="AU27" s="419">
        <v>15200000</v>
      </c>
      <c r="AV27" s="33">
        <f t="shared" si="4"/>
        <v>0.24528301886792453</v>
      </c>
      <c r="AW27" s="19" t="s">
        <v>4</v>
      </c>
      <c r="AX27" s="18" t="s">
        <v>3</v>
      </c>
      <c r="AY27" s="182" t="s">
        <v>1195</v>
      </c>
      <c r="AZ27" s="17" t="s">
        <v>1</v>
      </c>
      <c r="BA27" s="17" t="s">
        <v>1</v>
      </c>
    </row>
    <row r="28" spans="2:53" s="177" customFormat="1" ht="12.75" x14ac:dyDescent="0.2">
      <c r="B28" s="17">
        <v>2024</v>
      </c>
      <c r="C28" s="17">
        <v>891780111</v>
      </c>
      <c r="D28" s="30" t="s">
        <v>14</v>
      </c>
      <c r="E28" s="23" t="s">
        <v>1194</v>
      </c>
      <c r="F28" s="182" t="s">
        <v>1193</v>
      </c>
      <c r="G28" s="18">
        <v>0</v>
      </c>
      <c r="H28" s="18" t="s">
        <v>11</v>
      </c>
      <c r="I28" s="30" t="s">
        <v>10</v>
      </c>
      <c r="J28" s="23" t="s">
        <v>1192</v>
      </c>
      <c r="K28" s="348">
        <v>8740000</v>
      </c>
      <c r="L28" s="17" t="s">
        <v>8</v>
      </c>
      <c r="M28" s="23" t="s">
        <v>1191</v>
      </c>
      <c r="N28" s="235">
        <v>1004461196</v>
      </c>
      <c r="O28" s="235">
        <v>39</v>
      </c>
      <c r="P28" s="180">
        <v>45306</v>
      </c>
      <c r="Q28" s="411">
        <v>524300000</v>
      </c>
      <c r="R28" s="180">
        <v>45310</v>
      </c>
      <c r="S28" s="29">
        <f>+K28</f>
        <v>8740000</v>
      </c>
      <c r="T28" s="18" t="s">
        <v>5</v>
      </c>
      <c r="U28" s="413">
        <v>39049658</v>
      </c>
      <c r="V28" s="23" t="s">
        <v>1093</v>
      </c>
      <c r="W28" s="180">
        <v>45310</v>
      </c>
      <c r="X28" s="180">
        <v>45313</v>
      </c>
      <c r="Y28" s="181" t="s">
        <v>4</v>
      </c>
      <c r="Z28" s="180">
        <v>45381</v>
      </c>
      <c r="AA28" s="35">
        <f t="shared" si="0"/>
        <v>68</v>
      </c>
      <c r="AB28" s="23">
        <v>0</v>
      </c>
      <c r="AC28" s="23">
        <v>0</v>
      </c>
      <c r="AD28" s="23">
        <v>0</v>
      </c>
      <c r="AE28" s="28" t="s">
        <v>4</v>
      </c>
      <c r="AF28" s="35">
        <f t="shared" si="1"/>
        <v>0</v>
      </c>
      <c r="AG28" s="23">
        <v>0</v>
      </c>
      <c r="AH28" s="23">
        <v>0</v>
      </c>
      <c r="AI28" s="27" t="s">
        <v>4</v>
      </c>
      <c r="AJ28" s="23">
        <v>0</v>
      </c>
      <c r="AK28" s="27" t="s">
        <v>4</v>
      </c>
      <c r="AL28" s="27" t="s">
        <v>4</v>
      </c>
      <c r="AM28" s="35">
        <f t="shared" si="2"/>
        <v>0</v>
      </c>
      <c r="AN28" s="414">
        <f>+K28+AC28-AH28</f>
        <v>8740000</v>
      </c>
      <c r="AO28" s="18" t="s">
        <v>1</v>
      </c>
      <c r="AP28" s="416">
        <v>8740000</v>
      </c>
      <c r="AQ28" s="18" t="s">
        <v>16</v>
      </c>
      <c r="AR28" s="23">
        <v>0</v>
      </c>
      <c r="AS28" s="19" t="s">
        <v>4</v>
      </c>
      <c r="AT28" s="418">
        <f t="shared" si="3"/>
        <v>4940000</v>
      </c>
      <c r="AU28" s="419">
        <v>3800000</v>
      </c>
      <c r="AV28" s="33">
        <f t="shared" si="4"/>
        <v>0.56521739130434778</v>
      </c>
      <c r="AW28" s="19" t="s">
        <v>4</v>
      </c>
      <c r="AX28" s="18" t="s">
        <v>3</v>
      </c>
      <c r="AY28" s="182" t="s">
        <v>1190</v>
      </c>
      <c r="AZ28" s="17" t="s">
        <v>1</v>
      </c>
      <c r="BA28" s="17" t="s">
        <v>1</v>
      </c>
    </row>
    <row r="29" spans="2:53" s="177" customFormat="1" ht="12.75" x14ac:dyDescent="0.2">
      <c r="B29" s="17">
        <v>2024</v>
      </c>
      <c r="C29" s="17">
        <v>891780111</v>
      </c>
      <c r="D29" s="30" t="s">
        <v>14</v>
      </c>
      <c r="E29" s="23" t="s">
        <v>1189</v>
      </c>
      <c r="F29" s="182" t="s">
        <v>1188</v>
      </c>
      <c r="G29" s="18">
        <v>0</v>
      </c>
      <c r="H29" s="18" t="s">
        <v>11</v>
      </c>
      <c r="I29" s="30" t="s">
        <v>10</v>
      </c>
      <c r="J29" s="23" t="s">
        <v>1187</v>
      </c>
      <c r="K29" s="348">
        <v>19080000</v>
      </c>
      <c r="L29" s="17" t="s">
        <v>8</v>
      </c>
      <c r="M29" s="23" t="s">
        <v>1186</v>
      </c>
      <c r="N29" s="235">
        <v>1083024229</v>
      </c>
      <c r="O29" s="235">
        <v>35</v>
      </c>
      <c r="P29" s="180">
        <v>45306</v>
      </c>
      <c r="Q29" s="411">
        <v>807300000</v>
      </c>
      <c r="R29" s="180">
        <v>45310</v>
      </c>
      <c r="S29" s="29">
        <f>+K29</f>
        <v>19080000</v>
      </c>
      <c r="T29" s="18" t="s">
        <v>5</v>
      </c>
      <c r="U29" s="413">
        <v>1082903415</v>
      </c>
      <c r="V29" s="23" t="s">
        <v>807</v>
      </c>
      <c r="W29" s="180">
        <v>45310</v>
      </c>
      <c r="X29" s="180">
        <v>45313</v>
      </c>
      <c r="Y29" s="181" t="s">
        <v>4</v>
      </c>
      <c r="Z29" s="180">
        <v>45473</v>
      </c>
      <c r="AA29" s="35">
        <f t="shared" si="0"/>
        <v>160</v>
      </c>
      <c r="AB29" s="23">
        <v>0</v>
      </c>
      <c r="AC29" s="23">
        <v>0</v>
      </c>
      <c r="AD29" s="23">
        <v>0</v>
      </c>
      <c r="AE29" s="28" t="s">
        <v>4</v>
      </c>
      <c r="AF29" s="35">
        <f t="shared" si="1"/>
        <v>0</v>
      </c>
      <c r="AG29" s="23">
        <v>0</v>
      </c>
      <c r="AH29" s="23">
        <v>0</v>
      </c>
      <c r="AI29" s="27" t="s">
        <v>4</v>
      </c>
      <c r="AJ29" s="23">
        <v>0</v>
      </c>
      <c r="AK29" s="27" t="s">
        <v>4</v>
      </c>
      <c r="AL29" s="27" t="s">
        <v>4</v>
      </c>
      <c r="AM29" s="35">
        <f t="shared" si="2"/>
        <v>0</v>
      </c>
      <c r="AN29" s="414">
        <f>+K29+AC29-AH29</f>
        <v>19080000</v>
      </c>
      <c r="AO29" s="18" t="s">
        <v>1</v>
      </c>
      <c r="AP29" s="416">
        <v>19080000</v>
      </c>
      <c r="AQ29" s="18" t="s">
        <v>16</v>
      </c>
      <c r="AR29" s="23">
        <v>0</v>
      </c>
      <c r="AS29" s="19" t="s">
        <v>4</v>
      </c>
      <c r="AT29" s="418">
        <f t="shared" si="3"/>
        <v>4680000</v>
      </c>
      <c r="AU29" s="419">
        <v>14400000</v>
      </c>
      <c r="AV29" s="33">
        <f t="shared" si="4"/>
        <v>0.24528301886792453</v>
      </c>
      <c r="AW29" s="19" t="s">
        <v>4</v>
      </c>
      <c r="AX29" s="18" t="s">
        <v>3</v>
      </c>
      <c r="AY29" s="182" t="s">
        <v>1185</v>
      </c>
      <c r="AZ29" s="17" t="s">
        <v>1</v>
      </c>
      <c r="BA29" s="17" t="s">
        <v>1</v>
      </c>
    </row>
    <row r="30" spans="2:53" s="177" customFormat="1" ht="12.75" x14ac:dyDescent="0.2">
      <c r="B30" s="17">
        <v>2024</v>
      </c>
      <c r="C30" s="17">
        <v>891780111</v>
      </c>
      <c r="D30" s="30" t="s">
        <v>14</v>
      </c>
      <c r="E30" s="23" t="s">
        <v>1184</v>
      </c>
      <c r="F30" s="182" t="s">
        <v>1183</v>
      </c>
      <c r="G30" s="18">
        <v>0</v>
      </c>
      <c r="H30" s="18" t="s">
        <v>11</v>
      </c>
      <c r="I30" s="30" t="s">
        <v>10</v>
      </c>
      <c r="J30" s="23" t="s">
        <v>1182</v>
      </c>
      <c r="K30" s="348">
        <v>19080000</v>
      </c>
      <c r="L30" s="17" t="s">
        <v>8</v>
      </c>
      <c r="M30" s="23" t="s">
        <v>1181</v>
      </c>
      <c r="N30" s="235">
        <v>1104435442</v>
      </c>
      <c r="O30" s="235">
        <v>35</v>
      </c>
      <c r="P30" s="180">
        <v>45306</v>
      </c>
      <c r="Q30" s="411">
        <v>807300000</v>
      </c>
      <c r="R30" s="180">
        <v>45310</v>
      </c>
      <c r="S30" s="29">
        <f>+K30</f>
        <v>19080000</v>
      </c>
      <c r="T30" s="18" t="s">
        <v>5</v>
      </c>
      <c r="U30" s="413">
        <v>1082903415</v>
      </c>
      <c r="V30" s="23" t="s">
        <v>807</v>
      </c>
      <c r="W30" s="180">
        <v>45310</v>
      </c>
      <c r="X30" s="180">
        <v>45313</v>
      </c>
      <c r="Y30" s="181" t="s">
        <v>4</v>
      </c>
      <c r="Z30" s="180">
        <v>45473</v>
      </c>
      <c r="AA30" s="35">
        <f t="shared" si="0"/>
        <v>160</v>
      </c>
      <c r="AB30" s="23">
        <v>0</v>
      </c>
      <c r="AC30" s="23">
        <v>0</v>
      </c>
      <c r="AD30" s="23">
        <v>0</v>
      </c>
      <c r="AE30" s="28" t="s">
        <v>4</v>
      </c>
      <c r="AF30" s="35">
        <f t="shared" si="1"/>
        <v>0</v>
      </c>
      <c r="AG30" s="23">
        <v>0</v>
      </c>
      <c r="AH30" s="23">
        <v>0</v>
      </c>
      <c r="AI30" s="27" t="s">
        <v>4</v>
      </c>
      <c r="AJ30" s="23">
        <v>0</v>
      </c>
      <c r="AK30" s="27" t="s">
        <v>4</v>
      </c>
      <c r="AL30" s="27" t="s">
        <v>4</v>
      </c>
      <c r="AM30" s="35">
        <f t="shared" si="2"/>
        <v>0</v>
      </c>
      <c r="AN30" s="414">
        <f>+K30+AC30-AH30</f>
        <v>19080000</v>
      </c>
      <c r="AO30" s="18" t="s">
        <v>1</v>
      </c>
      <c r="AP30" s="416">
        <v>19080000</v>
      </c>
      <c r="AQ30" s="18" t="s">
        <v>16</v>
      </c>
      <c r="AR30" s="23">
        <v>0</v>
      </c>
      <c r="AS30" s="19" t="s">
        <v>4</v>
      </c>
      <c r="AT30" s="418">
        <f t="shared" si="3"/>
        <v>4680000</v>
      </c>
      <c r="AU30" s="419">
        <v>14400000</v>
      </c>
      <c r="AV30" s="33">
        <f t="shared" si="4"/>
        <v>0.24528301886792453</v>
      </c>
      <c r="AW30" s="19" t="s">
        <v>4</v>
      </c>
      <c r="AX30" s="18" t="s">
        <v>3</v>
      </c>
      <c r="AY30" s="182" t="s">
        <v>1180</v>
      </c>
      <c r="AZ30" s="17" t="s">
        <v>1</v>
      </c>
      <c r="BA30" s="17" t="s">
        <v>1</v>
      </c>
    </row>
    <row r="31" spans="2:53" s="177" customFormat="1" ht="12.75" x14ac:dyDescent="0.2">
      <c r="B31" s="17">
        <v>2024</v>
      </c>
      <c r="C31" s="17">
        <v>891780111</v>
      </c>
      <c r="D31" s="30" t="s">
        <v>14</v>
      </c>
      <c r="E31" s="23" t="s">
        <v>1179</v>
      </c>
      <c r="F31" s="182" t="s">
        <v>1178</v>
      </c>
      <c r="G31" s="18">
        <v>0</v>
      </c>
      <c r="H31" s="18" t="s">
        <v>11</v>
      </c>
      <c r="I31" s="30" t="s">
        <v>10</v>
      </c>
      <c r="J31" s="23" t="s">
        <v>1177</v>
      </c>
      <c r="K31" s="348">
        <v>20140000</v>
      </c>
      <c r="L31" s="17" t="s">
        <v>8</v>
      </c>
      <c r="M31" s="23" t="s">
        <v>1176</v>
      </c>
      <c r="N31" s="235">
        <v>36386177</v>
      </c>
      <c r="O31" s="235">
        <v>39</v>
      </c>
      <c r="P31" s="180">
        <v>45306</v>
      </c>
      <c r="Q31" s="411">
        <v>524300000</v>
      </c>
      <c r="R31" s="180">
        <v>45310</v>
      </c>
      <c r="S31" s="29">
        <f>+K31</f>
        <v>20140000</v>
      </c>
      <c r="T31" s="18" t="s">
        <v>5</v>
      </c>
      <c r="U31" s="413">
        <v>39049658</v>
      </c>
      <c r="V31" s="23" t="s">
        <v>1093</v>
      </c>
      <c r="W31" s="180">
        <v>45310</v>
      </c>
      <c r="X31" s="180">
        <v>45313</v>
      </c>
      <c r="Y31" s="181" t="s">
        <v>4</v>
      </c>
      <c r="Z31" s="180">
        <v>45473</v>
      </c>
      <c r="AA31" s="35">
        <f t="shared" si="0"/>
        <v>160</v>
      </c>
      <c r="AB31" s="23">
        <v>0</v>
      </c>
      <c r="AC31" s="23">
        <v>0</v>
      </c>
      <c r="AD31" s="23">
        <v>0</v>
      </c>
      <c r="AE31" s="28" t="s">
        <v>4</v>
      </c>
      <c r="AF31" s="35">
        <f t="shared" si="1"/>
        <v>0</v>
      </c>
      <c r="AG31" s="23">
        <v>0</v>
      </c>
      <c r="AH31" s="23">
        <v>0</v>
      </c>
      <c r="AI31" s="27" t="s">
        <v>4</v>
      </c>
      <c r="AJ31" s="23">
        <v>0</v>
      </c>
      <c r="AK31" s="27" t="s">
        <v>4</v>
      </c>
      <c r="AL31" s="27" t="s">
        <v>4</v>
      </c>
      <c r="AM31" s="35">
        <f t="shared" si="2"/>
        <v>0</v>
      </c>
      <c r="AN31" s="414">
        <f>+K31+AC31-AH31</f>
        <v>20140000</v>
      </c>
      <c r="AO31" s="18" t="s">
        <v>1</v>
      </c>
      <c r="AP31" s="416">
        <v>20140000</v>
      </c>
      <c r="AQ31" s="18" t="s">
        <v>16</v>
      </c>
      <c r="AR31" s="23">
        <v>0</v>
      </c>
      <c r="AS31" s="19" t="s">
        <v>4</v>
      </c>
      <c r="AT31" s="418">
        <f t="shared" si="3"/>
        <v>4940000</v>
      </c>
      <c r="AU31" s="419">
        <v>15200000</v>
      </c>
      <c r="AV31" s="33">
        <f t="shared" si="4"/>
        <v>0.24528301886792453</v>
      </c>
      <c r="AW31" s="19" t="s">
        <v>4</v>
      </c>
      <c r="AX31" s="18" t="s">
        <v>3</v>
      </c>
      <c r="AY31" s="182" t="s">
        <v>1175</v>
      </c>
      <c r="AZ31" s="17" t="s">
        <v>1</v>
      </c>
      <c r="BA31" s="17" t="s">
        <v>1</v>
      </c>
    </row>
    <row r="32" spans="2:53" s="177" customFormat="1" ht="12.75" x14ac:dyDescent="0.2">
      <c r="B32" s="17">
        <v>2024</v>
      </c>
      <c r="C32" s="17">
        <v>891780111</v>
      </c>
      <c r="D32" s="30" t="s">
        <v>14</v>
      </c>
      <c r="E32" s="23" t="s">
        <v>1174</v>
      </c>
      <c r="F32" s="182" t="s">
        <v>1173</v>
      </c>
      <c r="G32" s="18">
        <v>0</v>
      </c>
      <c r="H32" s="18" t="s">
        <v>11</v>
      </c>
      <c r="I32" s="30" t="s">
        <v>10</v>
      </c>
      <c r="J32" s="23" t="s">
        <v>1172</v>
      </c>
      <c r="K32" s="348">
        <v>20140000</v>
      </c>
      <c r="L32" s="17" t="s">
        <v>8</v>
      </c>
      <c r="M32" s="23" t="s">
        <v>1171</v>
      </c>
      <c r="N32" s="235">
        <v>1082984449</v>
      </c>
      <c r="O32" s="235">
        <v>39</v>
      </c>
      <c r="P32" s="180">
        <v>45306</v>
      </c>
      <c r="Q32" s="411">
        <v>524300000</v>
      </c>
      <c r="R32" s="180">
        <v>45310</v>
      </c>
      <c r="S32" s="29">
        <f>+K32</f>
        <v>20140000</v>
      </c>
      <c r="T32" s="18" t="s">
        <v>5</v>
      </c>
      <c r="U32" s="413">
        <v>39049658</v>
      </c>
      <c r="V32" s="23" t="s">
        <v>1093</v>
      </c>
      <c r="W32" s="180">
        <v>45310</v>
      </c>
      <c r="X32" s="180">
        <v>45313</v>
      </c>
      <c r="Y32" s="181" t="s">
        <v>4</v>
      </c>
      <c r="Z32" s="180">
        <v>45473</v>
      </c>
      <c r="AA32" s="35">
        <f t="shared" si="0"/>
        <v>160</v>
      </c>
      <c r="AB32" s="23">
        <v>0</v>
      </c>
      <c r="AC32" s="23">
        <v>0</v>
      </c>
      <c r="AD32" s="23">
        <v>0</v>
      </c>
      <c r="AE32" s="28" t="s">
        <v>4</v>
      </c>
      <c r="AF32" s="35">
        <f t="shared" si="1"/>
        <v>0</v>
      </c>
      <c r="AG32" s="23">
        <v>0</v>
      </c>
      <c r="AH32" s="23">
        <v>0</v>
      </c>
      <c r="AI32" s="27" t="s">
        <v>4</v>
      </c>
      <c r="AJ32" s="23">
        <v>0</v>
      </c>
      <c r="AK32" s="27" t="s">
        <v>4</v>
      </c>
      <c r="AL32" s="27" t="s">
        <v>4</v>
      </c>
      <c r="AM32" s="35">
        <f t="shared" si="2"/>
        <v>0</v>
      </c>
      <c r="AN32" s="414">
        <f>+K32+AC32-AH32</f>
        <v>20140000</v>
      </c>
      <c r="AO32" s="18" t="s">
        <v>1</v>
      </c>
      <c r="AP32" s="416">
        <v>20140000</v>
      </c>
      <c r="AQ32" s="18" t="s">
        <v>16</v>
      </c>
      <c r="AR32" s="23">
        <v>0</v>
      </c>
      <c r="AS32" s="19" t="s">
        <v>4</v>
      </c>
      <c r="AT32" s="418">
        <f t="shared" si="3"/>
        <v>4940000</v>
      </c>
      <c r="AU32" s="419">
        <v>15200000</v>
      </c>
      <c r="AV32" s="33">
        <f t="shared" si="4"/>
        <v>0.24528301886792453</v>
      </c>
      <c r="AW32" s="19" t="s">
        <v>4</v>
      </c>
      <c r="AX32" s="18" t="s">
        <v>3</v>
      </c>
      <c r="AY32" s="182" t="s">
        <v>1170</v>
      </c>
      <c r="AZ32" s="17" t="s">
        <v>1</v>
      </c>
      <c r="BA32" s="17" t="s">
        <v>1</v>
      </c>
    </row>
    <row r="33" spans="2:53" s="177" customFormat="1" ht="12.75" x14ac:dyDescent="0.2">
      <c r="B33" s="17">
        <v>2024</v>
      </c>
      <c r="C33" s="17">
        <v>891780111</v>
      </c>
      <c r="D33" s="30" t="s">
        <v>14</v>
      </c>
      <c r="E33" s="23" t="s">
        <v>1169</v>
      </c>
      <c r="F33" s="182" t="s">
        <v>1168</v>
      </c>
      <c r="G33" s="18">
        <v>0</v>
      </c>
      <c r="H33" s="18" t="s">
        <v>11</v>
      </c>
      <c r="I33" s="30" t="s">
        <v>10</v>
      </c>
      <c r="J33" s="23" t="s">
        <v>1167</v>
      </c>
      <c r="K33" s="348">
        <v>18550000</v>
      </c>
      <c r="L33" s="17" t="s">
        <v>8</v>
      </c>
      <c r="M33" s="23" t="s">
        <v>1166</v>
      </c>
      <c r="N33" s="235">
        <v>1045710831</v>
      </c>
      <c r="O33" s="235">
        <v>36</v>
      </c>
      <c r="P33" s="180">
        <v>45306</v>
      </c>
      <c r="Q33" s="411">
        <v>734700000</v>
      </c>
      <c r="R33" s="180">
        <v>45310</v>
      </c>
      <c r="S33" s="29">
        <f>+K33</f>
        <v>18550000</v>
      </c>
      <c r="T33" s="18" t="s">
        <v>5</v>
      </c>
      <c r="U33" s="413">
        <v>85155551</v>
      </c>
      <c r="V33" s="23" t="s">
        <v>681</v>
      </c>
      <c r="W33" s="180">
        <v>45310</v>
      </c>
      <c r="X33" s="180">
        <v>45313</v>
      </c>
      <c r="Y33" s="181" t="s">
        <v>4</v>
      </c>
      <c r="Z33" s="180">
        <v>45473</v>
      </c>
      <c r="AA33" s="35">
        <f t="shared" si="0"/>
        <v>160</v>
      </c>
      <c r="AB33" s="23">
        <v>0</v>
      </c>
      <c r="AC33" s="23">
        <v>0</v>
      </c>
      <c r="AD33" s="23">
        <v>0</v>
      </c>
      <c r="AE33" s="28" t="s">
        <v>4</v>
      </c>
      <c r="AF33" s="35">
        <f t="shared" si="1"/>
        <v>0</v>
      </c>
      <c r="AG33" s="23">
        <v>0</v>
      </c>
      <c r="AH33" s="23">
        <v>0</v>
      </c>
      <c r="AI33" s="27" t="s">
        <v>4</v>
      </c>
      <c r="AJ33" s="23">
        <v>0</v>
      </c>
      <c r="AK33" s="27" t="s">
        <v>4</v>
      </c>
      <c r="AL33" s="27" t="s">
        <v>4</v>
      </c>
      <c r="AM33" s="35">
        <f t="shared" si="2"/>
        <v>0</v>
      </c>
      <c r="AN33" s="414">
        <f>+K33+AC33-AH33</f>
        <v>18550000</v>
      </c>
      <c r="AO33" s="18" t="s">
        <v>1</v>
      </c>
      <c r="AP33" s="416">
        <v>18550000</v>
      </c>
      <c r="AQ33" s="18" t="s">
        <v>16</v>
      </c>
      <c r="AR33" s="23">
        <v>0</v>
      </c>
      <c r="AS33" s="19" t="s">
        <v>4</v>
      </c>
      <c r="AT33" s="418">
        <f t="shared" si="3"/>
        <v>4550000</v>
      </c>
      <c r="AU33" s="419">
        <v>14000000</v>
      </c>
      <c r="AV33" s="33">
        <f t="shared" si="4"/>
        <v>0.24528301886792453</v>
      </c>
      <c r="AW33" s="19" t="s">
        <v>4</v>
      </c>
      <c r="AX33" s="18" t="s">
        <v>3</v>
      </c>
      <c r="AY33" s="182" t="s">
        <v>1165</v>
      </c>
      <c r="AZ33" s="17" t="s">
        <v>1</v>
      </c>
      <c r="BA33" s="17" t="s">
        <v>1</v>
      </c>
    </row>
    <row r="34" spans="2:53" s="177" customFormat="1" ht="12.75" x14ac:dyDescent="0.2">
      <c r="B34" s="17">
        <v>2024</v>
      </c>
      <c r="C34" s="17">
        <v>891780111</v>
      </c>
      <c r="D34" s="30" t="s">
        <v>14</v>
      </c>
      <c r="E34" s="23" t="s">
        <v>1164</v>
      </c>
      <c r="F34" s="182" t="s">
        <v>1163</v>
      </c>
      <c r="G34" s="18">
        <v>0</v>
      </c>
      <c r="H34" s="18" t="s">
        <v>11</v>
      </c>
      <c r="I34" s="30" t="s">
        <v>10</v>
      </c>
      <c r="J34" s="23" t="s">
        <v>1162</v>
      </c>
      <c r="K34" s="348">
        <v>29790000</v>
      </c>
      <c r="L34" s="17" t="s">
        <v>8</v>
      </c>
      <c r="M34" s="23" t="s">
        <v>1161</v>
      </c>
      <c r="N34" s="235">
        <v>85155278</v>
      </c>
      <c r="O34" s="235">
        <v>38</v>
      </c>
      <c r="P34" s="180">
        <v>45306</v>
      </c>
      <c r="Q34" s="411">
        <v>585250000</v>
      </c>
      <c r="R34" s="180">
        <v>45310</v>
      </c>
      <c r="S34" s="29">
        <f>+K34</f>
        <v>29790000</v>
      </c>
      <c r="T34" s="18" t="s">
        <v>5</v>
      </c>
      <c r="U34" s="413">
        <v>1082884010</v>
      </c>
      <c r="V34" s="23" t="s">
        <v>742</v>
      </c>
      <c r="W34" s="180">
        <v>45310</v>
      </c>
      <c r="X34" s="180">
        <v>45313</v>
      </c>
      <c r="Y34" s="181" t="s">
        <v>4</v>
      </c>
      <c r="Z34" s="180">
        <v>45473</v>
      </c>
      <c r="AA34" s="35">
        <f t="shared" si="0"/>
        <v>160</v>
      </c>
      <c r="AB34" s="23">
        <v>0</v>
      </c>
      <c r="AC34" s="23">
        <v>0</v>
      </c>
      <c r="AD34" s="23">
        <v>0</v>
      </c>
      <c r="AE34" s="28" t="s">
        <v>4</v>
      </c>
      <c r="AF34" s="35">
        <f t="shared" si="1"/>
        <v>0</v>
      </c>
      <c r="AG34" s="23">
        <v>0</v>
      </c>
      <c r="AH34" s="23">
        <v>0</v>
      </c>
      <c r="AI34" s="27" t="s">
        <v>4</v>
      </c>
      <c r="AJ34" s="23">
        <v>0</v>
      </c>
      <c r="AK34" s="27" t="s">
        <v>4</v>
      </c>
      <c r="AL34" s="27" t="s">
        <v>4</v>
      </c>
      <c r="AM34" s="35">
        <f t="shared" si="2"/>
        <v>0</v>
      </c>
      <c r="AN34" s="414">
        <f>+K34+AC34-AH34</f>
        <v>29790000</v>
      </c>
      <c r="AO34" s="18" t="s">
        <v>1</v>
      </c>
      <c r="AP34" s="416">
        <v>29790000</v>
      </c>
      <c r="AQ34" s="18" t="s">
        <v>16</v>
      </c>
      <c r="AR34" s="23">
        <v>0</v>
      </c>
      <c r="AS34" s="19" t="s">
        <v>4</v>
      </c>
      <c r="AT34" s="418">
        <f t="shared" si="3"/>
        <v>5590000</v>
      </c>
      <c r="AU34" s="419">
        <v>24200000</v>
      </c>
      <c r="AV34" s="33">
        <f t="shared" si="4"/>
        <v>0.18764686136287345</v>
      </c>
      <c r="AW34" s="19" t="s">
        <v>4</v>
      </c>
      <c r="AX34" s="18" t="s">
        <v>3</v>
      </c>
      <c r="AY34" s="182" t="s">
        <v>1160</v>
      </c>
      <c r="AZ34" s="17" t="s">
        <v>1</v>
      </c>
      <c r="BA34" s="17" t="s">
        <v>1</v>
      </c>
    </row>
    <row r="35" spans="2:53" s="177" customFormat="1" ht="12.75" x14ac:dyDescent="0.2">
      <c r="B35" s="17">
        <v>2024</v>
      </c>
      <c r="C35" s="17">
        <v>891780111</v>
      </c>
      <c r="D35" s="30" t="s">
        <v>14</v>
      </c>
      <c r="E35" s="23" t="s">
        <v>1159</v>
      </c>
      <c r="F35" s="182" t="s">
        <v>1158</v>
      </c>
      <c r="G35" s="18">
        <v>0</v>
      </c>
      <c r="H35" s="18" t="s">
        <v>11</v>
      </c>
      <c r="I35" s="30" t="s">
        <v>10</v>
      </c>
      <c r="J35" s="23" t="s">
        <v>1157</v>
      </c>
      <c r="K35" s="348">
        <v>18550000</v>
      </c>
      <c r="L35" s="17" t="s">
        <v>8</v>
      </c>
      <c r="M35" s="23" t="s">
        <v>1156</v>
      </c>
      <c r="N35" s="235">
        <v>1083023702</v>
      </c>
      <c r="O35" s="235">
        <v>35</v>
      </c>
      <c r="P35" s="180">
        <v>45306</v>
      </c>
      <c r="Q35" s="411">
        <v>807300000</v>
      </c>
      <c r="R35" s="180">
        <v>45310</v>
      </c>
      <c r="S35" s="29">
        <f>+K35</f>
        <v>18550000</v>
      </c>
      <c r="T35" s="18" t="s">
        <v>5</v>
      </c>
      <c r="U35" s="413">
        <v>1082903415</v>
      </c>
      <c r="V35" s="23" t="s">
        <v>807</v>
      </c>
      <c r="W35" s="180">
        <v>45310</v>
      </c>
      <c r="X35" s="180">
        <v>45313</v>
      </c>
      <c r="Y35" s="181" t="s">
        <v>4</v>
      </c>
      <c r="Z35" s="180">
        <v>45473</v>
      </c>
      <c r="AA35" s="35">
        <f t="shared" si="0"/>
        <v>160</v>
      </c>
      <c r="AB35" s="23">
        <v>0</v>
      </c>
      <c r="AC35" s="23">
        <v>0</v>
      </c>
      <c r="AD35" s="23">
        <v>0</v>
      </c>
      <c r="AE35" s="28" t="s">
        <v>4</v>
      </c>
      <c r="AF35" s="35">
        <f t="shared" si="1"/>
        <v>0</v>
      </c>
      <c r="AG35" s="23">
        <v>0</v>
      </c>
      <c r="AH35" s="23">
        <v>0</v>
      </c>
      <c r="AI35" s="27" t="s">
        <v>4</v>
      </c>
      <c r="AJ35" s="23">
        <v>0</v>
      </c>
      <c r="AK35" s="27" t="s">
        <v>4</v>
      </c>
      <c r="AL35" s="27" t="s">
        <v>4</v>
      </c>
      <c r="AM35" s="35">
        <f t="shared" si="2"/>
        <v>0</v>
      </c>
      <c r="AN35" s="414">
        <f>+K35+AC35-AH35</f>
        <v>18550000</v>
      </c>
      <c r="AO35" s="18" t="s">
        <v>1</v>
      </c>
      <c r="AP35" s="416">
        <v>18550000</v>
      </c>
      <c r="AQ35" s="18" t="s">
        <v>16</v>
      </c>
      <c r="AR35" s="23">
        <v>0</v>
      </c>
      <c r="AS35" s="19" t="s">
        <v>4</v>
      </c>
      <c r="AT35" s="418">
        <f t="shared" si="3"/>
        <v>4550000</v>
      </c>
      <c r="AU35" s="419">
        <v>14000000</v>
      </c>
      <c r="AV35" s="33">
        <f t="shared" si="4"/>
        <v>0.24528301886792453</v>
      </c>
      <c r="AW35" s="19" t="s">
        <v>4</v>
      </c>
      <c r="AX35" s="18" t="s">
        <v>3</v>
      </c>
      <c r="AY35" s="182" t="s">
        <v>1155</v>
      </c>
      <c r="AZ35" s="17" t="s">
        <v>1</v>
      </c>
      <c r="BA35" s="17" t="s">
        <v>1</v>
      </c>
    </row>
    <row r="36" spans="2:53" s="177" customFormat="1" ht="12.75" x14ac:dyDescent="0.2">
      <c r="B36" s="17">
        <v>2024</v>
      </c>
      <c r="C36" s="17">
        <v>891780111</v>
      </c>
      <c r="D36" s="30" t="s">
        <v>14</v>
      </c>
      <c r="E36" s="23" t="s">
        <v>1154</v>
      </c>
      <c r="F36" s="182" t="s">
        <v>1153</v>
      </c>
      <c r="G36" s="18">
        <v>0</v>
      </c>
      <c r="H36" s="18" t="s">
        <v>11</v>
      </c>
      <c r="I36" s="30" t="s">
        <v>10</v>
      </c>
      <c r="J36" s="23" t="s">
        <v>1152</v>
      </c>
      <c r="K36" s="348">
        <v>19080000</v>
      </c>
      <c r="L36" s="17" t="s">
        <v>8</v>
      </c>
      <c r="M36" s="23" t="s">
        <v>1151</v>
      </c>
      <c r="N36" s="235">
        <v>1082990677</v>
      </c>
      <c r="O36" s="235">
        <v>38</v>
      </c>
      <c r="P36" s="180">
        <v>45306</v>
      </c>
      <c r="Q36" s="411">
        <v>585250000</v>
      </c>
      <c r="R36" s="180">
        <v>45310</v>
      </c>
      <c r="S36" s="29">
        <f>+K36</f>
        <v>19080000</v>
      </c>
      <c r="T36" s="18" t="s">
        <v>5</v>
      </c>
      <c r="U36" s="413">
        <v>1082884010</v>
      </c>
      <c r="V36" s="23" t="s">
        <v>742</v>
      </c>
      <c r="W36" s="180">
        <v>45310</v>
      </c>
      <c r="X36" s="180">
        <v>45313</v>
      </c>
      <c r="Y36" s="181" t="s">
        <v>4</v>
      </c>
      <c r="Z36" s="180">
        <v>45473</v>
      </c>
      <c r="AA36" s="35">
        <f t="shared" si="0"/>
        <v>160</v>
      </c>
      <c r="AB36" s="23">
        <v>0</v>
      </c>
      <c r="AC36" s="23">
        <v>0</v>
      </c>
      <c r="AD36" s="23">
        <v>0</v>
      </c>
      <c r="AE36" s="28" t="s">
        <v>4</v>
      </c>
      <c r="AF36" s="35">
        <f t="shared" si="1"/>
        <v>0</v>
      </c>
      <c r="AG36" s="23">
        <v>0</v>
      </c>
      <c r="AH36" s="23">
        <v>0</v>
      </c>
      <c r="AI36" s="27" t="s">
        <v>4</v>
      </c>
      <c r="AJ36" s="23">
        <v>0</v>
      </c>
      <c r="AK36" s="27" t="s">
        <v>4</v>
      </c>
      <c r="AL36" s="27" t="s">
        <v>4</v>
      </c>
      <c r="AM36" s="35">
        <f t="shared" si="2"/>
        <v>0</v>
      </c>
      <c r="AN36" s="414">
        <f>+K36+AC36-AH36</f>
        <v>19080000</v>
      </c>
      <c r="AO36" s="18" t="s">
        <v>1</v>
      </c>
      <c r="AP36" s="416">
        <v>19080000</v>
      </c>
      <c r="AQ36" s="18" t="s">
        <v>16</v>
      </c>
      <c r="AR36" s="23">
        <v>0</v>
      </c>
      <c r="AS36" s="19" t="s">
        <v>4</v>
      </c>
      <c r="AT36" s="418">
        <f t="shared" si="3"/>
        <v>4680000</v>
      </c>
      <c r="AU36" s="419">
        <v>14400000</v>
      </c>
      <c r="AV36" s="33">
        <f t="shared" si="4"/>
        <v>0.24528301886792453</v>
      </c>
      <c r="AW36" s="19" t="s">
        <v>4</v>
      </c>
      <c r="AX36" s="18" t="s">
        <v>3</v>
      </c>
      <c r="AY36" s="182" t="s">
        <v>1150</v>
      </c>
      <c r="AZ36" s="17" t="s">
        <v>1</v>
      </c>
      <c r="BA36" s="17" t="s">
        <v>1</v>
      </c>
    </row>
    <row r="37" spans="2:53" s="177" customFormat="1" ht="12.75" x14ac:dyDescent="0.2">
      <c r="B37" s="17">
        <v>2024</v>
      </c>
      <c r="C37" s="17">
        <v>891780111</v>
      </c>
      <c r="D37" s="30" t="s">
        <v>14</v>
      </c>
      <c r="E37" s="23" t="s">
        <v>1149</v>
      </c>
      <c r="F37" s="182" t="s">
        <v>1148</v>
      </c>
      <c r="G37" s="18">
        <v>0</v>
      </c>
      <c r="H37" s="18" t="s">
        <v>11</v>
      </c>
      <c r="I37" s="30" t="s">
        <v>10</v>
      </c>
      <c r="J37" s="23" t="s">
        <v>1147</v>
      </c>
      <c r="K37" s="348">
        <v>21200000</v>
      </c>
      <c r="L37" s="17" t="s">
        <v>8</v>
      </c>
      <c r="M37" s="23" t="s">
        <v>1146</v>
      </c>
      <c r="N37" s="235">
        <v>1082950124</v>
      </c>
      <c r="O37" s="235">
        <v>38</v>
      </c>
      <c r="P37" s="180">
        <v>45306</v>
      </c>
      <c r="Q37" s="411">
        <v>585250000</v>
      </c>
      <c r="R37" s="180">
        <v>45310</v>
      </c>
      <c r="S37" s="29">
        <f>+K37</f>
        <v>21200000</v>
      </c>
      <c r="T37" s="18" t="s">
        <v>5</v>
      </c>
      <c r="U37" s="413">
        <v>1082884010</v>
      </c>
      <c r="V37" s="23" t="s">
        <v>742</v>
      </c>
      <c r="W37" s="180">
        <v>45310</v>
      </c>
      <c r="X37" s="180">
        <v>45313</v>
      </c>
      <c r="Y37" s="181" t="s">
        <v>4</v>
      </c>
      <c r="Z37" s="180">
        <v>45473</v>
      </c>
      <c r="AA37" s="35">
        <f t="shared" si="0"/>
        <v>160</v>
      </c>
      <c r="AB37" s="23">
        <v>0</v>
      </c>
      <c r="AC37" s="23">
        <v>0</v>
      </c>
      <c r="AD37" s="23">
        <v>0</v>
      </c>
      <c r="AE37" s="28" t="s">
        <v>4</v>
      </c>
      <c r="AF37" s="35">
        <f t="shared" si="1"/>
        <v>0</v>
      </c>
      <c r="AG37" s="23">
        <v>0</v>
      </c>
      <c r="AH37" s="23">
        <v>0</v>
      </c>
      <c r="AI37" s="27" t="s">
        <v>4</v>
      </c>
      <c r="AJ37" s="23">
        <v>0</v>
      </c>
      <c r="AK37" s="27" t="s">
        <v>4</v>
      </c>
      <c r="AL37" s="27" t="s">
        <v>4</v>
      </c>
      <c r="AM37" s="35">
        <f t="shared" si="2"/>
        <v>0</v>
      </c>
      <c r="AN37" s="414">
        <f>+K37+AC37-AH37</f>
        <v>21200000</v>
      </c>
      <c r="AO37" s="18" t="s">
        <v>1</v>
      </c>
      <c r="AP37" s="416">
        <v>21200000</v>
      </c>
      <c r="AQ37" s="18" t="s">
        <v>16</v>
      </c>
      <c r="AR37" s="23">
        <v>0</v>
      </c>
      <c r="AS37" s="19" t="s">
        <v>4</v>
      </c>
      <c r="AT37" s="418">
        <f t="shared" si="3"/>
        <v>5200000</v>
      </c>
      <c r="AU37" s="419">
        <v>16000000</v>
      </c>
      <c r="AV37" s="33">
        <f t="shared" si="4"/>
        <v>0.24528301886792453</v>
      </c>
      <c r="AW37" s="19" t="s">
        <v>4</v>
      </c>
      <c r="AX37" s="18" t="s">
        <v>3</v>
      </c>
      <c r="AY37" s="232" t="s">
        <v>1145</v>
      </c>
      <c r="AZ37" s="17" t="s">
        <v>1</v>
      </c>
      <c r="BA37" s="17" t="s">
        <v>1</v>
      </c>
    </row>
    <row r="38" spans="2:53" s="177" customFormat="1" ht="12.75" x14ac:dyDescent="0.2">
      <c r="B38" s="17">
        <v>2024</v>
      </c>
      <c r="C38" s="17">
        <v>891780111</v>
      </c>
      <c r="D38" s="30" t="s">
        <v>14</v>
      </c>
      <c r="E38" s="23" t="s">
        <v>1144</v>
      </c>
      <c r="F38" s="182" t="s">
        <v>1143</v>
      </c>
      <c r="G38" s="18">
        <v>0</v>
      </c>
      <c r="H38" s="18" t="s">
        <v>11</v>
      </c>
      <c r="I38" s="30" t="s">
        <v>10</v>
      </c>
      <c r="J38" s="23" t="s">
        <v>1142</v>
      </c>
      <c r="K38" s="348">
        <v>20140000</v>
      </c>
      <c r="L38" s="17" t="s">
        <v>8</v>
      </c>
      <c r="M38" s="23" t="s">
        <v>1141</v>
      </c>
      <c r="N38" s="235">
        <v>1047476135</v>
      </c>
      <c r="O38" s="235">
        <v>38</v>
      </c>
      <c r="P38" s="180">
        <v>45306</v>
      </c>
      <c r="Q38" s="411">
        <v>585250000</v>
      </c>
      <c r="R38" s="180">
        <v>45310</v>
      </c>
      <c r="S38" s="29">
        <f>+K38</f>
        <v>20140000</v>
      </c>
      <c r="T38" s="18" t="s">
        <v>5</v>
      </c>
      <c r="U38" s="413">
        <v>1082884010</v>
      </c>
      <c r="V38" s="23" t="s">
        <v>742</v>
      </c>
      <c r="W38" s="180">
        <v>45310</v>
      </c>
      <c r="X38" s="180">
        <v>45313</v>
      </c>
      <c r="Y38" s="181" t="s">
        <v>4</v>
      </c>
      <c r="Z38" s="180">
        <v>45473</v>
      </c>
      <c r="AA38" s="35">
        <f t="shared" si="0"/>
        <v>160</v>
      </c>
      <c r="AB38" s="23">
        <v>0</v>
      </c>
      <c r="AC38" s="23">
        <v>0</v>
      </c>
      <c r="AD38" s="23">
        <v>0</v>
      </c>
      <c r="AE38" s="28" t="s">
        <v>4</v>
      </c>
      <c r="AF38" s="35">
        <f t="shared" si="1"/>
        <v>0</v>
      </c>
      <c r="AG38" s="23">
        <v>0</v>
      </c>
      <c r="AH38" s="23">
        <v>0</v>
      </c>
      <c r="AI38" s="27" t="s">
        <v>4</v>
      </c>
      <c r="AJ38" s="23">
        <v>0</v>
      </c>
      <c r="AK38" s="27" t="s">
        <v>4</v>
      </c>
      <c r="AL38" s="27" t="s">
        <v>4</v>
      </c>
      <c r="AM38" s="35">
        <f t="shared" si="2"/>
        <v>0</v>
      </c>
      <c r="AN38" s="414">
        <f>+K38+AC38-AH38</f>
        <v>20140000</v>
      </c>
      <c r="AO38" s="18" t="s">
        <v>1</v>
      </c>
      <c r="AP38" s="416">
        <v>20140000</v>
      </c>
      <c r="AQ38" s="18" t="s">
        <v>16</v>
      </c>
      <c r="AR38" s="23">
        <v>0</v>
      </c>
      <c r="AS38" s="19" t="s">
        <v>4</v>
      </c>
      <c r="AT38" s="418">
        <f t="shared" si="3"/>
        <v>4940000</v>
      </c>
      <c r="AU38" s="419">
        <v>15200000</v>
      </c>
      <c r="AV38" s="33">
        <f t="shared" si="4"/>
        <v>0.24528301886792453</v>
      </c>
      <c r="AW38" s="19" t="s">
        <v>4</v>
      </c>
      <c r="AX38" s="18" t="s">
        <v>3</v>
      </c>
      <c r="AY38" s="182" t="s">
        <v>1140</v>
      </c>
      <c r="AZ38" s="17" t="s">
        <v>1</v>
      </c>
      <c r="BA38" s="17" t="s">
        <v>1</v>
      </c>
    </row>
    <row r="39" spans="2:53" s="177" customFormat="1" ht="12.75" x14ac:dyDescent="0.2">
      <c r="B39" s="17">
        <v>2024</v>
      </c>
      <c r="C39" s="17">
        <v>891780111</v>
      </c>
      <c r="D39" s="30" t="s">
        <v>14</v>
      </c>
      <c r="E39" s="23" t="s">
        <v>1139</v>
      </c>
      <c r="F39" s="182" t="s">
        <v>1138</v>
      </c>
      <c r="G39" s="18">
        <v>0</v>
      </c>
      <c r="H39" s="18" t="s">
        <v>11</v>
      </c>
      <c r="I39" s="30" t="s">
        <v>10</v>
      </c>
      <c r="J39" s="23" t="s">
        <v>1137</v>
      </c>
      <c r="K39" s="348">
        <v>17490000</v>
      </c>
      <c r="L39" s="17" t="s">
        <v>8</v>
      </c>
      <c r="M39" s="23" t="s">
        <v>1136</v>
      </c>
      <c r="N39" s="235">
        <v>1082868615</v>
      </c>
      <c r="O39" s="235">
        <v>36</v>
      </c>
      <c r="P39" s="180">
        <v>45306</v>
      </c>
      <c r="Q39" s="411">
        <v>734700000</v>
      </c>
      <c r="R39" s="180">
        <v>45310</v>
      </c>
      <c r="S39" s="29">
        <f>+K39</f>
        <v>17490000</v>
      </c>
      <c r="T39" s="18" t="s">
        <v>5</v>
      </c>
      <c r="U39" s="413">
        <v>85155551</v>
      </c>
      <c r="V39" s="23" t="s">
        <v>681</v>
      </c>
      <c r="W39" s="180">
        <v>45310</v>
      </c>
      <c r="X39" s="180">
        <v>45313</v>
      </c>
      <c r="Y39" s="181" t="s">
        <v>4</v>
      </c>
      <c r="Z39" s="180">
        <v>45473</v>
      </c>
      <c r="AA39" s="35">
        <f t="shared" si="0"/>
        <v>160</v>
      </c>
      <c r="AB39" s="23">
        <v>0</v>
      </c>
      <c r="AC39" s="23">
        <v>0</v>
      </c>
      <c r="AD39" s="23">
        <v>0</v>
      </c>
      <c r="AE39" s="28" t="s">
        <v>4</v>
      </c>
      <c r="AF39" s="35">
        <f t="shared" si="1"/>
        <v>0</v>
      </c>
      <c r="AG39" s="23">
        <v>0</v>
      </c>
      <c r="AH39" s="23">
        <v>0</v>
      </c>
      <c r="AI39" s="27" t="s">
        <v>4</v>
      </c>
      <c r="AJ39" s="23">
        <v>0</v>
      </c>
      <c r="AK39" s="27" t="s">
        <v>4</v>
      </c>
      <c r="AL39" s="27" t="s">
        <v>4</v>
      </c>
      <c r="AM39" s="35">
        <f t="shared" si="2"/>
        <v>0</v>
      </c>
      <c r="AN39" s="414">
        <f>+K39+AC39-AH39</f>
        <v>17490000</v>
      </c>
      <c r="AO39" s="18" t="s">
        <v>1</v>
      </c>
      <c r="AP39" s="416">
        <v>17490000</v>
      </c>
      <c r="AQ39" s="18" t="s">
        <v>16</v>
      </c>
      <c r="AR39" s="23">
        <v>0</v>
      </c>
      <c r="AS39" s="19" t="s">
        <v>4</v>
      </c>
      <c r="AT39" s="418">
        <f t="shared" si="3"/>
        <v>4290000</v>
      </c>
      <c r="AU39" s="419">
        <v>13200000</v>
      </c>
      <c r="AV39" s="33">
        <f t="shared" si="4"/>
        <v>0.24528301886792453</v>
      </c>
      <c r="AW39" s="19" t="s">
        <v>4</v>
      </c>
      <c r="AX39" s="18" t="s">
        <v>3</v>
      </c>
      <c r="AY39" s="182" t="s">
        <v>1135</v>
      </c>
      <c r="AZ39" s="17" t="s">
        <v>1</v>
      </c>
      <c r="BA39" s="17" t="s">
        <v>1</v>
      </c>
    </row>
    <row r="40" spans="2:53" s="177" customFormat="1" ht="12.75" x14ac:dyDescent="0.2">
      <c r="B40" s="17">
        <v>2024</v>
      </c>
      <c r="C40" s="17">
        <v>891780111</v>
      </c>
      <c r="D40" s="30" t="s">
        <v>14</v>
      </c>
      <c r="E40" s="23" t="s">
        <v>1134</v>
      </c>
      <c r="F40" s="182" t="s">
        <v>1133</v>
      </c>
      <c r="G40" s="18">
        <v>0</v>
      </c>
      <c r="H40" s="18" t="s">
        <v>11</v>
      </c>
      <c r="I40" s="30" t="s">
        <v>10</v>
      </c>
      <c r="J40" s="23" t="s">
        <v>1095</v>
      </c>
      <c r="K40" s="348">
        <v>20140000</v>
      </c>
      <c r="L40" s="17" t="s">
        <v>8</v>
      </c>
      <c r="M40" s="23" t="s">
        <v>1132</v>
      </c>
      <c r="N40" s="407">
        <v>1083034324</v>
      </c>
      <c r="O40" s="235">
        <v>39</v>
      </c>
      <c r="P40" s="180">
        <v>45306</v>
      </c>
      <c r="Q40" s="411">
        <v>524300000</v>
      </c>
      <c r="R40" s="180">
        <v>45310</v>
      </c>
      <c r="S40" s="29">
        <f>+K40</f>
        <v>20140000</v>
      </c>
      <c r="T40" s="18" t="s">
        <v>5</v>
      </c>
      <c r="U40" s="413">
        <v>39049658</v>
      </c>
      <c r="V40" s="23" t="s">
        <v>1093</v>
      </c>
      <c r="W40" s="180">
        <v>45310</v>
      </c>
      <c r="X40" s="180">
        <v>45313</v>
      </c>
      <c r="Y40" s="181" t="s">
        <v>4</v>
      </c>
      <c r="Z40" s="180">
        <v>45473</v>
      </c>
      <c r="AA40" s="35">
        <f t="shared" ref="AA40:AA71" si="5">+IF(Y40="1800-01-01",Z40-X40,Z40-Y40)</f>
        <v>160</v>
      </c>
      <c r="AB40" s="23">
        <v>0</v>
      </c>
      <c r="AC40" s="23">
        <v>0</v>
      </c>
      <c r="AD40" s="23">
        <v>0</v>
      </c>
      <c r="AE40" s="28" t="s">
        <v>4</v>
      </c>
      <c r="AF40" s="35">
        <f t="shared" ref="AF40:AF71" si="6">+IF(AE40="1800-01-01",0,AE40-Z40)</f>
        <v>0</v>
      </c>
      <c r="AG40" s="23">
        <v>0</v>
      </c>
      <c r="AH40" s="23">
        <v>0</v>
      </c>
      <c r="AI40" s="27" t="s">
        <v>4</v>
      </c>
      <c r="AJ40" s="23">
        <v>0</v>
      </c>
      <c r="AK40" s="27" t="s">
        <v>4</v>
      </c>
      <c r="AL40" s="27" t="s">
        <v>4</v>
      </c>
      <c r="AM40" s="35">
        <f t="shared" ref="AM40:AM71" si="7">+IF(AK40="1800-01-01",0,AL40-AK40)</f>
        <v>0</v>
      </c>
      <c r="AN40" s="414">
        <f>+K40+AC40-AH40</f>
        <v>20140000</v>
      </c>
      <c r="AO40" s="18" t="s">
        <v>1</v>
      </c>
      <c r="AP40" s="416">
        <v>20140000</v>
      </c>
      <c r="AQ40" s="18" t="s">
        <v>16</v>
      </c>
      <c r="AR40" s="23">
        <v>0</v>
      </c>
      <c r="AS40" s="19" t="s">
        <v>4</v>
      </c>
      <c r="AT40" s="418">
        <f t="shared" ref="AT40:AT71" si="8">+AN40-AU40</f>
        <v>4940000</v>
      </c>
      <c r="AU40" s="419">
        <v>15200000</v>
      </c>
      <c r="AV40" s="33">
        <f t="shared" si="4"/>
        <v>0.24528301886792453</v>
      </c>
      <c r="AW40" s="19" t="s">
        <v>4</v>
      </c>
      <c r="AX40" s="18" t="s">
        <v>3</v>
      </c>
      <c r="AY40" s="182" t="s">
        <v>1131</v>
      </c>
      <c r="AZ40" s="17" t="s">
        <v>1</v>
      </c>
      <c r="BA40" s="17" t="s">
        <v>1</v>
      </c>
    </row>
    <row r="41" spans="2:53" s="177" customFormat="1" ht="12.75" x14ac:dyDescent="0.2">
      <c r="B41" s="17">
        <v>2024</v>
      </c>
      <c r="C41" s="17">
        <v>891780111</v>
      </c>
      <c r="D41" s="30" t="s">
        <v>14</v>
      </c>
      <c r="E41" s="23" t="s">
        <v>1130</v>
      </c>
      <c r="F41" s="182" t="s">
        <v>1129</v>
      </c>
      <c r="G41" s="18">
        <v>0</v>
      </c>
      <c r="H41" s="18" t="s">
        <v>11</v>
      </c>
      <c r="I41" s="30" t="s">
        <v>10</v>
      </c>
      <c r="J41" s="23" t="s">
        <v>1128</v>
      </c>
      <c r="K41" s="348">
        <v>17490000</v>
      </c>
      <c r="L41" s="17" t="s">
        <v>8</v>
      </c>
      <c r="M41" s="23" t="s">
        <v>1127</v>
      </c>
      <c r="N41" s="407">
        <v>1124006778</v>
      </c>
      <c r="O41" s="235">
        <v>36</v>
      </c>
      <c r="P41" s="180">
        <v>45306</v>
      </c>
      <c r="Q41" s="411">
        <v>734700000</v>
      </c>
      <c r="R41" s="180">
        <v>45310</v>
      </c>
      <c r="S41" s="29">
        <f>+K41</f>
        <v>17490000</v>
      </c>
      <c r="T41" s="18" t="s">
        <v>5</v>
      </c>
      <c r="U41" s="413">
        <v>85155551</v>
      </c>
      <c r="V41" s="23" t="s">
        <v>681</v>
      </c>
      <c r="W41" s="180">
        <v>45310</v>
      </c>
      <c r="X41" s="180">
        <v>45313</v>
      </c>
      <c r="Y41" s="181" t="s">
        <v>4</v>
      </c>
      <c r="Z41" s="180">
        <v>45473</v>
      </c>
      <c r="AA41" s="35">
        <f t="shared" si="5"/>
        <v>160</v>
      </c>
      <c r="AB41" s="23">
        <v>0</v>
      </c>
      <c r="AC41" s="23">
        <v>0</v>
      </c>
      <c r="AD41" s="23">
        <v>0</v>
      </c>
      <c r="AE41" s="28" t="s">
        <v>4</v>
      </c>
      <c r="AF41" s="35">
        <f t="shared" si="6"/>
        <v>0</v>
      </c>
      <c r="AG41" s="23">
        <v>0</v>
      </c>
      <c r="AH41" s="23">
        <v>0</v>
      </c>
      <c r="AI41" s="27" t="s">
        <v>4</v>
      </c>
      <c r="AJ41" s="23">
        <v>0</v>
      </c>
      <c r="AK41" s="27" t="s">
        <v>4</v>
      </c>
      <c r="AL41" s="27" t="s">
        <v>4</v>
      </c>
      <c r="AM41" s="35">
        <f t="shared" si="7"/>
        <v>0</v>
      </c>
      <c r="AN41" s="414">
        <f>+K41+AC41-AH41</f>
        <v>17490000</v>
      </c>
      <c r="AO41" s="18" t="s">
        <v>1</v>
      </c>
      <c r="AP41" s="416">
        <v>17490000</v>
      </c>
      <c r="AQ41" s="18" t="s">
        <v>16</v>
      </c>
      <c r="AR41" s="23">
        <v>0</v>
      </c>
      <c r="AS41" s="19" t="s">
        <v>4</v>
      </c>
      <c r="AT41" s="418">
        <f t="shared" si="8"/>
        <v>4290000</v>
      </c>
      <c r="AU41" s="419">
        <v>13200000</v>
      </c>
      <c r="AV41" s="33">
        <f t="shared" si="4"/>
        <v>0.24528301886792453</v>
      </c>
      <c r="AW41" s="19" t="s">
        <v>4</v>
      </c>
      <c r="AX41" s="18" t="s">
        <v>3</v>
      </c>
      <c r="AY41" s="182" t="s">
        <v>1126</v>
      </c>
      <c r="AZ41" s="17" t="s">
        <v>1</v>
      </c>
      <c r="BA41" s="17" t="s">
        <v>1</v>
      </c>
    </row>
    <row r="42" spans="2:53" s="177" customFormat="1" ht="12.75" x14ac:dyDescent="0.2">
      <c r="B42" s="17">
        <v>2024</v>
      </c>
      <c r="C42" s="17">
        <v>891780111</v>
      </c>
      <c r="D42" s="30" t="s">
        <v>14</v>
      </c>
      <c r="E42" s="23" t="s">
        <v>1125</v>
      </c>
      <c r="F42" s="182" t="s">
        <v>1124</v>
      </c>
      <c r="G42" s="18">
        <v>0</v>
      </c>
      <c r="H42" s="18" t="s">
        <v>11</v>
      </c>
      <c r="I42" s="30" t="s">
        <v>10</v>
      </c>
      <c r="J42" s="23" t="s">
        <v>1123</v>
      </c>
      <c r="K42" s="348">
        <v>20140000</v>
      </c>
      <c r="L42" s="17" t="s">
        <v>8</v>
      </c>
      <c r="M42" s="23" t="s">
        <v>1122</v>
      </c>
      <c r="N42" s="407">
        <v>57462496</v>
      </c>
      <c r="O42" s="235">
        <v>39</v>
      </c>
      <c r="P42" s="180">
        <v>45306</v>
      </c>
      <c r="Q42" s="411">
        <v>524300000</v>
      </c>
      <c r="R42" s="180">
        <v>45310</v>
      </c>
      <c r="S42" s="29">
        <f>+K42</f>
        <v>20140000</v>
      </c>
      <c r="T42" s="18" t="s">
        <v>5</v>
      </c>
      <c r="U42" s="413">
        <v>39049658</v>
      </c>
      <c r="V42" s="23" t="s">
        <v>1093</v>
      </c>
      <c r="W42" s="180">
        <v>45310</v>
      </c>
      <c r="X42" s="180">
        <v>45313</v>
      </c>
      <c r="Y42" s="181" t="s">
        <v>4</v>
      </c>
      <c r="Z42" s="180">
        <v>45473</v>
      </c>
      <c r="AA42" s="35">
        <f t="shared" si="5"/>
        <v>160</v>
      </c>
      <c r="AB42" s="23">
        <v>0</v>
      </c>
      <c r="AC42" s="23">
        <v>0</v>
      </c>
      <c r="AD42" s="23">
        <v>0</v>
      </c>
      <c r="AE42" s="28" t="s">
        <v>4</v>
      </c>
      <c r="AF42" s="35">
        <f t="shared" si="6"/>
        <v>0</v>
      </c>
      <c r="AG42" s="23">
        <v>0</v>
      </c>
      <c r="AH42" s="23">
        <v>0</v>
      </c>
      <c r="AI42" s="27" t="s">
        <v>4</v>
      </c>
      <c r="AJ42" s="23">
        <v>0</v>
      </c>
      <c r="AK42" s="27" t="s">
        <v>4</v>
      </c>
      <c r="AL42" s="27" t="s">
        <v>4</v>
      </c>
      <c r="AM42" s="35">
        <f t="shared" si="7"/>
        <v>0</v>
      </c>
      <c r="AN42" s="414">
        <f>+K42+AC42-AH42</f>
        <v>20140000</v>
      </c>
      <c r="AO42" s="18" t="s">
        <v>1</v>
      </c>
      <c r="AP42" s="416">
        <v>20140000</v>
      </c>
      <c r="AQ42" s="18" t="s">
        <v>16</v>
      </c>
      <c r="AR42" s="23">
        <v>0</v>
      </c>
      <c r="AS42" s="19" t="s">
        <v>4</v>
      </c>
      <c r="AT42" s="418">
        <f t="shared" si="8"/>
        <v>4940000</v>
      </c>
      <c r="AU42" s="419">
        <v>15200000</v>
      </c>
      <c r="AV42" s="33">
        <f t="shared" ref="AV42:AV73" si="9">+IFERROR(AT42/AN42,"_")</f>
        <v>0.24528301886792453</v>
      </c>
      <c r="AW42" s="19" t="s">
        <v>4</v>
      </c>
      <c r="AX42" s="18" t="s">
        <v>3</v>
      </c>
      <c r="AY42" s="182" t="s">
        <v>1121</v>
      </c>
      <c r="AZ42" s="17" t="s">
        <v>1</v>
      </c>
      <c r="BA42" s="17" t="s">
        <v>1</v>
      </c>
    </row>
    <row r="43" spans="2:53" s="177" customFormat="1" ht="12.75" x14ac:dyDescent="0.2">
      <c r="B43" s="17">
        <v>2024</v>
      </c>
      <c r="C43" s="17">
        <v>891780111</v>
      </c>
      <c r="D43" s="30" t="s">
        <v>14</v>
      </c>
      <c r="E43" s="23" t="s">
        <v>1120</v>
      </c>
      <c r="F43" s="182" t="s">
        <v>1119</v>
      </c>
      <c r="G43" s="18">
        <v>0</v>
      </c>
      <c r="H43" s="18" t="s">
        <v>11</v>
      </c>
      <c r="I43" s="30" t="s">
        <v>10</v>
      </c>
      <c r="J43" s="23" t="s">
        <v>1118</v>
      </c>
      <c r="K43" s="348">
        <v>21730000</v>
      </c>
      <c r="L43" s="17" t="s">
        <v>8</v>
      </c>
      <c r="M43" s="23" t="s">
        <v>1117</v>
      </c>
      <c r="N43" s="407">
        <v>1082983109</v>
      </c>
      <c r="O43" s="235">
        <v>36</v>
      </c>
      <c r="P43" s="180">
        <v>45306</v>
      </c>
      <c r="Q43" s="411">
        <v>734700000</v>
      </c>
      <c r="R43" s="180">
        <v>45310</v>
      </c>
      <c r="S43" s="29">
        <f>+K43</f>
        <v>21730000</v>
      </c>
      <c r="T43" s="18" t="s">
        <v>5</v>
      </c>
      <c r="U43" s="413">
        <v>85155551</v>
      </c>
      <c r="V43" s="23" t="s">
        <v>681</v>
      </c>
      <c r="W43" s="180">
        <v>45310</v>
      </c>
      <c r="X43" s="180">
        <v>45313</v>
      </c>
      <c r="Y43" s="181" t="s">
        <v>4</v>
      </c>
      <c r="Z43" s="180">
        <v>45473</v>
      </c>
      <c r="AA43" s="35">
        <f t="shared" si="5"/>
        <v>160</v>
      </c>
      <c r="AB43" s="23">
        <v>0</v>
      </c>
      <c r="AC43" s="23">
        <v>0</v>
      </c>
      <c r="AD43" s="23">
        <v>0</v>
      </c>
      <c r="AE43" s="28" t="s">
        <v>4</v>
      </c>
      <c r="AF43" s="35">
        <f t="shared" si="6"/>
        <v>0</v>
      </c>
      <c r="AG43" s="23">
        <v>0</v>
      </c>
      <c r="AH43" s="23">
        <v>0</v>
      </c>
      <c r="AI43" s="27" t="s">
        <v>4</v>
      </c>
      <c r="AJ43" s="23">
        <v>0</v>
      </c>
      <c r="AK43" s="27" t="s">
        <v>4</v>
      </c>
      <c r="AL43" s="27" t="s">
        <v>4</v>
      </c>
      <c r="AM43" s="35">
        <f t="shared" si="7"/>
        <v>0</v>
      </c>
      <c r="AN43" s="414">
        <f>+K43+AC43-AH43</f>
        <v>21730000</v>
      </c>
      <c r="AO43" s="18" t="s">
        <v>1</v>
      </c>
      <c r="AP43" s="416">
        <v>21730000</v>
      </c>
      <c r="AQ43" s="18" t="s">
        <v>16</v>
      </c>
      <c r="AR43" s="23">
        <v>0</v>
      </c>
      <c r="AS43" s="19" t="s">
        <v>4</v>
      </c>
      <c r="AT43" s="418">
        <f t="shared" si="8"/>
        <v>5330000</v>
      </c>
      <c r="AU43" s="419">
        <v>16400000</v>
      </c>
      <c r="AV43" s="33">
        <f t="shared" si="9"/>
        <v>0.24528301886792453</v>
      </c>
      <c r="AW43" s="19" t="s">
        <v>4</v>
      </c>
      <c r="AX43" s="18" t="s">
        <v>3</v>
      </c>
      <c r="AY43" s="182" t="s">
        <v>1116</v>
      </c>
      <c r="AZ43" s="17" t="s">
        <v>1</v>
      </c>
      <c r="BA43" s="17" t="s">
        <v>1</v>
      </c>
    </row>
    <row r="44" spans="2:53" s="177" customFormat="1" ht="12.75" x14ac:dyDescent="0.2">
      <c r="B44" s="17">
        <v>2024</v>
      </c>
      <c r="C44" s="17">
        <v>891780111</v>
      </c>
      <c r="D44" s="30" t="s">
        <v>14</v>
      </c>
      <c r="E44" s="23" t="s">
        <v>1115</v>
      </c>
      <c r="F44" s="182" t="s">
        <v>1114</v>
      </c>
      <c r="G44" s="18">
        <v>0</v>
      </c>
      <c r="H44" s="18" t="s">
        <v>11</v>
      </c>
      <c r="I44" s="30" t="s">
        <v>10</v>
      </c>
      <c r="J44" s="23" t="s">
        <v>1095</v>
      </c>
      <c r="K44" s="348">
        <v>20140000</v>
      </c>
      <c r="L44" s="17" t="s">
        <v>8</v>
      </c>
      <c r="M44" s="23" t="s">
        <v>1113</v>
      </c>
      <c r="N44" s="407">
        <v>33224219</v>
      </c>
      <c r="O44" s="235">
        <v>39</v>
      </c>
      <c r="P44" s="180">
        <v>45306</v>
      </c>
      <c r="Q44" s="411">
        <v>524300000</v>
      </c>
      <c r="R44" s="180">
        <v>45310</v>
      </c>
      <c r="S44" s="29">
        <f>+K44</f>
        <v>20140000</v>
      </c>
      <c r="T44" s="18" t="s">
        <v>5</v>
      </c>
      <c r="U44" s="413">
        <v>39049658</v>
      </c>
      <c r="V44" s="23" t="s">
        <v>1093</v>
      </c>
      <c r="W44" s="180">
        <v>45310</v>
      </c>
      <c r="X44" s="180">
        <v>45313</v>
      </c>
      <c r="Y44" s="181" t="s">
        <v>4</v>
      </c>
      <c r="Z44" s="180">
        <v>45473</v>
      </c>
      <c r="AA44" s="35">
        <f t="shared" si="5"/>
        <v>160</v>
      </c>
      <c r="AB44" s="23">
        <v>0</v>
      </c>
      <c r="AC44" s="23">
        <v>0</v>
      </c>
      <c r="AD44" s="23">
        <v>0</v>
      </c>
      <c r="AE44" s="28" t="s">
        <v>4</v>
      </c>
      <c r="AF44" s="35">
        <f t="shared" si="6"/>
        <v>0</v>
      </c>
      <c r="AG44" s="23">
        <v>0</v>
      </c>
      <c r="AH44" s="23">
        <v>0</v>
      </c>
      <c r="AI44" s="27" t="s">
        <v>4</v>
      </c>
      <c r="AJ44" s="23">
        <v>0</v>
      </c>
      <c r="AK44" s="27" t="s">
        <v>4</v>
      </c>
      <c r="AL44" s="27" t="s">
        <v>4</v>
      </c>
      <c r="AM44" s="35">
        <f t="shared" si="7"/>
        <v>0</v>
      </c>
      <c r="AN44" s="414">
        <f>+K44+AC44-AH44</f>
        <v>20140000</v>
      </c>
      <c r="AO44" s="18" t="s">
        <v>1</v>
      </c>
      <c r="AP44" s="416">
        <v>20140000</v>
      </c>
      <c r="AQ44" s="18" t="s">
        <v>16</v>
      </c>
      <c r="AR44" s="23">
        <v>0</v>
      </c>
      <c r="AS44" s="19" t="s">
        <v>4</v>
      </c>
      <c r="AT44" s="418">
        <f t="shared" si="8"/>
        <v>4940000</v>
      </c>
      <c r="AU44" s="420">
        <v>15200000</v>
      </c>
      <c r="AV44" s="33">
        <f t="shared" si="9"/>
        <v>0.24528301886792453</v>
      </c>
      <c r="AW44" s="19" t="s">
        <v>4</v>
      </c>
      <c r="AX44" s="18" t="s">
        <v>3</v>
      </c>
      <c r="AY44" s="182" t="s">
        <v>1112</v>
      </c>
      <c r="AZ44" s="17" t="s">
        <v>1</v>
      </c>
      <c r="BA44" s="17" t="s">
        <v>1</v>
      </c>
    </row>
    <row r="45" spans="2:53" s="177" customFormat="1" ht="12.75" x14ac:dyDescent="0.2">
      <c r="B45" s="17">
        <v>2024</v>
      </c>
      <c r="C45" s="17">
        <v>891780111</v>
      </c>
      <c r="D45" s="30" t="s">
        <v>14</v>
      </c>
      <c r="E45" s="23" t="s">
        <v>1111</v>
      </c>
      <c r="F45" s="182" t="s">
        <v>1110</v>
      </c>
      <c r="G45" s="18">
        <v>0</v>
      </c>
      <c r="H45" s="18" t="s">
        <v>11</v>
      </c>
      <c r="I45" s="30" t="s">
        <v>10</v>
      </c>
      <c r="J45" s="23" t="s">
        <v>1109</v>
      </c>
      <c r="K45" s="348">
        <v>20140000</v>
      </c>
      <c r="L45" s="17" t="s">
        <v>8</v>
      </c>
      <c r="M45" s="23" t="s">
        <v>1108</v>
      </c>
      <c r="N45" s="407">
        <v>1082964235</v>
      </c>
      <c r="O45" s="235">
        <v>37</v>
      </c>
      <c r="P45" s="180">
        <v>45306</v>
      </c>
      <c r="Q45" s="411">
        <v>132500000</v>
      </c>
      <c r="R45" s="180">
        <v>45310</v>
      </c>
      <c r="S45" s="29">
        <f>+K45</f>
        <v>20140000</v>
      </c>
      <c r="T45" s="18" t="s">
        <v>5</v>
      </c>
      <c r="U45" s="413">
        <v>52389076</v>
      </c>
      <c r="V45" s="23" t="s">
        <v>1107</v>
      </c>
      <c r="W45" s="180">
        <v>45310</v>
      </c>
      <c r="X45" s="180">
        <v>45313</v>
      </c>
      <c r="Y45" s="181" t="s">
        <v>4</v>
      </c>
      <c r="Z45" s="180">
        <v>45473</v>
      </c>
      <c r="AA45" s="35">
        <f t="shared" si="5"/>
        <v>160</v>
      </c>
      <c r="AB45" s="23">
        <v>1</v>
      </c>
      <c r="AC45" s="23">
        <v>7500000</v>
      </c>
      <c r="AD45" s="23">
        <v>0</v>
      </c>
      <c r="AE45" s="28" t="s">
        <v>4</v>
      </c>
      <c r="AF45" s="35">
        <f t="shared" si="6"/>
        <v>0</v>
      </c>
      <c r="AG45" s="23">
        <v>0</v>
      </c>
      <c r="AH45" s="23">
        <v>0</v>
      </c>
      <c r="AI45" s="27" t="s">
        <v>4</v>
      </c>
      <c r="AJ45" s="23">
        <v>0</v>
      </c>
      <c r="AK45" s="27" t="s">
        <v>4</v>
      </c>
      <c r="AL45" s="27" t="s">
        <v>4</v>
      </c>
      <c r="AM45" s="35">
        <f t="shared" si="7"/>
        <v>0</v>
      </c>
      <c r="AN45" s="414">
        <f>+K45+AC45-AH45</f>
        <v>27640000</v>
      </c>
      <c r="AO45" s="18" t="s">
        <v>1</v>
      </c>
      <c r="AP45" s="416">
        <v>27640000</v>
      </c>
      <c r="AQ45" s="18" t="s">
        <v>16</v>
      </c>
      <c r="AR45" s="23">
        <v>0</v>
      </c>
      <c r="AS45" s="19" t="s">
        <v>4</v>
      </c>
      <c r="AT45" s="418">
        <f t="shared" si="8"/>
        <v>6440000</v>
      </c>
      <c r="AU45" s="421">
        <v>21200000</v>
      </c>
      <c r="AV45" s="33">
        <f t="shared" si="9"/>
        <v>0.23299565846599132</v>
      </c>
      <c r="AW45" s="19" t="s">
        <v>4</v>
      </c>
      <c r="AX45" s="18" t="s">
        <v>3</v>
      </c>
      <c r="AY45" s="182" t="s">
        <v>1106</v>
      </c>
      <c r="AZ45" s="17" t="s">
        <v>1</v>
      </c>
      <c r="BA45" s="17" t="s">
        <v>1</v>
      </c>
    </row>
    <row r="46" spans="2:53" s="177" customFormat="1" ht="12.75" x14ac:dyDescent="0.2">
      <c r="B46" s="17">
        <v>2024</v>
      </c>
      <c r="C46" s="17">
        <v>891780111</v>
      </c>
      <c r="D46" s="30" t="s">
        <v>14</v>
      </c>
      <c r="E46" s="23" t="s">
        <v>1105</v>
      </c>
      <c r="F46" s="182" t="s">
        <v>1104</v>
      </c>
      <c r="G46" s="18">
        <v>0</v>
      </c>
      <c r="H46" s="18" t="s">
        <v>11</v>
      </c>
      <c r="I46" s="30" t="s">
        <v>10</v>
      </c>
      <c r="J46" s="23" t="s">
        <v>1095</v>
      </c>
      <c r="K46" s="348">
        <v>20140000</v>
      </c>
      <c r="L46" s="17" t="s">
        <v>8</v>
      </c>
      <c r="M46" s="23" t="s">
        <v>788</v>
      </c>
      <c r="N46" s="407">
        <v>1140866481</v>
      </c>
      <c r="O46" s="235">
        <v>39</v>
      </c>
      <c r="P46" s="180">
        <v>45306</v>
      </c>
      <c r="Q46" s="411">
        <v>524300000</v>
      </c>
      <c r="R46" s="180">
        <v>45313</v>
      </c>
      <c r="S46" s="29">
        <f>+K46</f>
        <v>20140000</v>
      </c>
      <c r="T46" s="18" t="s">
        <v>5</v>
      </c>
      <c r="U46" s="413">
        <v>39049658</v>
      </c>
      <c r="V46" s="23" t="s">
        <v>1093</v>
      </c>
      <c r="W46" s="180">
        <v>45313</v>
      </c>
      <c r="X46" s="180">
        <v>45313</v>
      </c>
      <c r="Y46" s="181" t="s">
        <v>4</v>
      </c>
      <c r="Z46" s="180">
        <v>45473</v>
      </c>
      <c r="AA46" s="35">
        <f t="shared" si="5"/>
        <v>160</v>
      </c>
      <c r="AB46" s="23">
        <v>0</v>
      </c>
      <c r="AC46" s="23">
        <v>0</v>
      </c>
      <c r="AD46" s="23">
        <v>0</v>
      </c>
      <c r="AE46" s="28" t="s">
        <v>4</v>
      </c>
      <c r="AF46" s="35">
        <f t="shared" si="6"/>
        <v>0</v>
      </c>
      <c r="AG46" s="23">
        <v>0</v>
      </c>
      <c r="AH46" s="23">
        <v>0</v>
      </c>
      <c r="AI46" s="27" t="s">
        <v>4</v>
      </c>
      <c r="AJ46" s="23">
        <v>0</v>
      </c>
      <c r="AK46" s="27" t="s">
        <v>4</v>
      </c>
      <c r="AL46" s="27" t="s">
        <v>4</v>
      </c>
      <c r="AM46" s="35">
        <f t="shared" si="7"/>
        <v>0</v>
      </c>
      <c r="AN46" s="414">
        <f>+K46+AC46-AH46</f>
        <v>20140000</v>
      </c>
      <c r="AO46" s="18" t="s">
        <v>1</v>
      </c>
      <c r="AP46" s="416">
        <v>20140000</v>
      </c>
      <c r="AQ46" s="18" t="s">
        <v>16</v>
      </c>
      <c r="AR46" s="23">
        <v>0</v>
      </c>
      <c r="AS46" s="19" t="s">
        <v>4</v>
      </c>
      <c r="AT46" s="418">
        <f t="shared" si="8"/>
        <v>4940000</v>
      </c>
      <c r="AU46" s="421">
        <v>15200000</v>
      </c>
      <c r="AV46" s="33">
        <f t="shared" si="9"/>
        <v>0.24528301886792453</v>
      </c>
      <c r="AW46" s="19" t="s">
        <v>4</v>
      </c>
      <c r="AX46" s="18" t="s">
        <v>3</v>
      </c>
      <c r="AY46" s="182" t="s">
        <v>1103</v>
      </c>
      <c r="AZ46" s="17" t="s">
        <v>1</v>
      </c>
      <c r="BA46" s="17" t="s">
        <v>1</v>
      </c>
    </row>
    <row r="47" spans="2:53" s="177" customFormat="1" ht="12.75" x14ac:dyDescent="0.2">
      <c r="B47" s="17">
        <v>2024</v>
      </c>
      <c r="C47" s="17">
        <v>891780111</v>
      </c>
      <c r="D47" s="30" t="s">
        <v>14</v>
      </c>
      <c r="E47" s="23" t="s">
        <v>1102</v>
      </c>
      <c r="F47" s="182" t="s">
        <v>1101</v>
      </c>
      <c r="G47" s="18">
        <v>0</v>
      </c>
      <c r="H47" s="18" t="s">
        <v>11</v>
      </c>
      <c r="I47" s="30" t="s">
        <v>10</v>
      </c>
      <c r="J47" s="23" t="s">
        <v>1100</v>
      </c>
      <c r="K47" s="348">
        <v>19080000</v>
      </c>
      <c r="L47" s="17" t="s">
        <v>8</v>
      </c>
      <c r="M47" s="23" t="s">
        <v>1099</v>
      </c>
      <c r="N47" s="407">
        <v>1082992358</v>
      </c>
      <c r="O47" s="235">
        <v>38</v>
      </c>
      <c r="P47" s="180">
        <v>45306</v>
      </c>
      <c r="Q47" s="411">
        <v>585250000</v>
      </c>
      <c r="R47" s="180">
        <v>45313</v>
      </c>
      <c r="S47" s="29">
        <f>+K47</f>
        <v>19080000</v>
      </c>
      <c r="T47" s="18" t="s">
        <v>5</v>
      </c>
      <c r="U47" s="413">
        <v>1082884010</v>
      </c>
      <c r="V47" s="23" t="s">
        <v>742</v>
      </c>
      <c r="W47" s="180">
        <v>45313</v>
      </c>
      <c r="X47" s="180">
        <v>45313</v>
      </c>
      <c r="Y47" s="181" t="s">
        <v>4</v>
      </c>
      <c r="Z47" s="180">
        <v>45473</v>
      </c>
      <c r="AA47" s="35">
        <f t="shared" si="5"/>
        <v>160</v>
      </c>
      <c r="AB47" s="23">
        <v>0</v>
      </c>
      <c r="AC47" s="23">
        <v>0</v>
      </c>
      <c r="AD47" s="23">
        <v>0</v>
      </c>
      <c r="AE47" s="28" t="s">
        <v>4</v>
      </c>
      <c r="AF47" s="35">
        <f t="shared" si="6"/>
        <v>0</v>
      </c>
      <c r="AG47" s="23">
        <v>0</v>
      </c>
      <c r="AH47" s="23">
        <v>0</v>
      </c>
      <c r="AI47" s="27" t="s">
        <v>4</v>
      </c>
      <c r="AJ47" s="23">
        <v>0</v>
      </c>
      <c r="AK47" s="27" t="s">
        <v>4</v>
      </c>
      <c r="AL47" s="27" t="s">
        <v>4</v>
      </c>
      <c r="AM47" s="35">
        <f t="shared" si="7"/>
        <v>0</v>
      </c>
      <c r="AN47" s="414">
        <f>+K47+AC47-AH47</f>
        <v>19080000</v>
      </c>
      <c r="AO47" s="18" t="s">
        <v>1</v>
      </c>
      <c r="AP47" s="416">
        <v>19080000</v>
      </c>
      <c r="AQ47" s="18" t="s">
        <v>16</v>
      </c>
      <c r="AR47" s="23">
        <v>0</v>
      </c>
      <c r="AS47" s="19" t="s">
        <v>4</v>
      </c>
      <c r="AT47" s="418">
        <f t="shared" si="8"/>
        <v>4680000</v>
      </c>
      <c r="AU47" s="421">
        <v>14400000</v>
      </c>
      <c r="AV47" s="33">
        <f t="shared" si="9"/>
        <v>0.24528301886792453</v>
      </c>
      <c r="AW47" s="19" t="s">
        <v>4</v>
      </c>
      <c r="AX47" s="18" t="s">
        <v>3</v>
      </c>
      <c r="AY47" s="182" t="s">
        <v>1098</v>
      </c>
      <c r="AZ47" s="17" t="s">
        <v>1</v>
      </c>
      <c r="BA47" s="17" t="s">
        <v>1</v>
      </c>
    </row>
    <row r="48" spans="2:53" s="177" customFormat="1" ht="12.75" x14ac:dyDescent="0.2">
      <c r="B48" s="17">
        <v>2024</v>
      </c>
      <c r="C48" s="17">
        <v>891780111</v>
      </c>
      <c r="D48" s="30" t="s">
        <v>14</v>
      </c>
      <c r="E48" s="23" t="s">
        <v>1097</v>
      </c>
      <c r="F48" s="182" t="s">
        <v>1096</v>
      </c>
      <c r="G48" s="18">
        <v>0</v>
      </c>
      <c r="H48" s="18" t="s">
        <v>11</v>
      </c>
      <c r="I48" s="30" t="s">
        <v>10</v>
      </c>
      <c r="J48" s="23" t="s">
        <v>1095</v>
      </c>
      <c r="K48" s="348">
        <v>20140000</v>
      </c>
      <c r="L48" s="17" t="s">
        <v>8</v>
      </c>
      <c r="M48" s="23" t="s">
        <v>1094</v>
      </c>
      <c r="N48" s="407">
        <v>1082935131</v>
      </c>
      <c r="O48" s="235">
        <v>39</v>
      </c>
      <c r="P48" s="180">
        <v>45306</v>
      </c>
      <c r="Q48" s="411">
        <v>524300000</v>
      </c>
      <c r="R48" s="180">
        <v>45313</v>
      </c>
      <c r="S48" s="29">
        <f>+K48</f>
        <v>20140000</v>
      </c>
      <c r="T48" s="18" t="s">
        <v>5</v>
      </c>
      <c r="U48" s="413">
        <v>39049658</v>
      </c>
      <c r="V48" s="23" t="s">
        <v>1093</v>
      </c>
      <c r="W48" s="180">
        <v>45313</v>
      </c>
      <c r="X48" s="180">
        <v>45313</v>
      </c>
      <c r="Y48" s="181" t="s">
        <v>4</v>
      </c>
      <c r="Z48" s="180">
        <v>45473</v>
      </c>
      <c r="AA48" s="35">
        <f t="shared" si="5"/>
        <v>160</v>
      </c>
      <c r="AB48" s="23">
        <v>0</v>
      </c>
      <c r="AC48" s="23">
        <v>0</v>
      </c>
      <c r="AD48" s="23">
        <v>0</v>
      </c>
      <c r="AE48" s="28" t="s">
        <v>4</v>
      </c>
      <c r="AF48" s="35">
        <f t="shared" si="6"/>
        <v>0</v>
      </c>
      <c r="AG48" s="23">
        <v>0</v>
      </c>
      <c r="AH48" s="23">
        <v>0</v>
      </c>
      <c r="AI48" s="27" t="s">
        <v>4</v>
      </c>
      <c r="AJ48" s="23">
        <v>0</v>
      </c>
      <c r="AK48" s="27" t="s">
        <v>4</v>
      </c>
      <c r="AL48" s="27" t="s">
        <v>4</v>
      </c>
      <c r="AM48" s="35">
        <f t="shared" si="7"/>
        <v>0</v>
      </c>
      <c r="AN48" s="414">
        <f>+K48+AC48-AH48</f>
        <v>20140000</v>
      </c>
      <c r="AO48" s="18" t="s">
        <v>1</v>
      </c>
      <c r="AP48" s="416">
        <v>20140000</v>
      </c>
      <c r="AQ48" s="18" t="s">
        <v>16</v>
      </c>
      <c r="AR48" s="23">
        <v>0</v>
      </c>
      <c r="AS48" s="19" t="s">
        <v>4</v>
      </c>
      <c r="AT48" s="418">
        <f t="shared" si="8"/>
        <v>4940000</v>
      </c>
      <c r="AU48" s="421">
        <v>15200000</v>
      </c>
      <c r="AV48" s="33">
        <f t="shared" si="9"/>
        <v>0.24528301886792453</v>
      </c>
      <c r="AW48" s="19" t="s">
        <v>4</v>
      </c>
      <c r="AX48" s="18" t="s">
        <v>3</v>
      </c>
      <c r="AY48" s="182" t="s">
        <v>1092</v>
      </c>
      <c r="AZ48" s="17" t="s">
        <v>1</v>
      </c>
      <c r="BA48" s="17" t="s">
        <v>1</v>
      </c>
    </row>
    <row r="49" spans="2:53" s="177" customFormat="1" ht="12.75" x14ac:dyDescent="0.2">
      <c r="B49" s="17">
        <v>2024</v>
      </c>
      <c r="C49" s="17">
        <v>891780111</v>
      </c>
      <c r="D49" s="30" t="s">
        <v>14</v>
      </c>
      <c r="E49" s="23" t="s">
        <v>1091</v>
      </c>
      <c r="F49" s="182" t="s">
        <v>1090</v>
      </c>
      <c r="G49" s="18">
        <v>0</v>
      </c>
      <c r="H49" s="18" t="s">
        <v>11</v>
      </c>
      <c r="I49" s="30" t="s">
        <v>10</v>
      </c>
      <c r="J49" s="23" t="s">
        <v>1089</v>
      </c>
      <c r="K49" s="348">
        <v>20140000</v>
      </c>
      <c r="L49" s="17" t="s">
        <v>8</v>
      </c>
      <c r="M49" s="23" t="s">
        <v>1088</v>
      </c>
      <c r="N49" s="407">
        <v>1082875128</v>
      </c>
      <c r="O49" s="235">
        <v>34</v>
      </c>
      <c r="P49" s="180">
        <v>45306</v>
      </c>
      <c r="Q49" s="411">
        <v>305400000</v>
      </c>
      <c r="R49" s="180">
        <v>45313</v>
      </c>
      <c r="S49" s="29">
        <f>+K49</f>
        <v>20140000</v>
      </c>
      <c r="T49" s="18" t="s">
        <v>5</v>
      </c>
      <c r="U49" s="413">
        <v>1082903415</v>
      </c>
      <c r="V49" s="23" t="s">
        <v>807</v>
      </c>
      <c r="W49" s="180">
        <v>45313</v>
      </c>
      <c r="X49" s="180">
        <v>45313</v>
      </c>
      <c r="Y49" s="181" t="s">
        <v>4</v>
      </c>
      <c r="Z49" s="180">
        <v>45473</v>
      </c>
      <c r="AA49" s="35">
        <f t="shared" si="5"/>
        <v>160</v>
      </c>
      <c r="AB49" s="23">
        <v>0</v>
      </c>
      <c r="AC49" s="23">
        <v>0</v>
      </c>
      <c r="AD49" s="23">
        <v>0</v>
      </c>
      <c r="AE49" s="28" t="s">
        <v>4</v>
      </c>
      <c r="AF49" s="35">
        <f t="shared" si="6"/>
        <v>0</v>
      </c>
      <c r="AG49" s="23">
        <v>0</v>
      </c>
      <c r="AH49" s="23">
        <v>0</v>
      </c>
      <c r="AI49" s="27" t="s">
        <v>4</v>
      </c>
      <c r="AJ49" s="23">
        <v>0</v>
      </c>
      <c r="AK49" s="27" t="s">
        <v>4</v>
      </c>
      <c r="AL49" s="27" t="s">
        <v>4</v>
      </c>
      <c r="AM49" s="35">
        <f t="shared" si="7"/>
        <v>0</v>
      </c>
      <c r="AN49" s="414">
        <f>+K49+AC49-AH49</f>
        <v>20140000</v>
      </c>
      <c r="AO49" s="18" t="s">
        <v>1</v>
      </c>
      <c r="AP49" s="416">
        <v>20140000</v>
      </c>
      <c r="AQ49" s="18" t="s">
        <v>16</v>
      </c>
      <c r="AR49" s="23">
        <v>0</v>
      </c>
      <c r="AS49" s="19" t="s">
        <v>4</v>
      </c>
      <c r="AT49" s="418">
        <f t="shared" si="8"/>
        <v>4940000</v>
      </c>
      <c r="AU49" s="421">
        <v>15200000</v>
      </c>
      <c r="AV49" s="33">
        <f t="shared" si="9"/>
        <v>0.24528301886792453</v>
      </c>
      <c r="AW49" s="19" t="s">
        <v>4</v>
      </c>
      <c r="AX49" s="18" t="s">
        <v>3</v>
      </c>
      <c r="AY49" s="182" t="s">
        <v>1087</v>
      </c>
      <c r="AZ49" s="17" t="s">
        <v>1</v>
      </c>
      <c r="BA49" s="17" t="s">
        <v>1</v>
      </c>
    </row>
    <row r="50" spans="2:53" s="177" customFormat="1" ht="12.75" x14ac:dyDescent="0.2">
      <c r="B50" s="17">
        <v>2024</v>
      </c>
      <c r="C50" s="17">
        <v>891780111</v>
      </c>
      <c r="D50" s="30" t="s">
        <v>14</v>
      </c>
      <c r="E50" s="23" t="s">
        <v>1086</v>
      </c>
      <c r="F50" s="182" t="s">
        <v>1085</v>
      </c>
      <c r="G50" s="18">
        <v>0</v>
      </c>
      <c r="H50" s="18" t="s">
        <v>11</v>
      </c>
      <c r="I50" s="30" t="s">
        <v>10</v>
      </c>
      <c r="J50" s="23" t="s">
        <v>1084</v>
      </c>
      <c r="K50" s="348">
        <v>21200000</v>
      </c>
      <c r="L50" s="17" t="s">
        <v>8</v>
      </c>
      <c r="M50" s="23" t="s">
        <v>1083</v>
      </c>
      <c r="N50" s="407">
        <v>1084732648</v>
      </c>
      <c r="O50" s="235">
        <v>36</v>
      </c>
      <c r="P50" s="180">
        <v>45306</v>
      </c>
      <c r="Q50" s="411">
        <v>734700000</v>
      </c>
      <c r="R50" s="180">
        <v>45313</v>
      </c>
      <c r="S50" s="29">
        <f>+K50</f>
        <v>21200000</v>
      </c>
      <c r="T50" s="18" t="s">
        <v>5</v>
      </c>
      <c r="U50" s="413">
        <v>85155551</v>
      </c>
      <c r="V50" s="23" t="s">
        <v>681</v>
      </c>
      <c r="W50" s="180">
        <v>45313</v>
      </c>
      <c r="X50" s="180">
        <v>45313</v>
      </c>
      <c r="Y50" s="181" t="s">
        <v>4</v>
      </c>
      <c r="Z50" s="180">
        <v>45473</v>
      </c>
      <c r="AA50" s="35">
        <f t="shared" si="5"/>
        <v>160</v>
      </c>
      <c r="AB50" s="23">
        <v>0</v>
      </c>
      <c r="AC50" s="23">
        <v>0</v>
      </c>
      <c r="AD50" s="23">
        <v>0</v>
      </c>
      <c r="AE50" s="28" t="s">
        <v>4</v>
      </c>
      <c r="AF50" s="35">
        <f t="shared" si="6"/>
        <v>0</v>
      </c>
      <c r="AG50" s="23">
        <v>0</v>
      </c>
      <c r="AH50" s="23">
        <v>0</v>
      </c>
      <c r="AI50" s="27" t="s">
        <v>4</v>
      </c>
      <c r="AJ50" s="23">
        <v>0</v>
      </c>
      <c r="AK50" s="27" t="s">
        <v>4</v>
      </c>
      <c r="AL50" s="27" t="s">
        <v>4</v>
      </c>
      <c r="AM50" s="35">
        <f t="shared" si="7"/>
        <v>0</v>
      </c>
      <c r="AN50" s="414">
        <f>+K50+AC50-AH50</f>
        <v>21200000</v>
      </c>
      <c r="AO50" s="18" t="s">
        <v>1</v>
      </c>
      <c r="AP50" s="416">
        <v>21200000</v>
      </c>
      <c r="AQ50" s="18" t="s">
        <v>16</v>
      </c>
      <c r="AR50" s="23">
        <v>0</v>
      </c>
      <c r="AS50" s="19" t="s">
        <v>4</v>
      </c>
      <c r="AT50" s="418">
        <f t="shared" si="8"/>
        <v>5200000</v>
      </c>
      <c r="AU50" s="421">
        <v>16000000</v>
      </c>
      <c r="AV50" s="33">
        <f t="shared" si="9"/>
        <v>0.24528301886792453</v>
      </c>
      <c r="AW50" s="19" t="s">
        <v>4</v>
      </c>
      <c r="AX50" s="18" t="s">
        <v>3</v>
      </c>
      <c r="AY50" s="182" t="s">
        <v>1082</v>
      </c>
      <c r="AZ50" s="17" t="s">
        <v>1</v>
      </c>
      <c r="BA50" s="17" t="s">
        <v>1</v>
      </c>
    </row>
    <row r="51" spans="2:53" s="177" customFormat="1" ht="12.75" x14ac:dyDescent="0.2">
      <c r="B51" s="17">
        <v>2024</v>
      </c>
      <c r="C51" s="17">
        <v>891780111</v>
      </c>
      <c r="D51" s="30" t="s">
        <v>14</v>
      </c>
      <c r="E51" s="23" t="s">
        <v>1081</v>
      </c>
      <c r="F51" s="182" t="s">
        <v>1080</v>
      </c>
      <c r="G51" s="18">
        <v>0</v>
      </c>
      <c r="H51" s="18" t="s">
        <v>11</v>
      </c>
      <c r="I51" s="30" t="s">
        <v>10</v>
      </c>
      <c r="J51" s="23" t="s">
        <v>1079</v>
      </c>
      <c r="K51" s="348">
        <v>21730000</v>
      </c>
      <c r="L51" s="17" t="s">
        <v>8</v>
      </c>
      <c r="M51" s="23" t="s">
        <v>1078</v>
      </c>
      <c r="N51" s="407">
        <v>85152793</v>
      </c>
      <c r="O51" s="235">
        <v>34</v>
      </c>
      <c r="P51" s="180">
        <v>45306</v>
      </c>
      <c r="Q51" s="411">
        <v>305400000</v>
      </c>
      <c r="R51" s="180">
        <v>45313</v>
      </c>
      <c r="S51" s="29">
        <f>+K51</f>
        <v>21730000</v>
      </c>
      <c r="T51" s="18" t="s">
        <v>5</v>
      </c>
      <c r="U51" s="413">
        <v>1082903415</v>
      </c>
      <c r="V51" s="23" t="s">
        <v>807</v>
      </c>
      <c r="W51" s="180">
        <v>45313</v>
      </c>
      <c r="X51" s="180">
        <v>45313</v>
      </c>
      <c r="Y51" s="181" t="s">
        <v>4</v>
      </c>
      <c r="Z51" s="180">
        <v>45473</v>
      </c>
      <c r="AA51" s="35">
        <f t="shared" si="5"/>
        <v>160</v>
      </c>
      <c r="AB51" s="23">
        <v>0</v>
      </c>
      <c r="AC51" s="23">
        <v>0</v>
      </c>
      <c r="AD51" s="23">
        <v>0</v>
      </c>
      <c r="AE51" s="28" t="s">
        <v>4</v>
      </c>
      <c r="AF51" s="35">
        <f t="shared" si="6"/>
        <v>0</v>
      </c>
      <c r="AG51" s="23">
        <v>0</v>
      </c>
      <c r="AH51" s="23">
        <v>0</v>
      </c>
      <c r="AI51" s="27" t="s">
        <v>4</v>
      </c>
      <c r="AJ51" s="23">
        <v>0</v>
      </c>
      <c r="AK51" s="27" t="s">
        <v>4</v>
      </c>
      <c r="AL51" s="27" t="s">
        <v>4</v>
      </c>
      <c r="AM51" s="35">
        <f t="shared" si="7"/>
        <v>0</v>
      </c>
      <c r="AN51" s="414">
        <f>+K51+AC51-AH51</f>
        <v>21730000</v>
      </c>
      <c r="AO51" s="18" t="s">
        <v>1</v>
      </c>
      <c r="AP51" s="416">
        <v>21730000</v>
      </c>
      <c r="AQ51" s="18" t="s">
        <v>16</v>
      </c>
      <c r="AR51" s="23">
        <v>0</v>
      </c>
      <c r="AS51" s="19" t="s">
        <v>4</v>
      </c>
      <c r="AT51" s="418">
        <f t="shared" si="8"/>
        <v>5330000</v>
      </c>
      <c r="AU51" s="421">
        <v>16400000</v>
      </c>
      <c r="AV51" s="33">
        <f t="shared" si="9"/>
        <v>0.24528301886792453</v>
      </c>
      <c r="AW51" s="19" t="s">
        <v>4</v>
      </c>
      <c r="AX51" s="18" t="s">
        <v>3</v>
      </c>
      <c r="AY51" s="182" t="s">
        <v>1077</v>
      </c>
      <c r="AZ51" s="17" t="s">
        <v>1</v>
      </c>
      <c r="BA51" s="17" t="s">
        <v>1</v>
      </c>
    </row>
    <row r="52" spans="2:53" s="177" customFormat="1" ht="12.75" x14ac:dyDescent="0.2">
      <c r="B52" s="17">
        <v>2024</v>
      </c>
      <c r="C52" s="17">
        <v>891780111</v>
      </c>
      <c r="D52" s="30" t="s">
        <v>14</v>
      </c>
      <c r="E52" s="23" t="s">
        <v>1076</v>
      </c>
      <c r="F52" s="182" t="s">
        <v>1075</v>
      </c>
      <c r="G52" s="18">
        <v>0</v>
      </c>
      <c r="H52" s="18" t="s">
        <v>11</v>
      </c>
      <c r="I52" s="30" t="s">
        <v>10</v>
      </c>
      <c r="J52" s="23" t="s">
        <v>1074</v>
      </c>
      <c r="K52" s="348">
        <v>18550000</v>
      </c>
      <c r="L52" s="17" t="s">
        <v>8</v>
      </c>
      <c r="M52" s="23" t="s">
        <v>1073</v>
      </c>
      <c r="N52" s="407">
        <v>1082958642</v>
      </c>
      <c r="O52" s="235">
        <v>36</v>
      </c>
      <c r="P52" s="180">
        <v>45306</v>
      </c>
      <c r="Q52" s="411">
        <v>734700000</v>
      </c>
      <c r="R52" s="180">
        <v>45313</v>
      </c>
      <c r="S52" s="29">
        <f>+K52</f>
        <v>18550000</v>
      </c>
      <c r="T52" s="18" t="s">
        <v>5</v>
      </c>
      <c r="U52" s="413">
        <v>85155551</v>
      </c>
      <c r="V52" s="23" t="s">
        <v>681</v>
      </c>
      <c r="W52" s="180">
        <v>45313</v>
      </c>
      <c r="X52" s="180">
        <v>45313</v>
      </c>
      <c r="Y52" s="181" t="s">
        <v>4</v>
      </c>
      <c r="Z52" s="180">
        <v>45473</v>
      </c>
      <c r="AA52" s="35">
        <f t="shared" si="5"/>
        <v>160</v>
      </c>
      <c r="AB52" s="23">
        <v>0</v>
      </c>
      <c r="AC52" s="23">
        <v>0</v>
      </c>
      <c r="AD52" s="23">
        <v>0</v>
      </c>
      <c r="AE52" s="28" t="s">
        <v>4</v>
      </c>
      <c r="AF52" s="35">
        <f t="shared" si="6"/>
        <v>0</v>
      </c>
      <c r="AG52" s="23">
        <v>0</v>
      </c>
      <c r="AH52" s="23">
        <v>0</v>
      </c>
      <c r="AI52" s="27" t="s">
        <v>4</v>
      </c>
      <c r="AJ52" s="23">
        <v>0</v>
      </c>
      <c r="AK52" s="27" t="s">
        <v>4</v>
      </c>
      <c r="AL52" s="27" t="s">
        <v>4</v>
      </c>
      <c r="AM52" s="35">
        <f t="shared" si="7"/>
        <v>0</v>
      </c>
      <c r="AN52" s="414">
        <f>+K52+AC52-AH52</f>
        <v>18550000</v>
      </c>
      <c r="AO52" s="18" t="s">
        <v>1</v>
      </c>
      <c r="AP52" s="416">
        <v>18550000</v>
      </c>
      <c r="AQ52" s="18" t="s">
        <v>16</v>
      </c>
      <c r="AR52" s="23">
        <v>0</v>
      </c>
      <c r="AS52" s="19" t="s">
        <v>4</v>
      </c>
      <c r="AT52" s="418">
        <f t="shared" si="8"/>
        <v>4550000</v>
      </c>
      <c r="AU52" s="421">
        <v>14000000</v>
      </c>
      <c r="AV52" s="33">
        <f t="shared" si="9"/>
        <v>0.24528301886792453</v>
      </c>
      <c r="AW52" s="19" t="s">
        <v>4</v>
      </c>
      <c r="AX52" s="18" t="s">
        <v>3</v>
      </c>
      <c r="AY52" s="182" t="s">
        <v>1072</v>
      </c>
      <c r="AZ52" s="17" t="s">
        <v>1</v>
      </c>
      <c r="BA52" s="17" t="s">
        <v>1</v>
      </c>
    </row>
    <row r="53" spans="2:53" s="177" customFormat="1" ht="12.75" x14ac:dyDescent="0.2">
      <c r="B53" s="17">
        <v>2024</v>
      </c>
      <c r="C53" s="17">
        <v>891780111</v>
      </c>
      <c r="D53" s="30" t="s">
        <v>14</v>
      </c>
      <c r="E53" s="23" t="s">
        <v>1071</v>
      </c>
      <c r="F53" s="187" t="s">
        <v>1070</v>
      </c>
      <c r="G53" s="18">
        <v>0</v>
      </c>
      <c r="H53" s="18" t="s">
        <v>11</v>
      </c>
      <c r="I53" s="30" t="s">
        <v>10</v>
      </c>
      <c r="J53" s="23" t="s">
        <v>1069</v>
      </c>
      <c r="K53" s="348">
        <v>18550000</v>
      </c>
      <c r="L53" s="17" t="s">
        <v>8</v>
      </c>
      <c r="M53" s="23" t="s">
        <v>1068</v>
      </c>
      <c r="N53" s="407">
        <v>1082887058</v>
      </c>
      <c r="O53" s="235">
        <v>36</v>
      </c>
      <c r="P53" s="180">
        <v>45306</v>
      </c>
      <c r="Q53" s="411">
        <v>734700000</v>
      </c>
      <c r="R53" s="180">
        <v>45314</v>
      </c>
      <c r="S53" s="29">
        <f>+K53</f>
        <v>18550000</v>
      </c>
      <c r="T53" s="18" t="s">
        <v>5</v>
      </c>
      <c r="U53" s="413">
        <v>85155551</v>
      </c>
      <c r="V53" s="23" t="s">
        <v>681</v>
      </c>
      <c r="W53" s="180">
        <v>45314</v>
      </c>
      <c r="X53" s="180">
        <v>45314</v>
      </c>
      <c r="Y53" s="181" t="s">
        <v>4</v>
      </c>
      <c r="Z53" s="180">
        <v>45473</v>
      </c>
      <c r="AA53" s="35">
        <f t="shared" si="5"/>
        <v>159</v>
      </c>
      <c r="AB53" s="23">
        <v>0</v>
      </c>
      <c r="AC53" s="23">
        <v>0</v>
      </c>
      <c r="AD53" s="23">
        <v>0</v>
      </c>
      <c r="AE53" s="28" t="s">
        <v>4</v>
      </c>
      <c r="AF53" s="35">
        <f t="shared" si="6"/>
        <v>0</v>
      </c>
      <c r="AG53" s="23">
        <v>0</v>
      </c>
      <c r="AH53" s="23">
        <v>0</v>
      </c>
      <c r="AI53" s="27" t="s">
        <v>4</v>
      </c>
      <c r="AJ53" s="23">
        <v>0</v>
      </c>
      <c r="AK53" s="27" t="s">
        <v>4</v>
      </c>
      <c r="AL53" s="27" t="s">
        <v>4</v>
      </c>
      <c r="AM53" s="35">
        <f t="shared" si="7"/>
        <v>0</v>
      </c>
      <c r="AN53" s="414">
        <f>+K53+AC53-AH53</f>
        <v>18550000</v>
      </c>
      <c r="AO53" s="18" t="s">
        <v>1</v>
      </c>
      <c r="AP53" s="416">
        <v>18550000</v>
      </c>
      <c r="AQ53" s="18" t="s">
        <v>16</v>
      </c>
      <c r="AR53" s="23">
        <v>0</v>
      </c>
      <c r="AS53" s="19" t="s">
        <v>4</v>
      </c>
      <c r="AT53" s="418">
        <f t="shared" si="8"/>
        <v>4550000</v>
      </c>
      <c r="AU53" s="421">
        <v>14000000</v>
      </c>
      <c r="AV53" s="33">
        <f t="shared" si="9"/>
        <v>0.24528301886792453</v>
      </c>
      <c r="AW53" s="19" t="s">
        <v>4</v>
      </c>
      <c r="AX53" s="18" t="s">
        <v>3</v>
      </c>
      <c r="AY53" s="187" t="s">
        <v>1063</v>
      </c>
      <c r="AZ53" s="17" t="s">
        <v>1</v>
      </c>
      <c r="BA53" s="17" t="s">
        <v>1</v>
      </c>
    </row>
    <row r="54" spans="2:53" s="177" customFormat="1" ht="12.75" x14ac:dyDescent="0.2">
      <c r="B54" s="17">
        <v>2024</v>
      </c>
      <c r="C54" s="17">
        <v>891780111</v>
      </c>
      <c r="D54" s="30" t="s">
        <v>14</v>
      </c>
      <c r="E54" s="23" t="s">
        <v>1067</v>
      </c>
      <c r="F54" s="187" t="s">
        <v>1066</v>
      </c>
      <c r="G54" s="18">
        <v>0</v>
      </c>
      <c r="H54" s="18" t="s">
        <v>11</v>
      </c>
      <c r="I54" s="30" t="s">
        <v>10</v>
      </c>
      <c r="J54" s="23" t="s">
        <v>1065</v>
      </c>
      <c r="K54" s="348">
        <v>19080000</v>
      </c>
      <c r="L54" s="17" t="s">
        <v>8</v>
      </c>
      <c r="M54" s="23" t="s">
        <v>1064</v>
      </c>
      <c r="N54" s="407">
        <v>1082944396</v>
      </c>
      <c r="O54" s="235">
        <v>38</v>
      </c>
      <c r="P54" s="180">
        <v>45306</v>
      </c>
      <c r="Q54" s="411">
        <v>585250000</v>
      </c>
      <c r="R54" s="180">
        <v>45314</v>
      </c>
      <c r="S54" s="29">
        <f>+K54</f>
        <v>19080000</v>
      </c>
      <c r="T54" s="18" t="s">
        <v>5</v>
      </c>
      <c r="U54" s="413">
        <v>1082884010</v>
      </c>
      <c r="V54" s="23" t="s">
        <v>742</v>
      </c>
      <c r="W54" s="180">
        <v>45314</v>
      </c>
      <c r="X54" s="180">
        <v>45314</v>
      </c>
      <c r="Y54" s="181" t="s">
        <v>4</v>
      </c>
      <c r="Z54" s="180">
        <v>45473</v>
      </c>
      <c r="AA54" s="35">
        <f t="shared" si="5"/>
        <v>159</v>
      </c>
      <c r="AB54" s="23">
        <v>0</v>
      </c>
      <c r="AC54" s="23">
        <v>0</v>
      </c>
      <c r="AD54" s="23">
        <v>0</v>
      </c>
      <c r="AE54" s="28" t="s">
        <v>4</v>
      </c>
      <c r="AF54" s="35">
        <f t="shared" si="6"/>
        <v>0</v>
      </c>
      <c r="AG54" s="23">
        <v>0</v>
      </c>
      <c r="AH54" s="23">
        <v>0</v>
      </c>
      <c r="AI54" s="27" t="s">
        <v>4</v>
      </c>
      <c r="AJ54" s="23">
        <v>0</v>
      </c>
      <c r="AK54" s="27" t="s">
        <v>4</v>
      </c>
      <c r="AL54" s="27" t="s">
        <v>4</v>
      </c>
      <c r="AM54" s="35">
        <f t="shared" si="7"/>
        <v>0</v>
      </c>
      <c r="AN54" s="414">
        <f>+K54+AC54-AH54</f>
        <v>19080000</v>
      </c>
      <c r="AO54" s="18" t="s">
        <v>1</v>
      </c>
      <c r="AP54" s="416">
        <v>19080000</v>
      </c>
      <c r="AQ54" s="18" t="s">
        <v>16</v>
      </c>
      <c r="AR54" s="23">
        <v>0</v>
      </c>
      <c r="AS54" s="19" t="s">
        <v>4</v>
      </c>
      <c r="AT54" s="418">
        <f t="shared" si="8"/>
        <v>4680000</v>
      </c>
      <c r="AU54" s="421">
        <v>14400000</v>
      </c>
      <c r="AV54" s="33">
        <f t="shared" si="9"/>
        <v>0.24528301886792453</v>
      </c>
      <c r="AW54" s="19" t="s">
        <v>4</v>
      </c>
      <c r="AX54" s="18" t="s">
        <v>3</v>
      </c>
      <c r="AY54" s="187" t="s">
        <v>1063</v>
      </c>
      <c r="AZ54" s="17" t="s">
        <v>1</v>
      </c>
      <c r="BA54" s="17" t="s">
        <v>1</v>
      </c>
    </row>
    <row r="55" spans="2:53" s="177" customFormat="1" ht="12.75" x14ac:dyDescent="0.2">
      <c r="B55" s="17">
        <v>2024</v>
      </c>
      <c r="C55" s="17">
        <v>891780111</v>
      </c>
      <c r="D55" s="30" t="s">
        <v>14</v>
      </c>
      <c r="E55" s="23" t="s">
        <v>1062</v>
      </c>
      <c r="F55" s="185" t="s">
        <v>1061</v>
      </c>
      <c r="G55" s="18">
        <v>0</v>
      </c>
      <c r="H55" s="18" t="s">
        <v>11</v>
      </c>
      <c r="I55" s="30" t="s">
        <v>10</v>
      </c>
      <c r="J55" s="23" t="s">
        <v>1060</v>
      </c>
      <c r="K55" s="348">
        <v>18433333</v>
      </c>
      <c r="L55" s="17" t="s">
        <v>8</v>
      </c>
      <c r="M55" s="23" t="s">
        <v>1059</v>
      </c>
      <c r="N55" s="407">
        <v>1082936555</v>
      </c>
      <c r="O55" s="235">
        <v>36</v>
      </c>
      <c r="P55" s="180">
        <v>45306</v>
      </c>
      <c r="Q55" s="411">
        <v>734700000</v>
      </c>
      <c r="R55" s="180">
        <v>45314</v>
      </c>
      <c r="S55" s="29">
        <f>+K55</f>
        <v>18433333</v>
      </c>
      <c r="T55" s="18" t="s">
        <v>5</v>
      </c>
      <c r="U55" s="413">
        <v>85155551</v>
      </c>
      <c r="V55" s="23" t="s">
        <v>681</v>
      </c>
      <c r="W55" s="180">
        <v>45314</v>
      </c>
      <c r="X55" s="180">
        <v>45314</v>
      </c>
      <c r="Y55" s="181" t="s">
        <v>4</v>
      </c>
      <c r="Z55" s="180">
        <v>45473</v>
      </c>
      <c r="AA55" s="35">
        <f t="shared" si="5"/>
        <v>159</v>
      </c>
      <c r="AB55" s="23">
        <v>0</v>
      </c>
      <c r="AC55" s="23">
        <v>0</v>
      </c>
      <c r="AD55" s="23">
        <v>0</v>
      </c>
      <c r="AE55" s="28" t="s">
        <v>4</v>
      </c>
      <c r="AF55" s="35">
        <f t="shared" si="6"/>
        <v>0</v>
      </c>
      <c r="AG55" s="23">
        <v>0</v>
      </c>
      <c r="AH55" s="23">
        <v>0</v>
      </c>
      <c r="AI55" s="27" t="s">
        <v>4</v>
      </c>
      <c r="AJ55" s="23">
        <v>0</v>
      </c>
      <c r="AK55" s="27" t="s">
        <v>4</v>
      </c>
      <c r="AL55" s="27" t="s">
        <v>4</v>
      </c>
      <c r="AM55" s="35">
        <f t="shared" si="7"/>
        <v>0</v>
      </c>
      <c r="AN55" s="414">
        <f>+K55+AC55-AH55</f>
        <v>18433333</v>
      </c>
      <c r="AO55" s="18" t="s">
        <v>1</v>
      </c>
      <c r="AP55" s="416">
        <v>18433333</v>
      </c>
      <c r="AQ55" s="18" t="s">
        <v>16</v>
      </c>
      <c r="AR55" s="23">
        <v>0</v>
      </c>
      <c r="AS55" s="19" t="s">
        <v>4</v>
      </c>
      <c r="AT55" s="418">
        <f t="shared" si="8"/>
        <v>4433333</v>
      </c>
      <c r="AU55" s="421">
        <v>14000000</v>
      </c>
      <c r="AV55" s="33">
        <f t="shared" si="9"/>
        <v>0.24050631537986103</v>
      </c>
      <c r="AW55" s="19" t="s">
        <v>4</v>
      </c>
      <c r="AX55" s="18" t="s">
        <v>3</v>
      </c>
      <c r="AY55" s="424" t="s">
        <v>1058</v>
      </c>
      <c r="AZ55" s="17" t="s">
        <v>1</v>
      </c>
      <c r="BA55" s="17" t="s">
        <v>1</v>
      </c>
    </row>
    <row r="56" spans="2:53" s="177" customFormat="1" ht="12.75" x14ac:dyDescent="0.2">
      <c r="B56" s="17">
        <v>2024</v>
      </c>
      <c r="C56" s="17">
        <v>891780111</v>
      </c>
      <c r="D56" s="30" t="s">
        <v>14</v>
      </c>
      <c r="E56" s="23" t="s">
        <v>1057</v>
      </c>
      <c r="F56" s="185" t="s">
        <v>5221</v>
      </c>
      <c r="G56" s="18">
        <v>0</v>
      </c>
      <c r="H56" s="18" t="s">
        <v>11</v>
      </c>
      <c r="I56" s="30" t="s">
        <v>10</v>
      </c>
      <c r="J56" s="23" t="s">
        <v>1056</v>
      </c>
      <c r="K56" s="348">
        <v>18550000</v>
      </c>
      <c r="L56" s="17" t="s">
        <v>8</v>
      </c>
      <c r="M56" s="23" t="s">
        <v>1055</v>
      </c>
      <c r="N56" s="407">
        <v>57445651</v>
      </c>
      <c r="O56" s="235">
        <v>36</v>
      </c>
      <c r="P56" s="180">
        <v>45306</v>
      </c>
      <c r="Q56" s="411">
        <v>734700000</v>
      </c>
      <c r="R56" s="180">
        <v>45315</v>
      </c>
      <c r="S56" s="29">
        <f>+K56</f>
        <v>18550000</v>
      </c>
      <c r="T56" s="18" t="s">
        <v>5</v>
      </c>
      <c r="U56" s="413">
        <v>85155551</v>
      </c>
      <c r="V56" s="23" t="s">
        <v>681</v>
      </c>
      <c r="W56" s="180">
        <v>45315</v>
      </c>
      <c r="X56" s="180">
        <v>45315</v>
      </c>
      <c r="Y56" s="181" t="s">
        <v>4</v>
      </c>
      <c r="Z56" s="180">
        <v>45473</v>
      </c>
      <c r="AA56" s="35">
        <f t="shared" si="5"/>
        <v>158</v>
      </c>
      <c r="AB56" s="23">
        <v>0</v>
      </c>
      <c r="AC56" s="23">
        <v>0</v>
      </c>
      <c r="AD56" s="23">
        <v>0</v>
      </c>
      <c r="AE56" s="28" t="s">
        <v>4</v>
      </c>
      <c r="AF56" s="35">
        <f t="shared" si="6"/>
        <v>0</v>
      </c>
      <c r="AG56" s="23">
        <v>0</v>
      </c>
      <c r="AH56" s="23">
        <v>0</v>
      </c>
      <c r="AI56" s="27" t="s">
        <v>4</v>
      </c>
      <c r="AJ56" s="23">
        <v>0</v>
      </c>
      <c r="AK56" s="27" t="s">
        <v>4</v>
      </c>
      <c r="AL56" s="27" t="s">
        <v>4</v>
      </c>
      <c r="AM56" s="35">
        <f t="shared" si="7"/>
        <v>0</v>
      </c>
      <c r="AN56" s="414">
        <f>+K56+AC56-AH56</f>
        <v>18550000</v>
      </c>
      <c r="AO56" s="18" t="s">
        <v>1</v>
      </c>
      <c r="AP56" s="416">
        <v>18550000</v>
      </c>
      <c r="AQ56" s="18" t="s">
        <v>16</v>
      </c>
      <c r="AR56" s="23">
        <v>0</v>
      </c>
      <c r="AS56" s="19" t="s">
        <v>4</v>
      </c>
      <c r="AT56" s="418">
        <f t="shared" si="8"/>
        <v>4550000</v>
      </c>
      <c r="AU56" s="421">
        <v>14000000</v>
      </c>
      <c r="AV56" s="33">
        <f t="shared" si="9"/>
        <v>0.24528301886792453</v>
      </c>
      <c r="AW56" s="19" t="s">
        <v>4</v>
      </c>
      <c r="AX56" s="18" t="s">
        <v>3</v>
      </c>
      <c r="AY56" s="424" t="s">
        <v>1054</v>
      </c>
      <c r="AZ56" s="17" t="s">
        <v>1</v>
      </c>
      <c r="BA56" s="17" t="s">
        <v>1</v>
      </c>
    </row>
    <row r="57" spans="2:53" s="177" customFormat="1" ht="12.75" x14ac:dyDescent="0.2">
      <c r="B57" s="17">
        <v>2024</v>
      </c>
      <c r="C57" s="17">
        <v>891780111</v>
      </c>
      <c r="D57" s="30" t="s">
        <v>14</v>
      </c>
      <c r="E57" s="23" t="s">
        <v>1053</v>
      </c>
      <c r="F57" s="185" t="s">
        <v>5222</v>
      </c>
      <c r="G57" s="18">
        <v>0</v>
      </c>
      <c r="H57" s="18" t="s">
        <v>11</v>
      </c>
      <c r="I57" s="30" t="s">
        <v>10</v>
      </c>
      <c r="J57" s="23" t="s">
        <v>1052</v>
      </c>
      <c r="K57" s="348">
        <v>18316667</v>
      </c>
      <c r="L57" s="17" t="s">
        <v>8</v>
      </c>
      <c r="M57" s="23" t="s">
        <v>1051</v>
      </c>
      <c r="N57" s="407">
        <v>12617352</v>
      </c>
      <c r="O57" s="235">
        <v>36</v>
      </c>
      <c r="P57" s="180">
        <v>45306</v>
      </c>
      <c r="Q57" s="412">
        <v>734700000</v>
      </c>
      <c r="R57" s="180">
        <v>45320</v>
      </c>
      <c r="S57" s="29">
        <f>+K57</f>
        <v>18316667</v>
      </c>
      <c r="T57" s="18" t="s">
        <v>5</v>
      </c>
      <c r="U57" s="413">
        <v>85155551</v>
      </c>
      <c r="V57" s="23" t="s">
        <v>681</v>
      </c>
      <c r="W57" s="180">
        <v>45320</v>
      </c>
      <c r="X57" s="180">
        <v>45320</v>
      </c>
      <c r="Y57" s="181" t="s">
        <v>4</v>
      </c>
      <c r="Z57" s="180">
        <v>45473</v>
      </c>
      <c r="AA57" s="35">
        <f t="shared" si="5"/>
        <v>153</v>
      </c>
      <c r="AB57" s="23">
        <v>0</v>
      </c>
      <c r="AC57" s="23">
        <v>0</v>
      </c>
      <c r="AD57" s="23">
        <v>0</v>
      </c>
      <c r="AE57" s="28" t="s">
        <v>4</v>
      </c>
      <c r="AF57" s="35">
        <f t="shared" si="6"/>
        <v>0</v>
      </c>
      <c r="AG57" s="23">
        <v>0</v>
      </c>
      <c r="AH57" s="23">
        <v>0</v>
      </c>
      <c r="AI57" s="27" t="s">
        <v>4</v>
      </c>
      <c r="AJ57" s="23">
        <v>0</v>
      </c>
      <c r="AK57" s="27" t="s">
        <v>4</v>
      </c>
      <c r="AL57" s="27" t="s">
        <v>4</v>
      </c>
      <c r="AM57" s="35">
        <f t="shared" si="7"/>
        <v>0</v>
      </c>
      <c r="AN57" s="414">
        <f>+K57+AC57-AH57</f>
        <v>18316667</v>
      </c>
      <c r="AO57" s="18" t="s">
        <v>1</v>
      </c>
      <c r="AP57" s="416">
        <v>18316667</v>
      </c>
      <c r="AQ57" s="18" t="s">
        <v>16</v>
      </c>
      <c r="AR57" s="23">
        <v>0</v>
      </c>
      <c r="AS57" s="19" t="s">
        <v>4</v>
      </c>
      <c r="AT57" s="418">
        <f t="shared" si="8"/>
        <v>4316667</v>
      </c>
      <c r="AU57" s="421">
        <v>14000000</v>
      </c>
      <c r="AV57" s="33">
        <f t="shared" si="9"/>
        <v>0.23566880371849311</v>
      </c>
      <c r="AW57" s="19" t="s">
        <v>4</v>
      </c>
      <c r="AX57" s="18" t="s">
        <v>3</v>
      </c>
      <c r="AY57" s="424" t="s">
        <v>1050</v>
      </c>
      <c r="AZ57" s="17" t="s">
        <v>1</v>
      </c>
      <c r="BA57" s="17" t="s">
        <v>1</v>
      </c>
    </row>
    <row r="58" spans="2:53" s="177" customFormat="1" ht="12.75" x14ac:dyDescent="0.2">
      <c r="B58" s="17">
        <v>2024</v>
      </c>
      <c r="C58" s="17">
        <v>891780111</v>
      </c>
      <c r="D58" s="30" t="s">
        <v>14</v>
      </c>
      <c r="E58" s="178" t="s">
        <v>1049</v>
      </c>
      <c r="F58" s="187" t="s">
        <v>1048</v>
      </c>
      <c r="G58" s="18">
        <v>0</v>
      </c>
      <c r="H58" s="18" t="s">
        <v>11</v>
      </c>
      <c r="I58" s="30" t="s">
        <v>10</v>
      </c>
      <c r="J58" s="178" t="s">
        <v>1047</v>
      </c>
      <c r="K58" s="349">
        <v>17500000</v>
      </c>
      <c r="L58" s="17" t="s">
        <v>8</v>
      </c>
      <c r="M58" s="184" t="s">
        <v>1046</v>
      </c>
      <c r="N58" s="408">
        <v>1143161098</v>
      </c>
      <c r="O58" s="408">
        <v>36</v>
      </c>
      <c r="P58" s="186">
        <v>45306</v>
      </c>
      <c r="Q58" s="412">
        <v>734700000</v>
      </c>
      <c r="R58" s="183">
        <v>45323</v>
      </c>
      <c r="S58" s="350">
        <v>17500000</v>
      </c>
      <c r="T58" s="18" t="s">
        <v>5</v>
      </c>
      <c r="U58" s="235">
        <v>85155551</v>
      </c>
      <c r="V58" s="182" t="s">
        <v>681</v>
      </c>
      <c r="W58" s="180">
        <v>45323</v>
      </c>
      <c r="X58" s="180">
        <v>45323</v>
      </c>
      <c r="Y58" s="181" t="s">
        <v>4</v>
      </c>
      <c r="Z58" s="180">
        <v>45473</v>
      </c>
      <c r="AA58" s="35">
        <f t="shared" si="5"/>
        <v>150</v>
      </c>
      <c r="AB58" s="23">
        <v>0</v>
      </c>
      <c r="AC58" s="23">
        <v>0</v>
      </c>
      <c r="AD58" s="23">
        <v>0</v>
      </c>
      <c r="AE58" s="28" t="s">
        <v>4</v>
      </c>
      <c r="AF58" s="35">
        <f t="shared" si="6"/>
        <v>0</v>
      </c>
      <c r="AG58" s="23">
        <v>0</v>
      </c>
      <c r="AH58" s="23">
        <v>0</v>
      </c>
      <c r="AI58" s="27" t="s">
        <v>4</v>
      </c>
      <c r="AJ58" s="23">
        <v>0</v>
      </c>
      <c r="AK58" s="27" t="s">
        <v>4</v>
      </c>
      <c r="AL58" s="27" t="s">
        <v>4</v>
      </c>
      <c r="AM58" s="35">
        <f t="shared" si="7"/>
        <v>0</v>
      </c>
      <c r="AN58" s="414">
        <f>+K58+AC58-AH58</f>
        <v>17500000</v>
      </c>
      <c r="AO58" s="193" t="s">
        <v>1</v>
      </c>
      <c r="AP58" s="349">
        <v>17500000</v>
      </c>
      <c r="AQ58" s="18" t="s">
        <v>16</v>
      </c>
      <c r="AR58" s="23">
        <v>0</v>
      </c>
      <c r="AS58" s="19" t="s">
        <v>4</v>
      </c>
      <c r="AT58" s="418">
        <f t="shared" si="8"/>
        <v>3500000</v>
      </c>
      <c r="AU58" s="421">
        <v>14000000</v>
      </c>
      <c r="AV58" s="33">
        <f t="shared" si="9"/>
        <v>0.2</v>
      </c>
      <c r="AW58" s="19" t="s">
        <v>4</v>
      </c>
      <c r="AX58" s="18" t="s">
        <v>3</v>
      </c>
      <c r="AY58" s="187" t="s">
        <v>1045</v>
      </c>
      <c r="AZ58" s="17" t="s">
        <v>1</v>
      </c>
      <c r="BA58" s="17" t="s">
        <v>1</v>
      </c>
    </row>
    <row r="59" spans="2:53" s="177" customFormat="1" ht="12.75" x14ac:dyDescent="0.2">
      <c r="B59" s="17">
        <v>2024</v>
      </c>
      <c r="C59" s="17">
        <v>891780111</v>
      </c>
      <c r="D59" s="30" t="s">
        <v>14</v>
      </c>
      <c r="E59" s="178" t="s">
        <v>1044</v>
      </c>
      <c r="F59" s="187" t="s">
        <v>1043</v>
      </c>
      <c r="G59" s="18">
        <v>0</v>
      </c>
      <c r="H59" s="18" t="s">
        <v>11</v>
      </c>
      <c r="I59" s="30" t="s">
        <v>10</v>
      </c>
      <c r="J59" s="178" t="s">
        <v>1042</v>
      </c>
      <c r="K59" s="349">
        <v>17500000</v>
      </c>
      <c r="L59" s="17" t="s">
        <v>8</v>
      </c>
      <c r="M59" s="184" t="s">
        <v>1041</v>
      </c>
      <c r="N59" s="408">
        <v>1010074079</v>
      </c>
      <c r="O59" s="408">
        <v>39</v>
      </c>
      <c r="P59" s="186">
        <v>45306</v>
      </c>
      <c r="Q59" s="412">
        <v>524300000</v>
      </c>
      <c r="R59" s="183">
        <v>45323</v>
      </c>
      <c r="S59" s="350">
        <v>17500000</v>
      </c>
      <c r="T59" s="18" t="s">
        <v>5</v>
      </c>
      <c r="U59" s="235">
        <v>39049658</v>
      </c>
      <c r="V59" s="182" t="s">
        <v>780</v>
      </c>
      <c r="W59" s="180">
        <v>45323</v>
      </c>
      <c r="X59" s="180">
        <v>45323</v>
      </c>
      <c r="Y59" s="181" t="s">
        <v>4</v>
      </c>
      <c r="Z59" s="180">
        <v>45473</v>
      </c>
      <c r="AA59" s="35">
        <f t="shared" si="5"/>
        <v>150</v>
      </c>
      <c r="AB59" s="23">
        <v>0</v>
      </c>
      <c r="AC59" s="23">
        <v>0</v>
      </c>
      <c r="AD59" s="23">
        <v>0</v>
      </c>
      <c r="AE59" s="28" t="s">
        <v>4</v>
      </c>
      <c r="AF59" s="35">
        <f t="shared" si="6"/>
        <v>0</v>
      </c>
      <c r="AG59" s="23">
        <v>0</v>
      </c>
      <c r="AH59" s="23">
        <v>0</v>
      </c>
      <c r="AI59" s="27" t="s">
        <v>4</v>
      </c>
      <c r="AJ59" s="23">
        <v>0</v>
      </c>
      <c r="AK59" s="27" t="s">
        <v>4</v>
      </c>
      <c r="AL59" s="27" t="s">
        <v>4</v>
      </c>
      <c r="AM59" s="35">
        <f t="shared" si="7"/>
        <v>0</v>
      </c>
      <c r="AN59" s="414">
        <f>+K59+AC59-AH59</f>
        <v>17500000</v>
      </c>
      <c r="AO59" s="18" t="s">
        <v>1</v>
      </c>
      <c r="AP59" s="349">
        <v>17500000</v>
      </c>
      <c r="AQ59" s="18" t="s">
        <v>16</v>
      </c>
      <c r="AR59" s="23">
        <v>0</v>
      </c>
      <c r="AS59" s="19" t="s">
        <v>4</v>
      </c>
      <c r="AT59" s="418">
        <f t="shared" si="8"/>
        <v>3500000</v>
      </c>
      <c r="AU59" s="421">
        <v>14000000</v>
      </c>
      <c r="AV59" s="33">
        <f t="shared" si="9"/>
        <v>0.2</v>
      </c>
      <c r="AW59" s="19" t="s">
        <v>4</v>
      </c>
      <c r="AX59" s="18" t="s">
        <v>3</v>
      </c>
      <c r="AY59" s="187" t="s">
        <v>1040</v>
      </c>
      <c r="AZ59" s="17" t="s">
        <v>1</v>
      </c>
      <c r="BA59" s="17" t="s">
        <v>1</v>
      </c>
    </row>
    <row r="60" spans="2:53" s="177" customFormat="1" ht="12.75" x14ac:dyDescent="0.2">
      <c r="B60" s="17">
        <v>2024</v>
      </c>
      <c r="C60" s="17">
        <v>891780111</v>
      </c>
      <c r="D60" s="30" t="s">
        <v>14</v>
      </c>
      <c r="E60" s="178" t="s">
        <v>1039</v>
      </c>
      <c r="F60" s="187" t="s">
        <v>1038</v>
      </c>
      <c r="G60" s="18">
        <v>0</v>
      </c>
      <c r="H60" s="18" t="s">
        <v>11</v>
      </c>
      <c r="I60" s="30" t="s">
        <v>10</v>
      </c>
      <c r="J60" s="178" t="s">
        <v>1037</v>
      </c>
      <c r="K60" s="349">
        <v>16000000</v>
      </c>
      <c r="L60" s="17" t="s">
        <v>8</v>
      </c>
      <c r="M60" s="184" t="s">
        <v>1036</v>
      </c>
      <c r="N60" s="408">
        <v>1118868814</v>
      </c>
      <c r="O60" s="408">
        <v>111</v>
      </c>
      <c r="P60" s="186">
        <v>45310</v>
      </c>
      <c r="Q60" s="412">
        <v>376500000</v>
      </c>
      <c r="R60" s="183">
        <v>45323</v>
      </c>
      <c r="S60" s="350">
        <v>16000000</v>
      </c>
      <c r="T60" s="18" t="s">
        <v>5</v>
      </c>
      <c r="U60" s="235">
        <v>63563343</v>
      </c>
      <c r="V60" s="182" t="s">
        <v>712</v>
      </c>
      <c r="W60" s="180">
        <v>45323</v>
      </c>
      <c r="X60" s="180">
        <v>45323</v>
      </c>
      <c r="Y60" s="181" t="s">
        <v>4</v>
      </c>
      <c r="Z60" s="180">
        <v>45473</v>
      </c>
      <c r="AA60" s="35">
        <f t="shared" si="5"/>
        <v>150</v>
      </c>
      <c r="AB60" s="23">
        <v>0</v>
      </c>
      <c r="AC60" s="23">
        <v>0</v>
      </c>
      <c r="AD60" s="23">
        <v>0</v>
      </c>
      <c r="AE60" s="28" t="s">
        <v>4</v>
      </c>
      <c r="AF60" s="35">
        <f t="shared" si="6"/>
        <v>0</v>
      </c>
      <c r="AG60" s="23">
        <v>0</v>
      </c>
      <c r="AH60" s="23">
        <v>0</v>
      </c>
      <c r="AI60" s="27" t="s">
        <v>4</v>
      </c>
      <c r="AJ60" s="23">
        <v>0</v>
      </c>
      <c r="AK60" s="27" t="s">
        <v>4</v>
      </c>
      <c r="AL60" s="27" t="s">
        <v>4</v>
      </c>
      <c r="AM60" s="35">
        <f t="shared" si="7"/>
        <v>0</v>
      </c>
      <c r="AN60" s="414">
        <f>+K60+AC60-AH60</f>
        <v>16000000</v>
      </c>
      <c r="AO60" s="193" t="s">
        <v>1</v>
      </c>
      <c r="AP60" s="349">
        <v>16000000</v>
      </c>
      <c r="AQ60" s="18" t="s">
        <v>16</v>
      </c>
      <c r="AR60" s="23">
        <v>0</v>
      </c>
      <c r="AS60" s="19" t="s">
        <v>4</v>
      </c>
      <c r="AT60" s="418">
        <f t="shared" si="8"/>
        <v>3200000</v>
      </c>
      <c r="AU60" s="421">
        <v>12800000</v>
      </c>
      <c r="AV60" s="33">
        <f t="shared" si="9"/>
        <v>0.2</v>
      </c>
      <c r="AW60" s="19" t="s">
        <v>4</v>
      </c>
      <c r="AX60" s="18" t="s">
        <v>3</v>
      </c>
      <c r="AY60" s="187" t="s">
        <v>1035</v>
      </c>
      <c r="AZ60" s="17" t="s">
        <v>1</v>
      </c>
      <c r="BA60" s="17" t="s">
        <v>1</v>
      </c>
    </row>
    <row r="61" spans="2:53" s="177" customFormat="1" ht="12.75" x14ac:dyDescent="0.2">
      <c r="B61" s="17">
        <v>2024</v>
      </c>
      <c r="C61" s="17">
        <v>891780111</v>
      </c>
      <c r="D61" s="30" t="s">
        <v>14</v>
      </c>
      <c r="E61" s="178" t="s">
        <v>1034</v>
      </c>
      <c r="F61" s="187" t="s">
        <v>1033</v>
      </c>
      <c r="G61" s="18">
        <v>0</v>
      </c>
      <c r="H61" s="18" t="s">
        <v>11</v>
      </c>
      <c r="I61" s="30" t="s">
        <v>10</v>
      </c>
      <c r="J61" s="178" t="s">
        <v>1032</v>
      </c>
      <c r="K61" s="349">
        <v>18000000</v>
      </c>
      <c r="L61" s="17" t="s">
        <v>8</v>
      </c>
      <c r="M61" s="184" t="s">
        <v>1031</v>
      </c>
      <c r="N61" s="408">
        <v>1082890110</v>
      </c>
      <c r="O61" s="408">
        <v>38</v>
      </c>
      <c r="P61" s="186">
        <v>45306</v>
      </c>
      <c r="Q61" s="412">
        <v>585250000</v>
      </c>
      <c r="R61" s="183">
        <v>45323</v>
      </c>
      <c r="S61" s="350">
        <v>18000000</v>
      </c>
      <c r="T61" s="18" t="s">
        <v>5</v>
      </c>
      <c r="U61" s="235">
        <v>1082884010</v>
      </c>
      <c r="V61" s="182" t="s">
        <v>686</v>
      </c>
      <c r="W61" s="180">
        <v>45323</v>
      </c>
      <c r="X61" s="180">
        <v>45323</v>
      </c>
      <c r="Y61" s="181" t="s">
        <v>4</v>
      </c>
      <c r="Z61" s="180">
        <v>45473</v>
      </c>
      <c r="AA61" s="35">
        <f t="shared" si="5"/>
        <v>150</v>
      </c>
      <c r="AB61" s="23">
        <v>0</v>
      </c>
      <c r="AC61" s="23">
        <v>0</v>
      </c>
      <c r="AD61" s="23">
        <v>0</v>
      </c>
      <c r="AE61" s="28" t="s">
        <v>4</v>
      </c>
      <c r="AF61" s="35">
        <f t="shared" si="6"/>
        <v>0</v>
      </c>
      <c r="AG61" s="23">
        <v>0</v>
      </c>
      <c r="AH61" s="23">
        <v>0</v>
      </c>
      <c r="AI61" s="27" t="s">
        <v>4</v>
      </c>
      <c r="AJ61" s="23">
        <v>0</v>
      </c>
      <c r="AK61" s="27" t="s">
        <v>4</v>
      </c>
      <c r="AL61" s="27" t="s">
        <v>4</v>
      </c>
      <c r="AM61" s="35">
        <f t="shared" si="7"/>
        <v>0</v>
      </c>
      <c r="AN61" s="414">
        <f>+K61+AC61-AH61</f>
        <v>18000000</v>
      </c>
      <c r="AO61" s="18" t="s">
        <v>1</v>
      </c>
      <c r="AP61" s="349">
        <v>18000000</v>
      </c>
      <c r="AQ61" s="18" t="s">
        <v>16</v>
      </c>
      <c r="AR61" s="23">
        <v>0</v>
      </c>
      <c r="AS61" s="19" t="s">
        <v>4</v>
      </c>
      <c r="AT61" s="418">
        <f t="shared" si="8"/>
        <v>3600000</v>
      </c>
      <c r="AU61" s="421">
        <v>14400000</v>
      </c>
      <c r="AV61" s="33">
        <f t="shared" si="9"/>
        <v>0.2</v>
      </c>
      <c r="AW61" s="19" t="s">
        <v>4</v>
      </c>
      <c r="AX61" s="18" t="s">
        <v>3</v>
      </c>
      <c r="AY61" s="187" t="s">
        <v>1030</v>
      </c>
      <c r="AZ61" s="17" t="s">
        <v>1</v>
      </c>
      <c r="BA61" s="17" t="s">
        <v>1</v>
      </c>
    </row>
    <row r="62" spans="2:53" s="177" customFormat="1" ht="12.75" x14ac:dyDescent="0.2">
      <c r="B62" s="17">
        <v>2024</v>
      </c>
      <c r="C62" s="17">
        <v>891780111</v>
      </c>
      <c r="D62" s="30" t="s">
        <v>14</v>
      </c>
      <c r="E62" s="178" t="s">
        <v>1029</v>
      </c>
      <c r="F62" s="187" t="s">
        <v>1028</v>
      </c>
      <c r="G62" s="18">
        <v>0</v>
      </c>
      <c r="H62" s="18" t="s">
        <v>11</v>
      </c>
      <c r="I62" s="30" t="s">
        <v>10</v>
      </c>
      <c r="J62" s="178" t="s">
        <v>1027</v>
      </c>
      <c r="K62" s="349">
        <v>19000000</v>
      </c>
      <c r="L62" s="17" t="s">
        <v>8</v>
      </c>
      <c r="M62" s="184" t="s">
        <v>1026</v>
      </c>
      <c r="N62" s="408">
        <v>1082957323</v>
      </c>
      <c r="O62" s="408">
        <v>38</v>
      </c>
      <c r="P62" s="186">
        <v>45306</v>
      </c>
      <c r="Q62" s="412">
        <v>585250000</v>
      </c>
      <c r="R62" s="183">
        <v>45323</v>
      </c>
      <c r="S62" s="350">
        <v>19000000</v>
      </c>
      <c r="T62" s="18" t="s">
        <v>5</v>
      </c>
      <c r="U62" s="235">
        <v>1082884010</v>
      </c>
      <c r="V62" s="182" t="s">
        <v>686</v>
      </c>
      <c r="W62" s="180">
        <v>45323</v>
      </c>
      <c r="X62" s="180">
        <v>45323</v>
      </c>
      <c r="Y62" s="181" t="s">
        <v>4</v>
      </c>
      <c r="Z62" s="180">
        <v>45473</v>
      </c>
      <c r="AA62" s="35">
        <f t="shared" si="5"/>
        <v>150</v>
      </c>
      <c r="AB62" s="23">
        <v>0</v>
      </c>
      <c r="AC62" s="23">
        <v>0</v>
      </c>
      <c r="AD62" s="23">
        <v>0</v>
      </c>
      <c r="AE62" s="28" t="s">
        <v>4</v>
      </c>
      <c r="AF62" s="35">
        <f t="shared" si="6"/>
        <v>0</v>
      </c>
      <c r="AG62" s="23">
        <v>0</v>
      </c>
      <c r="AH62" s="23">
        <v>0</v>
      </c>
      <c r="AI62" s="27" t="s">
        <v>4</v>
      </c>
      <c r="AJ62" s="23">
        <v>0</v>
      </c>
      <c r="AK62" s="27" t="s">
        <v>4</v>
      </c>
      <c r="AL62" s="27" t="s">
        <v>4</v>
      </c>
      <c r="AM62" s="35">
        <f t="shared" si="7"/>
        <v>0</v>
      </c>
      <c r="AN62" s="414">
        <f>+K62+AC62-AH62</f>
        <v>19000000</v>
      </c>
      <c r="AO62" s="193" t="s">
        <v>1</v>
      </c>
      <c r="AP62" s="349">
        <v>19000000</v>
      </c>
      <c r="AQ62" s="18" t="s">
        <v>16</v>
      </c>
      <c r="AR62" s="23">
        <v>0</v>
      </c>
      <c r="AS62" s="19" t="s">
        <v>4</v>
      </c>
      <c r="AT62" s="418">
        <f t="shared" si="8"/>
        <v>3800000</v>
      </c>
      <c r="AU62" s="421">
        <v>15200000</v>
      </c>
      <c r="AV62" s="33">
        <f t="shared" si="9"/>
        <v>0.2</v>
      </c>
      <c r="AW62" s="19" t="s">
        <v>4</v>
      </c>
      <c r="AX62" s="18" t="s">
        <v>3</v>
      </c>
      <c r="AY62" s="187" t="s">
        <v>1025</v>
      </c>
      <c r="AZ62" s="17" t="s">
        <v>1</v>
      </c>
      <c r="BA62" s="17" t="s">
        <v>1</v>
      </c>
    </row>
    <row r="63" spans="2:53" s="177" customFormat="1" ht="12.75" x14ac:dyDescent="0.2">
      <c r="B63" s="17">
        <v>2024</v>
      </c>
      <c r="C63" s="17">
        <v>891780111</v>
      </c>
      <c r="D63" s="30" t="s">
        <v>14</v>
      </c>
      <c r="E63" s="178" t="s">
        <v>1024</v>
      </c>
      <c r="F63" s="187" t="s">
        <v>1023</v>
      </c>
      <c r="G63" s="18">
        <v>0</v>
      </c>
      <c r="H63" s="18" t="s">
        <v>11</v>
      </c>
      <c r="I63" s="30" t="s">
        <v>10</v>
      </c>
      <c r="J63" s="178" t="s">
        <v>1022</v>
      </c>
      <c r="K63" s="349">
        <v>13500000</v>
      </c>
      <c r="L63" s="17" t="s">
        <v>8</v>
      </c>
      <c r="M63" s="184" t="s">
        <v>1021</v>
      </c>
      <c r="N63" s="408">
        <v>1082906452</v>
      </c>
      <c r="O63" s="408">
        <v>39</v>
      </c>
      <c r="P63" s="186">
        <v>45306</v>
      </c>
      <c r="Q63" s="412">
        <v>524300000</v>
      </c>
      <c r="R63" s="183">
        <v>45323</v>
      </c>
      <c r="S63" s="350">
        <v>13500000</v>
      </c>
      <c r="T63" s="18" t="s">
        <v>5</v>
      </c>
      <c r="U63" s="235">
        <v>39049658</v>
      </c>
      <c r="V63" s="182" t="s">
        <v>780</v>
      </c>
      <c r="W63" s="180">
        <v>45323</v>
      </c>
      <c r="X63" s="180">
        <v>45323</v>
      </c>
      <c r="Y63" s="181" t="s">
        <v>4</v>
      </c>
      <c r="Z63" s="180">
        <v>45412</v>
      </c>
      <c r="AA63" s="35">
        <f t="shared" si="5"/>
        <v>89</v>
      </c>
      <c r="AB63" s="23">
        <v>0</v>
      </c>
      <c r="AC63" s="23">
        <v>0</v>
      </c>
      <c r="AD63" s="23">
        <v>0</v>
      </c>
      <c r="AE63" s="28" t="s">
        <v>4</v>
      </c>
      <c r="AF63" s="35">
        <f t="shared" si="6"/>
        <v>0</v>
      </c>
      <c r="AG63" s="23">
        <v>0</v>
      </c>
      <c r="AH63" s="23">
        <v>0</v>
      </c>
      <c r="AI63" s="27" t="s">
        <v>4</v>
      </c>
      <c r="AJ63" s="23">
        <v>0</v>
      </c>
      <c r="AK63" s="27" t="s">
        <v>4</v>
      </c>
      <c r="AL63" s="27" t="s">
        <v>4</v>
      </c>
      <c r="AM63" s="35">
        <f t="shared" si="7"/>
        <v>0</v>
      </c>
      <c r="AN63" s="414">
        <f>+K63+AC63-AH63</f>
        <v>13500000</v>
      </c>
      <c r="AO63" s="18" t="s">
        <v>1</v>
      </c>
      <c r="AP63" s="349">
        <v>13500000</v>
      </c>
      <c r="AQ63" s="18" t="s">
        <v>16</v>
      </c>
      <c r="AR63" s="23">
        <v>0</v>
      </c>
      <c r="AS63" s="19" t="s">
        <v>4</v>
      </c>
      <c r="AT63" s="418">
        <f t="shared" si="8"/>
        <v>0</v>
      </c>
      <c r="AU63" s="421">
        <v>13500000</v>
      </c>
      <c r="AV63" s="33">
        <f t="shared" si="9"/>
        <v>0</v>
      </c>
      <c r="AW63" s="19" t="s">
        <v>4</v>
      </c>
      <c r="AX63" s="18" t="s">
        <v>3</v>
      </c>
      <c r="AY63" s="187" t="s">
        <v>1020</v>
      </c>
      <c r="AZ63" s="17" t="s">
        <v>1</v>
      </c>
      <c r="BA63" s="17" t="s">
        <v>1</v>
      </c>
    </row>
    <row r="64" spans="2:53" s="177" customFormat="1" ht="12.75" x14ac:dyDescent="0.2">
      <c r="B64" s="17">
        <v>2024</v>
      </c>
      <c r="C64" s="17">
        <v>891780111</v>
      </c>
      <c r="D64" s="30" t="s">
        <v>14</v>
      </c>
      <c r="E64" s="178" t="s">
        <v>1019</v>
      </c>
      <c r="F64" s="187" t="s">
        <v>1018</v>
      </c>
      <c r="G64" s="18">
        <v>0</v>
      </c>
      <c r="H64" s="18" t="s">
        <v>11</v>
      </c>
      <c r="I64" s="30" t="s">
        <v>10</v>
      </c>
      <c r="J64" s="178" t="s">
        <v>1017</v>
      </c>
      <c r="K64" s="349">
        <v>16000000</v>
      </c>
      <c r="L64" s="17" t="s">
        <v>8</v>
      </c>
      <c r="M64" s="184" t="s">
        <v>1016</v>
      </c>
      <c r="N64" s="408">
        <v>1129504010</v>
      </c>
      <c r="O64" s="408">
        <v>111</v>
      </c>
      <c r="P64" s="186">
        <v>45310</v>
      </c>
      <c r="Q64" s="412">
        <v>376500000</v>
      </c>
      <c r="R64" s="183">
        <v>45323</v>
      </c>
      <c r="S64" s="350">
        <v>16000000</v>
      </c>
      <c r="T64" s="18" t="s">
        <v>5</v>
      </c>
      <c r="U64" s="235">
        <v>63563343</v>
      </c>
      <c r="V64" s="182" t="s">
        <v>712</v>
      </c>
      <c r="W64" s="180">
        <v>45323</v>
      </c>
      <c r="X64" s="180">
        <v>45323</v>
      </c>
      <c r="Y64" s="181" t="s">
        <v>4</v>
      </c>
      <c r="Z64" s="180">
        <v>45473</v>
      </c>
      <c r="AA64" s="35">
        <f t="shared" si="5"/>
        <v>150</v>
      </c>
      <c r="AB64" s="23">
        <v>0</v>
      </c>
      <c r="AC64" s="23">
        <v>0</v>
      </c>
      <c r="AD64" s="23">
        <v>0</v>
      </c>
      <c r="AE64" s="28" t="s">
        <v>4</v>
      </c>
      <c r="AF64" s="35">
        <f t="shared" si="6"/>
        <v>0</v>
      </c>
      <c r="AG64" s="23">
        <v>0</v>
      </c>
      <c r="AH64" s="23">
        <v>0</v>
      </c>
      <c r="AI64" s="27" t="s">
        <v>4</v>
      </c>
      <c r="AJ64" s="23">
        <v>0</v>
      </c>
      <c r="AK64" s="27" t="s">
        <v>4</v>
      </c>
      <c r="AL64" s="27" t="s">
        <v>4</v>
      </c>
      <c r="AM64" s="35">
        <f t="shared" si="7"/>
        <v>0</v>
      </c>
      <c r="AN64" s="414">
        <f>+K64+AC64-AH64</f>
        <v>16000000</v>
      </c>
      <c r="AO64" s="193" t="s">
        <v>1</v>
      </c>
      <c r="AP64" s="349">
        <v>16000000</v>
      </c>
      <c r="AQ64" s="18" t="s">
        <v>16</v>
      </c>
      <c r="AR64" s="23">
        <v>0</v>
      </c>
      <c r="AS64" s="19" t="s">
        <v>4</v>
      </c>
      <c r="AT64" s="418">
        <f t="shared" si="8"/>
        <v>3200000</v>
      </c>
      <c r="AU64" s="421">
        <v>12800000</v>
      </c>
      <c r="AV64" s="33">
        <f t="shared" si="9"/>
        <v>0.2</v>
      </c>
      <c r="AW64" s="19" t="s">
        <v>4</v>
      </c>
      <c r="AX64" s="18" t="s">
        <v>3</v>
      </c>
      <c r="AY64" s="187" t="s">
        <v>1015</v>
      </c>
      <c r="AZ64" s="17" t="s">
        <v>1</v>
      </c>
      <c r="BA64" s="17" t="s">
        <v>1</v>
      </c>
    </row>
    <row r="65" spans="2:53" s="177" customFormat="1" ht="12.75" x14ac:dyDescent="0.2">
      <c r="B65" s="17">
        <v>2024</v>
      </c>
      <c r="C65" s="17">
        <v>891780111</v>
      </c>
      <c r="D65" s="30" t="s">
        <v>14</v>
      </c>
      <c r="E65" s="178" t="s">
        <v>1014</v>
      </c>
      <c r="F65" s="187" t="s">
        <v>1013</v>
      </c>
      <c r="G65" s="18">
        <v>0</v>
      </c>
      <c r="H65" s="18" t="s">
        <v>11</v>
      </c>
      <c r="I65" s="30" t="s">
        <v>10</v>
      </c>
      <c r="J65" s="178" t="s">
        <v>1012</v>
      </c>
      <c r="K65" s="349">
        <v>17500000</v>
      </c>
      <c r="L65" s="17" t="s">
        <v>8</v>
      </c>
      <c r="M65" s="184" t="s">
        <v>1011</v>
      </c>
      <c r="N65" s="408">
        <v>1010124615</v>
      </c>
      <c r="O65" s="408">
        <v>111</v>
      </c>
      <c r="P65" s="186">
        <v>45310</v>
      </c>
      <c r="Q65" s="412">
        <v>376500000</v>
      </c>
      <c r="R65" s="183">
        <v>45323</v>
      </c>
      <c r="S65" s="350">
        <v>17500000</v>
      </c>
      <c r="T65" s="18" t="s">
        <v>5</v>
      </c>
      <c r="U65" s="235">
        <v>63563343</v>
      </c>
      <c r="V65" s="182" t="s">
        <v>712</v>
      </c>
      <c r="W65" s="180">
        <v>45323</v>
      </c>
      <c r="X65" s="180">
        <v>45323</v>
      </c>
      <c r="Y65" s="181" t="s">
        <v>4</v>
      </c>
      <c r="Z65" s="180">
        <v>45473</v>
      </c>
      <c r="AA65" s="35">
        <f t="shared" si="5"/>
        <v>150</v>
      </c>
      <c r="AB65" s="23">
        <v>0</v>
      </c>
      <c r="AC65" s="23">
        <v>0</v>
      </c>
      <c r="AD65" s="23">
        <v>0</v>
      </c>
      <c r="AE65" s="28" t="s">
        <v>4</v>
      </c>
      <c r="AF65" s="35">
        <f t="shared" si="6"/>
        <v>0</v>
      </c>
      <c r="AG65" s="23">
        <v>0</v>
      </c>
      <c r="AH65" s="23">
        <v>0</v>
      </c>
      <c r="AI65" s="27" t="s">
        <v>4</v>
      </c>
      <c r="AJ65" s="23">
        <v>0</v>
      </c>
      <c r="AK65" s="27" t="s">
        <v>4</v>
      </c>
      <c r="AL65" s="27" t="s">
        <v>4</v>
      </c>
      <c r="AM65" s="35">
        <f t="shared" si="7"/>
        <v>0</v>
      </c>
      <c r="AN65" s="414">
        <f>+K65+AC65-AH65</f>
        <v>17500000</v>
      </c>
      <c r="AO65" s="18" t="s">
        <v>1</v>
      </c>
      <c r="AP65" s="349">
        <v>17500000</v>
      </c>
      <c r="AQ65" s="18" t="s">
        <v>16</v>
      </c>
      <c r="AR65" s="23">
        <v>0</v>
      </c>
      <c r="AS65" s="19" t="s">
        <v>4</v>
      </c>
      <c r="AT65" s="418">
        <f t="shared" si="8"/>
        <v>3500000</v>
      </c>
      <c r="AU65" s="421">
        <v>14000000</v>
      </c>
      <c r="AV65" s="33">
        <f t="shared" si="9"/>
        <v>0.2</v>
      </c>
      <c r="AW65" s="19" t="s">
        <v>4</v>
      </c>
      <c r="AX65" s="18" t="s">
        <v>3</v>
      </c>
      <c r="AY65" s="187" t="s">
        <v>729</v>
      </c>
      <c r="AZ65" s="17" t="s">
        <v>1</v>
      </c>
      <c r="BA65" s="17" t="s">
        <v>1</v>
      </c>
    </row>
    <row r="66" spans="2:53" s="177" customFormat="1" ht="12.75" x14ac:dyDescent="0.2">
      <c r="B66" s="17">
        <v>2024</v>
      </c>
      <c r="C66" s="17">
        <v>891780111</v>
      </c>
      <c r="D66" s="30" t="s">
        <v>14</v>
      </c>
      <c r="E66" s="178" t="s">
        <v>1010</v>
      </c>
      <c r="F66" s="187" t="s">
        <v>1009</v>
      </c>
      <c r="G66" s="18">
        <v>0</v>
      </c>
      <c r="H66" s="18" t="s">
        <v>11</v>
      </c>
      <c r="I66" s="30" t="s">
        <v>10</v>
      </c>
      <c r="J66" s="178" t="s">
        <v>1008</v>
      </c>
      <c r="K66" s="349">
        <v>17500000</v>
      </c>
      <c r="L66" s="17" t="s">
        <v>8</v>
      </c>
      <c r="M66" s="184" t="s">
        <v>1007</v>
      </c>
      <c r="N66" s="408">
        <v>1082984823</v>
      </c>
      <c r="O66" s="408">
        <v>184</v>
      </c>
      <c r="P66" s="186">
        <v>45321</v>
      </c>
      <c r="Q66" s="412">
        <v>210000000</v>
      </c>
      <c r="R66" s="183">
        <v>45323</v>
      </c>
      <c r="S66" s="350">
        <v>17500000</v>
      </c>
      <c r="T66" s="18" t="s">
        <v>5</v>
      </c>
      <c r="U66" s="235">
        <v>85472020</v>
      </c>
      <c r="V66" s="182" t="s">
        <v>959</v>
      </c>
      <c r="W66" s="180">
        <v>45323</v>
      </c>
      <c r="X66" s="180">
        <v>45323</v>
      </c>
      <c r="Y66" s="181" t="s">
        <v>4</v>
      </c>
      <c r="Z66" s="180">
        <v>45473</v>
      </c>
      <c r="AA66" s="35">
        <f t="shared" si="5"/>
        <v>150</v>
      </c>
      <c r="AB66" s="23">
        <v>0</v>
      </c>
      <c r="AC66" s="23">
        <v>0</v>
      </c>
      <c r="AD66" s="23">
        <v>0</v>
      </c>
      <c r="AE66" s="28" t="s">
        <v>4</v>
      </c>
      <c r="AF66" s="35">
        <f t="shared" si="6"/>
        <v>0</v>
      </c>
      <c r="AG66" s="23">
        <v>0</v>
      </c>
      <c r="AH66" s="23">
        <v>0</v>
      </c>
      <c r="AI66" s="27" t="s">
        <v>4</v>
      </c>
      <c r="AJ66" s="23">
        <v>0</v>
      </c>
      <c r="AK66" s="27" t="s">
        <v>4</v>
      </c>
      <c r="AL66" s="27" t="s">
        <v>4</v>
      </c>
      <c r="AM66" s="35">
        <f t="shared" si="7"/>
        <v>0</v>
      </c>
      <c r="AN66" s="414">
        <f>+K66+AC66-AH66</f>
        <v>17500000</v>
      </c>
      <c r="AO66" s="193" t="s">
        <v>1</v>
      </c>
      <c r="AP66" s="349">
        <v>17500000</v>
      </c>
      <c r="AQ66" s="18" t="s">
        <v>16</v>
      </c>
      <c r="AR66" s="23">
        <v>0</v>
      </c>
      <c r="AS66" s="19" t="s">
        <v>4</v>
      </c>
      <c r="AT66" s="418">
        <f t="shared" si="8"/>
        <v>0</v>
      </c>
      <c r="AU66" s="421">
        <v>17500000</v>
      </c>
      <c r="AV66" s="33">
        <f t="shared" si="9"/>
        <v>0</v>
      </c>
      <c r="AW66" s="19" t="s">
        <v>4</v>
      </c>
      <c r="AX66" s="18" t="s">
        <v>3</v>
      </c>
      <c r="AY66" s="187" t="s">
        <v>1006</v>
      </c>
      <c r="AZ66" s="17" t="s">
        <v>1</v>
      </c>
      <c r="BA66" s="17" t="s">
        <v>1</v>
      </c>
    </row>
    <row r="67" spans="2:53" s="177" customFormat="1" ht="14.25" customHeight="1" x14ac:dyDescent="0.2">
      <c r="B67" s="17">
        <v>2024</v>
      </c>
      <c r="C67" s="17">
        <v>891780111</v>
      </c>
      <c r="D67" s="30" t="s">
        <v>14</v>
      </c>
      <c r="E67" s="178" t="s">
        <v>1005</v>
      </c>
      <c r="F67" s="187" t="s">
        <v>1004</v>
      </c>
      <c r="G67" s="18">
        <v>0</v>
      </c>
      <c r="H67" s="18" t="s">
        <v>11</v>
      </c>
      <c r="I67" s="30" t="s">
        <v>10</v>
      </c>
      <c r="J67" s="195" t="s">
        <v>1003</v>
      </c>
      <c r="K67" s="349">
        <v>15000000</v>
      </c>
      <c r="L67" s="17" t="s">
        <v>8</v>
      </c>
      <c r="M67" s="184" t="s">
        <v>1002</v>
      </c>
      <c r="N67" s="408">
        <v>1082982365</v>
      </c>
      <c r="O67" s="408">
        <v>184</v>
      </c>
      <c r="P67" s="186">
        <v>45321</v>
      </c>
      <c r="Q67" s="412">
        <v>210000000</v>
      </c>
      <c r="R67" s="183">
        <v>45323</v>
      </c>
      <c r="S67" s="350">
        <v>15000000</v>
      </c>
      <c r="T67" s="18" t="s">
        <v>5</v>
      </c>
      <c r="U67" s="235">
        <v>94449083</v>
      </c>
      <c r="V67" s="182" t="s">
        <v>1001</v>
      </c>
      <c r="W67" s="180">
        <v>45323</v>
      </c>
      <c r="X67" s="180">
        <v>45323</v>
      </c>
      <c r="Y67" s="181" t="s">
        <v>4</v>
      </c>
      <c r="Z67" s="180">
        <v>45473</v>
      </c>
      <c r="AA67" s="35">
        <f t="shared" si="5"/>
        <v>150</v>
      </c>
      <c r="AB67" s="23">
        <v>0</v>
      </c>
      <c r="AC67" s="23">
        <v>0</v>
      </c>
      <c r="AD67" s="23">
        <v>0</v>
      </c>
      <c r="AE67" s="28" t="s">
        <v>4</v>
      </c>
      <c r="AF67" s="35">
        <f t="shared" si="6"/>
        <v>0</v>
      </c>
      <c r="AG67" s="23">
        <v>0</v>
      </c>
      <c r="AH67" s="23">
        <v>0</v>
      </c>
      <c r="AI67" s="27" t="s">
        <v>4</v>
      </c>
      <c r="AJ67" s="23">
        <v>0</v>
      </c>
      <c r="AK67" s="27" t="s">
        <v>4</v>
      </c>
      <c r="AL67" s="27" t="s">
        <v>4</v>
      </c>
      <c r="AM67" s="35">
        <f t="shared" si="7"/>
        <v>0</v>
      </c>
      <c r="AN67" s="414">
        <f>+K67+AC67-AH67</f>
        <v>15000000</v>
      </c>
      <c r="AO67" s="18" t="s">
        <v>1</v>
      </c>
      <c r="AP67" s="349">
        <v>15000000</v>
      </c>
      <c r="AQ67" s="18" t="s">
        <v>16</v>
      </c>
      <c r="AR67" s="23">
        <v>0</v>
      </c>
      <c r="AS67" s="19" t="s">
        <v>4</v>
      </c>
      <c r="AT67" s="418">
        <f t="shared" si="8"/>
        <v>3000000</v>
      </c>
      <c r="AU67" s="421">
        <v>12000000</v>
      </c>
      <c r="AV67" s="33">
        <f t="shared" si="9"/>
        <v>0.2</v>
      </c>
      <c r="AW67" s="19" t="s">
        <v>4</v>
      </c>
      <c r="AX67" s="18" t="s">
        <v>3</v>
      </c>
      <c r="AY67" s="187" t="s">
        <v>1000</v>
      </c>
      <c r="AZ67" s="17" t="s">
        <v>1</v>
      </c>
      <c r="BA67" s="17" t="s">
        <v>1</v>
      </c>
    </row>
    <row r="68" spans="2:53" s="177" customFormat="1" ht="14.25" customHeight="1" x14ac:dyDescent="0.2">
      <c r="B68" s="17">
        <v>2024</v>
      </c>
      <c r="C68" s="17">
        <v>891780111</v>
      </c>
      <c r="D68" s="30" t="s">
        <v>14</v>
      </c>
      <c r="E68" s="178" t="s">
        <v>999</v>
      </c>
      <c r="F68" s="187" t="s">
        <v>998</v>
      </c>
      <c r="G68" s="18">
        <v>0</v>
      </c>
      <c r="H68" s="18" t="s">
        <v>11</v>
      </c>
      <c r="I68" s="30" t="s">
        <v>10</v>
      </c>
      <c r="J68" s="178" t="s">
        <v>997</v>
      </c>
      <c r="K68" s="411">
        <v>17500000</v>
      </c>
      <c r="L68" s="17" t="s">
        <v>8</v>
      </c>
      <c r="M68" s="184" t="s">
        <v>996</v>
      </c>
      <c r="N68" s="407">
        <v>57466061</v>
      </c>
      <c r="O68" s="235">
        <v>34</v>
      </c>
      <c r="P68" s="188">
        <v>45306</v>
      </c>
      <c r="Q68" s="412">
        <v>305400000</v>
      </c>
      <c r="R68" s="180">
        <v>45323</v>
      </c>
      <c r="S68" s="411">
        <v>17500000</v>
      </c>
      <c r="T68" s="18" t="s">
        <v>5</v>
      </c>
      <c r="U68" s="235">
        <v>1082903415</v>
      </c>
      <c r="V68" s="182" t="s">
        <v>995</v>
      </c>
      <c r="W68" s="180">
        <v>45323</v>
      </c>
      <c r="X68" s="180">
        <v>45323</v>
      </c>
      <c r="Y68" s="181" t="s">
        <v>4</v>
      </c>
      <c r="Z68" s="180">
        <v>45473</v>
      </c>
      <c r="AA68" s="35">
        <f t="shared" si="5"/>
        <v>150</v>
      </c>
      <c r="AB68" s="23">
        <v>0</v>
      </c>
      <c r="AC68" s="23">
        <v>0</v>
      </c>
      <c r="AD68" s="23">
        <v>0</v>
      </c>
      <c r="AE68" s="28" t="s">
        <v>4</v>
      </c>
      <c r="AF68" s="35">
        <f t="shared" si="6"/>
        <v>0</v>
      </c>
      <c r="AG68" s="23">
        <v>0</v>
      </c>
      <c r="AH68" s="23">
        <v>0</v>
      </c>
      <c r="AI68" s="27" t="s">
        <v>4</v>
      </c>
      <c r="AJ68" s="23">
        <v>0</v>
      </c>
      <c r="AK68" s="27" t="s">
        <v>4</v>
      </c>
      <c r="AL68" s="27" t="s">
        <v>4</v>
      </c>
      <c r="AM68" s="35">
        <f t="shared" si="7"/>
        <v>0</v>
      </c>
      <c r="AN68" s="414">
        <f>+K68+AC68-AH68</f>
        <v>17500000</v>
      </c>
      <c r="AO68" s="193" t="s">
        <v>1</v>
      </c>
      <c r="AP68" s="411">
        <v>17500000</v>
      </c>
      <c r="AQ68" s="18" t="s">
        <v>16</v>
      </c>
      <c r="AR68" s="23">
        <v>0</v>
      </c>
      <c r="AS68" s="19" t="s">
        <v>4</v>
      </c>
      <c r="AT68" s="418">
        <f t="shared" si="8"/>
        <v>3500000</v>
      </c>
      <c r="AU68" s="421">
        <v>14000000</v>
      </c>
      <c r="AV68" s="33">
        <f t="shared" si="9"/>
        <v>0.2</v>
      </c>
      <c r="AW68" s="19" t="s">
        <v>4</v>
      </c>
      <c r="AX68" s="18" t="s">
        <v>3</v>
      </c>
      <c r="AY68" s="187" t="s">
        <v>994</v>
      </c>
      <c r="AZ68" s="17" t="s">
        <v>1</v>
      </c>
      <c r="BA68" s="17" t="s">
        <v>1</v>
      </c>
    </row>
    <row r="69" spans="2:53" s="177" customFormat="1" ht="14.25" customHeight="1" x14ac:dyDescent="0.2">
      <c r="B69" s="17">
        <v>2024</v>
      </c>
      <c r="C69" s="17">
        <v>891780111</v>
      </c>
      <c r="D69" s="30" t="s">
        <v>14</v>
      </c>
      <c r="E69" s="178" t="s">
        <v>993</v>
      </c>
      <c r="F69" s="187" t="s">
        <v>992</v>
      </c>
      <c r="G69" s="18">
        <v>0</v>
      </c>
      <c r="H69" s="18" t="s">
        <v>11</v>
      </c>
      <c r="I69" s="30" t="s">
        <v>10</v>
      </c>
      <c r="J69" s="178" t="s">
        <v>991</v>
      </c>
      <c r="K69" s="349">
        <v>17500000</v>
      </c>
      <c r="L69" s="17" t="s">
        <v>8</v>
      </c>
      <c r="M69" s="184" t="s">
        <v>990</v>
      </c>
      <c r="N69" s="409" t="s">
        <v>989</v>
      </c>
      <c r="O69" s="408">
        <v>111</v>
      </c>
      <c r="P69" s="186">
        <v>45310</v>
      </c>
      <c r="Q69" s="412">
        <v>376500000</v>
      </c>
      <c r="R69" s="183">
        <v>45323</v>
      </c>
      <c r="S69" s="350">
        <v>17500000</v>
      </c>
      <c r="T69" s="18" t="s">
        <v>5</v>
      </c>
      <c r="U69" s="235">
        <v>63563343</v>
      </c>
      <c r="V69" s="182" t="s">
        <v>921</v>
      </c>
      <c r="W69" s="180">
        <v>45323</v>
      </c>
      <c r="X69" s="180">
        <v>45323</v>
      </c>
      <c r="Y69" s="181" t="s">
        <v>4</v>
      </c>
      <c r="Z69" s="180">
        <v>45473</v>
      </c>
      <c r="AA69" s="35">
        <f t="shared" si="5"/>
        <v>150</v>
      </c>
      <c r="AB69" s="23">
        <v>0</v>
      </c>
      <c r="AC69" s="23">
        <v>0</v>
      </c>
      <c r="AD69" s="23">
        <v>0</v>
      </c>
      <c r="AE69" s="28" t="s">
        <v>4</v>
      </c>
      <c r="AF69" s="35">
        <f t="shared" si="6"/>
        <v>0</v>
      </c>
      <c r="AG69" s="23">
        <v>0</v>
      </c>
      <c r="AH69" s="23">
        <v>0</v>
      </c>
      <c r="AI69" s="27" t="s">
        <v>4</v>
      </c>
      <c r="AJ69" s="23">
        <v>0</v>
      </c>
      <c r="AK69" s="27" t="s">
        <v>4</v>
      </c>
      <c r="AL69" s="27" t="s">
        <v>4</v>
      </c>
      <c r="AM69" s="35">
        <f t="shared" si="7"/>
        <v>0</v>
      </c>
      <c r="AN69" s="414">
        <f>+K69+AC69-AH69</f>
        <v>17500000</v>
      </c>
      <c r="AO69" s="18" t="s">
        <v>1</v>
      </c>
      <c r="AP69" s="349">
        <v>17500000</v>
      </c>
      <c r="AQ69" s="18" t="s">
        <v>16</v>
      </c>
      <c r="AR69" s="23">
        <v>0</v>
      </c>
      <c r="AS69" s="19" t="s">
        <v>4</v>
      </c>
      <c r="AT69" s="418">
        <f t="shared" si="8"/>
        <v>3500000</v>
      </c>
      <c r="AU69" s="421">
        <v>14000000</v>
      </c>
      <c r="AV69" s="33">
        <f t="shared" si="9"/>
        <v>0.2</v>
      </c>
      <c r="AW69" s="19" t="s">
        <v>4</v>
      </c>
      <c r="AX69" s="18" t="s">
        <v>3</v>
      </c>
      <c r="AY69" s="187" t="s">
        <v>988</v>
      </c>
      <c r="AZ69" s="17" t="s">
        <v>1</v>
      </c>
      <c r="BA69" s="17" t="s">
        <v>1</v>
      </c>
    </row>
    <row r="70" spans="2:53" s="177" customFormat="1" ht="14.25" customHeight="1" x14ac:dyDescent="0.2">
      <c r="B70" s="17">
        <v>2024</v>
      </c>
      <c r="C70" s="17">
        <v>891780111</v>
      </c>
      <c r="D70" s="30" t="s">
        <v>14</v>
      </c>
      <c r="E70" s="178" t="s">
        <v>987</v>
      </c>
      <c r="F70" s="187" t="s">
        <v>986</v>
      </c>
      <c r="G70" s="18">
        <v>0</v>
      </c>
      <c r="H70" s="18" t="s">
        <v>11</v>
      </c>
      <c r="I70" s="30" t="s">
        <v>10</v>
      </c>
      <c r="J70" s="178" t="s">
        <v>831</v>
      </c>
      <c r="K70" s="349">
        <v>17500000</v>
      </c>
      <c r="L70" s="17" t="s">
        <v>8</v>
      </c>
      <c r="M70" s="184" t="s">
        <v>985</v>
      </c>
      <c r="N70" s="409" t="s">
        <v>984</v>
      </c>
      <c r="O70" s="408">
        <v>34</v>
      </c>
      <c r="P70" s="186">
        <v>45306</v>
      </c>
      <c r="Q70" s="412">
        <v>305400000</v>
      </c>
      <c r="R70" s="183">
        <v>45323</v>
      </c>
      <c r="S70" s="350">
        <v>17500000</v>
      </c>
      <c r="T70" s="18" t="s">
        <v>5</v>
      </c>
      <c r="U70" s="235">
        <v>1082903415</v>
      </c>
      <c r="V70" s="182" t="s">
        <v>807</v>
      </c>
      <c r="W70" s="180">
        <v>45323</v>
      </c>
      <c r="X70" s="180">
        <v>45323</v>
      </c>
      <c r="Y70" s="181" t="s">
        <v>4</v>
      </c>
      <c r="Z70" s="180">
        <v>45473</v>
      </c>
      <c r="AA70" s="35">
        <f t="shared" si="5"/>
        <v>150</v>
      </c>
      <c r="AB70" s="23">
        <v>0</v>
      </c>
      <c r="AC70" s="23">
        <v>0</v>
      </c>
      <c r="AD70" s="23">
        <v>0</v>
      </c>
      <c r="AE70" s="28" t="s">
        <v>4</v>
      </c>
      <c r="AF70" s="35">
        <f t="shared" si="6"/>
        <v>0</v>
      </c>
      <c r="AG70" s="23">
        <v>0</v>
      </c>
      <c r="AH70" s="23">
        <v>0</v>
      </c>
      <c r="AI70" s="27" t="s">
        <v>4</v>
      </c>
      <c r="AJ70" s="23">
        <v>0</v>
      </c>
      <c r="AK70" s="27" t="s">
        <v>4</v>
      </c>
      <c r="AL70" s="27" t="s">
        <v>4</v>
      </c>
      <c r="AM70" s="35">
        <f t="shared" si="7"/>
        <v>0</v>
      </c>
      <c r="AN70" s="414">
        <f>+K70+AC70-AH70</f>
        <v>17500000</v>
      </c>
      <c r="AO70" s="193" t="s">
        <v>1</v>
      </c>
      <c r="AP70" s="349">
        <v>17500000</v>
      </c>
      <c r="AQ70" s="18" t="s">
        <v>16</v>
      </c>
      <c r="AR70" s="23">
        <v>0</v>
      </c>
      <c r="AS70" s="19" t="s">
        <v>4</v>
      </c>
      <c r="AT70" s="418">
        <f t="shared" si="8"/>
        <v>3500000</v>
      </c>
      <c r="AU70" s="421">
        <v>14000000</v>
      </c>
      <c r="AV70" s="33">
        <f t="shared" si="9"/>
        <v>0.2</v>
      </c>
      <c r="AW70" s="19" t="s">
        <v>4</v>
      </c>
      <c r="AX70" s="18" t="s">
        <v>3</v>
      </c>
      <c r="AY70" s="187" t="s">
        <v>983</v>
      </c>
      <c r="AZ70" s="17" t="s">
        <v>1</v>
      </c>
      <c r="BA70" s="17" t="s">
        <v>1</v>
      </c>
    </row>
    <row r="71" spans="2:53" s="177" customFormat="1" ht="14.25" customHeight="1" x14ac:dyDescent="0.2">
      <c r="B71" s="17">
        <v>2024</v>
      </c>
      <c r="C71" s="17">
        <v>891780111</v>
      </c>
      <c r="D71" s="30" t="s">
        <v>14</v>
      </c>
      <c r="E71" s="178" t="s">
        <v>982</v>
      </c>
      <c r="F71" s="187" t="s">
        <v>981</v>
      </c>
      <c r="G71" s="18">
        <v>0</v>
      </c>
      <c r="H71" s="18" t="s">
        <v>11</v>
      </c>
      <c r="I71" s="30" t="s">
        <v>10</v>
      </c>
      <c r="J71" s="178" t="s">
        <v>980</v>
      </c>
      <c r="K71" s="349">
        <v>17500000</v>
      </c>
      <c r="L71" s="17" t="s">
        <v>8</v>
      </c>
      <c r="M71" s="184" t="s">
        <v>979</v>
      </c>
      <c r="N71" s="409" t="s">
        <v>978</v>
      </c>
      <c r="O71" s="408">
        <v>38</v>
      </c>
      <c r="P71" s="186">
        <v>45306</v>
      </c>
      <c r="Q71" s="412">
        <v>585250000</v>
      </c>
      <c r="R71" s="183">
        <v>45323</v>
      </c>
      <c r="S71" s="350">
        <v>17500000</v>
      </c>
      <c r="T71" s="18" t="s">
        <v>5</v>
      </c>
      <c r="U71" s="235">
        <v>1082884010</v>
      </c>
      <c r="V71" s="182" t="s">
        <v>686</v>
      </c>
      <c r="W71" s="180">
        <v>45323</v>
      </c>
      <c r="X71" s="180">
        <v>45323</v>
      </c>
      <c r="Y71" s="181" t="s">
        <v>4</v>
      </c>
      <c r="Z71" s="180">
        <v>45473</v>
      </c>
      <c r="AA71" s="35">
        <f t="shared" si="5"/>
        <v>150</v>
      </c>
      <c r="AB71" s="23">
        <v>0</v>
      </c>
      <c r="AC71" s="23">
        <v>0</v>
      </c>
      <c r="AD71" s="23">
        <v>0</v>
      </c>
      <c r="AE71" s="28" t="s">
        <v>4</v>
      </c>
      <c r="AF71" s="35">
        <f t="shared" si="6"/>
        <v>0</v>
      </c>
      <c r="AG71" s="23">
        <v>0</v>
      </c>
      <c r="AH71" s="23">
        <v>0</v>
      </c>
      <c r="AI71" s="27" t="s">
        <v>4</v>
      </c>
      <c r="AJ71" s="23">
        <v>0</v>
      </c>
      <c r="AK71" s="27" t="s">
        <v>4</v>
      </c>
      <c r="AL71" s="27" t="s">
        <v>4</v>
      </c>
      <c r="AM71" s="35">
        <f t="shared" si="7"/>
        <v>0</v>
      </c>
      <c r="AN71" s="414">
        <f>+K71+AC71-AH71</f>
        <v>17500000</v>
      </c>
      <c r="AO71" s="18" t="s">
        <v>1</v>
      </c>
      <c r="AP71" s="349">
        <v>17500000</v>
      </c>
      <c r="AQ71" s="18" t="s">
        <v>16</v>
      </c>
      <c r="AR71" s="23">
        <v>0</v>
      </c>
      <c r="AS71" s="19" t="s">
        <v>4</v>
      </c>
      <c r="AT71" s="418">
        <f t="shared" si="8"/>
        <v>3500000</v>
      </c>
      <c r="AU71" s="421">
        <v>14000000</v>
      </c>
      <c r="AV71" s="33">
        <f t="shared" si="9"/>
        <v>0.2</v>
      </c>
      <c r="AW71" s="19" t="s">
        <v>4</v>
      </c>
      <c r="AX71" s="18" t="s">
        <v>3</v>
      </c>
      <c r="AY71" s="187" t="s">
        <v>977</v>
      </c>
      <c r="AZ71" s="17" t="s">
        <v>1</v>
      </c>
      <c r="BA71" s="17" t="s">
        <v>1</v>
      </c>
    </row>
    <row r="72" spans="2:53" s="177" customFormat="1" ht="14.25" customHeight="1" x14ac:dyDescent="0.2">
      <c r="B72" s="17">
        <v>2024</v>
      </c>
      <c r="C72" s="17">
        <v>891780111</v>
      </c>
      <c r="D72" s="30" t="s">
        <v>14</v>
      </c>
      <c r="E72" s="178" t="s">
        <v>976</v>
      </c>
      <c r="F72" s="187" t="s">
        <v>975</v>
      </c>
      <c r="G72" s="18">
        <v>0</v>
      </c>
      <c r="H72" s="18" t="s">
        <v>11</v>
      </c>
      <c r="I72" s="30" t="s">
        <v>10</v>
      </c>
      <c r="J72" s="178" t="s">
        <v>974</v>
      </c>
      <c r="K72" s="349">
        <v>16000000</v>
      </c>
      <c r="L72" s="17" t="s">
        <v>8</v>
      </c>
      <c r="M72" s="184" t="s">
        <v>973</v>
      </c>
      <c r="N72" s="409" t="s">
        <v>972</v>
      </c>
      <c r="O72" s="408">
        <v>111</v>
      </c>
      <c r="P72" s="186">
        <v>45310</v>
      </c>
      <c r="Q72" s="412">
        <v>376500000</v>
      </c>
      <c r="R72" s="183">
        <v>45323</v>
      </c>
      <c r="S72" s="350">
        <v>16000000</v>
      </c>
      <c r="T72" s="18" t="s">
        <v>5</v>
      </c>
      <c r="U72" s="235">
        <v>63563343</v>
      </c>
      <c r="V72" s="182" t="s">
        <v>921</v>
      </c>
      <c r="W72" s="180">
        <v>45323</v>
      </c>
      <c r="X72" s="180">
        <v>45323</v>
      </c>
      <c r="Y72" s="181" t="s">
        <v>4</v>
      </c>
      <c r="Z72" s="180">
        <v>45473</v>
      </c>
      <c r="AA72" s="35">
        <f t="shared" ref="AA72:AA103" si="10">+IF(Y72="1800-01-01",Z72-X72,Z72-Y72)</f>
        <v>150</v>
      </c>
      <c r="AB72" s="23">
        <v>0</v>
      </c>
      <c r="AC72" s="23">
        <v>0</v>
      </c>
      <c r="AD72" s="23">
        <v>0</v>
      </c>
      <c r="AE72" s="28" t="s">
        <v>4</v>
      </c>
      <c r="AF72" s="35">
        <f t="shared" ref="AF72:AF103" si="11">+IF(AE72="1800-01-01",0,AE72-Z72)</f>
        <v>0</v>
      </c>
      <c r="AG72" s="23">
        <v>0</v>
      </c>
      <c r="AH72" s="23">
        <v>0</v>
      </c>
      <c r="AI72" s="27" t="s">
        <v>4</v>
      </c>
      <c r="AJ72" s="23">
        <v>0</v>
      </c>
      <c r="AK72" s="27" t="s">
        <v>4</v>
      </c>
      <c r="AL72" s="27" t="s">
        <v>4</v>
      </c>
      <c r="AM72" s="35">
        <f t="shared" ref="AM72:AM103" si="12">+IF(AK72="1800-01-01",0,AL72-AK72)</f>
        <v>0</v>
      </c>
      <c r="AN72" s="414">
        <f>+K72+AC72-AH72</f>
        <v>16000000</v>
      </c>
      <c r="AO72" s="193" t="s">
        <v>1</v>
      </c>
      <c r="AP72" s="349">
        <v>16000000</v>
      </c>
      <c r="AQ72" s="18" t="s">
        <v>16</v>
      </c>
      <c r="AR72" s="23">
        <v>0</v>
      </c>
      <c r="AS72" s="19" t="s">
        <v>4</v>
      </c>
      <c r="AT72" s="418">
        <f t="shared" ref="AT72:AT103" si="13">+AN72-AU72</f>
        <v>3200000</v>
      </c>
      <c r="AU72" s="421">
        <v>12800000</v>
      </c>
      <c r="AV72" s="33">
        <f t="shared" si="9"/>
        <v>0.2</v>
      </c>
      <c r="AW72" s="19" t="s">
        <v>4</v>
      </c>
      <c r="AX72" s="18" t="s">
        <v>3</v>
      </c>
      <c r="AY72" s="187" t="s">
        <v>971</v>
      </c>
      <c r="AZ72" s="17" t="s">
        <v>1</v>
      </c>
      <c r="BA72" s="17" t="s">
        <v>1</v>
      </c>
    </row>
    <row r="73" spans="2:53" s="177" customFormat="1" ht="14.25" customHeight="1" x14ac:dyDescent="0.2">
      <c r="B73" s="17">
        <v>2024</v>
      </c>
      <c r="C73" s="17">
        <v>891780111</v>
      </c>
      <c r="D73" s="30" t="s">
        <v>14</v>
      </c>
      <c r="E73" s="178" t="s">
        <v>970</v>
      </c>
      <c r="F73" s="187" t="s">
        <v>969</v>
      </c>
      <c r="G73" s="18">
        <v>0</v>
      </c>
      <c r="H73" s="18" t="s">
        <v>11</v>
      </c>
      <c r="I73" s="30" t="s">
        <v>10</v>
      </c>
      <c r="J73" s="194" t="s">
        <v>968</v>
      </c>
      <c r="K73" s="349">
        <v>17500000</v>
      </c>
      <c r="L73" s="17" t="s">
        <v>8</v>
      </c>
      <c r="M73" s="184" t="s">
        <v>967</v>
      </c>
      <c r="N73" s="409" t="s">
        <v>966</v>
      </c>
      <c r="O73" s="408">
        <v>184</v>
      </c>
      <c r="P73" s="186">
        <v>45321</v>
      </c>
      <c r="Q73" s="412">
        <v>210000000</v>
      </c>
      <c r="R73" s="183">
        <v>45323</v>
      </c>
      <c r="S73" s="350">
        <v>17500000</v>
      </c>
      <c r="T73" s="18" t="s">
        <v>5</v>
      </c>
      <c r="U73" s="235">
        <v>85472020</v>
      </c>
      <c r="V73" s="182" t="s">
        <v>959</v>
      </c>
      <c r="W73" s="180">
        <v>45323</v>
      </c>
      <c r="X73" s="180">
        <v>45323</v>
      </c>
      <c r="Y73" s="181" t="s">
        <v>4</v>
      </c>
      <c r="Z73" s="180">
        <v>45473</v>
      </c>
      <c r="AA73" s="35">
        <f t="shared" si="10"/>
        <v>150</v>
      </c>
      <c r="AB73" s="23">
        <v>0</v>
      </c>
      <c r="AC73" s="23">
        <v>0</v>
      </c>
      <c r="AD73" s="23">
        <v>0</v>
      </c>
      <c r="AE73" s="28" t="s">
        <v>4</v>
      </c>
      <c r="AF73" s="35">
        <f t="shared" si="11"/>
        <v>0</v>
      </c>
      <c r="AG73" s="23">
        <v>0</v>
      </c>
      <c r="AH73" s="23">
        <v>0</v>
      </c>
      <c r="AI73" s="27" t="s">
        <v>4</v>
      </c>
      <c r="AJ73" s="23">
        <v>0</v>
      </c>
      <c r="AK73" s="27" t="s">
        <v>4</v>
      </c>
      <c r="AL73" s="27" t="s">
        <v>4</v>
      </c>
      <c r="AM73" s="35">
        <f t="shared" si="12"/>
        <v>0</v>
      </c>
      <c r="AN73" s="414">
        <f>+K73+AC73-AH73</f>
        <v>17500000</v>
      </c>
      <c r="AO73" s="18" t="s">
        <v>1</v>
      </c>
      <c r="AP73" s="349">
        <v>17500000</v>
      </c>
      <c r="AQ73" s="18" t="s">
        <v>16</v>
      </c>
      <c r="AR73" s="23">
        <v>0</v>
      </c>
      <c r="AS73" s="19" t="s">
        <v>4</v>
      </c>
      <c r="AT73" s="418">
        <f t="shared" si="13"/>
        <v>3500000</v>
      </c>
      <c r="AU73" s="421">
        <v>14000000</v>
      </c>
      <c r="AV73" s="33">
        <f t="shared" si="9"/>
        <v>0.2</v>
      </c>
      <c r="AW73" s="19" t="s">
        <v>4</v>
      </c>
      <c r="AX73" s="18" t="s">
        <v>3</v>
      </c>
      <c r="AY73" s="187" t="s">
        <v>965</v>
      </c>
      <c r="AZ73" s="17" t="s">
        <v>1</v>
      </c>
      <c r="BA73" s="17" t="s">
        <v>1</v>
      </c>
    </row>
    <row r="74" spans="2:53" s="177" customFormat="1" ht="14.25" customHeight="1" x14ac:dyDescent="0.2">
      <c r="B74" s="17">
        <v>2024</v>
      </c>
      <c r="C74" s="17">
        <v>891780111</v>
      </c>
      <c r="D74" s="30" t="s">
        <v>14</v>
      </c>
      <c r="E74" s="178" t="s">
        <v>964</v>
      </c>
      <c r="F74" s="187" t="s">
        <v>963</v>
      </c>
      <c r="G74" s="18">
        <v>0</v>
      </c>
      <c r="H74" s="18" t="s">
        <v>11</v>
      </c>
      <c r="I74" s="30" t="s">
        <v>10</v>
      </c>
      <c r="J74" s="194" t="s">
        <v>962</v>
      </c>
      <c r="K74" s="349">
        <v>17500000</v>
      </c>
      <c r="L74" s="17" t="s">
        <v>8</v>
      </c>
      <c r="M74" s="184" t="s">
        <v>961</v>
      </c>
      <c r="N74" s="409" t="s">
        <v>960</v>
      </c>
      <c r="O74" s="408">
        <v>184</v>
      </c>
      <c r="P74" s="186">
        <v>45321</v>
      </c>
      <c r="Q74" s="412">
        <v>210000000</v>
      </c>
      <c r="R74" s="183">
        <v>45323</v>
      </c>
      <c r="S74" s="350">
        <v>17500000</v>
      </c>
      <c r="T74" s="18" t="s">
        <v>5</v>
      </c>
      <c r="U74" s="235">
        <v>85472020</v>
      </c>
      <c r="V74" s="182" t="s">
        <v>959</v>
      </c>
      <c r="W74" s="180">
        <v>45323</v>
      </c>
      <c r="X74" s="180">
        <v>45323</v>
      </c>
      <c r="Y74" s="181" t="s">
        <v>4</v>
      </c>
      <c r="Z74" s="180">
        <v>45473</v>
      </c>
      <c r="AA74" s="35">
        <f t="shared" si="10"/>
        <v>150</v>
      </c>
      <c r="AB74" s="23">
        <v>0</v>
      </c>
      <c r="AC74" s="23">
        <v>0</v>
      </c>
      <c r="AD74" s="23">
        <v>0</v>
      </c>
      <c r="AE74" s="28" t="s">
        <v>4</v>
      </c>
      <c r="AF74" s="35">
        <f t="shared" si="11"/>
        <v>0</v>
      </c>
      <c r="AG74" s="23">
        <v>0</v>
      </c>
      <c r="AH74" s="23">
        <v>0</v>
      </c>
      <c r="AI74" s="27" t="s">
        <v>4</v>
      </c>
      <c r="AJ74" s="23">
        <v>0</v>
      </c>
      <c r="AK74" s="27" t="s">
        <v>4</v>
      </c>
      <c r="AL74" s="27" t="s">
        <v>4</v>
      </c>
      <c r="AM74" s="35">
        <f t="shared" si="12"/>
        <v>0</v>
      </c>
      <c r="AN74" s="414">
        <f>+K74+AC74-AH74</f>
        <v>17500000</v>
      </c>
      <c r="AO74" s="193" t="s">
        <v>1</v>
      </c>
      <c r="AP74" s="349">
        <v>17500000</v>
      </c>
      <c r="AQ74" s="18" t="s">
        <v>16</v>
      </c>
      <c r="AR74" s="23">
        <v>0</v>
      </c>
      <c r="AS74" s="19" t="s">
        <v>4</v>
      </c>
      <c r="AT74" s="418">
        <f t="shared" si="13"/>
        <v>3500000</v>
      </c>
      <c r="AU74" s="421">
        <v>14000000</v>
      </c>
      <c r="AV74" s="33">
        <f t="shared" ref="AV74:AV105" si="14">+IFERROR(AT74/AN74,"_")</f>
        <v>0.2</v>
      </c>
      <c r="AW74" s="19" t="s">
        <v>4</v>
      </c>
      <c r="AX74" s="18" t="s">
        <v>3</v>
      </c>
      <c r="AY74" s="187" t="s">
        <v>958</v>
      </c>
      <c r="AZ74" s="17" t="s">
        <v>1</v>
      </c>
      <c r="BA74" s="17" t="s">
        <v>1</v>
      </c>
    </row>
    <row r="75" spans="2:53" s="177" customFormat="1" ht="14.25" customHeight="1" x14ac:dyDescent="0.2">
      <c r="B75" s="17">
        <v>2024</v>
      </c>
      <c r="C75" s="17">
        <v>891780111</v>
      </c>
      <c r="D75" s="30" t="s">
        <v>14</v>
      </c>
      <c r="E75" s="178" t="s">
        <v>957</v>
      </c>
      <c r="F75" s="187" t="s">
        <v>956</v>
      </c>
      <c r="G75" s="18">
        <v>0</v>
      </c>
      <c r="H75" s="18" t="s">
        <v>11</v>
      </c>
      <c r="I75" s="30" t="s">
        <v>10</v>
      </c>
      <c r="J75" s="178" t="s">
        <v>955</v>
      </c>
      <c r="K75" s="349">
        <v>17500000</v>
      </c>
      <c r="L75" s="17" t="s">
        <v>8</v>
      </c>
      <c r="M75" s="184" t="s">
        <v>954</v>
      </c>
      <c r="N75" s="409" t="s">
        <v>953</v>
      </c>
      <c r="O75" s="408">
        <v>111</v>
      </c>
      <c r="P75" s="186">
        <v>45310</v>
      </c>
      <c r="Q75" s="412">
        <v>376500000</v>
      </c>
      <c r="R75" s="183">
        <v>45323</v>
      </c>
      <c r="S75" s="350">
        <v>17500000</v>
      </c>
      <c r="T75" s="18" t="s">
        <v>5</v>
      </c>
      <c r="U75" s="235">
        <v>63563343</v>
      </c>
      <c r="V75" s="182" t="s">
        <v>921</v>
      </c>
      <c r="W75" s="180">
        <v>45323</v>
      </c>
      <c r="X75" s="180">
        <v>45323</v>
      </c>
      <c r="Y75" s="181" t="s">
        <v>4</v>
      </c>
      <c r="Z75" s="180">
        <v>45473</v>
      </c>
      <c r="AA75" s="35">
        <f t="shared" si="10"/>
        <v>150</v>
      </c>
      <c r="AB75" s="23">
        <v>0</v>
      </c>
      <c r="AC75" s="23">
        <v>0</v>
      </c>
      <c r="AD75" s="23">
        <v>0</v>
      </c>
      <c r="AE75" s="28" t="s">
        <v>4</v>
      </c>
      <c r="AF75" s="35">
        <f t="shared" si="11"/>
        <v>0</v>
      </c>
      <c r="AG75" s="23">
        <v>0</v>
      </c>
      <c r="AH75" s="23">
        <v>0</v>
      </c>
      <c r="AI75" s="27" t="s">
        <v>4</v>
      </c>
      <c r="AJ75" s="23">
        <v>0</v>
      </c>
      <c r="AK75" s="27" t="s">
        <v>4</v>
      </c>
      <c r="AL75" s="27" t="s">
        <v>4</v>
      </c>
      <c r="AM75" s="35">
        <f t="shared" si="12"/>
        <v>0</v>
      </c>
      <c r="AN75" s="414">
        <f>+K75+AC75-AH75</f>
        <v>17500000</v>
      </c>
      <c r="AO75" s="18" t="s">
        <v>1</v>
      </c>
      <c r="AP75" s="349">
        <v>17500000</v>
      </c>
      <c r="AQ75" s="18" t="s">
        <v>16</v>
      </c>
      <c r="AR75" s="23">
        <v>0</v>
      </c>
      <c r="AS75" s="19" t="s">
        <v>4</v>
      </c>
      <c r="AT75" s="418">
        <f t="shared" si="13"/>
        <v>3500000</v>
      </c>
      <c r="AU75" s="421">
        <v>14000000</v>
      </c>
      <c r="AV75" s="33">
        <f t="shared" si="14"/>
        <v>0.2</v>
      </c>
      <c r="AW75" s="19" t="s">
        <v>4</v>
      </c>
      <c r="AX75" s="18" t="s">
        <v>3</v>
      </c>
      <c r="AY75" s="187" t="s">
        <v>952</v>
      </c>
      <c r="AZ75" s="17" t="s">
        <v>1</v>
      </c>
      <c r="BA75" s="17" t="s">
        <v>1</v>
      </c>
    </row>
    <row r="76" spans="2:53" s="177" customFormat="1" ht="14.25" customHeight="1" x14ac:dyDescent="0.2">
      <c r="B76" s="17">
        <v>2024</v>
      </c>
      <c r="C76" s="17">
        <v>891780111</v>
      </c>
      <c r="D76" s="30" t="s">
        <v>14</v>
      </c>
      <c r="E76" s="178" t="s">
        <v>951</v>
      </c>
      <c r="F76" s="187" t="s">
        <v>950</v>
      </c>
      <c r="G76" s="18">
        <v>0</v>
      </c>
      <c r="H76" s="18" t="s">
        <v>11</v>
      </c>
      <c r="I76" s="30" t="s">
        <v>10</v>
      </c>
      <c r="J76" s="178" t="s">
        <v>949</v>
      </c>
      <c r="K76" s="349">
        <v>31500000</v>
      </c>
      <c r="L76" s="17" t="s">
        <v>8</v>
      </c>
      <c r="M76" s="184" t="s">
        <v>948</v>
      </c>
      <c r="N76" s="409" t="s">
        <v>947</v>
      </c>
      <c r="O76" s="408">
        <v>235</v>
      </c>
      <c r="P76" s="186">
        <v>45323</v>
      </c>
      <c r="Q76" s="412">
        <v>674900000</v>
      </c>
      <c r="R76" s="183">
        <v>45324</v>
      </c>
      <c r="S76" s="350">
        <v>31500000</v>
      </c>
      <c r="T76" s="18" t="s">
        <v>5</v>
      </c>
      <c r="U76" s="235">
        <v>52705148</v>
      </c>
      <c r="V76" s="182" t="s">
        <v>719</v>
      </c>
      <c r="W76" s="180">
        <v>45324</v>
      </c>
      <c r="X76" s="180">
        <v>45324</v>
      </c>
      <c r="Y76" s="181" t="s">
        <v>4</v>
      </c>
      <c r="Z76" s="180">
        <v>45595</v>
      </c>
      <c r="AA76" s="35">
        <f t="shared" si="10"/>
        <v>271</v>
      </c>
      <c r="AB76" s="23">
        <v>0</v>
      </c>
      <c r="AC76" s="23">
        <v>0</v>
      </c>
      <c r="AD76" s="23">
        <v>0</v>
      </c>
      <c r="AE76" s="28" t="s">
        <v>4</v>
      </c>
      <c r="AF76" s="35">
        <f t="shared" si="11"/>
        <v>0</v>
      </c>
      <c r="AG76" s="23">
        <v>0</v>
      </c>
      <c r="AH76" s="23">
        <v>0</v>
      </c>
      <c r="AI76" s="27" t="s">
        <v>4</v>
      </c>
      <c r="AJ76" s="23">
        <v>0</v>
      </c>
      <c r="AK76" s="27" t="s">
        <v>4</v>
      </c>
      <c r="AL76" s="27" t="s">
        <v>4</v>
      </c>
      <c r="AM76" s="35">
        <f t="shared" si="12"/>
        <v>0</v>
      </c>
      <c r="AN76" s="414">
        <f>+K76+AC76-AH76</f>
        <v>31500000</v>
      </c>
      <c r="AO76" s="18" t="s">
        <v>16</v>
      </c>
      <c r="AP76" s="349">
        <v>0</v>
      </c>
      <c r="AQ76" s="18" t="s">
        <v>16</v>
      </c>
      <c r="AR76" s="23">
        <v>0</v>
      </c>
      <c r="AS76" s="19" t="s">
        <v>4</v>
      </c>
      <c r="AT76" s="418">
        <f t="shared" si="13"/>
        <v>0</v>
      </c>
      <c r="AU76" s="421">
        <v>31500000</v>
      </c>
      <c r="AV76" s="33">
        <f t="shared" si="14"/>
        <v>0</v>
      </c>
      <c r="AW76" s="19" t="s">
        <v>4</v>
      </c>
      <c r="AX76" s="18" t="s">
        <v>3</v>
      </c>
      <c r="AY76" s="187" t="s">
        <v>946</v>
      </c>
      <c r="AZ76" s="17" t="s">
        <v>1</v>
      </c>
      <c r="BA76" s="17" t="s">
        <v>1</v>
      </c>
    </row>
    <row r="77" spans="2:53" s="177" customFormat="1" ht="14.25" customHeight="1" x14ac:dyDescent="0.2">
      <c r="B77" s="17">
        <v>2024</v>
      </c>
      <c r="C77" s="17">
        <v>891780111</v>
      </c>
      <c r="D77" s="30" t="s">
        <v>14</v>
      </c>
      <c r="E77" s="178" t="s">
        <v>945</v>
      </c>
      <c r="F77" s="187" t="s">
        <v>944</v>
      </c>
      <c r="G77" s="18">
        <v>0</v>
      </c>
      <c r="H77" s="18" t="s">
        <v>11</v>
      </c>
      <c r="I77" s="30" t="s">
        <v>10</v>
      </c>
      <c r="J77" s="178" t="s">
        <v>943</v>
      </c>
      <c r="K77" s="349">
        <v>14800000</v>
      </c>
      <c r="L77" s="17" t="s">
        <v>8</v>
      </c>
      <c r="M77" s="184" t="s">
        <v>942</v>
      </c>
      <c r="N77" s="409" t="s">
        <v>941</v>
      </c>
      <c r="O77" s="408">
        <v>37</v>
      </c>
      <c r="P77" s="186">
        <v>45306</v>
      </c>
      <c r="Q77" s="412">
        <v>132500000</v>
      </c>
      <c r="R77" s="183">
        <v>45324</v>
      </c>
      <c r="S77" s="350">
        <v>14800000</v>
      </c>
      <c r="T77" s="18" t="s">
        <v>5</v>
      </c>
      <c r="U77" s="235">
        <v>52389076</v>
      </c>
      <c r="V77" s="182" t="s">
        <v>940</v>
      </c>
      <c r="W77" s="180">
        <v>45324</v>
      </c>
      <c r="X77" s="180">
        <v>45324</v>
      </c>
      <c r="Y77" s="181" t="s">
        <v>4</v>
      </c>
      <c r="Z77" s="180">
        <v>45443</v>
      </c>
      <c r="AA77" s="35">
        <f t="shared" si="10"/>
        <v>119</v>
      </c>
      <c r="AB77" s="23">
        <v>0</v>
      </c>
      <c r="AC77" s="23">
        <v>0</v>
      </c>
      <c r="AD77" s="23">
        <v>0</v>
      </c>
      <c r="AE77" s="28" t="s">
        <v>4</v>
      </c>
      <c r="AF77" s="35">
        <f t="shared" si="11"/>
        <v>0</v>
      </c>
      <c r="AG77" s="23">
        <v>0</v>
      </c>
      <c r="AH77" s="23">
        <v>0</v>
      </c>
      <c r="AI77" s="27" t="s">
        <v>4</v>
      </c>
      <c r="AJ77" s="23">
        <v>0</v>
      </c>
      <c r="AK77" s="27" t="s">
        <v>4</v>
      </c>
      <c r="AL77" s="27" t="s">
        <v>4</v>
      </c>
      <c r="AM77" s="35">
        <f t="shared" si="12"/>
        <v>0</v>
      </c>
      <c r="AN77" s="414">
        <f>+K77+AC77-AH77</f>
        <v>14800000</v>
      </c>
      <c r="AO77" s="18" t="s">
        <v>1</v>
      </c>
      <c r="AP77" s="349">
        <v>14800000</v>
      </c>
      <c r="AQ77" s="18" t="s">
        <v>16</v>
      </c>
      <c r="AR77" s="23">
        <v>0</v>
      </c>
      <c r="AS77" s="19" t="s">
        <v>4</v>
      </c>
      <c r="AT77" s="418">
        <f t="shared" si="13"/>
        <v>3700000</v>
      </c>
      <c r="AU77" s="421">
        <v>11100000</v>
      </c>
      <c r="AV77" s="33">
        <f t="shared" si="14"/>
        <v>0.25</v>
      </c>
      <c r="AW77" s="19" t="s">
        <v>4</v>
      </c>
      <c r="AX77" s="18" t="s">
        <v>3</v>
      </c>
      <c r="AY77" s="187" t="s">
        <v>939</v>
      </c>
      <c r="AZ77" s="17" t="s">
        <v>1</v>
      </c>
      <c r="BA77" s="17" t="s">
        <v>1</v>
      </c>
    </row>
    <row r="78" spans="2:53" s="177" customFormat="1" ht="14.25" customHeight="1" x14ac:dyDescent="0.2">
      <c r="B78" s="17">
        <v>2024</v>
      </c>
      <c r="C78" s="17">
        <v>891780111</v>
      </c>
      <c r="D78" s="30" t="s">
        <v>14</v>
      </c>
      <c r="E78" s="178" t="s">
        <v>938</v>
      </c>
      <c r="F78" s="187" t="s">
        <v>937</v>
      </c>
      <c r="G78" s="18">
        <v>0</v>
      </c>
      <c r="H78" s="18" t="s">
        <v>11</v>
      </c>
      <c r="I78" s="30" t="s">
        <v>10</v>
      </c>
      <c r="J78" s="178" t="s">
        <v>936</v>
      </c>
      <c r="K78" s="349">
        <v>7845200</v>
      </c>
      <c r="L78" s="17" t="s">
        <v>8</v>
      </c>
      <c r="M78" s="184" t="s">
        <v>935</v>
      </c>
      <c r="N78" s="409" t="s">
        <v>934</v>
      </c>
      <c r="O78" s="408">
        <v>235</v>
      </c>
      <c r="P78" s="186">
        <v>45323</v>
      </c>
      <c r="Q78" s="412">
        <v>674900000</v>
      </c>
      <c r="R78" s="183">
        <v>45324</v>
      </c>
      <c r="S78" s="350">
        <v>7845200</v>
      </c>
      <c r="T78" s="18" t="s">
        <v>5</v>
      </c>
      <c r="U78" s="235">
        <v>52705148</v>
      </c>
      <c r="V78" s="182" t="s">
        <v>719</v>
      </c>
      <c r="W78" s="180">
        <v>45324</v>
      </c>
      <c r="X78" s="180">
        <v>45324</v>
      </c>
      <c r="Y78" s="181" t="s">
        <v>4</v>
      </c>
      <c r="Z78" s="180">
        <v>45381</v>
      </c>
      <c r="AA78" s="35">
        <f t="shared" si="10"/>
        <v>57</v>
      </c>
      <c r="AB78" s="23">
        <v>0</v>
      </c>
      <c r="AC78" s="23">
        <v>0</v>
      </c>
      <c r="AD78" s="23">
        <v>0</v>
      </c>
      <c r="AE78" s="28" t="s">
        <v>4</v>
      </c>
      <c r="AF78" s="35">
        <f t="shared" si="11"/>
        <v>0</v>
      </c>
      <c r="AG78" s="23">
        <v>0</v>
      </c>
      <c r="AH78" s="23">
        <v>0</v>
      </c>
      <c r="AI78" s="27" t="s">
        <v>4</v>
      </c>
      <c r="AJ78" s="23">
        <v>0</v>
      </c>
      <c r="AK78" s="27" t="s">
        <v>4</v>
      </c>
      <c r="AL78" s="27" t="s">
        <v>4</v>
      </c>
      <c r="AM78" s="35">
        <f t="shared" si="12"/>
        <v>0</v>
      </c>
      <c r="AN78" s="414">
        <f>+K78+AC78-AH78</f>
        <v>7845200</v>
      </c>
      <c r="AO78" s="18" t="s">
        <v>16</v>
      </c>
      <c r="AP78" s="349">
        <v>0</v>
      </c>
      <c r="AQ78" s="18" t="s">
        <v>16</v>
      </c>
      <c r="AR78" s="23">
        <v>0</v>
      </c>
      <c r="AS78" s="19" t="s">
        <v>4</v>
      </c>
      <c r="AT78" s="418">
        <f t="shared" si="13"/>
        <v>0</v>
      </c>
      <c r="AU78" s="421">
        <v>7845200</v>
      </c>
      <c r="AV78" s="33">
        <f t="shared" si="14"/>
        <v>0</v>
      </c>
      <c r="AW78" s="19" t="s">
        <v>4</v>
      </c>
      <c r="AX78" s="18" t="s">
        <v>3</v>
      </c>
      <c r="AY78" s="187" t="s">
        <v>933</v>
      </c>
      <c r="AZ78" s="17" t="s">
        <v>1</v>
      </c>
      <c r="BA78" s="17" t="s">
        <v>1</v>
      </c>
    </row>
    <row r="79" spans="2:53" s="177" customFormat="1" ht="14.25" customHeight="1" x14ac:dyDescent="0.2">
      <c r="B79" s="17">
        <v>2024</v>
      </c>
      <c r="C79" s="17">
        <v>891780111</v>
      </c>
      <c r="D79" s="30" t="s">
        <v>14</v>
      </c>
      <c r="E79" s="178" t="s">
        <v>932</v>
      </c>
      <c r="F79" s="187" t="s">
        <v>931</v>
      </c>
      <c r="G79" s="18">
        <v>0</v>
      </c>
      <c r="H79" s="18" t="s">
        <v>11</v>
      </c>
      <c r="I79" s="30" t="s">
        <v>10</v>
      </c>
      <c r="J79" s="178" t="s">
        <v>930</v>
      </c>
      <c r="K79" s="349">
        <v>14400000</v>
      </c>
      <c r="L79" s="17" t="s">
        <v>8</v>
      </c>
      <c r="M79" s="184" t="s">
        <v>929</v>
      </c>
      <c r="N79" s="409" t="s">
        <v>928</v>
      </c>
      <c r="O79" s="408">
        <v>39</v>
      </c>
      <c r="P79" s="186">
        <v>45306</v>
      </c>
      <c r="Q79" s="412">
        <v>524300000</v>
      </c>
      <c r="R79" s="183">
        <v>45324</v>
      </c>
      <c r="S79" s="350">
        <v>14400000</v>
      </c>
      <c r="T79" s="18" t="s">
        <v>5</v>
      </c>
      <c r="U79" s="235">
        <v>39049658</v>
      </c>
      <c r="V79" s="182" t="s">
        <v>780</v>
      </c>
      <c r="W79" s="180">
        <v>45324</v>
      </c>
      <c r="X79" s="180">
        <v>45324</v>
      </c>
      <c r="Y79" s="181" t="s">
        <v>4</v>
      </c>
      <c r="Z79" s="180">
        <v>45412</v>
      </c>
      <c r="AA79" s="35">
        <f t="shared" si="10"/>
        <v>88</v>
      </c>
      <c r="AB79" s="23">
        <v>0</v>
      </c>
      <c r="AC79" s="23">
        <v>0</v>
      </c>
      <c r="AD79" s="23">
        <v>0</v>
      </c>
      <c r="AE79" s="28" t="s">
        <v>4</v>
      </c>
      <c r="AF79" s="35">
        <f t="shared" si="11"/>
        <v>0</v>
      </c>
      <c r="AG79" s="23">
        <v>0</v>
      </c>
      <c r="AH79" s="23">
        <v>0</v>
      </c>
      <c r="AI79" s="27" t="s">
        <v>4</v>
      </c>
      <c r="AJ79" s="23">
        <v>0</v>
      </c>
      <c r="AK79" s="27" t="s">
        <v>4</v>
      </c>
      <c r="AL79" s="27" t="s">
        <v>4</v>
      </c>
      <c r="AM79" s="35">
        <f t="shared" si="12"/>
        <v>0</v>
      </c>
      <c r="AN79" s="414">
        <f>+K79+AC79-AH79</f>
        <v>14400000</v>
      </c>
      <c r="AO79" s="18" t="s">
        <v>1</v>
      </c>
      <c r="AP79" s="349">
        <v>14400000</v>
      </c>
      <c r="AQ79" s="18" t="s">
        <v>16</v>
      </c>
      <c r="AR79" s="23">
        <v>0</v>
      </c>
      <c r="AS79" s="19" t="s">
        <v>4</v>
      </c>
      <c r="AT79" s="418">
        <f t="shared" si="13"/>
        <v>0</v>
      </c>
      <c r="AU79" s="421">
        <v>14400000</v>
      </c>
      <c r="AV79" s="33">
        <f t="shared" si="14"/>
        <v>0</v>
      </c>
      <c r="AW79" s="19" t="s">
        <v>4</v>
      </c>
      <c r="AX79" s="18" t="s">
        <v>3</v>
      </c>
      <c r="AY79" s="187" t="s">
        <v>927</v>
      </c>
      <c r="AZ79" s="17" t="s">
        <v>1</v>
      </c>
      <c r="BA79" s="17" t="s">
        <v>1</v>
      </c>
    </row>
    <row r="80" spans="2:53" s="177" customFormat="1" ht="14.25" customHeight="1" x14ac:dyDescent="0.2">
      <c r="B80" s="17">
        <v>2024</v>
      </c>
      <c r="C80" s="17">
        <v>891780111</v>
      </c>
      <c r="D80" s="30" t="s">
        <v>14</v>
      </c>
      <c r="E80" s="178" t="s">
        <v>926</v>
      </c>
      <c r="F80" s="187" t="s">
        <v>925</v>
      </c>
      <c r="G80" s="18">
        <v>0</v>
      </c>
      <c r="H80" s="18" t="s">
        <v>11</v>
      </c>
      <c r="I80" s="30" t="s">
        <v>10</v>
      </c>
      <c r="J80" s="178" t="s">
        <v>924</v>
      </c>
      <c r="K80" s="349">
        <v>6000000</v>
      </c>
      <c r="L80" s="17" t="s">
        <v>8</v>
      </c>
      <c r="M80" s="184" t="s">
        <v>923</v>
      </c>
      <c r="N80" s="409" t="s">
        <v>922</v>
      </c>
      <c r="O80" s="408">
        <v>120</v>
      </c>
      <c r="P80" s="186">
        <v>45313</v>
      </c>
      <c r="Q80" s="412">
        <v>28250000</v>
      </c>
      <c r="R80" s="183">
        <v>45324</v>
      </c>
      <c r="S80" s="350">
        <v>6000000</v>
      </c>
      <c r="T80" s="18" t="s">
        <v>5</v>
      </c>
      <c r="U80" s="235">
        <v>63563343</v>
      </c>
      <c r="V80" s="182" t="s">
        <v>921</v>
      </c>
      <c r="W80" s="180">
        <v>45324</v>
      </c>
      <c r="X80" s="180">
        <v>45324</v>
      </c>
      <c r="Y80" s="181" t="s">
        <v>4</v>
      </c>
      <c r="Z80" s="180">
        <v>45351</v>
      </c>
      <c r="AA80" s="35">
        <f t="shared" si="10"/>
        <v>27</v>
      </c>
      <c r="AB80" s="23">
        <v>0</v>
      </c>
      <c r="AC80" s="23">
        <v>0</v>
      </c>
      <c r="AD80" s="23">
        <v>0</v>
      </c>
      <c r="AE80" s="28" t="s">
        <v>4</v>
      </c>
      <c r="AF80" s="35">
        <f t="shared" si="11"/>
        <v>0</v>
      </c>
      <c r="AG80" s="23">
        <v>0</v>
      </c>
      <c r="AH80" s="23">
        <v>0</v>
      </c>
      <c r="AI80" s="27" t="s">
        <v>4</v>
      </c>
      <c r="AJ80" s="23">
        <v>0</v>
      </c>
      <c r="AK80" s="27" t="s">
        <v>4</v>
      </c>
      <c r="AL80" s="27" t="s">
        <v>4</v>
      </c>
      <c r="AM80" s="35">
        <f t="shared" si="12"/>
        <v>0</v>
      </c>
      <c r="AN80" s="414">
        <f>+K80+AC80-AH80</f>
        <v>6000000</v>
      </c>
      <c r="AO80" s="18" t="s">
        <v>16</v>
      </c>
      <c r="AP80" s="349">
        <v>0</v>
      </c>
      <c r="AQ80" s="18" t="s">
        <v>16</v>
      </c>
      <c r="AR80" s="23">
        <v>0</v>
      </c>
      <c r="AS80" s="19" t="s">
        <v>4</v>
      </c>
      <c r="AT80" s="418">
        <f t="shared" si="13"/>
        <v>0</v>
      </c>
      <c r="AU80" s="421">
        <v>6000000</v>
      </c>
      <c r="AV80" s="33">
        <f t="shared" si="14"/>
        <v>0</v>
      </c>
      <c r="AW80" s="19" t="s">
        <v>4</v>
      </c>
      <c r="AX80" s="18" t="s">
        <v>3</v>
      </c>
      <c r="AY80" s="187" t="s">
        <v>920</v>
      </c>
      <c r="AZ80" s="17" t="s">
        <v>1</v>
      </c>
      <c r="BA80" s="17" t="s">
        <v>1</v>
      </c>
    </row>
    <row r="81" spans="2:53" s="177" customFormat="1" ht="14.25" customHeight="1" x14ac:dyDescent="0.2">
      <c r="B81" s="17">
        <v>2024</v>
      </c>
      <c r="C81" s="17">
        <v>891780111</v>
      </c>
      <c r="D81" s="30" t="s">
        <v>14</v>
      </c>
      <c r="E81" s="178" t="s">
        <v>919</v>
      </c>
      <c r="F81" s="187" t="s">
        <v>918</v>
      </c>
      <c r="G81" s="18">
        <v>0</v>
      </c>
      <c r="H81" s="18" t="s">
        <v>11</v>
      </c>
      <c r="I81" s="30" t="s">
        <v>10</v>
      </c>
      <c r="J81" s="178" t="s">
        <v>917</v>
      </c>
      <c r="K81" s="349">
        <v>17500000</v>
      </c>
      <c r="L81" s="17" t="s">
        <v>8</v>
      </c>
      <c r="M81" s="184" t="s">
        <v>916</v>
      </c>
      <c r="N81" s="409" t="s">
        <v>915</v>
      </c>
      <c r="O81" s="408">
        <v>36</v>
      </c>
      <c r="P81" s="186">
        <v>45306</v>
      </c>
      <c r="Q81" s="412">
        <v>734700000</v>
      </c>
      <c r="R81" s="183">
        <v>45324</v>
      </c>
      <c r="S81" s="350">
        <v>17500000</v>
      </c>
      <c r="T81" s="18" t="s">
        <v>5</v>
      </c>
      <c r="U81" s="235">
        <v>85155551</v>
      </c>
      <c r="V81" s="182" t="s">
        <v>681</v>
      </c>
      <c r="W81" s="180">
        <v>45324</v>
      </c>
      <c r="X81" s="180">
        <v>45324</v>
      </c>
      <c r="Y81" s="181" t="s">
        <v>4</v>
      </c>
      <c r="Z81" s="180">
        <v>45473</v>
      </c>
      <c r="AA81" s="35">
        <f t="shared" si="10"/>
        <v>149</v>
      </c>
      <c r="AB81" s="23">
        <v>0</v>
      </c>
      <c r="AC81" s="23">
        <v>0</v>
      </c>
      <c r="AD81" s="23">
        <v>0</v>
      </c>
      <c r="AE81" s="28" t="s">
        <v>4</v>
      </c>
      <c r="AF81" s="35">
        <f t="shared" si="11"/>
        <v>0</v>
      </c>
      <c r="AG81" s="23">
        <v>0</v>
      </c>
      <c r="AH81" s="23">
        <v>0</v>
      </c>
      <c r="AI81" s="27" t="s">
        <v>4</v>
      </c>
      <c r="AJ81" s="23">
        <v>0</v>
      </c>
      <c r="AK81" s="27" t="s">
        <v>4</v>
      </c>
      <c r="AL81" s="27" t="s">
        <v>4</v>
      </c>
      <c r="AM81" s="35">
        <f t="shared" si="12"/>
        <v>0</v>
      </c>
      <c r="AN81" s="414">
        <f>+K81+AC81-AH81</f>
        <v>17500000</v>
      </c>
      <c r="AO81" s="18" t="s">
        <v>1</v>
      </c>
      <c r="AP81" s="349">
        <v>17500000</v>
      </c>
      <c r="AQ81" s="18" t="s">
        <v>16</v>
      </c>
      <c r="AR81" s="23">
        <v>0</v>
      </c>
      <c r="AS81" s="19" t="s">
        <v>4</v>
      </c>
      <c r="AT81" s="418">
        <f t="shared" si="13"/>
        <v>3500000</v>
      </c>
      <c r="AU81" s="421">
        <v>14000000</v>
      </c>
      <c r="AV81" s="33">
        <f t="shared" si="14"/>
        <v>0.2</v>
      </c>
      <c r="AW81" s="19" t="s">
        <v>4</v>
      </c>
      <c r="AX81" s="18" t="s">
        <v>3</v>
      </c>
      <c r="AY81" s="187" t="s">
        <v>914</v>
      </c>
      <c r="AZ81" s="17" t="s">
        <v>1</v>
      </c>
      <c r="BA81" s="17" t="s">
        <v>1</v>
      </c>
    </row>
    <row r="82" spans="2:53" s="177" customFormat="1" ht="14.25" customHeight="1" x14ac:dyDescent="0.2">
      <c r="B82" s="17">
        <v>2024</v>
      </c>
      <c r="C82" s="17">
        <v>891780111</v>
      </c>
      <c r="D82" s="30" t="s">
        <v>14</v>
      </c>
      <c r="E82" s="178" t="s">
        <v>913</v>
      </c>
      <c r="F82" s="187" t="s">
        <v>912</v>
      </c>
      <c r="G82" s="18">
        <v>0</v>
      </c>
      <c r="H82" s="18" t="s">
        <v>11</v>
      </c>
      <c r="I82" s="30" t="s">
        <v>10</v>
      </c>
      <c r="J82" s="178" t="s">
        <v>911</v>
      </c>
      <c r="K82" s="349">
        <v>33943500</v>
      </c>
      <c r="L82" s="17" t="s">
        <v>8</v>
      </c>
      <c r="M82" s="184" t="s">
        <v>910</v>
      </c>
      <c r="N82" s="409" t="s">
        <v>909</v>
      </c>
      <c r="O82" s="408">
        <v>235</v>
      </c>
      <c r="P82" s="186">
        <v>45323</v>
      </c>
      <c r="Q82" s="412">
        <v>674900000</v>
      </c>
      <c r="R82" s="183">
        <v>45324</v>
      </c>
      <c r="S82" s="350">
        <v>33943500</v>
      </c>
      <c r="T82" s="18" t="s">
        <v>5</v>
      </c>
      <c r="U82" s="235">
        <v>52705148</v>
      </c>
      <c r="V82" s="182" t="s">
        <v>902</v>
      </c>
      <c r="W82" s="180">
        <v>45324</v>
      </c>
      <c r="X82" s="180">
        <v>45324</v>
      </c>
      <c r="Y82" s="181" t="s">
        <v>4</v>
      </c>
      <c r="Z82" s="180">
        <v>45595</v>
      </c>
      <c r="AA82" s="35">
        <f t="shared" si="10"/>
        <v>271</v>
      </c>
      <c r="AB82" s="23">
        <v>0</v>
      </c>
      <c r="AC82" s="23">
        <v>0</v>
      </c>
      <c r="AD82" s="23">
        <v>0</v>
      </c>
      <c r="AE82" s="28" t="s">
        <v>4</v>
      </c>
      <c r="AF82" s="35">
        <f t="shared" si="11"/>
        <v>0</v>
      </c>
      <c r="AG82" s="23">
        <v>0</v>
      </c>
      <c r="AH82" s="23">
        <v>0</v>
      </c>
      <c r="AI82" s="27" t="s">
        <v>4</v>
      </c>
      <c r="AJ82" s="23">
        <v>0</v>
      </c>
      <c r="AK82" s="27" t="s">
        <v>4</v>
      </c>
      <c r="AL82" s="27" t="s">
        <v>4</v>
      </c>
      <c r="AM82" s="35">
        <f t="shared" si="12"/>
        <v>0</v>
      </c>
      <c r="AN82" s="414">
        <f>+K82+AC82-AH82</f>
        <v>33943500</v>
      </c>
      <c r="AO82" s="18" t="s">
        <v>16</v>
      </c>
      <c r="AP82" s="349">
        <v>0</v>
      </c>
      <c r="AQ82" s="18" t="s">
        <v>16</v>
      </c>
      <c r="AR82" s="23">
        <v>0</v>
      </c>
      <c r="AS82" s="19" t="s">
        <v>4</v>
      </c>
      <c r="AT82" s="418">
        <f t="shared" si="13"/>
        <v>0</v>
      </c>
      <c r="AU82" s="421">
        <v>33943500</v>
      </c>
      <c r="AV82" s="33">
        <f t="shared" si="14"/>
        <v>0</v>
      </c>
      <c r="AW82" s="19" t="s">
        <v>4</v>
      </c>
      <c r="AX82" s="18" t="s">
        <v>3</v>
      </c>
      <c r="AY82" s="187" t="s">
        <v>908</v>
      </c>
      <c r="AZ82" s="17" t="s">
        <v>1</v>
      </c>
      <c r="BA82" s="17" t="s">
        <v>1</v>
      </c>
    </row>
    <row r="83" spans="2:53" s="177" customFormat="1" ht="14.25" customHeight="1" x14ac:dyDescent="0.2">
      <c r="B83" s="17">
        <v>2024</v>
      </c>
      <c r="C83" s="17">
        <v>891780111</v>
      </c>
      <c r="D83" s="30" t="s">
        <v>14</v>
      </c>
      <c r="E83" s="178" t="s">
        <v>907</v>
      </c>
      <c r="F83" s="187" t="s">
        <v>906</v>
      </c>
      <c r="G83" s="18">
        <v>0</v>
      </c>
      <c r="H83" s="18" t="s">
        <v>11</v>
      </c>
      <c r="I83" s="30" t="s">
        <v>10</v>
      </c>
      <c r="J83" s="178" t="s">
        <v>905</v>
      </c>
      <c r="K83" s="349">
        <v>47481200</v>
      </c>
      <c r="L83" s="17" t="s">
        <v>8</v>
      </c>
      <c r="M83" s="184" t="s">
        <v>904</v>
      </c>
      <c r="N83" s="409" t="s">
        <v>903</v>
      </c>
      <c r="O83" s="408">
        <v>235</v>
      </c>
      <c r="P83" s="186">
        <v>45323</v>
      </c>
      <c r="Q83" s="412">
        <v>674900000</v>
      </c>
      <c r="R83" s="183">
        <v>45324</v>
      </c>
      <c r="S83" s="350">
        <v>47481200</v>
      </c>
      <c r="T83" s="18" t="s">
        <v>5</v>
      </c>
      <c r="U83" s="235">
        <v>52705148</v>
      </c>
      <c r="V83" s="182" t="s">
        <v>902</v>
      </c>
      <c r="W83" s="180">
        <v>45324</v>
      </c>
      <c r="X83" s="180">
        <v>45324</v>
      </c>
      <c r="Y83" s="181" t="s">
        <v>4</v>
      </c>
      <c r="Z83" s="180">
        <v>45595</v>
      </c>
      <c r="AA83" s="35">
        <f t="shared" si="10"/>
        <v>271</v>
      </c>
      <c r="AB83" s="23">
        <v>0</v>
      </c>
      <c r="AC83" s="23">
        <v>0</v>
      </c>
      <c r="AD83" s="23">
        <v>0</v>
      </c>
      <c r="AE83" s="28" t="s">
        <v>4</v>
      </c>
      <c r="AF83" s="35">
        <f t="shared" si="11"/>
        <v>0</v>
      </c>
      <c r="AG83" s="23">
        <v>0</v>
      </c>
      <c r="AH83" s="23">
        <v>0</v>
      </c>
      <c r="AI83" s="27" t="s">
        <v>4</v>
      </c>
      <c r="AJ83" s="23">
        <v>0</v>
      </c>
      <c r="AK83" s="27" t="s">
        <v>4</v>
      </c>
      <c r="AL83" s="27" t="s">
        <v>4</v>
      </c>
      <c r="AM83" s="35">
        <f t="shared" si="12"/>
        <v>0</v>
      </c>
      <c r="AN83" s="414">
        <f>+K83+AC83-AH83</f>
        <v>47481200</v>
      </c>
      <c r="AO83" s="18" t="s">
        <v>16</v>
      </c>
      <c r="AP83" s="349">
        <v>0</v>
      </c>
      <c r="AQ83" s="18" t="s">
        <v>16</v>
      </c>
      <c r="AR83" s="23">
        <v>0</v>
      </c>
      <c r="AS83" s="19" t="s">
        <v>4</v>
      </c>
      <c r="AT83" s="418">
        <f t="shared" si="13"/>
        <v>0</v>
      </c>
      <c r="AU83" s="421">
        <v>47481200</v>
      </c>
      <c r="AV83" s="33">
        <f t="shared" si="14"/>
        <v>0</v>
      </c>
      <c r="AW83" s="19" t="s">
        <v>4</v>
      </c>
      <c r="AX83" s="18" t="s">
        <v>3</v>
      </c>
      <c r="AY83" s="187" t="s">
        <v>901</v>
      </c>
      <c r="AZ83" s="17" t="s">
        <v>1</v>
      </c>
      <c r="BA83" s="17" t="s">
        <v>1</v>
      </c>
    </row>
    <row r="84" spans="2:53" s="177" customFormat="1" ht="14.25" customHeight="1" x14ac:dyDescent="0.2">
      <c r="B84" s="17">
        <v>2024</v>
      </c>
      <c r="C84" s="17">
        <v>891780111</v>
      </c>
      <c r="D84" s="30" t="s">
        <v>14</v>
      </c>
      <c r="E84" s="178" t="s">
        <v>900</v>
      </c>
      <c r="F84" s="187" t="s">
        <v>899</v>
      </c>
      <c r="G84" s="18">
        <v>0</v>
      </c>
      <c r="H84" s="18" t="s">
        <v>11</v>
      </c>
      <c r="I84" s="30" t="s">
        <v>10</v>
      </c>
      <c r="J84" s="178" t="s">
        <v>898</v>
      </c>
      <c r="K84" s="349">
        <v>10500000</v>
      </c>
      <c r="L84" s="17" t="s">
        <v>8</v>
      </c>
      <c r="M84" s="184" t="s">
        <v>897</v>
      </c>
      <c r="N84" s="409" t="s">
        <v>896</v>
      </c>
      <c r="O84" s="408">
        <v>35</v>
      </c>
      <c r="P84" s="186">
        <v>45306</v>
      </c>
      <c r="Q84" s="412">
        <v>807300000</v>
      </c>
      <c r="R84" s="183">
        <v>45327</v>
      </c>
      <c r="S84" s="350">
        <v>10500000</v>
      </c>
      <c r="T84" s="18" t="s">
        <v>5</v>
      </c>
      <c r="U84" s="235">
        <v>57461852</v>
      </c>
      <c r="V84" s="182" t="s">
        <v>705</v>
      </c>
      <c r="W84" s="180">
        <v>45327</v>
      </c>
      <c r="X84" s="180">
        <v>45327</v>
      </c>
      <c r="Y84" s="181" t="s">
        <v>4</v>
      </c>
      <c r="Z84" s="180">
        <v>45412</v>
      </c>
      <c r="AA84" s="35">
        <f t="shared" si="10"/>
        <v>85</v>
      </c>
      <c r="AB84" s="23">
        <v>0</v>
      </c>
      <c r="AC84" s="23">
        <v>0</v>
      </c>
      <c r="AD84" s="23">
        <v>0</v>
      </c>
      <c r="AE84" s="28" t="s">
        <v>4</v>
      </c>
      <c r="AF84" s="35">
        <f t="shared" si="11"/>
        <v>0</v>
      </c>
      <c r="AG84" s="23">
        <v>0</v>
      </c>
      <c r="AH84" s="23">
        <v>0</v>
      </c>
      <c r="AI84" s="27" t="s">
        <v>4</v>
      </c>
      <c r="AJ84" s="23">
        <v>0</v>
      </c>
      <c r="AK84" s="27" t="s">
        <v>4</v>
      </c>
      <c r="AL84" s="27" t="s">
        <v>4</v>
      </c>
      <c r="AM84" s="35">
        <f t="shared" si="12"/>
        <v>0</v>
      </c>
      <c r="AN84" s="414">
        <f>+K84+AC84-AH84</f>
        <v>10500000</v>
      </c>
      <c r="AO84" s="18" t="s">
        <v>1</v>
      </c>
      <c r="AP84" s="349">
        <v>10500000</v>
      </c>
      <c r="AQ84" s="18" t="s">
        <v>16</v>
      </c>
      <c r="AR84" s="23">
        <v>0</v>
      </c>
      <c r="AS84" s="19" t="s">
        <v>4</v>
      </c>
      <c r="AT84" s="418">
        <f t="shared" si="13"/>
        <v>3500000</v>
      </c>
      <c r="AU84" s="421">
        <v>7000000</v>
      </c>
      <c r="AV84" s="33">
        <f t="shared" si="14"/>
        <v>0.33333333333333331</v>
      </c>
      <c r="AW84" s="19" t="s">
        <v>4</v>
      </c>
      <c r="AX84" s="18" t="s">
        <v>3</v>
      </c>
      <c r="AY84" s="187" t="s">
        <v>895</v>
      </c>
      <c r="AZ84" s="17" t="s">
        <v>1</v>
      </c>
      <c r="BA84" s="17" t="s">
        <v>1</v>
      </c>
    </row>
    <row r="85" spans="2:53" s="177" customFormat="1" ht="14.25" customHeight="1" x14ac:dyDescent="0.2">
      <c r="B85" s="17">
        <v>2024</v>
      </c>
      <c r="C85" s="17">
        <v>891780111</v>
      </c>
      <c r="D85" s="30" t="s">
        <v>14</v>
      </c>
      <c r="E85" s="178" t="s">
        <v>894</v>
      </c>
      <c r="F85" s="187" t="s">
        <v>893</v>
      </c>
      <c r="G85" s="18">
        <v>0</v>
      </c>
      <c r="H85" s="18" t="s">
        <v>11</v>
      </c>
      <c r="I85" s="30" t="s">
        <v>10</v>
      </c>
      <c r="J85" s="178" t="s">
        <v>831</v>
      </c>
      <c r="K85" s="349">
        <v>17500000</v>
      </c>
      <c r="L85" s="17" t="s">
        <v>8</v>
      </c>
      <c r="M85" s="184" t="s">
        <v>892</v>
      </c>
      <c r="N85" s="409" t="s">
        <v>891</v>
      </c>
      <c r="O85" s="408">
        <v>34</v>
      </c>
      <c r="P85" s="186">
        <v>45306</v>
      </c>
      <c r="Q85" s="412">
        <v>305400000</v>
      </c>
      <c r="R85" s="183">
        <v>45327</v>
      </c>
      <c r="S85" s="350">
        <v>17500000</v>
      </c>
      <c r="T85" s="18" t="s">
        <v>5</v>
      </c>
      <c r="U85" s="235">
        <v>1082903415</v>
      </c>
      <c r="V85" s="182" t="s">
        <v>807</v>
      </c>
      <c r="W85" s="180">
        <v>45327</v>
      </c>
      <c r="X85" s="180">
        <v>45327</v>
      </c>
      <c r="Y85" s="181" t="s">
        <v>4</v>
      </c>
      <c r="Z85" s="180">
        <v>45473</v>
      </c>
      <c r="AA85" s="35">
        <f t="shared" si="10"/>
        <v>146</v>
      </c>
      <c r="AB85" s="23">
        <v>0</v>
      </c>
      <c r="AC85" s="23">
        <v>0</v>
      </c>
      <c r="AD85" s="23">
        <v>0</v>
      </c>
      <c r="AE85" s="28" t="s">
        <v>4</v>
      </c>
      <c r="AF85" s="35">
        <f t="shared" si="11"/>
        <v>0</v>
      </c>
      <c r="AG85" s="23">
        <v>0</v>
      </c>
      <c r="AH85" s="23">
        <v>0</v>
      </c>
      <c r="AI85" s="27" t="s">
        <v>4</v>
      </c>
      <c r="AJ85" s="23">
        <v>0</v>
      </c>
      <c r="AK85" s="27" t="s">
        <v>4</v>
      </c>
      <c r="AL85" s="27" t="s">
        <v>4</v>
      </c>
      <c r="AM85" s="35">
        <f t="shared" si="12"/>
        <v>0</v>
      </c>
      <c r="AN85" s="414">
        <f>+K85+AC85-AH85</f>
        <v>17500000</v>
      </c>
      <c r="AO85" s="18" t="s">
        <v>1</v>
      </c>
      <c r="AP85" s="349">
        <v>17500000</v>
      </c>
      <c r="AQ85" s="18" t="s">
        <v>16</v>
      </c>
      <c r="AR85" s="23">
        <v>0</v>
      </c>
      <c r="AS85" s="19" t="s">
        <v>4</v>
      </c>
      <c r="AT85" s="418">
        <f t="shared" si="13"/>
        <v>3500000</v>
      </c>
      <c r="AU85" s="421">
        <v>14000000</v>
      </c>
      <c r="AV85" s="33">
        <f t="shared" si="14"/>
        <v>0.2</v>
      </c>
      <c r="AW85" s="19" t="s">
        <v>4</v>
      </c>
      <c r="AX85" s="18" t="s">
        <v>3</v>
      </c>
      <c r="AY85" s="187" t="s">
        <v>890</v>
      </c>
      <c r="AZ85" s="17" t="s">
        <v>1</v>
      </c>
      <c r="BA85" s="17" t="s">
        <v>1</v>
      </c>
    </row>
    <row r="86" spans="2:53" s="177" customFormat="1" ht="14.25" customHeight="1" x14ac:dyDescent="0.2">
      <c r="B86" s="17">
        <v>2024</v>
      </c>
      <c r="C86" s="17">
        <v>891780111</v>
      </c>
      <c r="D86" s="30" t="s">
        <v>14</v>
      </c>
      <c r="E86" s="178" t="s">
        <v>889</v>
      </c>
      <c r="F86" s="187" t="s">
        <v>888</v>
      </c>
      <c r="G86" s="18">
        <v>0</v>
      </c>
      <c r="H86" s="18" t="s">
        <v>11</v>
      </c>
      <c r="I86" s="30" t="s">
        <v>10</v>
      </c>
      <c r="J86" s="178" t="s">
        <v>887</v>
      </c>
      <c r="K86" s="349">
        <v>18000000</v>
      </c>
      <c r="L86" s="17" t="s">
        <v>8</v>
      </c>
      <c r="M86" s="184" t="s">
        <v>886</v>
      </c>
      <c r="N86" s="409" t="s">
        <v>885</v>
      </c>
      <c r="O86" s="408">
        <v>35</v>
      </c>
      <c r="P86" s="186">
        <v>45306</v>
      </c>
      <c r="Q86" s="412">
        <v>807300000</v>
      </c>
      <c r="R86" s="183">
        <v>45328</v>
      </c>
      <c r="S86" s="350">
        <v>18000000</v>
      </c>
      <c r="T86" s="18" t="s">
        <v>5</v>
      </c>
      <c r="U86" s="235">
        <v>1192791759</v>
      </c>
      <c r="V86" s="182" t="s">
        <v>884</v>
      </c>
      <c r="W86" s="180">
        <v>45328</v>
      </c>
      <c r="X86" s="180">
        <v>45328</v>
      </c>
      <c r="Y86" s="181" t="s">
        <v>4</v>
      </c>
      <c r="Z86" s="180">
        <v>45478</v>
      </c>
      <c r="AA86" s="35">
        <f t="shared" si="10"/>
        <v>150</v>
      </c>
      <c r="AB86" s="23">
        <v>0</v>
      </c>
      <c r="AC86" s="23">
        <v>0</v>
      </c>
      <c r="AD86" s="23">
        <v>0</v>
      </c>
      <c r="AE86" s="28" t="s">
        <v>4</v>
      </c>
      <c r="AF86" s="35">
        <f t="shared" si="11"/>
        <v>0</v>
      </c>
      <c r="AG86" s="23">
        <v>0</v>
      </c>
      <c r="AH86" s="23">
        <v>0</v>
      </c>
      <c r="AI86" s="27" t="s">
        <v>4</v>
      </c>
      <c r="AJ86" s="23">
        <v>0</v>
      </c>
      <c r="AK86" s="27" t="s">
        <v>4</v>
      </c>
      <c r="AL86" s="27" t="s">
        <v>4</v>
      </c>
      <c r="AM86" s="35">
        <f t="shared" si="12"/>
        <v>0</v>
      </c>
      <c r="AN86" s="414">
        <f>+K86+AC86-AH86</f>
        <v>18000000</v>
      </c>
      <c r="AO86" s="18" t="s">
        <v>1</v>
      </c>
      <c r="AP86" s="349">
        <v>18000000</v>
      </c>
      <c r="AQ86" s="18" t="s">
        <v>16</v>
      </c>
      <c r="AR86" s="23">
        <v>0</v>
      </c>
      <c r="AS86" s="19" t="s">
        <v>4</v>
      </c>
      <c r="AT86" s="418">
        <f t="shared" si="13"/>
        <v>2880000</v>
      </c>
      <c r="AU86" s="421">
        <v>15120000</v>
      </c>
      <c r="AV86" s="33">
        <f t="shared" si="14"/>
        <v>0.16</v>
      </c>
      <c r="AW86" s="19" t="s">
        <v>4</v>
      </c>
      <c r="AX86" s="18" t="s">
        <v>3</v>
      </c>
      <c r="AY86" s="187" t="s">
        <v>883</v>
      </c>
      <c r="AZ86" s="17" t="s">
        <v>1</v>
      </c>
      <c r="BA86" s="17" t="s">
        <v>1</v>
      </c>
    </row>
    <row r="87" spans="2:53" s="177" customFormat="1" ht="14.25" customHeight="1" x14ac:dyDescent="0.2">
      <c r="B87" s="17">
        <v>2024</v>
      </c>
      <c r="C87" s="17">
        <v>891780111</v>
      </c>
      <c r="D87" s="30" t="s">
        <v>14</v>
      </c>
      <c r="E87" s="178" t="s">
        <v>882</v>
      </c>
      <c r="F87" s="187" t="s">
        <v>881</v>
      </c>
      <c r="G87" s="18">
        <v>0</v>
      </c>
      <c r="H87" s="18" t="s">
        <v>11</v>
      </c>
      <c r="I87" s="30" t="s">
        <v>10</v>
      </c>
      <c r="J87" s="178" t="s">
        <v>880</v>
      </c>
      <c r="K87" s="349">
        <v>15000000</v>
      </c>
      <c r="L87" s="17" t="s">
        <v>8</v>
      </c>
      <c r="M87" s="184" t="s">
        <v>879</v>
      </c>
      <c r="N87" s="409" t="s">
        <v>878</v>
      </c>
      <c r="O87" s="408">
        <v>38</v>
      </c>
      <c r="P87" s="186">
        <v>45306</v>
      </c>
      <c r="Q87" s="412">
        <v>585250000</v>
      </c>
      <c r="R87" s="183">
        <v>45329</v>
      </c>
      <c r="S87" s="350">
        <v>15000000</v>
      </c>
      <c r="T87" s="18" t="s">
        <v>5</v>
      </c>
      <c r="U87" s="235">
        <v>1082884010</v>
      </c>
      <c r="V87" s="182" t="s">
        <v>742</v>
      </c>
      <c r="W87" s="180">
        <v>45329</v>
      </c>
      <c r="X87" s="180">
        <v>45329</v>
      </c>
      <c r="Y87" s="181" t="s">
        <v>4</v>
      </c>
      <c r="Z87" s="180">
        <v>45479</v>
      </c>
      <c r="AA87" s="35">
        <f t="shared" si="10"/>
        <v>150</v>
      </c>
      <c r="AB87" s="23">
        <v>0</v>
      </c>
      <c r="AC87" s="23">
        <v>0</v>
      </c>
      <c r="AD87" s="23">
        <v>0</v>
      </c>
      <c r="AE87" s="28" t="s">
        <v>4</v>
      </c>
      <c r="AF87" s="35">
        <f t="shared" si="11"/>
        <v>0</v>
      </c>
      <c r="AG87" s="23">
        <v>0</v>
      </c>
      <c r="AH87" s="23">
        <v>0</v>
      </c>
      <c r="AI87" s="27" t="s">
        <v>4</v>
      </c>
      <c r="AJ87" s="23">
        <v>0</v>
      </c>
      <c r="AK87" s="27" t="s">
        <v>4</v>
      </c>
      <c r="AL87" s="27" t="s">
        <v>4</v>
      </c>
      <c r="AM87" s="35">
        <f t="shared" si="12"/>
        <v>0</v>
      </c>
      <c r="AN87" s="414">
        <f>+K87+AC87-AH87</f>
        <v>15000000</v>
      </c>
      <c r="AO87" s="18" t="s">
        <v>1</v>
      </c>
      <c r="AP87" s="349">
        <v>15000000</v>
      </c>
      <c r="AQ87" s="18" t="s">
        <v>16</v>
      </c>
      <c r="AR87" s="23">
        <v>0</v>
      </c>
      <c r="AS87" s="19" t="s">
        <v>4</v>
      </c>
      <c r="AT87" s="418">
        <f t="shared" si="13"/>
        <v>2400000</v>
      </c>
      <c r="AU87" s="421">
        <v>12600000</v>
      </c>
      <c r="AV87" s="33">
        <f t="shared" si="14"/>
        <v>0.16</v>
      </c>
      <c r="AW87" s="19" t="s">
        <v>4</v>
      </c>
      <c r="AX87" s="18" t="s">
        <v>3</v>
      </c>
      <c r="AY87" s="187" t="s">
        <v>877</v>
      </c>
      <c r="AZ87" s="17" t="s">
        <v>1</v>
      </c>
      <c r="BA87" s="17" t="s">
        <v>1</v>
      </c>
    </row>
    <row r="88" spans="2:53" s="177" customFormat="1" ht="14.25" customHeight="1" x14ac:dyDescent="0.2">
      <c r="B88" s="17">
        <v>2024</v>
      </c>
      <c r="C88" s="17">
        <v>891780111</v>
      </c>
      <c r="D88" s="30" t="s">
        <v>14</v>
      </c>
      <c r="E88" s="178" t="s">
        <v>876</v>
      </c>
      <c r="F88" s="187" t="s">
        <v>875</v>
      </c>
      <c r="G88" s="18">
        <v>0</v>
      </c>
      <c r="H88" s="18" t="s">
        <v>11</v>
      </c>
      <c r="I88" s="30" t="s">
        <v>10</v>
      </c>
      <c r="J88" s="178" t="s">
        <v>874</v>
      </c>
      <c r="K88" s="350">
        <v>19000000</v>
      </c>
      <c r="L88" s="17" t="s">
        <v>8</v>
      </c>
      <c r="M88" s="184" t="s">
        <v>873</v>
      </c>
      <c r="N88" s="409" t="s">
        <v>872</v>
      </c>
      <c r="O88" s="408">
        <v>111</v>
      </c>
      <c r="P88" s="186">
        <v>45310</v>
      </c>
      <c r="Q88" s="412">
        <v>376500000</v>
      </c>
      <c r="R88" s="183">
        <v>45329</v>
      </c>
      <c r="S88" s="350">
        <v>19000000</v>
      </c>
      <c r="T88" s="18" t="s">
        <v>5</v>
      </c>
      <c r="U88" s="235">
        <v>63563343</v>
      </c>
      <c r="V88" s="182" t="s">
        <v>712</v>
      </c>
      <c r="W88" s="180">
        <v>45329</v>
      </c>
      <c r="X88" s="180">
        <v>45329</v>
      </c>
      <c r="Y88" s="181" t="s">
        <v>4</v>
      </c>
      <c r="Z88" s="180">
        <v>45479</v>
      </c>
      <c r="AA88" s="35">
        <f t="shared" si="10"/>
        <v>150</v>
      </c>
      <c r="AB88" s="23">
        <v>0</v>
      </c>
      <c r="AC88" s="23">
        <v>0</v>
      </c>
      <c r="AD88" s="23">
        <v>0</v>
      </c>
      <c r="AE88" s="28" t="s">
        <v>4</v>
      </c>
      <c r="AF88" s="35">
        <f t="shared" si="11"/>
        <v>0</v>
      </c>
      <c r="AG88" s="23">
        <v>0</v>
      </c>
      <c r="AH88" s="23">
        <v>0</v>
      </c>
      <c r="AI88" s="27" t="s">
        <v>4</v>
      </c>
      <c r="AJ88" s="23">
        <v>0</v>
      </c>
      <c r="AK88" s="27" t="s">
        <v>4</v>
      </c>
      <c r="AL88" s="27" t="s">
        <v>4</v>
      </c>
      <c r="AM88" s="35">
        <f t="shared" si="12"/>
        <v>0</v>
      </c>
      <c r="AN88" s="414">
        <f>+K88+AC88-AH88</f>
        <v>19000000</v>
      </c>
      <c r="AO88" s="18" t="s">
        <v>1</v>
      </c>
      <c r="AP88" s="350">
        <v>19000000</v>
      </c>
      <c r="AQ88" s="18" t="s">
        <v>16</v>
      </c>
      <c r="AR88" s="23">
        <v>0</v>
      </c>
      <c r="AS88" s="19" t="s">
        <v>4</v>
      </c>
      <c r="AT88" s="418">
        <f t="shared" si="13"/>
        <v>3800000</v>
      </c>
      <c r="AU88" s="421">
        <v>15200000</v>
      </c>
      <c r="AV88" s="33">
        <f t="shared" si="14"/>
        <v>0.2</v>
      </c>
      <c r="AW88" s="19" t="s">
        <v>4</v>
      </c>
      <c r="AX88" s="18" t="s">
        <v>3</v>
      </c>
      <c r="AY88" s="187" t="s">
        <v>871</v>
      </c>
      <c r="AZ88" s="17" t="s">
        <v>1</v>
      </c>
      <c r="BA88" s="17" t="s">
        <v>1</v>
      </c>
    </row>
    <row r="89" spans="2:53" s="177" customFormat="1" ht="14.25" customHeight="1" x14ac:dyDescent="0.2">
      <c r="B89" s="17">
        <v>2024</v>
      </c>
      <c r="C89" s="17">
        <v>891780111</v>
      </c>
      <c r="D89" s="30" t="s">
        <v>14</v>
      </c>
      <c r="E89" s="178" t="s">
        <v>870</v>
      </c>
      <c r="F89" s="187" t="s">
        <v>869</v>
      </c>
      <c r="G89" s="18">
        <v>0</v>
      </c>
      <c r="H89" s="18" t="s">
        <v>11</v>
      </c>
      <c r="I89" s="30" t="s">
        <v>10</v>
      </c>
      <c r="J89" s="178" t="s">
        <v>868</v>
      </c>
      <c r="K89" s="349">
        <v>7000000</v>
      </c>
      <c r="L89" s="17" t="s">
        <v>8</v>
      </c>
      <c r="M89" s="184" t="s">
        <v>867</v>
      </c>
      <c r="N89" s="409" t="s">
        <v>866</v>
      </c>
      <c r="O89" s="408">
        <v>35</v>
      </c>
      <c r="P89" s="186">
        <v>45306</v>
      </c>
      <c r="Q89" s="412">
        <v>807300000</v>
      </c>
      <c r="R89" s="183">
        <v>45330</v>
      </c>
      <c r="S89" s="350">
        <v>7000000</v>
      </c>
      <c r="T89" s="18" t="s">
        <v>5</v>
      </c>
      <c r="U89" s="235">
        <v>57461852</v>
      </c>
      <c r="V89" s="182" t="s">
        <v>705</v>
      </c>
      <c r="W89" s="180">
        <v>45330</v>
      </c>
      <c r="X89" s="180">
        <v>45330</v>
      </c>
      <c r="Y89" s="181" t="s">
        <v>4</v>
      </c>
      <c r="Z89" s="180">
        <v>45382</v>
      </c>
      <c r="AA89" s="35">
        <f t="shared" si="10"/>
        <v>52</v>
      </c>
      <c r="AB89" s="23">
        <v>0</v>
      </c>
      <c r="AC89" s="23">
        <v>0</v>
      </c>
      <c r="AD89" s="23">
        <v>0</v>
      </c>
      <c r="AE89" s="28" t="s">
        <v>4</v>
      </c>
      <c r="AF89" s="35">
        <f t="shared" si="11"/>
        <v>0</v>
      </c>
      <c r="AG89" s="23">
        <v>0</v>
      </c>
      <c r="AH89" s="23">
        <v>0</v>
      </c>
      <c r="AI89" s="27" t="s">
        <v>4</v>
      </c>
      <c r="AJ89" s="23">
        <v>0</v>
      </c>
      <c r="AK89" s="27" t="s">
        <v>4</v>
      </c>
      <c r="AL89" s="27" t="s">
        <v>4</v>
      </c>
      <c r="AM89" s="35">
        <f t="shared" si="12"/>
        <v>0</v>
      </c>
      <c r="AN89" s="414">
        <f>+K89+AC89-AH89</f>
        <v>7000000</v>
      </c>
      <c r="AO89" s="18" t="s">
        <v>1</v>
      </c>
      <c r="AP89" s="349">
        <v>7000000</v>
      </c>
      <c r="AQ89" s="18" t="s">
        <v>16</v>
      </c>
      <c r="AR89" s="23">
        <v>0</v>
      </c>
      <c r="AS89" s="19" t="s">
        <v>4</v>
      </c>
      <c r="AT89" s="418">
        <f t="shared" si="13"/>
        <v>3500000</v>
      </c>
      <c r="AU89" s="421">
        <v>3500000</v>
      </c>
      <c r="AV89" s="33">
        <f t="shared" si="14"/>
        <v>0.5</v>
      </c>
      <c r="AW89" s="19" t="s">
        <v>4</v>
      </c>
      <c r="AX89" s="18" t="s">
        <v>3</v>
      </c>
      <c r="AY89" s="187" t="s">
        <v>865</v>
      </c>
      <c r="AZ89" s="17" t="s">
        <v>1</v>
      </c>
      <c r="BA89" s="17" t="s">
        <v>1</v>
      </c>
    </row>
    <row r="90" spans="2:53" s="177" customFormat="1" ht="14.25" customHeight="1" x14ac:dyDescent="0.2">
      <c r="B90" s="17">
        <v>2024</v>
      </c>
      <c r="C90" s="17">
        <v>891780111</v>
      </c>
      <c r="D90" s="30" t="s">
        <v>14</v>
      </c>
      <c r="E90" s="178" t="s">
        <v>864</v>
      </c>
      <c r="F90" s="187" t="s">
        <v>863</v>
      </c>
      <c r="G90" s="18">
        <v>0</v>
      </c>
      <c r="H90" s="18" t="s">
        <v>11</v>
      </c>
      <c r="I90" s="30" t="s">
        <v>10</v>
      </c>
      <c r="J90" s="178" t="s">
        <v>862</v>
      </c>
      <c r="K90" s="349">
        <v>10463325</v>
      </c>
      <c r="L90" s="17" t="s">
        <v>8</v>
      </c>
      <c r="M90" s="184" t="s">
        <v>861</v>
      </c>
      <c r="N90" s="409" t="s">
        <v>860</v>
      </c>
      <c r="O90" s="408">
        <v>39</v>
      </c>
      <c r="P90" s="186">
        <v>45306</v>
      </c>
      <c r="Q90" s="412">
        <v>524300000</v>
      </c>
      <c r="R90" s="183">
        <v>45330</v>
      </c>
      <c r="S90" s="350">
        <v>10463325</v>
      </c>
      <c r="T90" s="18" t="s">
        <v>5</v>
      </c>
      <c r="U90" s="235">
        <v>19285288</v>
      </c>
      <c r="V90" s="182" t="s">
        <v>835</v>
      </c>
      <c r="W90" s="180">
        <v>45330</v>
      </c>
      <c r="X90" s="180">
        <v>45330</v>
      </c>
      <c r="Y90" s="181" t="s">
        <v>4</v>
      </c>
      <c r="Z90" s="180">
        <v>45351</v>
      </c>
      <c r="AA90" s="35">
        <f t="shared" si="10"/>
        <v>21</v>
      </c>
      <c r="AB90" s="23">
        <v>0</v>
      </c>
      <c r="AC90" s="23">
        <v>0</v>
      </c>
      <c r="AD90" s="23">
        <v>0</v>
      </c>
      <c r="AE90" s="28" t="s">
        <v>4</v>
      </c>
      <c r="AF90" s="35">
        <f t="shared" si="11"/>
        <v>0</v>
      </c>
      <c r="AG90" s="23">
        <v>0</v>
      </c>
      <c r="AH90" s="23">
        <v>0</v>
      </c>
      <c r="AI90" s="27" t="s">
        <v>4</v>
      </c>
      <c r="AJ90" s="23">
        <v>0</v>
      </c>
      <c r="AK90" s="27" t="s">
        <v>4</v>
      </c>
      <c r="AL90" s="27" t="s">
        <v>4</v>
      </c>
      <c r="AM90" s="35">
        <f t="shared" si="12"/>
        <v>0</v>
      </c>
      <c r="AN90" s="414">
        <f>+K90+AC90-AH90</f>
        <v>10463325</v>
      </c>
      <c r="AO90" s="18" t="s">
        <v>1</v>
      </c>
      <c r="AP90" s="349">
        <v>10463325</v>
      </c>
      <c r="AQ90" s="18" t="s">
        <v>16</v>
      </c>
      <c r="AR90" s="23">
        <v>0</v>
      </c>
      <c r="AS90" s="19" t="s">
        <v>4</v>
      </c>
      <c r="AT90" s="418">
        <f t="shared" si="13"/>
        <v>10463325</v>
      </c>
      <c r="AU90" s="421">
        <v>0</v>
      </c>
      <c r="AV90" s="33">
        <f t="shared" si="14"/>
        <v>1</v>
      </c>
      <c r="AW90" s="19" t="s">
        <v>4</v>
      </c>
      <c r="AX90" s="18" t="s">
        <v>359</v>
      </c>
      <c r="AY90" s="187" t="s">
        <v>859</v>
      </c>
      <c r="AZ90" s="17" t="s">
        <v>1</v>
      </c>
      <c r="BA90" s="17" t="s">
        <v>1</v>
      </c>
    </row>
    <row r="91" spans="2:53" s="177" customFormat="1" ht="14.25" customHeight="1" x14ac:dyDescent="0.2">
      <c r="B91" s="17">
        <v>2024</v>
      </c>
      <c r="C91" s="17">
        <v>891780111</v>
      </c>
      <c r="D91" s="30" t="s">
        <v>14</v>
      </c>
      <c r="E91" s="178" t="s">
        <v>858</v>
      </c>
      <c r="F91" s="187" t="s">
        <v>857</v>
      </c>
      <c r="G91" s="18">
        <v>0</v>
      </c>
      <c r="H91" s="18" t="s">
        <v>11</v>
      </c>
      <c r="I91" s="30" t="s">
        <v>10</v>
      </c>
      <c r="J91" s="178" t="s">
        <v>856</v>
      </c>
      <c r="K91" s="349">
        <v>13970000</v>
      </c>
      <c r="L91" s="17" t="s">
        <v>8</v>
      </c>
      <c r="M91" s="184" t="s">
        <v>855</v>
      </c>
      <c r="N91" s="409" t="s">
        <v>854</v>
      </c>
      <c r="O91" s="408">
        <v>194</v>
      </c>
      <c r="P91" s="186">
        <v>45321</v>
      </c>
      <c r="Q91" s="412">
        <v>80000000</v>
      </c>
      <c r="R91" s="183">
        <v>45330</v>
      </c>
      <c r="S91" s="350">
        <v>13970000</v>
      </c>
      <c r="T91" s="18" t="s">
        <v>5</v>
      </c>
      <c r="U91" s="235">
        <v>85155551</v>
      </c>
      <c r="V91" s="182" t="s">
        <v>681</v>
      </c>
      <c r="W91" s="180">
        <v>45330</v>
      </c>
      <c r="X91" s="180">
        <v>45330</v>
      </c>
      <c r="Y91" s="181" t="s">
        <v>4</v>
      </c>
      <c r="Z91" s="180">
        <v>45412</v>
      </c>
      <c r="AA91" s="35">
        <f t="shared" si="10"/>
        <v>82</v>
      </c>
      <c r="AB91" s="23">
        <v>0</v>
      </c>
      <c r="AC91" s="23">
        <v>0</v>
      </c>
      <c r="AD91" s="23">
        <v>0</v>
      </c>
      <c r="AE91" s="28" t="s">
        <v>4</v>
      </c>
      <c r="AF91" s="35">
        <f t="shared" si="11"/>
        <v>0</v>
      </c>
      <c r="AG91" s="23">
        <v>0</v>
      </c>
      <c r="AH91" s="23">
        <v>0</v>
      </c>
      <c r="AI91" s="27" t="s">
        <v>4</v>
      </c>
      <c r="AJ91" s="23">
        <v>0</v>
      </c>
      <c r="AK91" s="27" t="s">
        <v>4</v>
      </c>
      <c r="AL91" s="27" t="s">
        <v>4</v>
      </c>
      <c r="AM91" s="35">
        <f t="shared" si="12"/>
        <v>0</v>
      </c>
      <c r="AN91" s="414">
        <f>+K91+AC91-AH91</f>
        <v>13970000</v>
      </c>
      <c r="AO91" s="18" t="s">
        <v>1</v>
      </c>
      <c r="AP91" s="349">
        <v>13970000</v>
      </c>
      <c r="AQ91" s="18" t="s">
        <v>16</v>
      </c>
      <c r="AR91" s="23">
        <v>0</v>
      </c>
      <c r="AS91" s="19" t="s">
        <v>4</v>
      </c>
      <c r="AT91" s="418">
        <f t="shared" si="13"/>
        <v>0</v>
      </c>
      <c r="AU91" s="421">
        <v>13970000</v>
      </c>
      <c r="AV91" s="33">
        <f t="shared" si="14"/>
        <v>0</v>
      </c>
      <c r="AW91" s="19" t="s">
        <v>4</v>
      </c>
      <c r="AX91" s="18" t="s">
        <v>3</v>
      </c>
      <c r="AY91" s="187" t="s">
        <v>853</v>
      </c>
      <c r="AZ91" s="17" t="s">
        <v>1</v>
      </c>
      <c r="BA91" s="17" t="s">
        <v>1</v>
      </c>
    </row>
    <row r="92" spans="2:53" s="177" customFormat="1" ht="14.25" customHeight="1" x14ac:dyDescent="0.2">
      <c r="B92" s="17">
        <v>2024</v>
      </c>
      <c r="C92" s="17">
        <v>891780111</v>
      </c>
      <c r="D92" s="30" t="s">
        <v>14</v>
      </c>
      <c r="E92" s="178" t="s">
        <v>852</v>
      </c>
      <c r="F92" s="187" t="s">
        <v>851</v>
      </c>
      <c r="G92" s="18">
        <v>0</v>
      </c>
      <c r="H92" s="18" t="s">
        <v>11</v>
      </c>
      <c r="I92" s="30" t="s">
        <v>10</v>
      </c>
      <c r="J92" s="178" t="s">
        <v>850</v>
      </c>
      <c r="K92" s="349">
        <v>11990000</v>
      </c>
      <c r="L92" s="17" t="s">
        <v>8</v>
      </c>
      <c r="M92" s="184" t="s">
        <v>849</v>
      </c>
      <c r="N92" s="409" t="s">
        <v>848</v>
      </c>
      <c r="O92" s="408">
        <v>194</v>
      </c>
      <c r="P92" s="186">
        <v>45321</v>
      </c>
      <c r="Q92" s="412">
        <v>80000000</v>
      </c>
      <c r="R92" s="183">
        <v>45330</v>
      </c>
      <c r="S92" s="350">
        <v>11990000</v>
      </c>
      <c r="T92" s="18" t="s">
        <v>5</v>
      </c>
      <c r="U92" s="235">
        <v>85155551</v>
      </c>
      <c r="V92" s="182" t="s">
        <v>681</v>
      </c>
      <c r="W92" s="180">
        <v>45330</v>
      </c>
      <c r="X92" s="180">
        <v>45330</v>
      </c>
      <c r="Y92" s="181" t="s">
        <v>4</v>
      </c>
      <c r="Z92" s="180">
        <v>45397</v>
      </c>
      <c r="AA92" s="35">
        <f t="shared" si="10"/>
        <v>67</v>
      </c>
      <c r="AB92" s="23">
        <v>0</v>
      </c>
      <c r="AC92" s="23">
        <v>0</v>
      </c>
      <c r="AD92" s="23">
        <v>0</v>
      </c>
      <c r="AE92" s="28" t="s">
        <v>4</v>
      </c>
      <c r="AF92" s="35">
        <f t="shared" si="11"/>
        <v>0</v>
      </c>
      <c r="AG92" s="23">
        <v>0</v>
      </c>
      <c r="AH92" s="23">
        <v>0</v>
      </c>
      <c r="AI92" s="27" t="s">
        <v>4</v>
      </c>
      <c r="AJ92" s="23">
        <v>0</v>
      </c>
      <c r="AK92" s="27" t="s">
        <v>4</v>
      </c>
      <c r="AL92" s="27" t="s">
        <v>4</v>
      </c>
      <c r="AM92" s="35">
        <f t="shared" si="12"/>
        <v>0</v>
      </c>
      <c r="AN92" s="414">
        <f>+K92+AC92-AH92</f>
        <v>11990000</v>
      </c>
      <c r="AO92" s="18" t="s">
        <v>1</v>
      </c>
      <c r="AP92" s="349">
        <v>11990000</v>
      </c>
      <c r="AQ92" s="18" t="s">
        <v>16</v>
      </c>
      <c r="AR92" s="23">
        <v>0</v>
      </c>
      <c r="AS92" s="19" t="s">
        <v>4</v>
      </c>
      <c r="AT92" s="418">
        <f t="shared" si="13"/>
        <v>0</v>
      </c>
      <c r="AU92" s="421">
        <v>11990000</v>
      </c>
      <c r="AV92" s="33">
        <f t="shared" si="14"/>
        <v>0</v>
      </c>
      <c r="AW92" s="19" t="s">
        <v>4</v>
      </c>
      <c r="AX92" s="18" t="s">
        <v>3</v>
      </c>
      <c r="AY92" s="187" t="s">
        <v>847</v>
      </c>
      <c r="AZ92" s="17" t="s">
        <v>1</v>
      </c>
      <c r="BA92" s="17" t="s">
        <v>1</v>
      </c>
    </row>
    <row r="93" spans="2:53" s="177" customFormat="1" ht="14.25" customHeight="1" x14ac:dyDescent="0.2">
      <c r="B93" s="17">
        <v>2024</v>
      </c>
      <c r="C93" s="17">
        <v>891780111</v>
      </c>
      <c r="D93" s="30" t="s">
        <v>14</v>
      </c>
      <c r="E93" s="178" t="s">
        <v>846</v>
      </c>
      <c r="F93" s="187" t="s">
        <v>845</v>
      </c>
      <c r="G93" s="18">
        <v>0</v>
      </c>
      <c r="H93" s="18" t="s">
        <v>11</v>
      </c>
      <c r="I93" s="30" t="s">
        <v>10</v>
      </c>
      <c r="J93" s="178" t="s">
        <v>844</v>
      </c>
      <c r="K93" s="349">
        <v>3750000</v>
      </c>
      <c r="L93" s="17" t="s">
        <v>8</v>
      </c>
      <c r="M93" s="184" t="s">
        <v>843</v>
      </c>
      <c r="N93" s="409" t="s">
        <v>842</v>
      </c>
      <c r="O93" s="408">
        <v>39</v>
      </c>
      <c r="P93" s="186">
        <v>45306</v>
      </c>
      <c r="Q93" s="412">
        <v>524300000</v>
      </c>
      <c r="R93" s="183">
        <v>45331</v>
      </c>
      <c r="S93" s="350">
        <v>3750000</v>
      </c>
      <c r="T93" s="18" t="s">
        <v>5</v>
      </c>
      <c r="U93" s="235">
        <v>19285288</v>
      </c>
      <c r="V93" s="182" t="s">
        <v>835</v>
      </c>
      <c r="W93" s="180">
        <v>45331</v>
      </c>
      <c r="X93" s="180">
        <v>45331</v>
      </c>
      <c r="Y93" s="181" t="s">
        <v>4</v>
      </c>
      <c r="Z93" s="180">
        <v>45351</v>
      </c>
      <c r="AA93" s="35">
        <f t="shared" si="10"/>
        <v>20</v>
      </c>
      <c r="AB93" s="23">
        <v>0</v>
      </c>
      <c r="AC93" s="23">
        <v>0</v>
      </c>
      <c r="AD93" s="23">
        <v>0</v>
      </c>
      <c r="AE93" s="28" t="s">
        <v>4</v>
      </c>
      <c r="AF93" s="35">
        <f t="shared" si="11"/>
        <v>0</v>
      </c>
      <c r="AG93" s="23">
        <v>0</v>
      </c>
      <c r="AH93" s="23">
        <v>0</v>
      </c>
      <c r="AI93" s="27" t="s">
        <v>4</v>
      </c>
      <c r="AJ93" s="23">
        <v>0</v>
      </c>
      <c r="AK93" s="27" t="s">
        <v>4</v>
      </c>
      <c r="AL93" s="27" t="s">
        <v>4</v>
      </c>
      <c r="AM93" s="35">
        <f t="shared" si="12"/>
        <v>0</v>
      </c>
      <c r="AN93" s="414">
        <f>+K93+AC93-AH93</f>
        <v>3750000</v>
      </c>
      <c r="AO93" s="18" t="s">
        <v>1</v>
      </c>
      <c r="AP93" s="349">
        <v>3750000</v>
      </c>
      <c r="AQ93" s="18" t="s">
        <v>16</v>
      </c>
      <c r="AR93" s="23">
        <v>0</v>
      </c>
      <c r="AS93" s="19" t="s">
        <v>4</v>
      </c>
      <c r="AT93" s="418">
        <f t="shared" si="13"/>
        <v>0</v>
      </c>
      <c r="AU93" s="421">
        <v>3750000</v>
      </c>
      <c r="AV93" s="33">
        <f t="shared" si="14"/>
        <v>0</v>
      </c>
      <c r="AW93" s="19" t="s">
        <v>4</v>
      </c>
      <c r="AX93" s="18" t="s">
        <v>3</v>
      </c>
      <c r="AY93" s="187" t="s">
        <v>841</v>
      </c>
      <c r="AZ93" s="17" t="s">
        <v>1</v>
      </c>
      <c r="BA93" s="17" t="s">
        <v>1</v>
      </c>
    </row>
    <row r="94" spans="2:53" s="177" customFormat="1" ht="14.25" customHeight="1" x14ac:dyDescent="0.2">
      <c r="B94" s="17">
        <v>2024</v>
      </c>
      <c r="C94" s="17">
        <v>891780111</v>
      </c>
      <c r="D94" s="30" t="s">
        <v>14</v>
      </c>
      <c r="E94" s="178" t="s">
        <v>840</v>
      </c>
      <c r="F94" s="35" t="s">
        <v>839</v>
      </c>
      <c r="G94" s="18">
        <v>0</v>
      </c>
      <c r="H94" s="18" t="s">
        <v>11</v>
      </c>
      <c r="I94" s="30" t="s">
        <v>10</v>
      </c>
      <c r="J94" s="178" t="s">
        <v>838</v>
      </c>
      <c r="K94" s="349">
        <v>2500000</v>
      </c>
      <c r="L94" s="17" t="s">
        <v>8</v>
      </c>
      <c r="M94" s="184" t="s">
        <v>837</v>
      </c>
      <c r="N94" s="409" t="s">
        <v>836</v>
      </c>
      <c r="O94" s="408">
        <v>39</v>
      </c>
      <c r="P94" s="186">
        <v>45306</v>
      </c>
      <c r="Q94" s="412">
        <v>524300000</v>
      </c>
      <c r="R94" s="183">
        <v>45335</v>
      </c>
      <c r="S94" s="350">
        <v>2500000</v>
      </c>
      <c r="T94" s="18" t="s">
        <v>5</v>
      </c>
      <c r="U94" s="235">
        <v>19285288</v>
      </c>
      <c r="V94" s="182" t="s">
        <v>835</v>
      </c>
      <c r="W94" s="180">
        <v>45335</v>
      </c>
      <c r="X94" s="180">
        <v>45335</v>
      </c>
      <c r="Y94" s="181" t="s">
        <v>4</v>
      </c>
      <c r="Z94" s="180">
        <v>45351</v>
      </c>
      <c r="AA94" s="35">
        <f t="shared" si="10"/>
        <v>16</v>
      </c>
      <c r="AB94" s="23">
        <v>0</v>
      </c>
      <c r="AC94" s="23">
        <v>0</v>
      </c>
      <c r="AD94" s="23">
        <v>0</v>
      </c>
      <c r="AE94" s="28" t="s">
        <v>4</v>
      </c>
      <c r="AF94" s="35">
        <f t="shared" si="11"/>
        <v>0</v>
      </c>
      <c r="AG94" s="23">
        <v>0</v>
      </c>
      <c r="AH94" s="23">
        <v>0</v>
      </c>
      <c r="AI94" s="27" t="s">
        <v>4</v>
      </c>
      <c r="AJ94" s="23">
        <v>0</v>
      </c>
      <c r="AK94" s="27" t="s">
        <v>4</v>
      </c>
      <c r="AL94" s="27" t="s">
        <v>4</v>
      </c>
      <c r="AM94" s="35">
        <f t="shared" si="12"/>
        <v>0</v>
      </c>
      <c r="AN94" s="414">
        <f>+K94+AC94-AH94</f>
        <v>2500000</v>
      </c>
      <c r="AO94" s="18" t="s">
        <v>1</v>
      </c>
      <c r="AP94" s="349">
        <v>2500000</v>
      </c>
      <c r="AQ94" s="18" t="s">
        <v>16</v>
      </c>
      <c r="AR94" s="23">
        <v>0</v>
      </c>
      <c r="AS94" s="19" t="s">
        <v>4</v>
      </c>
      <c r="AT94" s="418">
        <f t="shared" si="13"/>
        <v>0</v>
      </c>
      <c r="AU94" s="421">
        <v>2500000</v>
      </c>
      <c r="AV94" s="33">
        <f t="shared" si="14"/>
        <v>0</v>
      </c>
      <c r="AW94" s="19" t="s">
        <v>4</v>
      </c>
      <c r="AX94" s="18" t="s">
        <v>3</v>
      </c>
      <c r="AY94" s="35" t="s">
        <v>834</v>
      </c>
      <c r="AZ94" s="17" t="s">
        <v>1</v>
      </c>
      <c r="BA94" s="17" t="s">
        <v>1</v>
      </c>
    </row>
    <row r="95" spans="2:53" s="177" customFormat="1" ht="14.25" customHeight="1" x14ac:dyDescent="0.2">
      <c r="B95" s="17">
        <v>2024</v>
      </c>
      <c r="C95" s="17">
        <v>891780111</v>
      </c>
      <c r="D95" s="30" t="s">
        <v>14</v>
      </c>
      <c r="E95" s="178" t="s">
        <v>833</v>
      </c>
      <c r="F95" s="35" t="s">
        <v>832</v>
      </c>
      <c r="G95" s="18">
        <v>0</v>
      </c>
      <c r="H95" s="18" t="s">
        <v>11</v>
      </c>
      <c r="I95" s="30" t="s">
        <v>10</v>
      </c>
      <c r="J95" s="178" t="s">
        <v>831</v>
      </c>
      <c r="K95" s="349">
        <v>6000000</v>
      </c>
      <c r="L95" s="17" t="s">
        <v>8</v>
      </c>
      <c r="M95" s="184" t="s">
        <v>830</v>
      </c>
      <c r="N95" s="409" t="s">
        <v>829</v>
      </c>
      <c r="O95" s="408">
        <v>34</v>
      </c>
      <c r="P95" s="186">
        <v>45306</v>
      </c>
      <c r="Q95" s="412">
        <v>305400000</v>
      </c>
      <c r="R95" s="183">
        <v>45335</v>
      </c>
      <c r="S95" s="350">
        <v>6000000</v>
      </c>
      <c r="T95" s="18" t="s">
        <v>5</v>
      </c>
      <c r="U95" s="235">
        <v>1082903415</v>
      </c>
      <c r="V95" s="182" t="s">
        <v>807</v>
      </c>
      <c r="W95" s="180">
        <v>45335</v>
      </c>
      <c r="X95" s="180">
        <v>45335</v>
      </c>
      <c r="Y95" s="181" t="s">
        <v>4</v>
      </c>
      <c r="Z95" s="180">
        <v>45394</v>
      </c>
      <c r="AA95" s="35">
        <f t="shared" si="10"/>
        <v>59</v>
      </c>
      <c r="AB95" s="23">
        <v>0</v>
      </c>
      <c r="AC95" s="23">
        <v>0</v>
      </c>
      <c r="AD95" s="23">
        <v>0</v>
      </c>
      <c r="AE95" s="28" t="s">
        <v>4</v>
      </c>
      <c r="AF95" s="35">
        <f t="shared" si="11"/>
        <v>0</v>
      </c>
      <c r="AG95" s="23">
        <v>0</v>
      </c>
      <c r="AH95" s="23">
        <v>0</v>
      </c>
      <c r="AI95" s="27" t="s">
        <v>4</v>
      </c>
      <c r="AJ95" s="23">
        <v>0</v>
      </c>
      <c r="AK95" s="27" t="s">
        <v>4</v>
      </c>
      <c r="AL95" s="27" t="s">
        <v>4</v>
      </c>
      <c r="AM95" s="35">
        <f t="shared" si="12"/>
        <v>0</v>
      </c>
      <c r="AN95" s="414">
        <f>+K95+AC95-AH95</f>
        <v>6000000</v>
      </c>
      <c r="AO95" s="18" t="s">
        <v>1</v>
      </c>
      <c r="AP95" s="349">
        <v>6000000</v>
      </c>
      <c r="AQ95" s="18" t="s">
        <v>16</v>
      </c>
      <c r="AR95" s="23">
        <v>0</v>
      </c>
      <c r="AS95" s="19" t="s">
        <v>4</v>
      </c>
      <c r="AT95" s="418">
        <f t="shared" si="13"/>
        <v>0</v>
      </c>
      <c r="AU95" s="421">
        <v>6000000</v>
      </c>
      <c r="AV95" s="33">
        <f t="shared" si="14"/>
        <v>0</v>
      </c>
      <c r="AW95" s="19" t="s">
        <v>4</v>
      </c>
      <c r="AX95" s="18" t="s">
        <v>3</v>
      </c>
      <c r="AY95" s="35" t="s">
        <v>828</v>
      </c>
      <c r="AZ95" s="17" t="s">
        <v>1</v>
      </c>
      <c r="BA95" s="17" t="s">
        <v>1</v>
      </c>
    </row>
    <row r="96" spans="2:53" s="177" customFormat="1" ht="14.25" customHeight="1" x14ac:dyDescent="0.2">
      <c r="B96" s="17">
        <v>2024</v>
      </c>
      <c r="C96" s="17">
        <v>891780111</v>
      </c>
      <c r="D96" s="30" t="s">
        <v>14</v>
      </c>
      <c r="E96" s="178" t="s">
        <v>827</v>
      </c>
      <c r="F96" s="35" t="s">
        <v>826</v>
      </c>
      <c r="G96" s="18">
        <v>0</v>
      </c>
      <c r="H96" s="18" t="s">
        <v>11</v>
      </c>
      <c r="I96" s="30" t="s">
        <v>10</v>
      </c>
      <c r="J96" s="178" t="s">
        <v>825</v>
      </c>
      <c r="K96" s="349">
        <v>12265110</v>
      </c>
      <c r="L96" s="17" t="s">
        <v>8</v>
      </c>
      <c r="M96" s="184" t="s">
        <v>824</v>
      </c>
      <c r="N96" s="409" t="s">
        <v>823</v>
      </c>
      <c r="O96" s="428">
        <v>316</v>
      </c>
      <c r="P96" s="192">
        <v>45330</v>
      </c>
      <c r="Q96" s="412">
        <v>79157845</v>
      </c>
      <c r="R96" s="191">
        <v>45335</v>
      </c>
      <c r="S96" s="350">
        <v>12265110</v>
      </c>
      <c r="T96" s="18" t="s">
        <v>5</v>
      </c>
      <c r="U96" s="235">
        <v>85462025</v>
      </c>
      <c r="V96" s="182" t="s">
        <v>822</v>
      </c>
      <c r="W96" s="180">
        <v>45335</v>
      </c>
      <c r="X96" s="180">
        <v>45335</v>
      </c>
      <c r="Y96" s="181" t="s">
        <v>4</v>
      </c>
      <c r="Z96" s="180">
        <v>45466</v>
      </c>
      <c r="AA96" s="35">
        <f t="shared" si="10"/>
        <v>131</v>
      </c>
      <c r="AB96" s="23">
        <v>0</v>
      </c>
      <c r="AC96" s="23">
        <v>0</v>
      </c>
      <c r="AD96" s="23">
        <v>0</v>
      </c>
      <c r="AE96" s="28" t="s">
        <v>4</v>
      </c>
      <c r="AF96" s="35">
        <f t="shared" si="11"/>
        <v>0</v>
      </c>
      <c r="AG96" s="23">
        <v>0</v>
      </c>
      <c r="AH96" s="23">
        <v>0</v>
      </c>
      <c r="AI96" s="27" t="s">
        <v>4</v>
      </c>
      <c r="AJ96" s="23">
        <v>0</v>
      </c>
      <c r="AK96" s="27" t="s">
        <v>4</v>
      </c>
      <c r="AL96" s="27" t="s">
        <v>4</v>
      </c>
      <c r="AM96" s="35">
        <f t="shared" si="12"/>
        <v>0</v>
      </c>
      <c r="AN96" s="414">
        <f>+K96+AC96-AH96</f>
        <v>12265110</v>
      </c>
      <c r="AO96" s="18" t="s">
        <v>16</v>
      </c>
      <c r="AP96" s="349">
        <v>0</v>
      </c>
      <c r="AQ96" s="18" t="s">
        <v>16</v>
      </c>
      <c r="AR96" s="23">
        <v>0</v>
      </c>
      <c r="AS96" s="19" t="s">
        <v>4</v>
      </c>
      <c r="AT96" s="418">
        <f t="shared" si="13"/>
        <v>0</v>
      </c>
      <c r="AU96" s="421">
        <v>12265110</v>
      </c>
      <c r="AV96" s="33">
        <f t="shared" si="14"/>
        <v>0</v>
      </c>
      <c r="AW96" s="19" t="s">
        <v>4</v>
      </c>
      <c r="AX96" s="18" t="s">
        <v>3</v>
      </c>
      <c r="AY96" s="35" t="s">
        <v>821</v>
      </c>
      <c r="AZ96" s="17" t="s">
        <v>1</v>
      </c>
      <c r="BA96" s="17" t="s">
        <v>1</v>
      </c>
    </row>
    <row r="97" spans="2:53" s="177" customFormat="1" ht="14.25" customHeight="1" x14ac:dyDescent="0.2">
      <c r="B97" s="17">
        <v>2024</v>
      </c>
      <c r="C97" s="17">
        <v>891780111</v>
      </c>
      <c r="D97" s="30" t="s">
        <v>14</v>
      </c>
      <c r="E97" s="178" t="s">
        <v>820</v>
      </c>
      <c r="F97" s="35" t="s">
        <v>819</v>
      </c>
      <c r="G97" s="18">
        <v>0</v>
      </c>
      <c r="H97" s="18" t="s">
        <v>11</v>
      </c>
      <c r="I97" s="30" t="s">
        <v>10</v>
      </c>
      <c r="J97" s="178" t="s">
        <v>818</v>
      </c>
      <c r="K97" s="349">
        <v>27500000</v>
      </c>
      <c r="L97" s="17" t="s">
        <v>8</v>
      </c>
      <c r="M97" s="184" t="s">
        <v>817</v>
      </c>
      <c r="N97" s="409" t="s">
        <v>816</v>
      </c>
      <c r="O97" s="408">
        <v>37</v>
      </c>
      <c r="P97" s="186">
        <v>45306</v>
      </c>
      <c r="Q97" s="412">
        <v>132500000</v>
      </c>
      <c r="R97" s="183">
        <v>45336</v>
      </c>
      <c r="S97" s="350">
        <v>27500000</v>
      </c>
      <c r="T97" s="18" t="s">
        <v>5</v>
      </c>
      <c r="U97" s="235" t="s">
        <v>815</v>
      </c>
      <c r="V97" s="182" t="s">
        <v>814</v>
      </c>
      <c r="W97" s="180">
        <v>45336</v>
      </c>
      <c r="X97" s="180">
        <v>45336</v>
      </c>
      <c r="Y97" s="181" t="s">
        <v>4</v>
      </c>
      <c r="Z97" s="180">
        <v>45486</v>
      </c>
      <c r="AA97" s="35">
        <f t="shared" si="10"/>
        <v>150</v>
      </c>
      <c r="AB97" s="23">
        <v>0</v>
      </c>
      <c r="AC97" s="23">
        <v>0</v>
      </c>
      <c r="AD97" s="23">
        <v>0</v>
      </c>
      <c r="AE97" s="28" t="s">
        <v>4</v>
      </c>
      <c r="AF97" s="35">
        <f t="shared" si="11"/>
        <v>0</v>
      </c>
      <c r="AG97" s="23">
        <v>0</v>
      </c>
      <c r="AH97" s="23">
        <v>0</v>
      </c>
      <c r="AI97" s="27" t="s">
        <v>4</v>
      </c>
      <c r="AJ97" s="23">
        <v>0</v>
      </c>
      <c r="AK97" s="27" t="s">
        <v>4</v>
      </c>
      <c r="AL97" s="27" t="s">
        <v>4</v>
      </c>
      <c r="AM97" s="35">
        <f t="shared" si="12"/>
        <v>0</v>
      </c>
      <c r="AN97" s="414">
        <f>+K97+AC97-AH97</f>
        <v>27500000</v>
      </c>
      <c r="AO97" s="18" t="s">
        <v>1</v>
      </c>
      <c r="AP97" s="349">
        <v>27500000</v>
      </c>
      <c r="AQ97" s="18" t="s">
        <v>16</v>
      </c>
      <c r="AR97" s="23">
        <v>0</v>
      </c>
      <c r="AS97" s="19" t="s">
        <v>4</v>
      </c>
      <c r="AT97" s="418">
        <f t="shared" si="13"/>
        <v>2933333</v>
      </c>
      <c r="AU97" s="421">
        <v>24566667</v>
      </c>
      <c r="AV97" s="33">
        <f t="shared" si="14"/>
        <v>0.10666665454545454</v>
      </c>
      <c r="AW97" s="19" t="s">
        <v>4</v>
      </c>
      <c r="AX97" s="18" t="s">
        <v>3</v>
      </c>
      <c r="AY97" s="35" t="s">
        <v>813</v>
      </c>
      <c r="AZ97" s="17" t="s">
        <v>1</v>
      </c>
      <c r="BA97" s="17" t="s">
        <v>1</v>
      </c>
    </row>
    <row r="98" spans="2:53" s="177" customFormat="1" ht="14.25" customHeight="1" x14ac:dyDescent="0.2">
      <c r="B98" s="17">
        <v>2024</v>
      </c>
      <c r="C98" s="17">
        <v>891780111</v>
      </c>
      <c r="D98" s="30" t="s">
        <v>14</v>
      </c>
      <c r="E98" s="178" t="s">
        <v>812</v>
      </c>
      <c r="F98" s="35" t="s">
        <v>811</v>
      </c>
      <c r="G98" s="18">
        <v>0</v>
      </c>
      <c r="H98" s="18" t="s">
        <v>11</v>
      </c>
      <c r="I98" s="30" t="s">
        <v>10</v>
      </c>
      <c r="J98" s="178" t="s">
        <v>810</v>
      </c>
      <c r="K98" s="349">
        <v>14000000</v>
      </c>
      <c r="L98" s="17" t="s">
        <v>8</v>
      </c>
      <c r="M98" s="184" t="s">
        <v>809</v>
      </c>
      <c r="N98" s="409" t="s">
        <v>808</v>
      </c>
      <c r="O98" s="408">
        <v>34</v>
      </c>
      <c r="P98" s="186">
        <v>45306</v>
      </c>
      <c r="Q98" s="412">
        <v>305400000</v>
      </c>
      <c r="R98" s="183">
        <v>45336</v>
      </c>
      <c r="S98" s="350">
        <v>14000000</v>
      </c>
      <c r="T98" s="18" t="s">
        <v>5</v>
      </c>
      <c r="U98" s="235">
        <v>1082903415</v>
      </c>
      <c r="V98" s="182" t="s">
        <v>807</v>
      </c>
      <c r="W98" s="180">
        <v>45336</v>
      </c>
      <c r="X98" s="180">
        <v>45336</v>
      </c>
      <c r="Y98" s="181" t="s">
        <v>4</v>
      </c>
      <c r="Z98" s="180">
        <v>45450</v>
      </c>
      <c r="AA98" s="35">
        <f t="shared" si="10"/>
        <v>114</v>
      </c>
      <c r="AB98" s="23">
        <v>0</v>
      </c>
      <c r="AC98" s="23">
        <v>0</v>
      </c>
      <c r="AD98" s="23">
        <v>0</v>
      </c>
      <c r="AE98" s="28" t="s">
        <v>4</v>
      </c>
      <c r="AF98" s="35">
        <f t="shared" si="11"/>
        <v>0</v>
      </c>
      <c r="AG98" s="23">
        <v>0</v>
      </c>
      <c r="AH98" s="23">
        <v>0</v>
      </c>
      <c r="AI98" s="27" t="s">
        <v>4</v>
      </c>
      <c r="AJ98" s="23">
        <v>0</v>
      </c>
      <c r="AK98" s="27" t="s">
        <v>4</v>
      </c>
      <c r="AL98" s="27" t="s">
        <v>4</v>
      </c>
      <c r="AM98" s="35">
        <f t="shared" si="12"/>
        <v>0</v>
      </c>
      <c r="AN98" s="414">
        <f>+K98+AC98-AH98</f>
        <v>14000000</v>
      </c>
      <c r="AO98" s="18" t="s">
        <v>1</v>
      </c>
      <c r="AP98" s="349">
        <v>14000000</v>
      </c>
      <c r="AQ98" s="18" t="s">
        <v>16</v>
      </c>
      <c r="AR98" s="23">
        <v>0</v>
      </c>
      <c r="AS98" s="19" t="s">
        <v>4</v>
      </c>
      <c r="AT98" s="418">
        <f t="shared" si="13"/>
        <v>3500000</v>
      </c>
      <c r="AU98" s="421">
        <v>10500000</v>
      </c>
      <c r="AV98" s="33">
        <f t="shared" si="14"/>
        <v>0.25</v>
      </c>
      <c r="AW98" s="19" t="s">
        <v>4</v>
      </c>
      <c r="AX98" s="18" t="s">
        <v>3</v>
      </c>
      <c r="AY98" s="35" t="s">
        <v>806</v>
      </c>
      <c r="AZ98" s="17" t="s">
        <v>1</v>
      </c>
      <c r="BA98" s="17" t="s">
        <v>1</v>
      </c>
    </row>
    <row r="99" spans="2:53" s="177" customFormat="1" ht="14.25" customHeight="1" x14ac:dyDescent="0.2">
      <c r="B99" s="17">
        <v>2024</v>
      </c>
      <c r="C99" s="17">
        <v>891780111</v>
      </c>
      <c r="D99" s="30" t="s">
        <v>14</v>
      </c>
      <c r="E99" s="178" t="s">
        <v>805</v>
      </c>
      <c r="F99" s="35" t="s">
        <v>804</v>
      </c>
      <c r="G99" s="18">
        <v>0</v>
      </c>
      <c r="H99" s="18" t="s">
        <v>11</v>
      </c>
      <c r="I99" s="30" t="s">
        <v>10</v>
      </c>
      <c r="J99" s="178" t="s">
        <v>803</v>
      </c>
      <c r="K99" s="349">
        <v>8426667</v>
      </c>
      <c r="L99" s="17" t="s">
        <v>8</v>
      </c>
      <c r="M99" s="184" t="s">
        <v>802</v>
      </c>
      <c r="N99" s="409" t="s">
        <v>801</v>
      </c>
      <c r="O99" s="408">
        <v>39</v>
      </c>
      <c r="P99" s="186">
        <v>45306</v>
      </c>
      <c r="Q99" s="412">
        <v>524300000</v>
      </c>
      <c r="R99" s="183">
        <v>45337</v>
      </c>
      <c r="S99" s="350">
        <v>8426667</v>
      </c>
      <c r="T99" s="18" t="s">
        <v>5</v>
      </c>
      <c r="U99" s="235">
        <v>79738530</v>
      </c>
      <c r="V99" s="182" t="s">
        <v>800</v>
      </c>
      <c r="W99" s="180">
        <v>45337</v>
      </c>
      <c r="X99" s="180">
        <v>45337</v>
      </c>
      <c r="Y99" s="181" t="s">
        <v>4</v>
      </c>
      <c r="Z99" s="180">
        <v>45412</v>
      </c>
      <c r="AA99" s="35">
        <f t="shared" si="10"/>
        <v>75</v>
      </c>
      <c r="AB99" s="23">
        <v>0</v>
      </c>
      <c r="AC99" s="23">
        <v>0</v>
      </c>
      <c r="AD99" s="23">
        <v>0</v>
      </c>
      <c r="AE99" s="28" t="s">
        <v>4</v>
      </c>
      <c r="AF99" s="35">
        <f t="shared" si="11"/>
        <v>0</v>
      </c>
      <c r="AG99" s="23">
        <v>0</v>
      </c>
      <c r="AH99" s="23">
        <v>0</v>
      </c>
      <c r="AI99" s="27" t="s">
        <v>4</v>
      </c>
      <c r="AJ99" s="23">
        <v>0</v>
      </c>
      <c r="AK99" s="27" t="s">
        <v>4</v>
      </c>
      <c r="AL99" s="27" t="s">
        <v>4</v>
      </c>
      <c r="AM99" s="35">
        <f t="shared" si="12"/>
        <v>0</v>
      </c>
      <c r="AN99" s="414">
        <f>+K99+AC99-AH99</f>
        <v>8426667</v>
      </c>
      <c r="AO99" s="18" t="s">
        <v>1</v>
      </c>
      <c r="AP99" s="349">
        <v>8426667</v>
      </c>
      <c r="AQ99" s="18" t="s">
        <v>16</v>
      </c>
      <c r="AR99" s="23">
        <v>0</v>
      </c>
      <c r="AS99" s="19" t="s">
        <v>4</v>
      </c>
      <c r="AT99" s="418">
        <f t="shared" si="13"/>
        <v>0</v>
      </c>
      <c r="AU99" s="421">
        <v>8426667</v>
      </c>
      <c r="AV99" s="33">
        <f t="shared" si="14"/>
        <v>0</v>
      </c>
      <c r="AW99" s="19" t="s">
        <v>4</v>
      </c>
      <c r="AX99" s="18" t="s">
        <v>3</v>
      </c>
      <c r="AY99" s="35" t="s">
        <v>799</v>
      </c>
      <c r="AZ99" s="17" t="s">
        <v>1</v>
      </c>
      <c r="BA99" s="17" t="s">
        <v>1</v>
      </c>
    </row>
    <row r="100" spans="2:53" s="177" customFormat="1" ht="14.25" customHeight="1" x14ac:dyDescent="0.2">
      <c r="B100" s="17">
        <v>2024</v>
      </c>
      <c r="C100" s="17">
        <v>891780111</v>
      </c>
      <c r="D100" s="30" t="s">
        <v>14</v>
      </c>
      <c r="E100" s="178" t="s">
        <v>798</v>
      </c>
      <c r="F100" s="35" t="s">
        <v>797</v>
      </c>
      <c r="G100" s="18">
        <v>0</v>
      </c>
      <c r="H100" s="18" t="s">
        <v>11</v>
      </c>
      <c r="I100" s="30" t="s">
        <v>10</v>
      </c>
      <c r="J100" s="178" t="s">
        <v>796</v>
      </c>
      <c r="K100" s="349">
        <v>8750000</v>
      </c>
      <c r="L100" s="17" t="s">
        <v>8</v>
      </c>
      <c r="M100" s="184" t="s">
        <v>795</v>
      </c>
      <c r="N100" s="409" t="s">
        <v>794</v>
      </c>
      <c r="O100" s="408">
        <v>39</v>
      </c>
      <c r="P100" s="186">
        <v>45306</v>
      </c>
      <c r="Q100" s="412">
        <v>524300000</v>
      </c>
      <c r="R100" s="183">
        <v>45337</v>
      </c>
      <c r="S100" s="350">
        <v>8750000</v>
      </c>
      <c r="T100" s="18" t="s">
        <v>5</v>
      </c>
      <c r="U100" s="235">
        <v>39049658</v>
      </c>
      <c r="V100" s="182" t="s">
        <v>793</v>
      </c>
      <c r="W100" s="180">
        <v>45337</v>
      </c>
      <c r="X100" s="180">
        <v>45337</v>
      </c>
      <c r="Y100" s="181" t="s">
        <v>4</v>
      </c>
      <c r="Z100" s="180">
        <v>45412</v>
      </c>
      <c r="AA100" s="35">
        <f t="shared" si="10"/>
        <v>75</v>
      </c>
      <c r="AB100" s="23">
        <v>0</v>
      </c>
      <c r="AC100" s="23">
        <v>0</v>
      </c>
      <c r="AD100" s="23">
        <v>0</v>
      </c>
      <c r="AE100" s="28" t="s">
        <v>4</v>
      </c>
      <c r="AF100" s="35">
        <f t="shared" si="11"/>
        <v>0</v>
      </c>
      <c r="AG100" s="23">
        <v>0</v>
      </c>
      <c r="AH100" s="23">
        <v>0</v>
      </c>
      <c r="AI100" s="27" t="s">
        <v>4</v>
      </c>
      <c r="AJ100" s="23">
        <v>0</v>
      </c>
      <c r="AK100" s="27" t="s">
        <v>4</v>
      </c>
      <c r="AL100" s="27" t="s">
        <v>4</v>
      </c>
      <c r="AM100" s="35">
        <f t="shared" si="12"/>
        <v>0</v>
      </c>
      <c r="AN100" s="414">
        <f>+K100+AC100-AH100</f>
        <v>8750000</v>
      </c>
      <c r="AO100" s="18" t="s">
        <v>1</v>
      </c>
      <c r="AP100" s="349">
        <v>8750000</v>
      </c>
      <c r="AQ100" s="18" t="s">
        <v>16</v>
      </c>
      <c r="AR100" s="23">
        <v>0</v>
      </c>
      <c r="AS100" s="19" t="s">
        <v>4</v>
      </c>
      <c r="AT100" s="418">
        <f t="shared" si="13"/>
        <v>0</v>
      </c>
      <c r="AU100" s="421">
        <v>8750000</v>
      </c>
      <c r="AV100" s="33">
        <f t="shared" si="14"/>
        <v>0</v>
      </c>
      <c r="AW100" s="19" t="s">
        <v>4</v>
      </c>
      <c r="AX100" s="18" t="s">
        <v>3</v>
      </c>
      <c r="AY100" s="35" t="s">
        <v>792</v>
      </c>
      <c r="AZ100" s="17" t="s">
        <v>1</v>
      </c>
      <c r="BA100" s="17" t="s">
        <v>1</v>
      </c>
    </row>
    <row r="101" spans="2:53" s="177" customFormat="1" ht="14.25" customHeight="1" x14ac:dyDescent="0.2">
      <c r="B101" s="17">
        <v>2024</v>
      </c>
      <c r="C101" s="17">
        <v>891780111</v>
      </c>
      <c r="D101" s="30" t="s">
        <v>14</v>
      </c>
      <c r="E101" s="178" t="s">
        <v>791</v>
      </c>
      <c r="F101" s="35" t="s">
        <v>790</v>
      </c>
      <c r="G101" s="18">
        <v>0</v>
      </c>
      <c r="H101" s="18" t="s">
        <v>11</v>
      </c>
      <c r="I101" s="30" t="s">
        <v>10</v>
      </c>
      <c r="J101" s="178" t="s">
        <v>789</v>
      </c>
      <c r="K101" s="349">
        <v>7000000</v>
      </c>
      <c r="L101" s="17" t="s">
        <v>8</v>
      </c>
      <c r="M101" s="184" t="s">
        <v>788</v>
      </c>
      <c r="N101" s="409" t="s">
        <v>787</v>
      </c>
      <c r="O101" s="408">
        <v>235</v>
      </c>
      <c r="P101" s="186">
        <v>45323</v>
      </c>
      <c r="Q101" s="412">
        <v>674900000</v>
      </c>
      <c r="R101" s="183">
        <v>45337</v>
      </c>
      <c r="S101" s="350">
        <v>7000000</v>
      </c>
      <c r="T101" s="18" t="s">
        <v>5</v>
      </c>
      <c r="U101" s="235">
        <v>52705148</v>
      </c>
      <c r="V101" s="182" t="s">
        <v>719</v>
      </c>
      <c r="W101" s="180">
        <v>45337</v>
      </c>
      <c r="X101" s="180">
        <v>45337</v>
      </c>
      <c r="Y101" s="181" t="s">
        <v>4</v>
      </c>
      <c r="Z101" s="180">
        <v>45381</v>
      </c>
      <c r="AA101" s="35">
        <f t="shared" si="10"/>
        <v>44</v>
      </c>
      <c r="AB101" s="23">
        <v>0</v>
      </c>
      <c r="AC101" s="23">
        <v>0</v>
      </c>
      <c r="AD101" s="23">
        <v>0</v>
      </c>
      <c r="AE101" s="28" t="s">
        <v>4</v>
      </c>
      <c r="AF101" s="35">
        <f t="shared" si="11"/>
        <v>0</v>
      </c>
      <c r="AG101" s="23">
        <v>0</v>
      </c>
      <c r="AH101" s="23">
        <v>0</v>
      </c>
      <c r="AI101" s="27" t="s">
        <v>4</v>
      </c>
      <c r="AJ101" s="23">
        <v>0</v>
      </c>
      <c r="AK101" s="27" t="s">
        <v>4</v>
      </c>
      <c r="AL101" s="27" t="s">
        <v>4</v>
      </c>
      <c r="AM101" s="35">
        <f t="shared" si="12"/>
        <v>0</v>
      </c>
      <c r="AN101" s="414">
        <f>+K101+AC101-AH101</f>
        <v>7000000</v>
      </c>
      <c r="AO101" s="18" t="s">
        <v>16</v>
      </c>
      <c r="AP101" s="349">
        <v>0</v>
      </c>
      <c r="AQ101" s="18" t="s">
        <v>16</v>
      </c>
      <c r="AR101" s="23">
        <v>0</v>
      </c>
      <c r="AS101" s="19" t="s">
        <v>4</v>
      </c>
      <c r="AT101" s="418">
        <f t="shared" si="13"/>
        <v>0</v>
      </c>
      <c r="AU101" s="421">
        <v>7000000</v>
      </c>
      <c r="AV101" s="33">
        <f t="shared" si="14"/>
        <v>0</v>
      </c>
      <c r="AW101" s="19" t="s">
        <v>4</v>
      </c>
      <c r="AX101" s="18" t="s">
        <v>3</v>
      </c>
      <c r="AY101" s="35" t="s">
        <v>786</v>
      </c>
      <c r="AZ101" s="17" t="s">
        <v>1</v>
      </c>
      <c r="BA101" s="17" t="s">
        <v>1</v>
      </c>
    </row>
    <row r="102" spans="2:53" s="177" customFormat="1" ht="14.25" customHeight="1" x14ac:dyDescent="0.2">
      <c r="B102" s="17">
        <v>2024</v>
      </c>
      <c r="C102" s="17">
        <v>891780111</v>
      </c>
      <c r="D102" s="30" t="s">
        <v>14</v>
      </c>
      <c r="E102" s="178" t="s">
        <v>785</v>
      </c>
      <c r="F102" s="35" t="s">
        <v>784</v>
      </c>
      <c r="G102" s="18">
        <v>0</v>
      </c>
      <c r="H102" s="18" t="s">
        <v>11</v>
      </c>
      <c r="I102" s="30" t="s">
        <v>10</v>
      </c>
      <c r="J102" s="178" t="s">
        <v>783</v>
      </c>
      <c r="K102" s="349">
        <v>20000000</v>
      </c>
      <c r="L102" s="17" t="s">
        <v>8</v>
      </c>
      <c r="M102" s="184" t="s">
        <v>782</v>
      </c>
      <c r="N102" s="409" t="s">
        <v>781</v>
      </c>
      <c r="O102" s="408">
        <v>39</v>
      </c>
      <c r="P102" s="186">
        <v>45306</v>
      </c>
      <c r="Q102" s="412">
        <v>524300000</v>
      </c>
      <c r="R102" s="183">
        <v>45337</v>
      </c>
      <c r="S102" s="350">
        <v>20000000</v>
      </c>
      <c r="T102" s="18" t="s">
        <v>5</v>
      </c>
      <c r="U102" s="235">
        <v>39049658</v>
      </c>
      <c r="V102" s="182" t="s">
        <v>780</v>
      </c>
      <c r="W102" s="180">
        <v>45337</v>
      </c>
      <c r="X102" s="180">
        <v>45337</v>
      </c>
      <c r="Y102" s="181" t="s">
        <v>4</v>
      </c>
      <c r="Z102" s="180">
        <v>45457</v>
      </c>
      <c r="AA102" s="35">
        <f t="shared" si="10"/>
        <v>120</v>
      </c>
      <c r="AB102" s="23">
        <v>0</v>
      </c>
      <c r="AC102" s="23">
        <v>0</v>
      </c>
      <c r="AD102" s="23">
        <v>0</v>
      </c>
      <c r="AE102" s="28" t="s">
        <v>4</v>
      </c>
      <c r="AF102" s="35">
        <f t="shared" si="11"/>
        <v>0</v>
      </c>
      <c r="AG102" s="23">
        <v>0</v>
      </c>
      <c r="AH102" s="23">
        <v>0</v>
      </c>
      <c r="AI102" s="27" t="s">
        <v>4</v>
      </c>
      <c r="AJ102" s="23">
        <v>0</v>
      </c>
      <c r="AK102" s="27" t="s">
        <v>4</v>
      </c>
      <c r="AL102" s="27" t="s">
        <v>4</v>
      </c>
      <c r="AM102" s="35">
        <f t="shared" si="12"/>
        <v>0</v>
      </c>
      <c r="AN102" s="414">
        <f>+K102+AC102-AH102</f>
        <v>20000000</v>
      </c>
      <c r="AO102" s="18" t="s">
        <v>1</v>
      </c>
      <c r="AP102" s="349">
        <v>20000000</v>
      </c>
      <c r="AQ102" s="18" t="s">
        <v>16</v>
      </c>
      <c r="AR102" s="23">
        <v>0</v>
      </c>
      <c r="AS102" s="19" t="s">
        <v>4</v>
      </c>
      <c r="AT102" s="418">
        <f t="shared" si="13"/>
        <v>0</v>
      </c>
      <c r="AU102" s="421">
        <v>20000000</v>
      </c>
      <c r="AV102" s="33">
        <f t="shared" si="14"/>
        <v>0</v>
      </c>
      <c r="AW102" s="19" t="s">
        <v>4</v>
      </c>
      <c r="AX102" s="18" t="s">
        <v>3</v>
      </c>
      <c r="AY102" s="35" t="s">
        <v>779</v>
      </c>
      <c r="AZ102" s="17" t="s">
        <v>1</v>
      </c>
      <c r="BA102" s="17" t="s">
        <v>1</v>
      </c>
    </row>
    <row r="103" spans="2:53" s="177" customFormat="1" ht="14.25" customHeight="1" x14ac:dyDescent="0.2">
      <c r="B103" s="17">
        <v>2024</v>
      </c>
      <c r="C103" s="17">
        <v>891780111</v>
      </c>
      <c r="D103" s="30" t="s">
        <v>14</v>
      </c>
      <c r="E103" s="178" t="s">
        <v>778</v>
      </c>
      <c r="F103" s="35" t="s">
        <v>777</v>
      </c>
      <c r="G103" s="18">
        <v>0</v>
      </c>
      <c r="H103" s="18" t="s">
        <v>11</v>
      </c>
      <c r="I103" s="30" t="s">
        <v>10</v>
      </c>
      <c r="J103" s="178" t="s">
        <v>776</v>
      </c>
      <c r="K103" s="349">
        <v>15000000</v>
      </c>
      <c r="L103" s="17" t="s">
        <v>8</v>
      </c>
      <c r="M103" s="184" t="s">
        <v>775</v>
      </c>
      <c r="N103" s="409" t="s">
        <v>774</v>
      </c>
      <c r="O103" s="408">
        <v>38</v>
      </c>
      <c r="P103" s="186">
        <v>45306</v>
      </c>
      <c r="Q103" s="412">
        <v>585250000</v>
      </c>
      <c r="R103" s="183">
        <v>45338</v>
      </c>
      <c r="S103" s="350">
        <v>15000000</v>
      </c>
      <c r="T103" s="18" t="s">
        <v>5</v>
      </c>
      <c r="U103" s="235">
        <v>1082884010</v>
      </c>
      <c r="V103" s="182" t="s">
        <v>686</v>
      </c>
      <c r="W103" s="180">
        <v>45338</v>
      </c>
      <c r="X103" s="180">
        <v>45338</v>
      </c>
      <c r="Y103" s="181" t="s">
        <v>4</v>
      </c>
      <c r="Z103" s="180">
        <v>45488</v>
      </c>
      <c r="AA103" s="35">
        <f t="shared" si="10"/>
        <v>150</v>
      </c>
      <c r="AB103" s="23">
        <v>0</v>
      </c>
      <c r="AC103" s="23">
        <v>0</v>
      </c>
      <c r="AD103" s="23">
        <v>0</v>
      </c>
      <c r="AE103" s="28" t="s">
        <v>4</v>
      </c>
      <c r="AF103" s="35">
        <f t="shared" si="11"/>
        <v>0</v>
      </c>
      <c r="AG103" s="23">
        <v>0</v>
      </c>
      <c r="AH103" s="23">
        <v>0</v>
      </c>
      <c r="AI103" s="27" t="s">
        <v>4</v>
      </c>
      <c r="AJ103" s="23">
        <v>0</v>
      </c>
      <c r="AK103" s="27" t="s">
        <v>4</v>
      </c>
      <c r="AL103" s="27" t="s">
        <v>4</v>
      </c>
      <c r="AM103" s="35">
        <f t="shared" si="12"/>
        <v>0</v>
      </c>
      <c r="AN103" s="414">
        <f>+K103+AC103-AH103</f>
        <v>15000000</v>
      </c>
      <c r="AO103" s="18" t="s">
        <v>1</v>
      </c>
      <c r="AP103" s="349">
        <v>15000000</v>
      </c>
      <c r="AQ103" s="18" t="s">
        <v>16</v>
      </c>
      <c r="AR103" s="23">
        <v>0</v>
      </c>
      <c r="AS103" s="19" t="s">
        <v>4</v>
      </c>
      <c r="AT103" s="418">
        <f t="shared" si="13"/>
        <v>1500000</v>
      </c>
      <c r="AU103" s="421">
        <v>13500000</v>
      </c>
      <c r="AV103" s="33">
        <f t="shared" si="14"/>
        <v>0.1</v>
      </c>
      <c r="AW103" s="19" t="s">
        <v>4</v>
      </c>
      <c r="AX103" s="18" t="s">
        <v>3</v>
      </c>
      <c r="AY103" s="35" t="s">
        <v>773</v>
      </c>
      <c r="AZ103" s="17" t="s">
        <v>1</v>
      </c>
      <c r="BA103" s="17" t="s">
        <v>1</v>
      </c>
    </row>
    <row r="104" spans="2:53" s="177" customFormat="1" ht="14.25" customHeight="1" x14ac:dyDescent="0.2">
      <c r="B104" s="17">
        <v>2024</v>
      </c>
      <c r="C104" s="17">
        <v>891780111</v>
      </c>
      <c r="D104" s="30" t="s">
        <v>14</v>
      </c>
      <c r="E104" s="178" t="s">
        <v>772</v>
      </c>
      <c r="F104" s="35" t="s">
        <v>771</v>
      </c>
      <c r="G104" s="190">
        <v>2023000100072</v>
      </c>
      <c r="H104" s="18" t="s">
        <v>11</v>
      </c>
      <c r="I104" s="30" t="s">
        <v>770</v>
      </c>
      <c r="J104" s="178" t="s">
        <v>769</v>
      </c>
      <c r="K104" s="349">
        <v>29328000</v>
      </c>
      <c r="L104" s="17" t="s">
        <v>8</v>
      </c>
      <c r="M104" s="184" t="s">
        <v>768</v>
      </c>
      <c r="N104" s="409" t="s">
        <v>767</v>
      </c>
      <c r="O104" s="235">
        <v>174</v>
      </c>
      <c r="P104" s="188">
        <v>45335</v>
      </c>
      <c r="Q104" s="412">
        <v>2122162432</v>
      </c>
      <c r="R104" s="180">
        <v>45338</v>
      </c>
      <c r="S104" s="350">
        <v>29328000</v>
      </c>
      <c r="T104" s="18" t="s">
        <v>5</v>
      </c>
      <c r="U104" s="235">
        <v>16078654</v>
      </c>
      <c r="V104" s="182" t="s">
        <v>59</v>
      </c>
      <c r="W104" s="180">
        <v>45338</v>
      </c>
      <c r="X104" s="180">
        <v>45338</v>
      </c>
      <c r="Y104" s="181" t="s">
        <v>4</v>
      </c>
      <c r="Z104" s="180">
        <v>45519</v>
      </c>
      <c r="AA104" s="35">
        <f t="shared" ref="AA104:AA119" si="15">+IF(Y104="1800-01-01",Z104-X104,Z104-Y104)</f>
        <v>181</v>
      </c>
      <c r="AB104" s="23">
        <v>0</v>
      </c>
      <c r="AC104" s="23">
        <v>0</v>
      </c>
      <c r="AD104" s="23">
        <v>0</v>
      </c>
      <c r="AE104" s="28" t="s">
        <v>4</v>
      </c>
      <c r="AF104" s="35">
        <f t="shared" ref="AF104:AF119" si="16">+IF(AE104="1800-01-01",0,AE104-Z104)</f>
        <v>0</v>
      </c>
      <c r="AG104" s="23">
        <v>0</v>
      </c>
      <c r="AH104" s="23">
        <v>0</v>
      </c>
      <c r="AI104" s="27" t="s">
        <v>4</v>
      </c>
      <c r="AJ104" s="23">
        <v>0</v>
      </c>
      <c r="AK104" s="27" t="s">
        <v>4</v>
      </c>
      <c r="AL104" s="27" t="s">
        <v>4</v>
      </c>
      <c r="AM104" s="35">
        <f t="shared" ref="AM104:AM119" si="17">+IF(AK104="1800-01-01",0,AL104-AK104)</f>
        <v>0</v>
      </c>
      <c r="AN104" s="414">
        <f>+K104+AC104-AH104</f>
        <v>29328000</v>
      </c>
      <c r="AO104" s="18" t="s">
        <v>16</v>
      </c>
      <c r="AP104" s="349">
        <v>0</v>
      </c>
      <c r="AQ104" s="18" t="s">
        <v>16</v>
      </c>
      <c r="AR104" s="23">
        <v>0</v>
      </c>
      <c r="AS104" s="19" t="s">
        <v>4</v>
      </c>
      <c r="AT104" s="418">
        <f t="shared" ref="AT104:AT119" si="18">+AN104-AU104</f>
        <v>0</v>
      </c>
      <c r="AU104" s="421">
        <v>29328000</v>
      </c>
      <c r="AV104" s="33">
        <f t="shared" si="14"/>
        <v>0</v>
      </c>
      <c r="AW104" s="19" t="s">
        <v>4</v>
      </c>
      <c r="AX104" s="18" t="s">
        <v>3</v>
      </c>
      <c r="AY104" s="35" t="s">
        <v>766</v>
      </c>
      <c r="AZ104" s="17" t="s">
        <v>1</v>
      </c>
      <c r="BA104" s="17" t="s">
        <v>1</v>
      </c>
    </row>
    <row r="105" spans="2:53" s="177" customFormat="1" ht="14.25" customHeight="1" x14ac:dyDescent="0.2">
      <c r="B105" s="17">
        <v>2024</v>
      </c>
      <c r="C105" s="17">
        <v>891780111</v>
      </c>
      <c r="D105" s="30" t="s">
        <v>14</v>
      </c>
      <c r="E105" s="178" t="s">
        <v>765</v>
      </c>
      <c r="F105" s="185" t="s">
        <v>5223</v>
      </c>
      <c r="G105" s="18">
        <v>0</v>
      </c>
      <c r="H105" s="18" t="s">
        <v>11</v>
      </c>
      <c r="I105" s="30" t="s">
        <v>10</v>
      </c>
      <c r="J105" s="178" t="s">
        <v>764</v>
      </c>
      <c r="K105" s="349">
        <v>15000000</v>
      </c>
      <c r="L105" s="17" t="s">
        <v>8</v>
      </c>
      <c r="M105" s="184" t="s">
        <v>763</v>
      </c>
      <c r="N105" s="409" t="s">
        <v>762</v>
      </c>
      <c r="O105" s="408">
        <v>38</v>
      </c>
      <c r="P105" s="186">
        <v>45306</v>
      </c>
      <c r="Q105" s="412">
        <v>585250000</v>
      </c>
      <c r="R105" s="183">
        <v>45341</v>
      </c>
      <c r="S105" s="350">
        <v>15000000</v>
      </c>
      <c r="T105" s="18" t="s">
        <v>5</v>
      </c>
      <c r="U105" s="235">
        <v>1082884010</v>
      </c>
      <c r="V105" s="182" t="s">
        <v>686</v>
      </c>
      <c r="W105" s="180">
        <v>45341</v>
      </c>
      <c r="X105" s="180">
        <v>45341</v>
      </c>
      <c r="Y105" s="181" t="s">
        <v>4</v>
      </c>
      <c r="Z105" s="180">
        <v>45491</v>
      </c>
      <c r="AA105" s="35">
        <f t="shared" si="15"/>
        <v>150</v>
      </c>
      <c r="AB105" s="23">
        <v>0</v>
      </c>
      <c r="AC105" s="23">
        <v>0</v>
      </c>
      <c r="AD105" s="23">
        <v>0</v>
      </c>
      <c r="AE105" s="28" t="s">
        <v>4</v>
      </c>
      <c r="AF105" s="35">
        <f t="shared" si="16"/>
        <v>0</v>
      </c>
      <c r="AG105" s="23">
        <v>0</v>
      </c>
      <c r="AH105" s="23">
        <v>0</v>
      </c>
      <c r="AI105" s="27" t="s">
        <v>4</v>
      </c>
      <c r="AJ105" s="23">
        <v>0</v>
      </c>
      <c r="AK105" s="27" t="s">
        <v>4</v>
      </c>
      <c r="AL105" s="27" t="s">
        <v>4</v>
      </c>
      <c r="AM105" s="35">
        <f t="shared" si="17"/>
        <v>0</v>
      </c>
      <c r="AN105" s="414">
        <f>+K105+AC105-AH105</f>
        <v>15000000</v>
      </c>
      <c r="AO105" s="18" t="s">
        <v>1</v>
      </c>
      <c r="AP105" s="349">
        <v>15000000</v>
      </c>
      <c r="AQ105" s="18" t="s">
        <v>16</v>
      </c>
      <c r="AR105" s="23">
        <v>0</v>
      </c>
      <c r="AS105" s="19" t="s">
        <v>4</v>
      </c>
      <c r="AT105" s="418">
        <f t="shared" si="18"/>
        <v>1200000</v>
      </c>
      <c r="AU105" s="421">
        <v>13800000</v>
      </c>
      <c r="AV105" s="33">
        <f t="shared" si="14"/>
        <v>0.08</v>
      </c>
      <c r="AW105" s="19" t="s">
        <v>4</v>
      </c>
      <c r="AX105" s="18" t="s">
        <v>3</v>
      </c>
      <c r="AY105" s="425" t="s">
        <v>761</v>
      </c>
      <c r="AZ105" s="17" t="s">
        <v>1</v>
      </c>
      <c r="BA105" s="17" t="s">
        <v>1</v>
      </c>
    </row>
    <row r="106" spans="2:53" s="177" customFormat="1" ht="14.25" customHeight="1" x14ac:dyDescent="0.2">
      <c r="B106" s="17">
        <v>2024</v>
      </c>
      <c r="C106" s="17">
        <v>891780111</v>
      </c>
      <c r="D106" s="30" t="s">
        <v>14</v>
      </c>
      <c r="E106" s="178" t="s">
        <v>760</v>
      </c>
      <c r="F106" s="185" t="s">
        <v>759</v>
      </c>
      <c r="G106" s="18">
        <v>0</v>
      </c>
      <c r="H106" s="18" t="s">
        <v>11</v>
      </c>
      <c r="I106" s="30" t="s">
        <v>10</v>
      </c>
      <c r="J106" s="178" t="s">
        <v>758</v>
      </c>
      <c r="K106" s="349">
        <v>3800000</v>
      </c>
      <c r="L106" s="17" t="s">
        <v>8</v>
      </c>
      <c r="M106" s="184" t="s">
        <v>757</v>
      </c>
      <c r="N106" s="409" t="s">
        <v>756</v>
      </c>
      <c r="O106" s="408">
        <v>35</v>
      </c>
      <c r="P106" s="186">
        <v>45306</v>
      </c>
      <c r="Q106" s="412">
        <v>807300000</v>
      </c>
      <c r="R106" s="183">
        <v>45341</v>
      </c>
      <c r="S106" s="350">
        <v>3800000</v>
      </c>
      <c r="T106" s="18" t="s">
        <v>5</v>
      </c>
      <c r="U106" s="235">
        <v>85081920</v>
      </c>
      <c r="V106" s="182" t="s">
        <v>755</v>
      </c>
      <c r="W106" s="180">
        <v>45341</v>
      </c>
      <c r="X106" s="180">
        <v>45341</v>
      </c>
      <c r="Y106" s="181" t="s">
        <v>4</v>
      </c>
      <c r="Z106" s="180">
        <v>45351</v>
      </c>
      <c r="AA106" s="35">
        <f t="shared" si="15"/>
        <v>10</v>
      </c>
      <c r="AB106" s="23">
        <v>0</v>
      </c>
      <c r="AC106" s="23">
        <v>0</v>
      </c>
      <c r="AD106" s="23">
        <v>0</v>
      </c>
      <c r="AE106" s="28" t="s">
        <v>4</v>
      </c>
      <c r="AF106" s="35">
        <f t="shared" si="16"/>
        <v>0</v>
      </c>
      <c r="AG106" s="23">
        <v>0</v>
      </c>
      <c r="AH106" s="23">
        <v>0</v>
      </c>
      <c r="AI106" s="27" t="s">
        <v>4</v>
      </c>
      <c r="AJ106" s="23">
        <v>0</v>
      </c>
      <c r="AK106" s="27" t="s">
        <v>4</v>
      </c>
      <c r="AL106" s="27" t="s">
        <v>4</v>
      </c>
      <c r="AM106" s="35">
        <f t="shared" si="17"/>
        <v>0</v>
      </c>
      <c r="AN106" s="414">
        <f>+K106+AC106-AH106</f>
        <v>3800000</v>
      </c>
      <c r="AO106" s="18" t="s">
        <v>1</v>
      </c>
      <c r="AP106" s="349">
        <v>3800000</v>
      </c>
      <c r="AQ106" s="18" t="s">
        <v>16</v>
      </c>
      <c r="AR106" s="23">
        <v>0</v>
      </c>
      <c r="AS106" s="19" t="s">
        <v>4</v>
      </c>
      <c r="AT106" s="418">
        <f t="shared" si="18"/>
        <v>3800000</v>
      </c>
      <c r="AU106" s="421">
        <v>0</v>
      </c>
      <c r="AV106" s="33">
        <f t="shared" ref="AV106:AV119" si="19">+IFERROR(AT106/AN106,"_")</f>
        <v>1</v>
      </c>
      <c r="AW106" s="19" t="s">
        <v>4</v>
      </c>
      <c r="AX106" s="18" t="s">
        <v>359</v>
      </c>
      <c r="AY106" s="424" t="s">
        <v>754</v>
      </c>
      <c r="AZ106" s="17" t="s">
        <v>1</v>
      </c>
      <c r="BA106" s="17" t="s">
        <v>1</v>
      </c>
    </row>
    <row r="107" spans="2:53" s="177" customFormat="1" ht="14.25" customHeight="1" x14ac:dyDescent="0.2">
      <c r="B107" s="17">
        <v>2024</v>
      </c>
      <c r="C107" s="17">
        <v>891780111</v>
      </c>
      <c r="D107" s="30" t="s">
        <v>14</v>
      </c>
      <c r="E107" s="178" t="s">
        <v>753</v>
      </c>
      <c r="F107" s="35" t="s">
        <v>752</v>
      </c>
      <c r="G107" s="18">
        <v>0</v>
      </c>
      <c r="H107" s="18" t="s">
        <v>11</v>
      </c>
      <c r="I107" s="30" t="s">
        <v>10</v>
      </c>
      <c r="J107" s="178" t="s">
        <v>751</v>
      </c>
      <c r="K107" s="349">
        <v>15400000</v>
      </c>
      <c r="L107" s="17" t="s">
        <v>8</v>
      </c>
      <c r="M107" s="184" t="s">
        <v>750</v>
      </c>
      <c r="N107" s="409" t="s">
        <v>749</v>
      </c>
      <c r="O107" s="408">
        <v>35</v>
      </c>
      <c r="P107" s="186">
        <v>45306</v>
      </c>
      <c r="Q107" s="412">
        <v>807300000</v>
      </c>
      <c r="R107" s="183">
        <v>45342</v>
      </c>
      <c r="S107" s="350">
        <v>15400000</v>
      </c>
      <c r="T107" s="18" t="s">
        <v>5</v>
      </c>
      <c r="U107" s="235">
        <v>36669284</v>
      </c>
      <c r="V107" s="182" t="s">
        <v>178</v>
      </c>
      <c r="W107" s="180">
        <v>45342</v>
      </c>
      <c r="X107" s="180">
        <v>45342</v>
      </c>
      <c r="Y107" s="181" t="s">
        <v>4</v>
      </c>
      <c r="Z107" s="180">
        <v>45473</v>
      </c>
      <c r="AA107" s="35">
        <f t="shared" si="15"/>
        <v>131</v>
      </c>
      <c r="AB107" s="23">
        <v>0</v>
      </c>
      <c r="AC107" s="23">
        <v>0</v>
      </c>
      <c r="AD107" s="23">
        <v>0</v>
      </c>
      <c r="AE107" s="28" t="s">
        <v>4</v>
      </c>
      <c r="AF107" s="35">
        <f t="shared" si="16"/>
        <v>0</v>
      </c>
      <c r="AG107" s="23">
        <v>0</v>
      </c>
      <c r="AH107" s="23">
        <v>0</v>
      </c>
      <c r="AI107" s="27" t="s">
        <v>4</v>
      </c>
      <c r="AJ107" s="23">
        <v>0</v>
      </c>
      <c r="AK107" s="27" t="s">
        <v>4</v>
      </c>
      <c r="AL107" s="27" t="s">
        <v>4</v>
      </c>
      <c r="AM107" s="35">
        <f t="shared" si="17"/>
        <v>0</v>
      </c>
      <c r="AN107" s="414">
        <f>+K107+AC107-AH107</f>
        <v>15400000</v>
      </c>
      <c r="AO107" s="18" t="s">
        <v>1</v>
      </c>
      <c r="AP107" s="349">
        <v>15400000</v>
      </c>
      <c r="AQ107" s="18" t="s">
        <v>16</v>
      </c>
      <c r="AR107" s="23">
        <v>0</v>
      </c>
      <c r="AS107" s="19" t="s">
        <v>4</v>
      </c>
      <c r="AT107" s="418">
        <f t="shared" si="18"/>
        <v>0</v>
      </c>
      <c r="AU107" s="421">
        <v>15400000</v>
      </c>
      <c r="AV107" s="33">
        <f t="shared" si="19"/>
        <v>0</v>
      </c>
      <c r="AW107" s="19" t="s">
        <v>4</v>
      </c>
      <c r="AX107" s="18" t="s">
        <v>3</v>
      </c>
      <c r="AY107" s="35" t="s">
        <v>748</v>
      </c>
      <c r="AZ107" s="17" t="s">
        <v>1</v>
      </c>
      <c r="BA107" s="17" t="s">
        <v>1</v>
      </c>
    </row>
    <row r="108" spans="2:53" s="177" customFormat="1" ht="14.25" customHeight="1" x14ac:dyDescent="0.2">
      <c r="B108" s="17">
        <v>2024</v>
      </c>
      <c r="C108" s="17">
        <v>891780111</v>
      </c>
      <c r="D108" s="30" t="s">
        <v>14</v>
      </c>
      <c r="E108" s="178" t="s">
        <v>747</v>
      </c>
      <c r="F108" s="35" t="s">
        <v>746</v>
      </c>
      <c r="G108" s="18">
        <v>0</v>
      </c>
      <c r="H108" s="18" t="s">
        <v>11</v>
      </c>
      <c r="I108" s="30" t="s">
        <v>10</v>
      </c>
      <c r="J108" s="178" t="s">
        <v>745</v>
      </c>
      <c r="K108" s="349">
        <v>17000000</v>
      </c>
      <c r="L108" s="17" t="s">
        <v>8</v>
      </c>
      <c r="M108" s="184" t="s">
        <v>744</v>
      </c>
      <c r="N108" s="409" t="s">
        <v>743</v>
      </c>
      <c r="O108" s="408">
        <v>38</v>
      </c>
      <c r="P108" s="186">
        <v>45306</v>
      </c>
      <c r="Q108" s="412">
        <v>585250000</v>
      </c>
      <c r="R108" s="183">
        <v>45343</v>
      </c>
      <c r="S108" s="350">
        <v>17000000</v>
      </c>
      <c r="T108" s="18" t="s">
        <v>5</v>
      </c>
      <c r="U108" s="235">
        <v>1082884010</v>
      </c>
      <c r="V108" s="182" t="s">
        <v>742</v>
      </c>
      <c r="W108" s="180">
        <v>45343</v>
      </c>
      <c r="X108" s="180">
        <v>45343</v>
      </c>
      <c r="Y108" s="181" t="s">
        <v>4</v>
      </c>
      <c r="Z108" s="180">
        <v>45493</v>
      </c>
      <c r="AA108" s="35">
        <f t="shared" si="15"/>
        <v>150</v>
      </c>
      <c r="AB108" s="23">
        <v>0</v>
      </c>
      <c r="AC108" s="23">
        <v>0</v>
      </c>
      <c r="AD108" s="23">
        <v>0</v>
      </c>
      <c r="AE108" s="28" t="s">
        <v>4</v>
      </c>
      <c r="AF108" s="35">
        <f t="shared" si="16"/>
        <v>0</v>
      </c>
      <c r="AG108" s="23">
        <v>0</v>
      </c>
      <c r="AH108" s="23">
        <v>0</v>
      </c>
      <c r="AI108" s="27" t="s">
        <v>4</v>
      </c>
      <c r="AJ108" s="23">
        <v>0</v>
      </c>
      <c r="AK108" s="27" t="s">
        <v>4</v>
      </c>
      <c r="AL108" s="27" t="s">
        <v>4</v>
      </c>
      <c r="AM108" s="35">
        <f t="shared" si="17"/>
        <v>0</v>
      </c>
      <c r="AN108" s="414">
        <f>+K108+AC108-AH108</f>
        <v>17000000</v>
      </c>
      <c r="AO108" s="18" t="s">
        <v>1</v>
      </c>
      <c r="AP108" s="349">
        <v>17000000</v>
      </c>
      <c r="AQ108" s="18" t="s">
        <v>16</v>
      </c>
      <c r="AR108" s="23">
        <v>0</v>
      </c>
      <c r="AS108" s="19" t="s">
        <v>4</v>
      </c>
      <c r="AT108" s="418">
        <f t="shared" si="18"/>
        <v>0</v>
      </c>
      <c r="AU108" s="421">
        <v>17000000</v>
      </c>
      <c r="AV108" s="33">
        <f t="shared" si="19"/>
        <v>0</v>
      </c>
      <c r="AW108" s="19" t="s">
        <v>4</v>
      </c>
      <c r="AX108" s="18" t="s">
        <v>3</v>
      </c>
      <c r="AY108" s="35" t="s">
        <v>741</v>
      </c>
      <c r="AZ108" s="17" t="s">
        <v>1</v>
      </c>
      <c r="BA108" s="17" t="s">
        <v>1</v>
      </c>
    </row>
    <row r="109" spans="2:53" s="177" customFormat="1" ht="14.25" customHeight="1" x14ac:dyDescent="0.2">
      <c r="B109" s="17">
        <v>2024</v>
      </c>
      <c r="C109" s="17">
        <v>891780111</v>
      </c>
      <c r="D109" s="30" t="s">
        <v>14</v>
      </c>
      <c r="E109" s="178" t="s">
        <v>740</v>
      </c>
      <c r="F109" s="35" t="s">
        <v>739</v>
      </c>
      <c r="G109" s="18">
        <v>0</v>
      </c>
      <c r="H109" s="18" t="s">
        <v>11</v>
      </c>
      <c r="I109" s="30" t="s">
        <v>10</v>
      </c>
      <c r="J109" s="178" t="s">
        <v>738</v>
      </c>
      <c r="K109" s="350">
        <v>4000000</v>
      </c>
      <c r="L109" s="17" t="s">
        <v>8</v>
      </c>
      <c r="M109" s="184" t="s">
        <v>737</v>
      </c>
      <c r="N109" s="409" t="s">
        <v>736</v>
      </c>
      <c r="O109" s="429">
        <v>39</v>
      </c>
      <c r="P109" s="189">
        <v>45306</v>
      </c>
      <c r="Q109" s="412">
        <v>524300000</v>
      </c>
      <c r="R109" s="183">
        <v>45345</v>
      </c>
      <c r="S109" s="350">
        <v>4000000</v>
      </c>
      <c r="T109" s="18" t="s">
        <v>5</v>
      </c>
      <c r="U109" s="235">
        <v>63563343</v>
      </c>
      <c r="V109" s="182" t="s">
        <v>712</v>
      </c>
      <c r="W109" s="180">
        <v>45345</v>
      </c>
      <c r="X109" s="180">
        <v>45345</v>
      </c>
      <c r="Y109" s="181" t="s">
        <v>4</v>
      </c>
      <c r="Z109" s="180">
        <v>45373</v>
      </c>
      <c r="AA109" s="35">
        <f t="shared" si="15"/>
        <v>28</v>
      </c>
      <c r="AB109" s="23">
        <v>0</v>
      </c>
      <c r="AC109" s="23">
        <v>0</v>
      </c>
      <c r="AD109" s="23">
        <v>0</v>
      </c>
      <c r="AE109" s="28" t="s">
        <v>4</v>
      </c>
      <c r="AF109" s="35">
        <f t="shared" si="16"/>
        <v>0</v>
      </c>
      <c r="AG109" s="23">
        <v>0</v>
      </c>
      <c r="AH109" s="23">
        <v>0</v>
      </c>
      <c r="AI109" s="27" t="s">
        <v>4</v>
      </c>
      <c r="AJ109" s="23">
        <v>0</v>
      </c>
      <c r="AK109" s="27" t="s">
        <v>4</v>
      </c>
      <c r="AL109" s="27" t="s">
        <v>4</v>
      </c>
      <c r="AM109" s="35">
        <f t="shared" si="17"/>
        <v>0</v>
      </c>
      <c r="AN109" s="414">
        <f>+K109+AC109-AH109</f>
        <v>4000000</v>
      </c>
      <c r="AO109" s="18" t="s">
        <v>1</v>
      </c>
      <c r="AP109" s="350">
        <v>4000000</v>
      </c>
      <c r="AQ109" s="18" t="s">
        <v>16</v>
      </c>
      <c r="AR109" s="23">
        <v>0</v>
      </c>
      <c r="AS109" s="19" t="s">
        <v>4</v>
      </c>
      <c r="AT109" s="418">
        <f t="shared" si="18"/>
        <v>0</v>
      </c>
      <c r="AU109" s="421">
        <v>4000000</v>
      </c>
      <c r="AV109" s="33">
        <f t="shared" si="19"/>
        <v>0</v>
      </c>
      <c r="AW109" s="19" t="s">
        <v>4</v>
      </c>
      <c r="AX109" s="18" t="s">
        <v>3</v>
      </c>
      <c r="AY109" s="35" t="s">
        <v>735</v>
      </c>
      <c r="AZ109" s="17" t="s">
        <v>1</v>
      </c>
      <c r="BA109" s="17" t="s">
        <v>1</v>
      </c>
    </row>
    <row r="110" spans="2:53" s="177" customFormat="1" ht="14.25" customHeight="1" x14ac:dyDescent="0.2">
      <c r="B110" s="17">
        <v>2024</v>
      </c>
      <c r="C110" s="17">
        <v>891780111</v>
      </c>
      <c r="D110" s="30" t="s">
        <v>14</v>
      </c>
      <c r="E110" s="178" t="s">
        <v>734</v>
      </c>
      <c r="F110" s="187" t="s">
        <v>733</v>
      </c>
      <c r="G110" s="18">
        <v>0</v>
      </c>
      <c r="H110" s="18" t="s">
        <v>11</v>
      </c>
      <c r="I110" s="30" t="s">
        <v>10</v>
      </c>
      <c r="J110" s="178" t="s">
        <v>732</v>
      </c>
      <c r="K110" s="349">
        <v>17414634</v>
      </c>
      <c r="L110" s="17" t="s">
        <v>8</v>
      </c>
      <c r="M110" s="184" t="s">
        <v>731</v>
      </c>
      <c r="N110" s="409" t="s">
        <v>730</v>
      </c>
      <c r="O110" s="235">
        <v>190</v>
      </c>
      <c r="P110" s="188">
        <v>45321</v>
      </c>
      <c r="Q110" s="412">
        <v>80000000</v>
      </c>
      <c r="R110" s="180">
        <v>45331</v>
      </c>
      <c r="S110" s="350">
        <v>17414634</v>
      </c>
      <c r="T110" s="18" t="s">
        <v>5</v>
      </c>
      <c r="U110" s="235">
        <v>36669284</v>
      </c>
      <c r="V110" s="182" t="s">
        <v>178</v>
      </c>
      <c r="W110" s="180">
        <v>45331</v>
      </c>
      <c r="X110" s="180">
        <v>45331</v>
      </c>
      <c r="Y110" s="181" t="s">
        <v>4</v>
      </c>
      <c r="Z110" s="180">
        <v>45331</v>
      </c>
      <c r="AA110" s="35">
        <f t="shared" si="15"/>
        <v>0</v>
      </c>
      <c r="AB110" s="23">
        <v>0</v>
      </c>
      <c r="AC110" s="23">
        <v>0</v>
      </c>
      <c r="AD110" s="23">
        <v>0</v>
      </c>
      <c r="AE110" s="28" t="s">
        <v>4</v>
      </c>
      <c r="AF110" s="35">
        <f t="shared" si="16"/>
        <v>0</v>
      </c>
      <c r="AG110" s="23">
        <v>0</v>
      </c>
      <c r="AH110" s="23">
        <v>0</v>
      </c>
      <c r="AI110" s="27" t="s">
        <v>4</v>
      </c>
      <c r="AJ110" s="23">
        <v>0</v>
      </c>
      <c r="AK110" s="27" t="s">
        <v>4</v>
      </c>
      <c r="AL110" s="27" t="s">
        <v>4</v>
      </c>
      <c r="AM110" s="35">
        <f t="shared" si="17"/>
        <v>0</v>
      </c>
      <c r="AN110" s="414">
        <f>+K110+AC110-AH110</f>
        <v>17414634</v>
      </c>
      <c r="AO110" s="18" t="s">
        <v>1</v>
      </c>
      <c r="AP110" s="349">
        <v>17414634</v>
      </c>
      <c r="AQ110" s="18" t="s">
        <v>16</v>
      </c>
      <c r="AR110" s="23">
        <v>0</v>
      </c>
      <c r="AS110" s="19" t="s">
        <v>4</v>
      </c>
      <c r="AT110" s="418">
        <f t="shared" si="18"/>
        <v>0</v>
      </c>
      <c r="AU110" s="421">
        <v>17414634</v>
      </c>
      <c r="AV110" s="33">
        <f t="shared" si="19"/>
        <v>0</v>
      </c>
      <c r="AW110" s="19" t="s">
        <v>4</v>
      </c>
      <c r="AX110" s="18" t="s">
        <v>3</v>
      </c>
      <c r="AY110" s="187" t="s">
        <v>729</v>
      </c>
      <c r="AZ110" s="17" t="s">
        <v>1</v>
      </c>
      <c r="BA110" s="179" t="s">
        <v>357</v>
      </c>
    </row>
    <row r="111" spans="2:53" s="177" customFormat="1" ht="14.25" customHeight="1" x14ac:dyDescent="0.2">
      <c r="B111" s="17">
        <v>2024</v>
      </c>
      <c r="C111" s="17">
        <v>891780111</v>
      </c>
      <c r="D111" s="30" t="s">
        <v>14</v>
      </c>
      <c r="E111" s="178" t="s">
        <v>728</v>
      </c>
      <c r="F111" s="35" t="s">
        <v>727</v>
      </c>
      <c r="G111" s="18">
        <v>0</v>
      </c>
      <c r="H111" s="18" t="s">
        <v>11</v>
      </c>
      <c r="I111" s="30" t="s">
        <v>10</v>
      </c>
      <c r="J111" s="178" t="s">
        <v>726</v>
      </c>
      <c r="K111" s="349">
        <v>50000000</v>
      </c>
      <c r="L111" s="17" t="s">
        <v>8</v>
      </c>
      <c r="M111" s="184" t="s">
        <v>725</v>
      </c>
      <c r="N111" s="410">
        <v>1082994721</v>
      </c>
      <c r="O111" s="408">
        <v>218</v>
      </c>
      <c r="P111" s="186">
        <v>45322</v>
      </c>
      <c r="Q111" s="412">
        <v>190000000</v>
      </c>
      <c r="R111" s="183">
        <v>45342</v>
      </c>
      <c r="S111" s="350">
        <v>50000000</v>
      </c>
      <c r="T111" s="18" t="s">
        <v>5</v>
      </c>
      <c r="U111" s="235">
        <v>1082884010</v>
      </c>
      <c r="V111" s="182" t="s">
        <v>686</v>
      </c>
      <c r="W111" s="180">
        <v>45342</v>
      </c>
      <c r="X111" s="180">
        <v>45342</v>
      </c>
      <c r="Y111" s="181" t="s">
        <v>4</v>
      </c>
      <c r="Z111" s="180">
        <v>45657</v>
      </c>
      <c r="AA111" s="35">
        <f t="shared" si="15"/>
        <v>315</v>
      </c>
      <c r="AB111" s="23">
        <v>0</v>
      </c>
      <c r="AC111" s="23">
        <v>0</v>
      </c>
      <c r="AD111" s="23">
        <v>0</v>
      </c>
      <c r="AE111" s="28" t="s">
        <v>4</v>
      </c>
      <c r="AF111" s="35">
        <f t="shared" si="16"/>
        <v>0</v>
      </c>
      <c r="AG111" s="23">
        <v>0</v>
      </c>
      <c r="AH111" s="23">
        <v>0</v>
      </c>
      <c r="AI111" s="27" t="s">
        <v>4</v>
      </c>
      <c r="AJ111" s="23">
        <v>0</v>
      </c>
      <c r="AK111" s="27" t="s">
        <v>4</v>
      </c>
      <c r="AL111" s="27" t="s">
        <v>4</v>
      </c>
      <c r="AM111" s="35">
        <f t="shared" si="17"/>
        <v>0</v>
      </c>
      <c r="AN111" s="414">
        <f>+K111+AC111-AH111</f>
        <v>50000000</v>
      </c>
      <c r="AO111" s="18" t="s">
        <v>1</v>
      </c>
      <c r="AP111" s="349">
        <v>50000000</v>
      </c>
      <c r="AQ111" s="18" t="s">
        <v>16</v>
      </c>
      <c r="AR111" s="23">
        <v>0</v>
      </c>
      <c r="AS111" s="19" t="s">
        <v>4</v>
      </c>
      <c r="AT111" s="418">
        <f t="shared" si="18"/>
        <v>0</v>
      </c>
      <c r="AU111" s="421">
        <v>50000000</v>
      </c>
      <c r="AV111" s="33">
        <f t="shared" si="19"/>
        <v>0</v>
      </c>
      <c r="AW111" s="19" t="s">
        <v>4</v>
      </c>
      <c r="AX111" s="18" t="s">
        <v>3</v>
      </c>
      <c r="AY111" s="35" t="s">
        <v>724</v>
      </c>
      <c r="AZ111" s="17" t="s">
        <v>1</v>
      </c>
      <c r="BA111" s="179" t="s">
        <v>357</v>
      </c>
    </row>
    <row r="112" spans="2:53" s="177" customFormat="1" ht="14.25" customHeight="1" x14ac:dyDescent="0.2">
      <c r="B112" s="17">
        <v>2024</v>
      </c>
      <c r="C112" s="17">
        <v>891780111</v>
      </c>
      <c r="D112" s="30" t="s">
        <v>14</v>
      </c>
      <c r="E112" s="178" t="s">
        <v>723</v>
      </c>
      <c r="F112" s="35" t="s">
        <v>722</v>
      </c>
      <c r="G112" s="18">
        <v>0</v>
      </c>
      <c r="H112" s="18" t="s">
        <v>11</v>
      </c>
      <c r="I112" s="30" t="s">
        <v>10</v>
      </c>
      <c r="J112" s="178" t="s">
        <v>721</v>
      </c>
      <c r="K112" s="349">
        <v>21320000</v>
      </c>
      <c r="L112" s="17" t="s">
        <v>8</v>
      </c>
      <c r="M112" s="184" t="s">
        <v>720</v>
      </c>
      <c r="N112" s="410">
        <v>900769848</v>
      </c>
      <c r="O112" s="408">
        <v>409</v>
      </c>
      <c r="P112" s="186">
        <v>45341</v>
      </c>
      <c r="Q112" s="412">
        <v>50000000</v>
      </c>
      <c r="R112" s="183">
        <v>45343</v>
      </c>
      <c r="S112" s="350">
        <v>21320000</v>
      </c>
      <c r="T112" s="18" t="s">
        <v>5</v>
      </c>
      <c r="U112" s="235">
        <v>52705148</v>
      </c>
      <c r="V112" s="182" t="s">
        <v>719</v>
      </c>
      <c r="W112" s="180">
        <v>45343</v>
      </c>
      <c r="X112" s="180">
        <v>45343</v>
      </c>
      <c r="Y112" s="181" t="s">
        <v>4</v>
      </c>
      <c r="Z112" s="180">
        <v>45493</v>
      </c>
      <c r="AA112" s="35">
        <f t="shared" si="15"/>
        <v>150</v>
      </c>
      <c r="AB112" s="23">
        <v>0</v>
      </c>
      <c r="AC112" s="23">
        <v>0</v>
      </c>
      <c r="AD112" s="23">
        <v>0</v>
      </c>
      <c r="AE112" s="28" t="s">
        <v>4</v>
      </c>
      <c r="AF112" s="35">
        <f t="shared" si="16"/>
        <v>0</v>
      </c>
      <c r="AG112" s="23">
        <v>0</v>
      </c>
      <c r="AH112" s="23">
        <v>0</v>
      </c>
      <c r="AI112" s="27" t="s">
        <v>4</v>
      </c>
      <c r="AJ112" s="23">
        <v>0</v>
      </c>
      <c r="AK112" s="27" t="s">
        <v>4</v>
      </c>
      <c r="AL112" s="27" t="s">
        <v>4</v>
      </c>
      <c r="AM112" s="35">
        <f t="shared" si="17"/>
        <v>0</v>
      </c>
      <c r="AN112" s="414">
        <f>+K112+AC112-AH112</f>
        <v>21320000</v>
      </c>
      <c r="AO112" s="18" t="s">
        <v>16</v>
      </c>
      <c r="AP112" s="349">
        <v>0</v>
      </c>
      <c r="AQ112" s="18" t="s">
        <v>16</v>
      </c>
      <c r="AR112" s="23">
        <v>0</v>
      </c>
      <c r="AS112" s="19" t="s">
        <v>4</v>
      </c>
      <c r="AT112" s="418">
        <f t="shared" si="18"/>
        <v>0</v>
      </c>
      <c r="AU112" s="421">
        <v>21320000</v>
      </c>
      <c r="AV112" s="33">
        <f t="shared" si="19"/>
        <v>0</v>
      </c>
      <c r="AW112" s="19" t="s">
        <v>4</v>
      </c>
      <c r="AX112" s="18" t="s">
        <v>3</v>
      </c>
      <c r="AY112" s="35" t="s">
        <v>718</v>
      </c>
      <c r="AZ112" s="17" t="s">
        <v>1</v>
      </c>
      <c r="BA112" s="179" t="s">
        <v>357</v>
      </c>
    </row>
    <row r="113" spans="2:53" s="177" customFormat="1" ht="14.25" customHeight="1" x14ac:dyDescent="0.2">
      <c r="B113" s="17">
        <v>2024</v>
      </c>
      <c r="C113" s="17">
        <v>891780111</v>
      </c>
      <c r="D113" s="30" t="s">
        <v>14</v>
      </c>
      <c r="E113" s="178" t="s">
        <v>717</v>
      </c>
      <c r="F113" s="35" t="s">
        <v>716</v>
      </c>
      <c r="G113" s="18">
        <v>0</v>
      </c>
      <c r="H113" s="18" t="s">
        <v>11</v>
      </c>
      <c r="I113" s="30" t="s">
        <v>10</v>
      </c>
      <c r="J113" s="178" t="s">
        <v>715</v>
      </c>
      <c r="K113" s="350">
        <v>12000000</v>
      </c>
      <c r="L113" s="17" t="s">
        <v>8</v>
      </c>
      <c r="M113" s="184" t="s">
        <v>714</v>
      </c>
      <c r="N113" s="409" t="s">
        <v>713</v>
      </c>
      <c r="O113" s="408">
        <v>120</v>
      </c>
      <c r="P113" s="186">
        <v>45313</v>
      </c>
      <c r="Q113" s="412">
        <v>28250000</v>
      </c>
      <c r="R113" s="183">
        <v>45345</v>
      </c>
      <c r="S113" s="350">
        <v>12000000</v>
      </c>
      <c r="T113" s="18" t="s">
        <v>5</v>
      </c>
      <c r="U113" s="235">
        <v>63563343</v>
      </c>
      <c r="V113" s="182" t="s">
        <v>712</v>
      </c>
      <c r="W113" s="180">
        <v>45345</v>
      </c>
      <c r="X113" s="180">
        <v>45345</v>
      </c>
      <c r="Y113" s="181" t="s">
        <v>4</v>
      </c>
      <c r="Z113" s="180">
        <v>45349</v>
      </c>
      <c r="AA113" s="35">
        <f t="shared" si="15"/>
        <v>4</v>
      </c>
      <c r="AB113" s="23">
        <v>0</v>
      </c>
      <c r="AC113" s="23">
        <v>0</v>
      </c>
      <c r="AD113" s="23">
        <v>0</v>
      </c>
      <c r="AE113" s="28" t="s">
        <v>4</v>
      </c>
      <c r="AF113" s="35">
        <f t="shared" si="16"/>
        <v>0</v>
      </c>
      <c r="AG113" s="23">
        <v>0</v>
      </c>
      <c r="AH113" s="23">
        <v>0</v>
      </c>
      <c r="AI113" s="27" t="s">
        <v>4</v>
      </c>
      <c r="AJ113" s="23">
        <v>0</v>
      </c>
      <c r="AK113" s="27" t="s">
        <v>4</v>
      </c>
      <c r="AL113" s="27" t="s">
        <v>4</v>
      </c>
      <c r="AM113" s="35">
        <f t="shared" si="17"/>
        <v>0</v>
      </c>
      <c r="AN113" s="414">
        <f>+K113+AC113-AH113</f>
        <v>12000000</v>
      </c>
      <c r="AO113" s="18" t="s">
        <v>16</v>
      </c>
      <c r="AP113" s="350">
        <v>0</v>
      </c>
      <c r="AQ113" s="18" t="s">
        <v>16</v>
      </c>
      <c r="AR113" s="23">
        <v>0</v>
      </c>
      <c r="AS113" s="19" t="s">
        <v>4</v>
      </c>
      <c r="AT113" s="418">
        <f t="shared" si="18"/>
        <v>0</v>
      </c>
      <c r="AU113" s="421">
        <v>12000000</v>
      </c>
      <c r="AV113" s="33">
        <f t="shared" si="19"/>
        <v>0</v>
      </c>
      <c r="AW113" s="19" t="s">
        <v>4</v>
      </c>
      <c r="AX113" s="18" t="s">
        <v>3</v>
      </c>
      <c r="AY113" s="35" t="s">
        <v>711</v>
      </c>
      <c r="AZ113" s="17" t="s">
        <v>1</v>
      </c>
      <c r="BA113" s="179" t="s">
        <v>357</v>
      </c>
    </row>
    <row r="114" spans="2:53" s="177" customFormat="1" ht="14.25" customHeight="1" x14ac:dyDescent="0.2">
      <c r="B114" s="17">
        <v>2024</v>
      </c>
      <c r="C114" s="17">
        <v>891780111</v>
      </c>
      <c r="D114" s="30" t="s">
        <v>14</v>
      </c>
      <c r="E114" s="178" t="s">
        <v>710</v>
      </c>
      <c r="F114" s="35" t="s">
        <v>709</v>
      </c>
      <c r="G114" s="18">
        <v>0</v>
      </c>
      <c r="H114" s="18" t="s">
        <v>11</v>
      </c>
      <c r="I114" s="30" t="s">
        <v>10</v>
      </c>
      <c r="J114" s="178" t="s">
        <v>708</v>
      </c>
      <c r="K114" s="350">
        <v>13000000</v>
      </c>
      <c r="L114" s="17" t="s">
        <v>8</v>
      </c>
      <c r="M114" s="184" t="s">
        <v>707</v>
      </c>
      <c r="N114" s="409" t="s">
        <v>706</v>
      </c>
      <c r="O114" s="408">
        <v>35</v>
      </c>
      <c r="P114" s="186">
        <v>45306</v>
      </c>
      <c r="Q114" s="412">
        <v>807300000</v>
      </c>
      <c r="R114" s="183">
        <v>45323</v>
      </c>
      <c r="S114" s="350">
        <v>13000000</v>
      </c>
      <c r="T114" s="18" t="s">
        <v>5</v>
      </c>
      <c r="U114" s="235">
        <v>57461852</v>
      </c>
      <c r="V114" s="182" t="s">
        <v>705</v>
      </c>
      <c r="W114" s="180">
        <v>45323</v>
      </c>
      <c r="X114" s="180">
        <v>45323</v>
      </c>
      <c r="Y114" s="181" t="s">
        <v>4</v>
      </c>
      <c r="Z114" s="180">
        <v>45473</v>
      </c>
      <c r="AA114" s="35">
        <f t="shared" si="15"/>
        <v>150</v>
      </c>
      <c r="AB114" s="23">
        <v>0</v>
      </c>
      <c r="AC114" s="23">
        <v>0</v>
      </c>
      <c r="AD114" s="23">
        <v>0</v>
      </c>
      <c r="AE114" s="28" t="s">
        <v>4</v>
      </c>
      <c r="AF114" s="35">
        <f t="shared" si="16"/>
        <v>0</v>
      </c>
      <c r="AG114" s="23">
        <v>0</v>
      </c>
      <c r="AH114" s="23">
        <v>0</v>
      </c>
      <c r="AI114" s="27" t="s">
        <v>4</v>
      </c>
      <c r="AJ114" s="23">
        <v>0</v>
      </c>
      <c r="AK114" s="27" t="s">
        <v>4</v>
      </c>
      <c r="AL114" s="27" t="s">
        <v>4</v>
      </c>
      <c r="AM114" s="35">
        <f t="shared" si="17"/>
        <v>0</v>
      </c>
      <c r="AN114" s="414">
        <f>+K114+AC114-AH114</f>
        <v>13000000</v>
      </c>
      <c r="AO114" s="18" t="s">
        <v>1</v>
      </c>
      <c r="AP114" s="350">
        <v>13000000</v>
      </c>
      <c r="AQ114" s="18" t="s">
        <v>16</v>
      </c>
      <c r="AR114" s="23">
        <v>0</v>
      </c>
      <c r="AS114" s="19" t="s">
        <v>4</v>
      </c>
      <c r="AT114" s="418">
        <f t="shared" si="18"/>
        <v>2600000</v>
      </c>
      <c r="AU114" s="421">
        <v>10400000</v>
      </c>
      <c r="AV114" s="33">
        <f t="shared" si="19"/>
        <v>0.2</v>
      </c>
      <c r="AW114" s="19" t="s">
        <v>4</v>
      </c>
      <c r="AX114" s="18" t="s">
        <v>3</v>
      </c>
      <c r="AY114" s="35" t="s">
        <v>704</v>
      </c>
      <c r="AZ114" s="17" t="s">
        <v>1</v>
      </c>
      <c r="BA114" s="179" t="s">
        <v>1</v>
      </c>
    </row>
    <row r="115" spans="2:53" s="177" customFormat="1" ht="14.25" customHeight="1" x14ac:dyDescent="0.2">
      <c r="B115" s="17">
        <v>2024</v>
      </c>
      <c r="C115" s="17">
        <v>891780111</v>
      </c>
      <c r="D115" s="30" t="s">
        <v>14</v>
      </c>
      <c r="E115" s="178" t="s">
        <v>703</v>
      </c>
      <c r="F115" s="35" t="s">
        <v>702</v>
      </c>
      <c r="G115" s="18">
        <v>0</v>
      </c>
      <c r="H115" s="18" t="s">
        <v>11</v>
      </c>
      <c r="I115" s="30" t="s">
        <v>10</v>
      </c>
      <c r="J115" s="178" t="s">
        <v>701</v>
      </c>
      <c r="K115" s="350">
        <v>13970000</v>
      </c>
      <c r="L115" s="17" t="s">
        <v>8</v>
      </c>
      <c r="M115" s="184" t="s">
        <v>700</v>
      </c>
      <c r="N115" s="409" t="s">
        <v>699</v>
      </c>
      <c r="O115" s="408">
        <v>194</v>
      </c>
      <c r="P115" s="186">
        <v>45321</v>
      </c>
      <c r="Q115" s="412">
        <v>80000000</v>
      </c>
      <c r="R115" s="183">
        <v>45337</v>
      </c>
      <c r="S115" s="350">
        <v>13970000</v>
      </c>
      <c r="T115" s="18" t="s">
        <v>5</v>
      </c>
      <c r="U115" s="235">
        <v>85155551</v>
      </c>
      <c r="V115" s="182" t="s">
        <v>681</v>
      </c>
      <c r="W115" s="180">
        <v>45337</v>
      </c>
      <c r="X115" s="180">
        <v>45337</v>
      </c>
      <c r="Y115" s="181" t="s">
        <v>4</v>
      </c>
      <c r="Z115" s="180">
        <v>45412</v>
      </c>
      <c r="AA115" s="35">
        <f t="shared" si="15"/>
        <v>75</v>
      </c>
      <c r="AB115" s="23">
        <v>0</v>
      </c>
      <c r="AC115" s="23">
        <v>0</v>
      </c>
      <c r="AD115" s="23">
        <v>0</v>
      </c>
      <c r="AE115" s="28" t="s">
        <v>4</v>
      </c>
      <c r="AF115" s="35">
        <f t="shared" si="16"/>
        <v>0</v>
      </c>
      <c r="AG115" s="23">
        <v>0</v>
      </c>
      <c r="AH115" s="23">
        <v>0</v>
      </c>
      <c r="AI115" s="27" t="s">
        <v>4</v>
      </c>
      <c r="AJ115" s="23">
        <v>0</v>
      </c>
      <c r="AK115" s="27" t="s">
        <v>4</v>
      </c>
      <c r="AL115" s="27" t="s">
        <v>4</v>
      </c>
      <c r="AM115" s="35">
        <f t="shared" si="17"/>
        <v>0</v>
      </c>
      <c r="AN115" s="414">
        <f>+K115+AC115-AH115</f>
        <v>13970000</v>
      </c>
      <c r="AO115" s="18" t="s">
        <v>1</v>
      </c>
      <c r="AP115" s="350">
        <v>13970000</v>
      </c>
      <c r="AQ115" s="18" t="s">
        <v>16</v>
      </c>
      <c r="AR115" s="23">
        <v>0</v>
      </c>
      <c r="AS115" s="19" t="s">
        <v>4</v>
      </c>
      <c r="AT115" s="418">
        <f t="shared" si="18"/>
        <v>0</v>
      </c>
      <c r="AU115" s="421">
        <v>13970000</v>
      </c>
      <c r="AV115" s="33">
        <f t="shared" si="19"/>
        <v>0</v>
      </c>
      <c r="AW115" s="19" t="s">
        <v>4</v>
      </c>
      <c r="AX115" s="18" t="s">
        <v>3</v>
      </c>
      <c r="AY115" s="35" t="s">
        <v>698</v>
      </c>
      <c r="AZ115" s="17" t="s">
        <v>1</v>
      </c>
      <c r="BA115" s="179" t="s">
        <v>1</v>
      </c>
    </row>
    <row r="116" spans="2:53" s="177" customFormat="1" ht="14.25" customHeight="1" x14ac:dyDescent="0.2">
      <c r="B116" s="17">
        <v>2024</v>
      </c>
      <c r="C116" s="17">
        <v>891780111</v>
      </c>
      <c r="D116" s="30" t="s">
        <v>14</v>
      </c>
      <c r="E116" s="178" t="s">
        <v>697</v>
      </c>
      <c r="F116" s="185" t="s">
        <v>696</v>
      </c>
      <c r="G116" s="18">
        <v>0</v>
      </c>
      <c r="H116" s="18" t="s">
        <v>11</v>
      </c>
      <c r="I116" s="30" t="s">
        <v>10</v>
      </c>
      <c r="J116" s="178" t="s">
        <v>695</v>
      </c>
      <c r="K116" s="350">
        <v>50000000</v>
      </c>
      <c r="L116" s="17" t="s">
        <v>8</v>
      </c>
      <c r="M116" s="184" t="s">
        <v>694</v>
      </c>
      <c r="N116" s="409" t="s">
        <v>693</v>
      </c>
      <c r="O116" s="408">
        <v>218</v>
      </c>
      <c r="P116" s="186">
        <v>45322</v>
      </c>
      <c r="Q116" s="411">
        <v>190000000</v>
      </c>
      <c r="R116" s="183">
        <v>45341</v>
      </c>
      <c r="S116" s="350">
        <v>50000000</v>
      </c>
      <c r="T116" s="18" t="s">
        <v>5</v>
      </c>
      <c r="U116" s="235">
        <v>1082884010</v>
      </c>
      <c r="V116" s="182" t="s">
        <v>686</v>
      </c>
      <c r="W116" s="180">
        <v>45341</v>
      </c>
      <c r="X116" s="180">
        <v>45341</v>
      </c>
      <c r="Y116" s="181" t="s">
        <v>4</v>
      </c>
      <c r="Z116" s="180">
        <v>45657</v>
      </c>
      <c r="AA116" s="35">
        <f t="shared" si="15"/>
        <v>316</v>
      </c>
      <c r="AB116" s="23">
        <v>0</v>
      </c>
      <c r="AC116" s="23">
        <v>0</v>
      </c>
      <c r="AD116" s="23">
        <v>0</v>
      </c>
      <c r="AE116" s="28" t="s">
        <v>4</v>
      </c>
      <c r="AF116" s="35">
        <f t="shared" si="16"/>
        <v>0</v>
      </c>
      <c r="AG116" s="23">
        <v>0</v>
      </c>
      <c r="AH116" s="23">
        <v>0</v>
      </c>
      <c r="AI116" s="27" t="s">
        <v>4</v>
      </c>
      <c r="AJ116" s="23">
        <v>0</v>
      </c>
      <c r="AK116" s="27" t="s">
        <v>4</v>
      </c>
      <c r="AL116" s="27" t="s">
        <v>4</v>
      </c>
      <c r="AM116" s="35">
        <f t="shared" si="17"/>
        <v>0</v>
      </c>
      <c r="AN116" s="414">
        <f>+K116+AC116-AH116</f>
        <v>50000000</v>
      </c>
      <c r="AO116" s="18" t="s">
        <v>1</v>
      </c>
      <c r="AP116" s="350">
        <v>50000000</v>
      </c>
      <c r="AQ116" s="18" t="s">
        <v>16</v>
      </c>
      <c r="AR116" s="23">
        <v>0</v>
      </c>
      <c r="AS116" s="19" t="s">
        <v>4</v>
      </c>
      <c r="AT116" s="418">
        <f t="shared" si="18"/>
        <v>0</v>
      </c>
      <c r="AU116" s="421">
        <v>50000000</v>
      </c>
      <c r="AV116" s="33">
        <f t="shared" si="19"/>
        <v>0</v>
      </c>
      <c r="AW116" s="19" t="s">
        <v>4</v>
      </c>
      <c r="AX116" s="18" t="s">
        <v>3</v>
      </c>
      <c r="AY116" s="424" t="s">
        <v>692</v>
      </c>
      <c r="AZ116" s="17" t="s">
        <v>1</v>
      </c>
      <c r="BA116" s="179" t="s">
        <v>357</v>
      </c>
    </row>
    <row r="117" spans="2:53" s="177" customFormat="1" ht="14.25" customHeight="1" x14ac:dyDescent="0.2">
      <c r="B117" s="17">
        <v>2024</v>
      </c>
      <c r="C117" s="17">
        <v>891780111</v>
      </c>
      <c r="D117" s="30" t="s">
        <v>14</v>
      </c>
      <c r="E117" s="178" t="s">
        <v>691</v>
      </c>
      <c r="F117" s="185" t="s">
        <v>690</v>
      </c>
      <c r="G117" s="18">
        <v>0</v>
      </c>
      <c r="H117" s="18" t="s">
        <v>11</v>
      </c>
      <c r="I117" s="30" t="s">
        <v>10</v>
      </c>
      <c r="J117" s="178" t="s">
        <v>689</v>
      </c>
      <c r="K117" s="350">
        <v>100000000</v>
      </c>
      <c r="L117" s="17" t="s">
        <v>8</v>
      </c>
      <c r="M117" s="184" t="s">
        <v>688</v>
      </c>
      <c r="N117" s="409" t="s">
        <v>687</v>
      </c>
      <c r="O117" s="408">
        <v>411</v>
      </c>
      <c r="P117" s="186">
        <v>45341</v>
      </c>
      <c r="Q117" s="411">
        <v>100000000</v>
      </c>
      <c r="R117" s="183">
        <v>45349</v>
      </c>
      <c r="S117" s="350">
        <v>100000000</v>
      </c>
      <c r="T117" s="18" t="s">
        <v>5</v>
      </c>
      <c r="U117" s="235">
        <v>1082884010</v>
      </c>
      <c r="V117" s="182" t="s">
        <v>686</v>
      </c>
      <c r="W117" s="180">
        <v>45349</v>
      </c>
      <c r="X117" s="180">
        <v>45349</v>
      </c>
      <c r="Y117" s="181" t="s">
        <v>4</v>
      </c>
      <c r="Z117" s="180">
        <v>45657</v>
      </c>
      <c r="AA117" s="35">
        <f t="shared" si="15"/>
        <v>308</v>
      </c>
      <c r="AB117" s="23">
        <v>0</v>
      </c>
      <c r="AC117" s="23">
        <v>0</v>
      </c>
      <c r="AD117" s="23">
        <v>0</v>
      </c>
      <c r="AE117" s="28" t="s">
        <v>4</v>
      </c>
      <c r="AF117" s="35">
        <f t="shared" si="16"/>
        <v>0</v>
      </c>
      <c r="AG117" s="23">
        <v>0</v>
      </c>
      <c r="AH117" s="23">
        <v>0</v>
      </c>
      <c r="AI117" s="27" t="s">
        <v>4</v>
      </c>
      <c r="AJ117" s="23">
        <v>0</v>
      </c>
      <c r="AK117" s="27" t="s">
        <v>4</v>
      </c>
      <c r="AL117" s="27" t="s">
        <v>4</v>
      </c>
      <c r="AM117" s="35">
        <f t="shared" si="17"/>
        <v>0</v>
      </c>
      <c r="AN117" s="414">
        <f>+K117+AC117-AH117</f>
        <v>100000000</v>
      </c>
      <c r="AO117" s="18" t="s">
        <v>1</v>
      </c>
      <c r="AP117" s="350">
        <v>100000000</v>
      </c>
      <c r="AQ117" s="18" t="s">
        <v>16</v>
      </c>
      <c r="AR117" s="23">
        <v>0</v>
      </c>
      <c r="AS117" s="19" t="s">
        <v>4</v>
      </c>
      <c r="AT117" s="418">
        <f t="shared" si="18"/>
        <v>0</v>
      </c>
      <c r="AU117" s="421">
        <v>100000000</v>
      </c>
      <c r="AV117" s="33">
        <f t="shared" si="19"/>
        <v>0</v>
      </c>
      <c r="AW117" s="19" t="s">
        <v>4</v>
      </c>
      <c r="AX117" s="18" t="s">
        <v>3</v>
      </c>
      <c r="AY117" s="424" t="s">
        <v>685</v>
      </c>
      <c r="AZ117" s="17" t="s">
        <v>1</v>
      </c>
      <c r="BA117" s="179" t="s">
        <v>357</v>
      </c>
    </row>
    <row r="118" spans="2:53" s="177" customFormat="1" ht="14.25" customHeight="1" x14ac:dyDescent="0.2">
      <c r="B118" s="17">
        <v>2024</v>
      </c>
      <c r="C118" s="17">
        <v>891780111</v>
      </c>
      <c r="D118" s="30" t="s">
        <v>14</v>
      </c>
      <c r="E118" s="178" t="s">
        <v>684</v>
      </c>
      <c r="F118" s="35" t="s">
        <v>683</v>
      </c>
      <c r="G118" s="18">
        <v>0</v>
      </c>
      <c r="H118" s="18" t="s">
        <v>11</v>
      </c>
      <c r="I118" s="30" t="s">
        <v>10</v>
      </c>
      <c r="J118" s="178" t="s">
        <v>682</v>
      </c>
      <c r="K118" s="350">
        <v>12195648</v>
      </c>
      <c r="L118" s="17" t="s">
        <v>8</v>
      </c>
      <c r="M118" s="184" t="s">
        <v>676</v>
      </c>
      <c r="N118" s="409" t="s">
        <v>675</v>
      </c>
      <c r="O118" s="408">
        <v>187</v>
      </c>
      <c r="P118" s="186">
        <v>45321</v>
      </c>
      <c r="Q118" s="411">
        <v>15600000</v>
      </c>
      <c r="R118" s="183">
        <v>45343</v>
      </c>
      <c r="S118" s="350">
        <v>12195648</v>
      </c>
      <c r="T118" s="18" t="s">
        <v>5</v>
      </c>
      <c r="U118" s="235">
        <v>85155551</v>
      </c>
      <c r="V118" s="182" t="s">
        <v>681</v>
      </c>
      <c r="W118" s="180">
        <v>45343</v>
      </c>
      <c r="X118" s="180">
        <v>45344</v>
      </c>
      <c r="Y118" s="181" t="s">
        <v>4</v>
      </c>
      <c r="Z118" s="180">
        <v>45709</v>
      </c>
      <c r="AA118" s="35">
        <f t="shared" si="15"/>
        <v>365</v>
      </c>
      <c r="AB118" s="23">
        <v>0</v>
      </c>
      <c r="AC118" s="23">
        <v>0</v>
      </c>
      <c r="AD118" s="23">
        <v>0</v>
      </c>
      <c r="AE118" s="28" t="s">
        <v>4</v>
      </c>
      <c r="AF118" s="35">
        <f t="shared" si="16"/>
        <v>0</v>
      </c>
      <c r="AG118" s="23">
        <v>0</v>
      </c>
      <c r="AH118" s="23">
        <v>0</v>
      </c>
      <c r="AI118" s="27" t="s">
        <v>4</v>
      </c>
      <c r="AJ118" s="23">
        <v>0</v>
      </c>
      <c r="AK118" s="27" t="s">
        <v>4</v>
      </c>
      <c r="AL118" s="27" t="s">
        <v>4</v>
      </c>
      <c r="AM118" s="35">
        <f t="shared" si="17"/>
        <v>0</v>
      </c>
      <c r="AN118" s="414">
        <f>+K118+AC118-AH118</f>
        <v>12195648</v>
      </c>
      <c r="AO118" s="18" t="s">
        <v>1</v>
      </c>
      <c r="AP118" s="350">
        <v>12195648</v>
      </c>
      <c r="AQ118" s="18" t="s">
        <v>16</v>
      </c>
      <c r="AR118" s="23">
        <v>0</v>
      </c>
      <c r="AS118" s="19" t="s">
        <v>4</v>
      </c>
      <c r="AT118" s="418">
        <f t="shared" si="18"/>
        <v>0</v>
      </c>
      <c r="AU118" s="421">
        <v>12195648</v>
      </c>
      <c r="AV118" s="33">
        <f t="shared" si="19"/>
        <v>0</v>
      </c>
      <c r="AW118" s="19" t="s">
        <v>4</v>
      </c>
      <c r="AX118" s="18" t="s">
        <v>3</v>
      </c>
      <c r="AY118" s="35" t="s">
        <v>680</v>
      </c>
      <c r="AZ118" s="17" t="s">
        <v>1</v>
      </c>
      <c r="BA118" s="179" t="s">
        <v>357</v>
      </c>
    </row>
    <row r="119" spans="2:53" s="177" customFormat="1" ht="14.25" customHeight="1" thickBot="1" x14ac:dyDescent="0.25">
      <c r="B119" s="17">
        <v>2024</v>
      </c>
      <c r="C119" s="17">
        <v>891780111</v>
      </c>
      <c r="D119" s="30" t="s">
        <v>14</v>
      </c>
      <c r="E119" s="178" t="s">
        <v>679</v>
      </c>
      <c r="F119" s="185" t="s">
        <v>678</v>
      </c>
      <c r="G119" s="18">
        <v>0</v>
      </c>
      <c r="H119" s="18" t="s">
        <v>11</v>
      </c>
      <c r="I119" s="30" t="s">
        <v>10</v>
      </c>
      <c r="J119" s="178" t="s">
        <v>677</v>
      </c>
      <c r="K119" s="350">
        <v>13113600</v>
      </c>
      <c r="L119" s="17" t="s">
        <v>8</v>
      </c>
      <c r="M119" s="184" t="s">
        <v>676</v>
      </c>
      <c r="N119" s="409" t="s">
        <v>675</v>
      </c>
      <c r="O119" s="235">
        <v>296</v>
      </c>
      <c r="P119" s="186">
        <v>45329</v>
      </c>
      <c r="Q119" s="411">
        <v>16800000</v>
      </c>
      <c r="R119" s="183">
        <v>45349</v>
      </c>
      <c r="S119" s="350">
        <v>13113600</v>
      </c>
      <c r="T119" s="18" t="s">
        <v>5</v>
      </c>
      <c r="U119" s="413">
        <v>84452442</v>
      </c>
      <c r="V119" s="182" t="s">
        <v>674</v>
      </c>
      <c r="W119" s="180">
        <v>45349</v>
      </c>
      <c r="X119" s="180">
        <v>45351</v>
      </c>
      <c r="Y119" s="181" t="s">
        <v>4</v>
      </c>
      <c r="Z119" s="180">
        <v>45716</v>
      </c>
      <c r="AA119" s="35">
        <f t="shared" si="15"/>
        <v>365</v>
      </c>
      <c r="AB119" s="23">
        <v>0</v>
      </c>
      <c r="AC119" s="23">
        <v>0</v>
      </c>
      <c r="AD119" s="23">
        <v>0</v>
      </c>
      <c r="AE119" s="28" t="s">
        <v>4</v>
      </c>
      <c r="AF119" s="35">
        <f t="shared" si="16"/>
        <v>0</v>
      </c>
      <c r="AG119" s="23">
        <v>0</v>
      </c>
      <c r="AH119" s="23">
        <v>0</v>
      </c>
      <c r="AI119" s="27" t="s">
        <v>4</v>
      </c>
      <c r="AJ119" s="23">
        <v>0</v>
      </c>
      <c r="AK119" s="27" t="s">
        <v>4</v>
      </c>
      <c r="AL119" s="27" t="s">
        <v>4</v>
      </c>
      <c r="AM119" s="35">
        <f t="shared" si="17"/>
        <v>0</v>
      </c>
      <c r="AN119" s="414">
        <f>+K119+AC119-AH119</f>
        <v>13113600</v>
      </c>
      <c r="AO119" s="18" t="s">
        <v>1</v>
      </c>
      <c r="AP119" s="350">
        <v>13113600</v>
      </c>
      <c r="AQ119" s="18" t="s">
        <v>16</v>
      </c>
      <c r="AR119" s="23">
        <v>0</v>
      </c>
      <c r="AS119" s="19" t="s">
        <v>4</v>
      </c>
      <c r="AT119" s="418">
        <f t="shared" si="18"/>
        <v>0</v>
      </c>
      <c r="AU119" s="421">
        <v>13113600</v>
      </c>
      <c r="AV119" s="33">
        <f t="shared" si="19"/>
        <v>0</v>
      </c>
      <c r="AW119" s="19" t="s">
        <v>4</v>
      </c>
      <c r="AX119" s="18" t="s">
        <v>3</v>
      </c>
      <c r="AY119" s="424" t="s">
        <v>673</v>
      </c>
      <c r="AZ119" s="17" t="s">
        <v>1</v>
      </c>
      <c r="BA119" s="179" t="s">
        <v>357</v>
      </c>
    </row>
    <row r="120" spans="2:53" s="3" customFormat="1" ht="15.75" thickBot="1" x14ac:dyDescent="0.3">
      <c r="B120" s="467" t="s">
        <v>0</v>
      </c>
      <c r="C120" s="468"/>
      <c r="D120" s="469"/>
      <c r="E120" s="174">
        <f>+SUBTOTAL(3,E8:E119)</f>
        <v>112</v>
      </c>
      <c r="F120" s="173"/>
      <c r="G120" s="172"/>
      <c r="H120" s="172"/>
      <c r="I120" s="172"/>
      <c r="J120" s="172"/>
      <c r="K120" s="228">
        <f>SUM(K8:K119)</f>
        <v>2119593550</v>
      </c>
      <c r="L120" s="173"/>
      <c r="M120" s="172"/>
      <c r="N120" s="172"/>
      <c r="O120" s="172"/>
      <c r="P120" s="172"/>
      <c r="Q120" s="172"/>
      <c r="R120" s="172"/>
      <c r="S120" s="172"/>
      <c r="T120" s="172"/>
      <c r="U120" s="172"/>
      <c r="V120" s="172"/>
      <c r="W120" s="172"/>
      <c r="X120" s="172"/>
      <c r="Y120" s="172"/>
      <c r="Z120" s="172"/>
      <c r="AA120" s="166"/>
      <c r="AB120" s="171">
        <f>SUM(AB8:AB119)</f>
        <v>1</v>
      </c>
      <c r="AC120" s="167">
        <f>SUM(AC8:AC119)</f>
        <v>7500000</v>
      </c>
      <c r="AD120" s="167">
        <f>SUM(AD8:AD119)</f>
        <v>0</v>
      </c>
      <c r="AE120" s="166"/>
      <c r="AF120" s="167">
        <f>SUM(AF8:AF119)</f>
        <v>0</v>
      </c>
      <c r="AG120" s="167">
        <f>SUM(AG8:AG119)</f>
        <v>0</v>
      </c>
      <c r="AH120" s="170">
        <f>SUM(AH8:AH119)</f>
        <v>0</v>
      </c>
      <c r="AI120" s="166"/>
      <c r="AJ120" s="169">
        <f>SUM(AJ8:AJ119)</f>
        <v>0</v>
      </c>
      <c r="AK120" s="470"/>
      <c r="AL120" s="471"/>
      <c r="AM120" s="472"/>
      <c r="AN120" s="415">
        <f>SUM(AN8:AN119)</f>
        <v>2127093550</v>
      </c>
      <c r="AO120" s="166"/>
      <c r="AP120" s="417">
        <f>SUM(AP8:AP119)</f>
        <v>1918410540</v>
      </c>
      <c r="AQ120" s="166"/>
      <c r="AR120" s="167">
        <f>SUM(AR8:AR119)</f>
        <v>0</v>
      </c>
      <c r="AS120" s="166"/>
      <c r="AT120" s="422">
        <f>SUM(AT8:AT119)</f>
        <v>374443324</v>
      </c>
      <c r="AU120" s="423">
        <f>SUM(AU8:AU119)</f>
        <v>1752650226</v>
      </c>
      <c r="AV120" s="458"/>
      <c r="AW120" s="471"/>
      <c r="AX120" s="471"/>
      <c r="AY120" s="471"/>
      <c r="AZ120" s="471"/>
      <c r="BA120" s="471"/>
    </row>
    <row r="125" spans="2:53" x14ac:dyDescent="0.25">
      <c r="AU125" s="165"/>
    </row>
    <row r="126" spans="2:53" x14ac:dyDescent="0.25">
      <c r="AU126" s="165"/>
    </row>
  </sheetData>
  <sheetProtection formatCells="0" formatColumns="0" formatRows="0" insertRows="0" deleteRows="0" autoFilter="0"/>
  <mergeCells count="20">
    <mergeCell ref="T6:V6"/>
    <mergeCell ref="W6:AA6"/>
    <mergeCell ref="AV120:BA120"/>
    <mergeCell ref="AO6:AP6"/>
    <mergeCell ref="B120:D120"/>
    <mergeCell ref="AY6:BA6"/>
    <mergeCell ref="AK120:AM120"/>
    <mergeCell ref="AB6:AF6"/>
    <mergeCell ref="AG6:AI6"/>
    <mergeCell ref="AJ6:AM6"/>
    <mergeCell ref="B3:C6"/>
    <mergeCell ref="D3:G4"/>
    <mergeCell ref="H3:I5"/>
    <mergeCell ref="E6:G6"/>
    <mergeCell ref="AV6:AX6"/>
    <mergeCell ref="AQ6:AU6"/>
    <mergeCell ref="F5:G5"/>
    <mergeCell ref="AB5:AM5"/>
    <mergeCell ref="M6:N6"/>
    <mergeCell ref="O6:Q6"/>
  </mergeCells>
  <conditionalFormatting sqref="F5 E6">
    <cfRule type="containsText" dxfId="2" priority="5" operator="containsText" text="Seleccione Ordenador">
      <formula>NOT(ISERROR(SEARCH("Seleccione Ordenador",E5)))</formula>
    </cfRule>
  </conditionalFormatting>
  <conditionalFormatting sqref="F11">
    <cfRule type="colorScale" priority="3">
      <colorScale>
        <cfvo type="min"/>
        <cfvo type="max"/>
        <color theme="5" tint="0.59999389629810485"/>
        <color rgb="FFFFEF9C"/>
      </colorScale>
    </cfRule>
  </conditionalFormatting>
  <conditionalFormatting sqref="F5:G5">
    <cfRule type="colorScale" priority="4">
      <colorScale>
        <cfvo type="min"/>
        <cfvo type="percentile" val="50"/>
        <cfvo type="max"/>
        <color rgb="FFF8696B"/>
        <color rgb="FFFFEB84"/>
        <color rgb="FF63BE7B"/>
      </colorScale>
    </cfRule>
  </conditionalFormatting>
  <conditionalFormatting sqref="AM8:AP57 AA8:AA119 AF8:AF119 AU8:AV119 AM58:AO119">
    <cfRule type="expression" dxfId="1" priority="2">
      <formula>+_xlfn.ISFORMULA(AA8)</formula>
    </cfRule>
  </conditionalFormatting>
  <conditionalFormatting sqref="AT8:AT119">
    <cfRule type="expression" dxfId="0" priority="1">
      <formula>+_xlfn.ISFORMULA(AT8)</formula>
    </cfRule>
  </conditionalFormatting>
  <dataValidations count="9">
    <dataValidation type="list" allowBlank="1" showInputMessage="1" showErrorMessage="1" sqref="AX8:AX119" xr:uid="{63DA7620-CE4C-4F8A-896E-61CFBC4FF58E}">
      <formula1>"Por iniciar,En ejecucion,Suspendido,Terminado,Liquidado"</formula1>
    </dataValidation>
    <dataValidation type="list" allowBlank="1" showInputMessage="1" showErrorMessage="1" sqref="H8:H119" xr:uid="{0702C2A5-72D9-4820-8D3B-D816F8654FDD}">
      <formula1>"OTRO SECTOR"</formula1>
    </dataValidation>
    <dataValidation type="list" allowBlank="1" showInputMessage="1" showErrorMessage="1" sqref="L8:L119" xr:uid="{EE8EE2F2-8BC1-46D7-B28C-9776309D777D}">
      <formula1>"DIRECTA"</formula1>
    </dataValidation>
    <dataValidation type="list" allowBlank="1" showInputMessage="1" showErrorMessage="1" sqref="I8:I119" xr:uid="{824282D2-6949-47C9-9CE1-93CEB98509B5}">
      <formula1>"FUNCIONAMIENTO,INVERSION,OTROS"</formula1>
    </dataValidation>
    <dataValidation type="list" allowBlank="1" showInputMessage="1" showErrorMessage="1" sqref="BA8:BA119" xr:uid="{7299B4FF-1FDF-4CCF-8E6C-D62CC1F07AC6}">
      <formula1>"SI,NA por TIPO Contrato"</formula1>
    </dataValidation>
    <dataValidation type="list" allowBlank="1" showInputMessage="1" showErrorMessage="1" sqref="AZ8:AZ119" xr:uid="{C999323E-82E4-4B22-A9EA-DF4DDEFC5E8D}">
      <formula1>"SI,NO HA INICIADO"</formula1>
    </dataValidation>
    <dataValidation type="list" allowBlank="1" showInputMessage="1" showErrorMessage="1" sqref="T8:T119 AQ8:AQ119 AO8:AO119" xr:uid="{301B71B2-D3E4-4E77-88BC-DCB7485E0C66}">
      <formula1>"SI,NO"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s>
  <hyperlinks>
    <hyperlink ref="AY8" r:id="rId1" xr:uid="{E2468CC4-302D-4628-B483-99DBB216226F}"/>
    <hyperlink ref="AY10" r:id="rId2" xr:uid="{4D0E79A4-5283-4870-9351-04F93B79D04D}"/>
    <hyperlink ref="AY11" r:id="rId3" xr:uid="{BFB087AA-159E-4C5A-AD30-19EE7744BB59}"/>
    <hyperlink ref="AY12" r:id="rId4" xr:uid="{FB431FF4-E733-4FAB-8EF2-426989FDE4DF}"/>
    <hyperlink ref="AY13" r:id="rId5" xr:uid="{8FEDACC5-E761-451E-9009-9A786769B693}"/>
    <hyperlink ref="AY14" r:id="rId6" xr:uid="{3CEB4D9F-0D46-41D7-A3E2-99DCEB65BEED}"/>
    <hyperlink ref="AY16" r:id="rId7" xr:uid="{F6813E84-0BCE-488D-96C3-C709814D261A}"/>
    <hyperlink ref="AY17" r:id="rId8" xr:uid="{639E63FB-0CC9-414B-B7FD-548B0265F245}"/>
    <hyperlink ref="AY18" r:id="rId9" xr:uid="{35453D33-BC2F-4DD8-B16F-DD274C7D9537}"/>
    <hyperlink ref="AY19" r:id="rId10" xr:uid="{F49B32B0-0698-46B1-820D-1D24B7F26D14}"/>
    <hyperlink ref="AY20" r:id="rId11" xr:uid="{4B4DD9AB-3EB6-4086-899E-6C5400F522DA}"/>
    <hyperlink ref="AY21" r:id="rId12" xr:uid="{27E3427B-EEDD-4719-989C-A4D38C71BE6D}"/>
    <hyperlink ref="AY22" r:id="rId13" xr:uid="{854CA427-DAA6-4C62-8409-BFCA2F9B9146}"/>
    <hyperlink ref="AY9" r:id="rId14" xr:uid="{E72DC7D8-622D-4EAA-8113-107777B429BD}"/>
    <hyperlink ref="AY23" r:id="rId15" xr:uid="{4FF6DE4A-F87A-4304-888E-518DB53F8F12}"/>
    <hyperlink ref="AY24" r:id="rId16" xr:uid="{41D2419F-1490-4760-A886-DCC1F906894B}"/>
    <hyperlink ref="AY25" r:id="rId17" xr:uid="{CB572F6E-AD2D-4F24-A649-72A0E5F9ACD2}"/>
    <hyperlink ref="AY26" r:id="rId18" xr:uid="{FA54E95D-8A3F-44E7-AF95-93F816A699F4}"/>
    <hyperlink ref="AY55" r:id="rId19" xr:uid="{C707E1AC-40DB-41F5-9920-F91F1E163225}"/>
    <hyperlink ref="AY56" r:id="rId20" xr:uid="{1EA64AB7-7196-4E22-BEF1-BB46DE2B54F6}"/>
    <hyperlink ref="AY57" r:id="rId21" xr:uid="{7F511659-2769-4FA5-81B6-0BEA29C4A9BC}"/>
    <hyperlink ref="AY37" r:id="rId22" xr:uid="{FF00378C-CBBC-47F5-A045-6BA63DBFF955}"/>
    <hyperlink ref="AY105" r:id="rId23" xr:uid="{F974D554-10E3-48A0-88D7-2BAFB19A3C85}"/>
    <hyperlink ref="AY106" r:id="rId24" xr:uid="{015A6D8D-F06A-4622-9BF5-D4D26EBD476E}"/>
    <hyperlink ref="AY116" r:id="rId25" xr:uid="{2152F2F2-5E26-4FEB-9D91-0A3D49B3F41C}"/>
    <hyperlink ref="AY117" r:id="rId26" xr:uid="{545E9BF1-FC18-41B8-8565-663E82D36853}"/>
    <hyperlink ref="AY119" r:id="rId27" xr:uid="{20268E42-B51D-443D-98CB-AC8C4CCA521F}"/>
  </hyperlinks>
  <pageMargins left="0.7" right="0.7" top="0.75" bottom="0.75" header="0.3" footer="0.3"/>
  <pageSetup orientation="portrait" horizontalDpi="300" verticalDpi="300" r:id="rId28"/>
  <ignoredErrors>
    <ignoredError sqref="N69:N119" numberStoredAsText="1"/>
    <ignoredError sqref="S8:S119" unlockedFormula="1"/>
  </ignoredErrors>
  <drawing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39533-46C4-4458-A6DD-6EB3A2A3BEC7}">
  <dimension ref="A1:BT56"/>
  <sheetViews>
    <sheetView showGridLines="0" workbookViewId="0">
      <selection activeCell="BC8" sqref="BC8"/>
    </sheetView>
  </sheetViews>
  <sheetFormatPr baseColWidth="10" defaultRowHeight="15" x14ac:dyDescent="0.25"/>
  <cols>
    <col min="1" max="1" width="2.5703125" customWidth="1"/>
    <col min="2" max="2" width="9.28515625" customWidth="1"/>
    <col min="3" max="3" width="13.5703125" customWidth="1"/>
    <col min="4" max="4" width="26.140625" customWidth="1"/>
    <col min="5" max="5" width="19.7109375" customWidth="1"/>
    <col min="6" max="6" width="15.7109375" customWidth="1"/>
    <col min="7" max="7" width="11.140625" customWidth="1"/>
    <col min="8" max="8" width="16.5703125" customWidth="1"/>
    <col min="9" max="9" width="17.42578125" customWidth="1"/>
    <col min="10" max="10" width="18.42578125" customWidth="1"/>
    <col min="11" max="11" width="14" customWidth="1"/>
    <col min="12" max="12" width="13.42578125" customWidth="1"/>
    <col min="13" max="13" width="16.140625" customWidth="1"/>
    <col min="14" max="14" width="16.42578125" customWidth="1"/>
    <col min="15" max="15" width="11.5703125" customWidth="1"/>
    <col min="16" max="16" width="12.42578125" customWidth="1"/>
    <col min="17" max="17" width="11.5703125" customWidth="1"/>
    <col min="18" max="18" width="14.7109375" customWidth="1"/>
    <col min="19" max="19" width="18.710937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28" max="29" width="11.57031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3" max="53" width="17.28515625" customWidth="1"/>
  </cols>
  <sheetData>
    <row r="1" spans="1:72" ht="7.5" customHeight="1" x14ac:dyDescent="0.25">
      <c r="V1" s="62"/>
    </row>
    <row r="2" spans="1:72" ht="11.25" customHeight="1" thickBot="1" x14ac:dyDescent="0.3">
      <c r="H2" s="63"/>
      <c r="V2" s="62"/>
    </row>
    <row r="3" spans="1:72" ht="21" customHeight="1" thickBot="1" x14ac:dyDescent="0.3">
      <c r="B3" s="433"/>
      <c r="C3" s="434"/>
      <c r="D3" s="439" t="s">
        <v>314</v>
      </c>
      <c r="E3" s="440"/>
      <c r="F3" s="440"/>
      <c r="G3" s="441"/>
      <c r="H3" s="445" t="s">
        <v>313</v>
      </c>
      <c r="I3" s="446"/>
      <c r="J3" s="59" t="s">
        <v>312</v>
      </c>
      <c r="K3" s="61"/>
      <c r="L3" s="48"/>
      <c r="M3" s="48"/>
      <c r="N3" s="48"/>
      <c r="O3" s="48"/>
      <c r="P3" s="48"/>
      <c r="Q3" s="48"/>
      <c r="R3" s="48"/>
      <c r="S3" s="48"/>
      <c r="T3" s="48"/>
      <c r="U3" s="48"/>
      <c r="V3" s="54"/>
      <c r="W3" s="54"/>
      <c r="X3" s="48"/>
      <c r="Y3" s="54"/>
      <c r="Z3" s="48"/>
      <c r="AA3" s="54"/>
      <c r="AB3" s="48"/>
      <c r="AC3" s="54"/>
      <c r="AD3" s="48"/>
      <c r="AE3" s="54"/>
      <c r="AF3" s="48"/>
      <c r="AG3" s="54"/>
      <c r="AH3" s="48"/>
      <c r="AI3" s="54"/>
      <c r="AJ3" s="48"/>
      <c r="AK3" s="54"/>
      <c r="AL3" s="48"/>
      <c r="AM3" s="54"/>
      <c r="AN3" s="48"/>
      <c r="AO3" s="48"/>
      <c r="AP3" s="48"/>
      <c r="AQ3" s="48"/>
      <c r="AR3" s="48"/>
      <c r="AS3" s="48"/>
      <c r="AT3" s="54"/>
      <c r="AU3" s="48"/>
      <c r="AV3" s="54"/>
      <c r="AW3" s="48"/>
      <c r="AX3" s="54"/>
      <c r="AY3" s="48"/>
      <c r="AZ3" s="54"/>
      <c r="BA3" s="48"/>
    </row>
    <row r="4" spans="1:72" ht="28.5" customHeight="1" thickBot="1" x14ac:dyDescent="0.3">
      <c r="B4" s="435"/>
      <c r="C4" s="436"/>
      <c r="D4" s="442"/>
      <c r="E4" s="443"/>
      <c r="F4" s="443"/>
      <c r="G4" s="444"/>
      <c r="H4" s="447"/>
      <c r="I4" s="448"/>
      <c r="J4" s="60">
        <v>250</v>
      </c>
      <c r="K4" s="59" t="s">
        <v>311</v>
      </c>
      <c r="L4" s="48"/>
      <c r="M4" s="48"/>
      <c r="N4" s="48"/>
      <c r="O4" s="48"/>
      <c r="P4" s="48"/>
      <c r="Q4" s="48"/>
      <c r="R4" s="48"/>
      <c r="S4" s="48"/>
      <c r="T4" s="48"/>
      <c r="U4" s="48"/>
      <c r="V4" s="54"/>
      <c r="W4" s="54"/>
      <c r="X4" s="48"/>
      <c r="Y4" s="54"/>
      <c r="Z4" s="48"/>
      <c r="AA4" s="54"/>
      <c r="AB4" s="48"/>
      <c r="AC4" s="54"/>
      <c r="AD4" s="48"/>
      <c r="AE4" s="54"/>
      <c r="AF4" s="48"/>
      <c r="AG4" s="54"/>
      <c r="AH4" s="48"/>
      <c r="AI4" s="54"/>
      <c r="AJ4" s="48"/>
      <c r="AK4" s="54"/>
      <c r="AL4" s="48"/>
      <c r="AM4" s="54"/>
      <c r="AN4" s="48"/>
      <c r="AO4" s="48"/>
      <c r="AP4" s="48"/>
      <c r="AQ4" s="48"/>
      <c r="AR4" s="48"/>
      <c r="AS4" s="48"/>
      <c r="AT4" s="54"/>
      <c r="AU4" s="48"/>
      <c r="AV4" s="54"/>
      <c r="AW4" s="48"/>
      <c r="AX4" s="54"/>
      <c r="AY4" s="48"/>
      <c r="AZ4" s="54"/>
      <c r="BA4" s="48"/>
    </row>
    <row r="5" spans="1:72" ht="23.25" customHeight="1" thickBot="1" x14ac:dyDescent="0.3">
      <c r="B5" s="435"/>
      <c r="C5" s="436"/>
      <c r="D5" s="58" t="s">
        <v>310</v>
      </c>
      <c r="E5" s="57"/>
      <c r="F5" s="451" t="s">
        <v>309</v>
      </c>
      <c r="G5" s="451"/>
      <c r="H5" s="449"/>
      <c r="I5" s="450"/>
      <c r="J5" s="56">
        <v>290000000</v>
      </c>
      <c r="K5" s="55" t="s">
        <v>308</v>
      </c>
      <c r="L5" s="48"/>
      <c r="M5" s="48"/>
      <c r="N5" s="48"/>
      <c r="O5" s="48"/>
      <c r="P5" s="48"/>
      <c r="Q5" s="48"/>
      <c r="R5" s="48"/>
      <c r="S5" s="48"/>
      <c r="T5" s="48"/>
      <c r="U5" s="48"/>
      <c r="V5" s="54"/>
      <c r="W5" s="54"/>
      <c r="X5" s="54"/>
      <c r="Y5" s="54"/>
      <c r="Z5" s="54"/>
      <c r="AA5" s="54"/>
      <c r="AB5" s="452" t="s">
        <v>307</v>
      </c>
      <c r="AC5" s="453"/>
      <c r="AD5" s="453"/>
      <c r="AE5" s="453"/>
      <c r="AF5" s="453"/>
      <c r="AG5" s="453"/>
      <c r="AH5" s="453"/>
      <c r="AI5" s="453"/>
      <c r="AJ5" s="453"/>
      <c r="AK5" s="453"/>
      <c r="AL5" s="453"/>
      <c r="AM5" s="454"/>
      <c r="AN5" s="48"/>
      <c r="AO5" s="48"/>
      <c r="AP5" s="48"/>
      <c r="AQ5" s="48"/>
      <c r="AR5" s="48"/>
      <c r="AS5" s="48"/>
      <c r="AT5" s="48"/>
      <c r="AU5" s="48"/>
      <c r="AV5" s="48"/>
      <c r="AW5" s="48"/>
      <c r="AX5" s="48"/>
      <c r="AY5" s="48"/>
      <c r="AZ5" s="48"/>
      <c r="BA5" s="48"/>
    </row>
    <row r="6" spans="1:72" s="32" customFormat="1" ht="23.25" customHeight="1" thickBot="1" x14ac:dyDescent="0.3">
      <c r="B6" s="437"/>
      <c r="C6" s="438"/>
      <c r="D6" s="53" t="s">
        <v>306</v>
      </c>
      <c r="E6" s="461" t="s">
        <v>670</v>
      </c>
      <c r="F6" s="461"/>
      <c r="G6" s="462"/>
      <c r="H6" s="52" t="s">
        <v>304</v>
      </c>
      <c r="I6" s="51"/>
      <c r="J6" s="50"/>
      <c r="K6" s="49">
        <v>1300000</v>
      </c>
      <c r="L6" s="48"/>
      <c r="M6" s="430" t="s">
        <v>303</v>
      </c>
      <c r="N6" s="431"/>
      <c r="O6" s="430" t="s">
        <v>302</v>
      </c>
      <c r="P6" s="431"/>
      <c r="Q6" s="432"/>
      <c r="R6" s="463" t="s">
        <v>301</v>
      </c>
      <c r="S6" s="464"/>
      <c r="T6" s="430" t="s">
        <v>300</v>
      </c>
      <c r="U6" s="431"/>
      <c r="V6" s="431"/>
      <c r="W6" s="452" t="s">
        <v>299</v>
      </c>
      <c r="X6" s="453"/>
      <c r="Y6" s="453"/>
      <c r="Z6" s="453"/>
      <c r="AA6" s="454"/>
      <c r="AB6" s="452" t="s">
        <v>298</v>
      </c>
      <c r="AC6" s="453"/>
      <c r="AD6" s="453"/>
      <c r="AE6" s="453"/>
      <c r="AF6" s="454"/>
      <c r="AG6" s="430" t="s">
        <v>297</v>
      </c>
      <c r="AH6" s="431"/>
      <c r="AI6" s="432"/>
      <c r="AJ6" s="430" t="s">
        <v>296</v>
      </c>
      <c r="AK6" s="431"/>
      <c r="AL6" s="431"/>
      <c r="AM6" s="432"/>
      <c r="AN6" s="48"/>
      <c r="AO6" s="430" t="s">
        <v>295</v>
      </c>
      <c r="AP6" s="432"/>
      <c r="AQ6" s="430" t="s">
        <v>294</v>
      </c>
      <c r="AR6" s="431"/>
      <c r="AS6" s="431"/>
      <c r="AT6" s="431"/>
      <c r="AU6" s="432"/>
      <c r="AV6" s="430" t="s">
        <v>293</v>
      </c>
      <c r="AW6" s="431"/>
      <c r="AX6" s="432"/>
      <c r="AY6" s="430" t="s">
        <v>292</v>
      </c>
      <c r="AZ6" s="431"/>
      <c r="BA6" s="432"/>
    </row>
    <row r="7" spans="1:72" s="36" customFormat="1" ht="77.25" thickBot="1" x14ac:dyDescent="0.3">
      <c r="A7" s="47"/>
      <c r="B7" s="38" t="s">
        <v>291</v>
      </c>
      <c r="C7" s="39" t="s">
        <v>290</v>
      </c>
      <c r="D7" s="45" t="s">
        <v>289</v>
      </c>
      <c r="E7" s="46" t="s">
        <v>288</v>
      </c>
      <c r="F7" s="46" t="s">
        <v>287</v>
      </c>
      <c r="G7" s="45" t="s">
        <v>286</v>
      </c>
      <c r="H7" s="38" t="s">
        <v>285</v>
      </c>
      <c r="I7" s="38" t="s">
        <v>284</v>
      </c>
      <c r="J7" s="38" t="s">
        <v>283</v>
      </c>
      <c r="K7" s="38" t="s">
        <v>282</v>
      </c>
      <c r="L7" s="38" t="s">
        <v>281</v>
      </c>
      <c r="M7" s="38" t="s">
        <v>280</v>
      </c>
      <c r="N7" s="39" t="s">
        <v>279</v>
      </c>
      <c r="O7" s="39" t="s">
        <v>278</v>
      </c>
      <c r="P7" s="38" t="s">
        <v>277</v>
      </c>
      <c r="Q7" s="38" t="s">
        <v>276</v>
      </c>
      <c r="R7" s="38" t="s">
        <v>275</v>
      </c>
      <c r="S7" s="38" t="s">
        <v>274</v>
      </c>
      <c r="T7" s="38" t="s">
        <v>273</v>
      </c>
      <c r="U7" s="39" t="s">
        <v>272</v>
      </c>
      <c r="V7" s="38" t="s">
        <v>271</v>
      </c>
      <c r="W7" s="38" t="s">
        <v>270</v>
      </c>
      <c r="X7" s="38" t="s">
        <v>269</v>
      </c>
      <c r="Y7" s="38" t="s">
        <v>268</v>
      </c>
      <c r="Z7" s="44" t="s">
        <v>267</v>
      </c>
      <c r="AA7" s="43" t="s">
        <v>266</v>
      </c>
      <c r="AB7" s="38" t="s">
        <v>265</v>
      </c>
      <c r="AC7" s="38" t="s">
        <v>264</v>
      </c>
      <c r="AD7" s="38" t="s">
        <v>263</v>
      </c>
      <c r="AE7" s="44" t="s">
        <v>262</v>
      </c>
      <c r="AF7" s="43" t="s">
        <v>261</v>
      </c>
      <c r="AG7" s="38" t="s">
        <v>260</v>
      </c>
      <c r="AH7" s="38" t="s">
        <v>259</v>
      </c>
      <c r="AI7" s="44" t="s">
        <v>258</v>
      </c>
      <c r="AJ7" s="38" t="s">
        <v>257</v>
      </c>
      <c r="AK7" s="44" t="s">
        <v>256</v>
      </c>
      <c r="AL7" s="44" t="s">
        <v>255</v>
      </c>
      <c r="AM7" s="43" t="s">
        <v>254</v>
      </c>
      <c r="AN7" s="43" t="s">
        <v>253</v>
      </c>
      <c r="AO7" s="38" t="s">
        <v>252</v>
      </c>
      <c r="AP7" s="38" t="s">
        <v>251</v>
      </c>
      <c r="AQ7" s="38" t="s">
        <v>250</v>
      </c>
      <c r="AR7" s="38" t="s">
        <v>249</v>
      </c>
      <c r="AS7" s="38" t="s">
        <v>248</v>
      </c>
      <c r="AT7" s="42" t="s">
        <v>247</v>
      </c>
      <c r="AU7" s="41" t="s">
        <v>246</v>
      </c>
      <c r="AV7" s="40" t="s">
        <v>245</v>
      </c>
      <c r="AW7" s="38" t="s">
        <v>244</v>
      </c>
      <c r="AX7" s="38" t="s">
        <v>243</v>
      </c>
      <c r="AY7" s="39" t="s">
        <v>242</v>
      </c>
      <c r="AZ7" s="39" t="s">
        <v>241</v>
      </c>
      <c r="BA7" s="39" t="s">
        <v>240</v>
      </c>
      <c r="BB7" s="37"/>
      <c r="BC7" s="37"/>
      <c r="BD7" s="37"/>
      <c r="BE7" s="37"/>
      <c r="BF7" s="37"/>
      <c r="BG7" s="37"/>
      <c r="BH7" s="37"/>
      <c r="BI7" s="37"/>
      <c r="BJ7" s="37"/>
      <c r="BK7" s="37"/>
      <c r="BL7" s="37"/>
      <c r="BM7" s="37"/>
      <c r="BN7" s="37"/>
      <c r="BO7" s="37"/>
      <c r="BP7" s="37"/>
      <c r="BQ7" s="37"/>
      <c r="BR7" s="37"/>
      <c r="BS7" s="37"/>
      <c r="BT7" s="37"/>
    </row>
    <row r="8" spans="1:72" s="32" customFormat="1" ht="12.75" x14ac:dyDescent="0.2">
      <c r="B8" s="76">
        <v>2024</v>
      </c>
      <c r="C8" s="67">
        <v>891780111</v>
      </c>
      <c r="D8" s="73" t="s">
        <v>14</v>
      </c>
      <c r="E8" s="75" t="s">
        <v>669</v>
      </c>
      <c r="F8" s="141" t="s">
        <v>668</v>
      </c>
      <c r="G8" s="70">
        <v>0</v>
      </c>
      <c r="H8" s="70" t="s">
        <v>11</v>
      </c>
      <c r="I8" s="73" t="s">
        <v>108</v>
      </c>
      <c r="J8" s="75" t="s">
        <v>671</v>
      </c>
      <c r="K8" s="141">
        <v>18810000</v>
      </c>
      <c r="L8" s="67" t="s">
        <v>8</v>
      </c>
      <c r="M8" s="84" t="s">
        <v>667</v>
      </c>
      <c r="N8" s="365">
        <v>1082879378</v>
      </c>
      <c r="O8" s="87">
        <v>22</v>
      </c>
      <c r="P8" s="81">
        <v>45302</v>
      </c>
      <c r="Q8" s="75">
        <v>18810000</v>
      </c>
      <c r="R8" s="81">
        <v>45307</v>
      </c>
      <c r="S8" s="75">
        <v>18810000</v>
      </c>
      <c r="T8" s="70" t="s">
        <v>1</v>
      </c>
      <c r="U8" s="365">
        <v>1082943891</v>
      </c>
      <c r="V8" s="141" t="s">
        <v>484</v>
      </c>
      <c r="W8" s="358">
        <v>45307</v>
      </c>
      <c r="X8" s="358">
        <v>45307</v>
      </c>
      <c r="Y8" s="82" t="s">
        <v>4</v>
      </c>
      <c r="Z8" s="358">
        <v>45473</v>
      </c>
      <c r="AA8" s="141">
        <f t="shared" ref="AA8:AA44" si="0">+IF(Y8="1800-01-01",Z8-X8,Z8-Y8)</f>
        <v>166</v>
      </c>
      <c r="AB8" s="75">
        <v>0</v>
      </c>
      <c r="AC8" s="75">
        <v>0</v>
      </c>
      <c r="AD8" s="75">
        <v>0</v>
      </c>
      <c r="AE8" s="81" t="s">
        <v>4</v>
      </c>
      <c r="AF8" s="141">
        <f t="shared" ref="AF8:AF44" si="1">+IF(AE8="1800-01-01",0,AE8-Z8)</f>
        <v>0</v>
      </c>
      <c r="AG8" s="75">
        <v>0</v>
      </c>
      <c r="AH8" s="75">
        <v>0</v>
      </c>
      <c r="AI8" s="77" t="s">
        <v>4</v>
      </c>
      <c r="AJ8" s="70">
        <v>0</v>
      </c>
      <c r="AK8" s="77" t="s">
        <v>4</v>
      </c>
      <c r="AL8" s="77" t="s">
        <v>4</v>
      </c>
      <c r="AM8" s="141">
        <f t="shared" ref="AM8:AM44" si="2">+IF(AK8="1800-01-01",0,AL8-AK8)</f>
        <v>0</v>
      </c>
      <c r="AN8" s="141">
        <f>+K8+AC8-AH8</f>
        <v>18810000</v>
      </c>
      <c r="AO8" s="70" t="s">
        <v>1</v>
      </c>
      <c r="AP8" s="75">
        <v>18810000</v>
      </c>
      <c r="AQ8" s="70" t="s">
        <v>16</v>
      </c>
      <c r="AR8" s="75">
        <v>0</v>
      </c>
      <c r="AS8" s="68" t="s">
        <v>4</v>
      </c>
      <c r="AT8" s="135">
        <v>2310000</v>
      </c>
      <c r="AU8" s="140">
        <f t="shared" ref="AU8:AU44" si="3">AN8-AT8</f>
        <v>16500000</v>
      </c>
      <c r="AV8" s="139">
        <f t="shared" ref="AV8:AV44" si="4">+IFERROR(AT8/AN8,"_")</f>
        <v>0.12280701754385964</v>
      </c>
      <c r="AW8" s="68" t="s">
        <v>4</v>
      </c>
      <c r="AX8" s="70" t="s">
        <v>3</v>
      </c>
      <c r="AY8" s="141" t="s">
        <v>666</v>
      </c>
      <c r="AZ8" s="67" t="s">
        <v>1</v>
      </c>
      <c r="BA8" s="67" t="s">
        <v>1</v>
      </c>
    </row>
    <row r="9" spans="1:72" x14ac:dyDescent="0.25">
      <c r="B9" s="109">
        <v>2024</v>
      </c>
      <c r="C9" s="17">
        <v>891780111</v>
      </c>
      <c r="D9" s="30" t="s">
        <v>14</v>
      </c>
      <c r="E9" s="35" t="s">
        <v>665</v>
      </c>
      <c r="F9" s="35" t="s">
        <v>664</v>
      </c>
      <c r="G9" s="18">
        <v>0</v>
      </c>
      <c r="H9" s="18" t="s">
        <v>11</v>
      </c>
      <c r="I9" s="30" t="s">
        <v>108</v>
      </c>
      <c r="J9" s="23" t="s">
        <v>5213</v>
      </c>
      <c r="K9" s="35">
        <v>13110000</v>
      </c>
      <c r="L9" s="17" t="s">
        <v>8</v>
      </c>
      <c r="M9" s="35" t="s">
        <v>663</v>
      </c>
      <c r="N9" s="366">
        <v>1004374583</v>
      </c>
      <c r="O9" s="23">
        <v>18</v>
      </c>
      <c r="P9" s="28">
        <v>45302</v>
      </c>
      <c r="Q9" s="23">
        <v>13110000</v>
      </c>
      <c r="R9" s="28">
        <v>45309</v>
      </c>
      <c r="S9" s="23">
        <v>13110000</v>
      </c>
      <c r="T9" s="18" t="s">
        <v>1</v>
      </c>
      <c r="U9" s="366">
        <v>36669977</v>
      </c>
      <c r="V9" s="35" t="s">
        <v>572</v>
      </c>
      <c r="W9" s="356">
        <v>45309</v>
      </c>
      <c r="X9" s="356">
        <v>45309</v>
      </c>
      <c r="Y9" s="113" t="s">
        <v>4</v>
      </c>
      <c r="Z9" s="356">
        <v>45473</v>
      </c>
      <c r="AA9" s="35">
        <f t="shared" si="0"/>
        <v>164</v>
      </c>
      <c r="AB9" s="23">
        <v>0</v>
      </c>
      <c r="AC9" s="23">
        <v>0</v>
      </c>
      <c r="AD9" s="23">
        <v>0</v>
      </c>
      <c r="AE9" s="28" t="s">
        <v>4</v>
      </c>
      <c r="AF9" s="35">
        <f t="shared" si="1"/>
        <v>0</v>
      </c>
      <c r="AG9" s="23">
        <v>0</v>
      </c>
      <c r="AH9" s="23">
        <v>0</v>
      </c>
      <c r="AI9" s="27" t="s">
        <v>4</v>
      </c>
      <c r="AJ9" s="18">
        <v>0</v>
      </c>
      <c r="AK9" s="27" t="s">
        <v>4</v>
      </c>
      <c r="AL9" s="27" t="s">
        <v>4</v>
      </c>
      <c r="AM9" s="35">
        <f t="shared" si="2"/>
        <v>0</v>
      </c>
      <c r="AN9" s="35">
        <f>+K9+AC9-AH9</f>
        <v>13110000</v>
      </c>
      <c r="AO9" s="18" t="s">
        <v>1</v>
      </c>
      <c r="AP9" s="23">
        <v>13110000</v>
      </c>
      <c r="AQ9" s="18" t="s">
        <v>16</v>
      </c>
      <c r="AR9" s="23">
        <v>0</v>
      </c>
      <c r="AS9" s="19" t="s">
        <v>4</v>
      </c>
      <c r="AT9" s="22">
        <v>1610000</v>
      </c>
      <c r="AU9" s="34">
        <f t="shared" si="3"/>
        <v>11500000</v>
      </c>
      <c r="AV9" s="33">
        <f t="shared" si="4"/>
        <v>0.12280701754385964</v>
      </c>
      <c r="AW9" s="19" t="s">
        <v>4</v>
      </c>
      <c r="AX9" s="18" t="s">
        <v>3</v>
      </c>
      <c r="AY9" s="35" t="s">
        <v>662</v>
      </c>
      <c r="AZ9" s="17" t="s">
        <v>1</v>
      </c>
      <c r="BA9" s="17" t="s">
        <v>1</v>
      </c>
      <c r="BB9" s="32"/>
    </row>
    <row r="10" spans="1:72" x14ac:dyDescent="0.25">
      <c r="B10" s="109">
        <v>2024</v>
      </c>
      <c r="C10" s="17">
        <v>891780111</v>
      </c>
      <c r="D10" s="30" t="s">
        <v>14</v>
      </c>
      <c r="E10" s="35" t="s">
        <v>661</v>
      </c>
      <c r="F10" s="35" t="s">
        <v>660</v>
      </c>
      <c r="G10" s="18">
        <v>0</v>
      </c>
      <c r="H10" s="18" t="s">
        <v>11</v>
      </c>
      <c r="I10" s="30" t="s">
        <v>108</v>
      </c>
      <c r="J10" s="23" t="s">
        <v>659</v>
      </c>
      <c r="K10" s="35">
        <v>15390000</v>
      </c>
      <c r="L10" s="17" t="s">
        <v>8</v>
      </c>
      <c r="M10" s="35" t="s">
        <v>658</v>
      </c>
      <c r="N10" s="366">
        <v>1082916730</v>
      </c>
      <c r="O10" s="23">
        <v>17</v>
      </c>
      <c r="P10" s="28">
        <v>45302</v>
      </c>
      <c r="Q10" s="23">
        <v>15390000</v>
      </c>
      <c r="R10" s="28">
        <v>45309</v>
      </c>
      <c r="S10" s="23">
        <v>15390000</v>
      </c>
      <c r="T10" s="18" t="s">
        <v>1</v>
      </c>
      <c r="U10" s="366">
        <v>1082900194</v>
      </c>
      <c r="V10" s="35" t="s">
        <v>519</v>
      </c>
      <c r="W10" s="356">
        <v>45309</v>
      </c>
      <c r="X10" s="356">
        <v>45309</v>
      </c>
      <c r="Y10" s="113" t="s">
        <v>4</v>
      </c>
      <c r="Z10" s="356">
        <v>45473</v>
      </c>
      <c r="AA10" s="35">
        <f t="shared" si="0"/>
        <v>164</v>
      </c>
      <c r="AB10" s="23">
        <v>0</v>
      </c>
      <c r="AC10" s="23">
        <v>0</v>
      </c>
      <c r="AD10" s="23">
        <v>0</v>
      </c>
      <c r="AE10" s="28" t="s">
        <v>4</v>
      </c>
      <c r="AF10" s="35">
        <f t="shared" si="1"/>
        <v>0</v>
      </c>
      <c r="AG10" s="23">
        <v>0</v>
      </c>
      <c r="AH10" s="23">
        <v>0</v>
      </c>
      <c r="AI10" s="27" t="s">
        <v>4</v>
      </c>
      <c r="AJ10" s="18">
        <v>0</v>
      </c>
      <c r="AK10" s="27" t="s">
        <v>4</v>
      </c>
      <c r="AL10" s="27" t="s">
        <v>4</v>
      </c>
      <c r="AM10" s="35">
        <f t="shared" si="2"/>
        <v>0</v>
      </c>
      <c r="AN10" s="35">
        <f>+K10+AC10-AH10</f>
        <v>15390000</v>
      </c>
      <c r="AO10" s="18" t="s">
        <v>1</v>
      </c>
      <c r="AP10" s="23">
        <v>15390000</v>
      </c>
      <c r="AQ10" s="18" t="s">
        <v>16</v>
      </c>
      <c r="AR10" s="23">
        <v>0</v>
      </c>
      <c r="AS10" s="19" t="s">
        <v>4</v>
      </c>
      <c r="AT10" s="22">
        <v>1890000</v>
      </c>
      <c r="AU10" s="34">
        <f t="shared" si="3"/>
        <v>13500000</v>
      </c>
      <c r="AV10" s="33">
        <f t="shared" si="4"/>
        <v>0.12280701754385964</v>
      </c>
      <c r="AW10" s="19" t="s">
        <v>4</v>
      </c>
      <c r="AX10" s="18" t="s">
        <v>3</v>
      </c>
      <c r="AY10" s="35" t="s">
        <v>657</v>
      </c>
      <c r="AZ10" s="17" t="s">
        <v>1</v>
      </c>
      <c r="BA10" s="17" t="s">
        <v>1</v>
      </c>
      <c r="BB10" s="32"/>
    </row>
    <row r="11" spans="1:72" x14ac:dyDescent="0.25">
      <c r="B11" s="109">
        <v>2024</v>
      </c>
      <c r="C11" s="17">
        <v>891780111</v>
      </c>
      <c r="D11" s="30" t="s">
        <v>14</v>
      </c>
      <c r="E11" s="35" t="s">
        <v>656</v>
      </c>
      <c r="F11" s="35" t="s">
        <v>655</v>
      </c>
      <c r="G11" s="18">
        <v>0</v>
      </c>
      <c r="H11" s="18" t="s">
        <v>11</v>
      </c>
      <c r="I11" s="30" t="s">
        <v>108</v>
      </c>
      <c r="J11" s="23" t="s">
        <v>654</v>
      </c>
      <c r="K11" s="35">
        <v>17100000</v>
      </c>
      <c r="L11" s="17" t="s">
        <v>8</v>
      </c>
      <c r="M11" s="35" t="s">
        <v>653</v>
      </c>
      <c r="N11" s="366">
        <v>36669670</v>
      </c>
      <c r="O11" s="23">
        <v>20</v>
      </c>
      <c r="P11" s="28">
        <v>45302</v>
      </c>
      <c r="Q11" s="23">
        <v>17100000</v>
      </c>
      <c r="R11" s="28">
        <v>45309</v>
      </c>
      <c r="S11" s="23">
        <v>17100000</v>
      </c>
      <c r="T11" s="18" t="s">
        <v>1</v>
      </c>
      <c r="U11" s="366">
        <v>36669977</v>
      </c>
      <c r="V11" s="35" t="s">
        <v>572</v>
      </c>
      <c r="W11" s="356">
        <v>45309</v>
      </c>
      <c r="X11" s="356">
        <v>45309</v>
      </c>
      <c r="Y11" s="113" t="s">
        <v>4</v>
      </c>
      <c r="Z11" s="356">
        <v>45473</v>
      </c>
      <c r="AA11" s="35">
        <f t="shared" si="0"/>
        <v>164</v>
      </c>
      <c r="AB11" s="23">
        <v>0</v>
      </c>
      <c r="AC11" s="23">
        <v>0</v>
      </c>
      <c r="AD11" s="23">
        <v>0</v>
      </c>
      <c r="AE11" s="28" t="s">
        <v>4</v>
      </c>
      <c r="AF11" s="35">
        <f t="shared" si="1"/>
        <v>0</v>
      </c>
      <c r="AG11" s="23">
        <v>0</v>
      </c>
      <c r="AH11" s="23">
        <v>0</v>
      </c>
      <c r="AI11" s="27" t="s">
        <v>4</v>
      </c>
      <c r="AJ11" s="18">
        <v>0</v>
      </c>
      <c r="AK11" s="27" t="s">
        <v>4</v>
      </c>
      <c r="AL11" s="27" t="s">
        <v>4</v>
      </c>
      <c r="AM11" s="35">
        <f t="shared" si="2"/>
        <v>0</v>
      </c>
      <c r="AN11" s="35">
        <f>+K11+AC11-AH11</f>
        <v>17100000</v>
      </c>
      <c r="AO11" s="18" t="s">
        <v>1</v>
      </c>
      <c r="AP11" s="23">
        <v>17100000</v>
      </c>
      <c r="AQ11" s="18" t="s">
        <v>16</v>
      </c>
      <c r="AR11" s="23">
        <v>0</v>
      </c>
      <c r="AS11" s="19" t="s">
        <v>4</v>
      </c>
      <c r="AT11" s="22">
        <v>2100000</v>
      </c>
      <c r="AU11" s="34">
        <f t="shared" si="3"/>
        <v>15000000</v>
      </c>
      <c r="AV11" s="33">
        <f t="shared" si="4"/>
        <v>0.12280701754385964</v>
      </c>
      <c r="AW11" s="19" t="s">
        <v>4</v>
      </c>
      <c r="AX11" s="18" t="s">
        <v>3</v>
      </c>
      <c r="AY11" s="35" t="s">
        <v>652</v>
      </c>
      <c r="AZ11" s="17" t="s">
        <v>1</v>
      </c>
      <c r="BA11" s="17" t="s">
        <v>1</v>
      </c>
    </row>
    <row r="12" spans="1:72" x14ac:dyDescent="0.25">
      <c r="B12" s="109">
        <v>2024</v>
      </c>
      <c r="C12" s="17">
        <v>891780111</v>
      </c>
      <c r="D12" s="30" t="s">
        <v>14</v>
      </c>
      <c r="E12" s="35" t="s">
        <v>651</v>
      </c>
      <c r="F12" s="35" t="s">
        <v>650</v>
      </c>
      <c r="G12" s="18">
        <v>0</v>
      </c>
      <c r="H12" s="18" t="s">
        <v>11</v>
      </c>
      <c r="I12" s="30" t="s">
        <v>108</v>
      </c>
      <c r="J12" s="23" t="s">
        <v>649</v>
      </c>
      <c r="K12" s="35">
        <v>18810000</v>
      </c>
      <c r="L12" s="17" t="s">
        <v>8</v>
      </c>
      <c r="M12" s="35" t="s">
        <v>648</v>
      </c>
      <c r="N12" s="366">
        <v>85153904</v>
      </c>
      <c r="O12" s="23">
        <v>15</v>
      </c>
      <c r="P12" s="28">
        <v>45302</v>
      </c>
      <c r="Q12" s="23">
        <v>18810000</v>
      </c>
      <c r="R12" s="28">
        <v>45309</v>
      </c>
      <c r="S12" s="23">
        <v>18810000</v>
      </c>
      <c r="T12" s="18" t="s">
        <v>1</v>
      </c>
      <c r="U12" s="366">
        <v>7634903</v>
      </c>
      <c r="V12" s="35" t="s">
        <v>507</v>
      </c>
      <c r="W12" s="356">
        <v>45309</v>
      </c>
      <c r="X12" s="356">
        <v>45309</v>
      </c>
      <c r="Y12" s="113" t="s">
        <v>4</v>
      </c>
      <c r="Z12" s="356">
        <v>45473</v>
      </c>
      <c r="AA12" s="35">
        <f t="shared" si="0"/>
        <v>164</v>
      </c>
      <c r="AB12" s="23">
        <v>0</v>
      </c>
      <c r="AC12" s="23">
        <v>0</v>
      </c>
      <c r="AD12" s="23">
        <v>0</v>
      </c>
      <c r="AE12" s="28" t="s">
        <v>4</v>
      </c>
      <c r="AF12" s="35">
        <f t="shared" si="1"/>
        <v>0</v>
      </c>
      <c r="AG12" s="23">
        <v>0</v>
      </c>
      <c r="AH12" s="23">
        <v>0</v>
      </c>
      <c r="AI12" s="27" t="s">
        <v>4</v>
      </c>
      <c r="AJ12" s="18">
        <v>0</v>
      </c>
      <c r="AK12" s="27" t="s">
        <v>4</v>
      </c>
      <c r="AL12" s="27" t="s">
        <v>4</v>
      </c>
      <c r="AM12" s="35">
        <f t="shared" si="2"/>
        <v>0</v>
      </c>
      <c r="AN12" s="35">
        <f>+K12+AC12-AH12</f>
        <v>18810000</v>
      </c>
      <c r="AO12" s="18" t="s">
        <v>1</v>
      </c>
      <c r="AP12" s="23">
        <v>18810000</v>
      </c>
      <c r="AQ12" s="18" t="s">
        <v>16</v>
      </c>
      <c r="AR12" s="23">
        <v>0</v>
      </c>
      <c r="AS12" s="19" t="s">
        <v>4</v>
      </c>
      <c r="AT12" s="22">
        <v>2310000</v>
      </c>
      <c r="AU12" s="34">
        <f t="shared" si="3"/>
        <v>16500000</v>
      </c>
      <c r="AV12" s="33">
        <f t="shared" si="4"/>
        <v>0.12280701754385964</v>
      </c>
      <c r="AW12" s="19" t="s">
        <v>4</v>
      </c>
      <c r="AX12" s="18" t="s">
        <v>3</v>
      </c>
      <c r="AY12" s="35" t="s">
        <v>647</v>
      </c>
      <c r="AZ12" s="17" t="s">
        <v>1</v>
      </c>
      <c r="BA12" s="17" t="s">
        <v>1</v>
      </c>
    </row>
    <row r="13" spans="1:72" x14ac:dyDescent="0.25">
      <c r="B13" s="109">
        <v>2024</v>
      </c>
      <c r="C13" s="17">
        <v>891780111</v>
      </c>
      <c r="D13" s="30" t="s">
        <v>14</v>
      </c>
      <c r="E13" s="35" t="s">
        <v>646</v>
      </c>
      <c r="F13" s="35" t="s">
        <v>645</v>
      </c>
      <c r="G13" s="18">
        <v>0</v>
      </c>
      <c r="H13" s="18" t="s">
        <v>11</v>
      </c>
      <c r="I13" s="30" t="s">
        <v>108</v>
      </c>
      <c r="J13" s="23" t="s">
        <v>644</v>
      </c>
      <c r="K13" s="35">
        <v>12100000</v>
      </c>
      <c r="L13" s="17" t="s">
        <v>8</v>
      </c>
      <c r="M13" s="35" t="s">
        <v>643</v>
      </c>
      <c r="N13" s="366">
        <v>1221971911</v>
      </c>
      <c r="O13" s="23">
        <v>90</v>
      </c>
      <c r="P13" s="28">
        <v>45309</v>
      </c>
      <c r="Q13" s="23">
        <v>12100000</v>
      </c>
      <c r="R13" s="28">
        <v>45310</v>
      </c>
      <c r="S13" s="23">
        <v>12100000</v>
      </c>
      <c r="T13" s="18" t="s">
        <v>1</v>
      </c>
      <c r="U13" s="366">
        <v>1098669877</v>
      </c>
      <c r="V13" s="35" t="s">
        <v>535</v>
      </c>
      <c r="W13" s="356">
        <v>45310</v>
      </c>
      <c r="X13" s="356">
        <v>45310</v>
      </c>
      <c r="Y13" s="113" t="s">
        <v>4</v>
      </c>
      <c r="Z13" s="356">
        <v>45473</v>
      </c>
      <c r="AA13" s="35">
        <f t="shared" si="0"/>
        <v>163</v>
      </c>
      <c r="AB13" s="23">
        <v>0</v>
      </c>
      <c r="AC13" s="23">
        <v>0</v>
      </c>
      <c r="AD13" s="23">
        <v>0</v>
      </c>
      <c r="AE13" s="28" t="s">
        <v>4</v>
      </c>
      <c r="AF13" s="35">
        <f t="shared" si="1"/>
        <v>0</v>
      </c>
      <c r="AG13" s="23">
        <v>0</v>
      </c>
      <c r="AH13" s="23">
        <v>0</v>
      </c>
      <c r="AI13" s="27" t="s">
        <v>4</v>
      </c>
      <c r="AJ13" s="18">
        <v>0</v>
      </c>
      <c r="AK13" s="27" t="s">
        <v>4</v>
      </c>
      <c r="AL13" s="27" t="s">
        <v>4</v>
      </c>
      <c r="AM13" s="35">
        <f t="shared" si="2"/>
        <v>0</v>
      </c>
      <c r="AN13" s="35">
        <f>+K13+AC13-AH13</f>
        <v>12100000</v>
      </c>
      <c r="AO13" s="18" t="s">
        <v>1</v>
      </c>
      <c r="AP13" s="23">
        <v>12100000</v>
      </c>
      <c r="AQ13" s="18" t="s">
        <v>16</v>
      </c>
      <c r="AR13" s="23">
        <v>0</v>
      </c>
      <c r="AS13" s="19" t="s">
        <v>4</v>
      </c>
      <c r="AT13" s="22">
        <v>1100000</v>
      </c>
      <c r="AU13" s="34">
        <f t="shared" si="3"/>
        <v>11000000</v>
      </c>
      <c r="AV13" s="33">
        <f t="shared" si="4"/>
        <v>9.0909090909090912E-2</v>
      </c>
      <c r="AW13" s="19" t="s">
        <v>4</v>
      </c>
      <c r="AX13" s="18" t="s">
        <v>3</v>
      </c>
      <c r="AY13" s="35" t="s">
        <v>642</v>
      </c>
      <c r="AZ13" s="17" t="s">
        <v>1</v>
      </c>
      <c r="BA13" s="17" t="s">
        <v>1</v>
      </c>
    </row>
    <row r="14" spans="1:72" ht="16.149999999999999" customHeight="1" x14ac:dyDescent="0.25">
      <c r="B14" s="109">
        <v>2024</v>
      </c>
      <c r="C14" s="17">
        <v>891780111</v>
      </c>
      <c r="D14" s="30" t="s">
        <v>14</v>
      </c>
      <c r="E14" s="35" t="s">
        <v>641</v>
      </c>
      <c r="F14" s="35" t="s">
        <v>640</v>
      </c>
      <c r="G14" s="18">
        <v>0</v>
      </c>
      <c r="H14" s="18" t="s">
        <v>11</v>
      </c>
      <c r="I14" s="30" t="s">
        <v>108</v>
      </c>
      <c r="J14" s="23" t="s">
        <v>639</v>
      </c>
      <c r="K14" s="35">
        <v>13750000</v>
      </c>
      <c r="L14" s="17" t="s">
        <v>8</v>
      </c>
      <c r="M14" s="35" t="s">
        <v>638</v>
      </c>
      <c r="N14" s="366">
        <v>1083041701</v>
      </c>
      <c r="O14" s="367">
        <v>89</v>
      </c>
      <c r="P14" s="28">
        <v>45309</v>
      </c>
      <c r="Q14" s="23">
        <v>13750000</v>
      </c>
      <c r="R14" s="28">
        <v>45310</v>
      </c>
      <c r="S14" s="23">
        <v>13750000</v>
      </c>
      <c r="T14" s="18" t="s">
        <v>1</v>
      </c>
      <c r="U14" s="366">
        <v>12561250</v>
      </c>
      <c r="V14" s="35" t="s">
        <v>501</v>
      </c>
      <c r="W14" s="356">
        <v>45310</v>
      </c>
      <c r="X14" s="356">
        <v>45310</v>
      </c>
      <c r="Y14" s="113" t="s">
        <v>4</v>
      </c>
      <c r="Z14" s="356">
        <v>45473</v>
      </c>
      <c r="AA14" s="35">
        <f t="shared" si="0"/>
        <v>163</v>
      </c>
      <c r="AB14" s="23">
        <v>0</v>
      </c>
      <c r="AC14" s="23">
        <v>0</v>
      </c>
      <c r="AD14" s="23">
        <v>0</v>
      </c>
      <c r="AE14" s="28" t="s">
        <v>4</v>
      </c>
      <c r="AF14" s="35">
        <f t="shared" si="1"/>
        <v>0</v>
      </c>
      <c r="AG14" s="23">
        <v>0</v>
      </c>
      <c r="AH14" s="23">
        <v>0</v>
      </c>
      <c r="AI14" s="27" t="s">
        <v>4</v>
      </c>
      <c r="AJ14" s="18">
        <v>0</v>
      </c>
      <c r="AK14" s="27" t="s">
        <v>4</v>
      </c>
      <c r="AL14" s="27" t="s">
        <v>4</v>
      </c>
      <c r="AM14" s="35">
        <f t="shared" si="2"/>
        <v>0</v>
      </c>
      <c r="AN14" s="35">
        <f>+K14+AC14-AH14</f>
        <v>13750000</v>
      </c>
      <c r="AO14" s="18" t="s">
        <v>1</v>
      </c>
      <c r="AP14" s="23">
        <v>13750000</v>
      </c>
      <c r="AQ14" s="18" t="s">
        <v>16</v>
      </c>
      <c r="AR14" s="23">
        <v>0</v>
      </c>
      <c r="AS14" s="19" t="s">
        <v>4</v>
      </c>
      <c r="AT14" s="22">
        <v>1250000</v>
      </c>
      <c r="AU14" s="34">
        <f t="shared" si="3"/>
        <v>12500000</v>
      </c>
      <c r="AV14" s="33">
        <f t="shared" si="4"/>
        <v>9.0909090909090912E-2</v>
      </c>
      <c r="AW14" s="19" t="s">
        <v>4</v>
      </c>
      <c r="AX14" s="18" t="s">
        <v>3</v>
      </c>
      <c r="AY14" s="35" t="s">
        <v>637</v>
      </c>
      <c r="AZ14" s="17" t="s">
        <v>1</v>
      </c>
      <c r="BA14" s="17" t="s">
        <v>1</v>
      </c>
    </row>
    <row r="15" spans="1:72" x14ac:dyDescent="0.25">
      <c r="B15" s="109">
        <v>2024</v>
      </c>
      <c r="C15" s="17">
        <v>891780111</v>
      </c>
      <c r="D15" s="30" t="s">
        <v>14</v>
      </c>
      <c r="E15" s="35" t="s">
        <v>636</v>
      </c>
      <c r="F15" s="35" t="s">
        <v>635</v>
      </c>
      <c r="G15" s="18">
        <v>0</v>
      </c>
      <c r="H15" s="18" t="s">
        <v>11</v>
      </c>
      <c r="I15" s="30" t="s">
        <v>108</v>
      </c>
      <c r="J15" s="23" t="s">
        <v>634</v>
      </c>
      <c r="K15" s="35">
        <v>12100000</v>
      </c>
      <c r="L15" s="17" t="s">
        <v>8</v>
      </c>
      <c r="M15" s="35" t="s">
        <v>633</v>
      </c>
      <c r="N15" s="366">
        <v>1083040456</v>
      </c>
      <c r="O15" s="23">
        <v>82</v>
      </c>
      <c r="P15" s="28">
        <v>45309</v>
      </c>
      <c r="Q15" s="23">
        <v>12100000</v>
      </c>
      <c r="R15" s="28">
        <v>45310</v>
      </c>
      <c r="S15" s="23">
        <v>12100000</v>
      </c>
      <c r="T15" s="18" t="s">
        <v>1</v>
      </c>
      <c r="U15" s="366">
        <v>12561250</v>
      </c>
      <c r="V15" s="35" t="s">
        <v>501</v>
      </c>
      <c r="W15" s="356">
        <v>45310</v>
      </c>
      <c r="X15" s="356">
        <v>45310</v>
      </c>
      <c r="Y15" s="113" t="s">
        <v>4</v>
      </c>
      <c r="Z15" s="356">
        <v>45473</v>
      </c>
      <c r="AA15" s="35">
        <f t="shared" si="0"/>
        <v>163</v>
      </c>
      <c r="AB15" s="23">
        <v>0</v>
      </c>
      <c r="AC15" s="23">
        <v>0</v>
      </c>
      <c r="AD15" s="23">
        <v>0</v>
      </c>
      <c r="AE15" s="28" t="s">
        <v>4</v>
      </c>
      <c r="AF15" s="35">
        <f t="shared" si="1"/>
        <v>0</v>
      </c>
      <c r="AG15" s="23">
        <v>0</v>
      </c>
      <c r="AH15" s="23">
        <v>0</v>
      </c>
      <c r="AI15" s="27" t="s">
        <v>4</v>
      </c>
      <c r="AJ15" s="18">
        <v>0</v>
      </c>
      <c r="AK15" s="27" t="s">
        <v>4</v>
      </c>
      <c r="AL15" s="27" t="s">
        <v>4</v>
      </c>
      <c r="AM15" s="35">
        <f t="shared" si="2"/>
        <v>0</v>
      </c>
      <c r="AN15" s="35">
        <f>+K15+AC15-AH15</f>
        <v>12100000</v>
      </c>
      <c r="AO15" s="18" t="s">
        <v>1</v>
      </c>
      <c r="AP15" s="23">
        <v>12100000</v>
      </c>
      <c r="AQ15" s="18" t="s">
        <v>16</v>
      </c>
      <c r="AR15" s="23">
        <v>0</v>
      </c>
      <c r="AS15" s="19" t="s">
        <v>4</v>
      </c>
      <c r="AT15" s="22">
        <v>1100000</v>
      </c>
      <c r="AU15" s="34">
        <f t="shared" si="3"/>
        <v>11000000</v>
      </c>
      <c r="AV15" s="33">
        <f t="shared" si="4"/>
        <v>9.0909090909090912E-2</v>
      </c>
      <c r="AW15" s="19" t="s">
        <v>4</v>
      </c>
      <c r="AX15" s="18" t="s">
        <v>3</v>
      </c>
      <c r="AY15" s="35" t="s">
        <v>632</v>
      </c>
      <c r="AZ15" s="17" t="s">
        <v>1</v>
      </c>
      <c r="BA15" s="17" t="s">
        <v>1</v>
      </c>
    </row>
    <row r="16" spans="1:72" x14ac:dyDescent="0.25">
      <c r="B16" s="109">
        <v>2024</v>
      </c>
      <c r="C16" s="17">
        <v>891780111</v>
      </c>
      <c r="D16" s="30" t="s">
        <v>14</v>
      </c>
      <c r="E16" s="35" t="s">
        <v>631</v>
      </c>
      <c r="F16" s="35" t="s">
        <v>630</v>
      </c>
      <c r="G16" s="18">
        <v>0</v>
      </c>
      <c r="H16" s="18" t="s">
        <v>11</v>
      </c>
      <c r="I16" s="30" t="s">
        <v>108</v>
      </c>
      <c r="J16" s="23" t="s">
        <v>629</v>
      </c>
      <c r="K16" s="35">
        <v>13750000</v>
      </c>
      <c r="L16" s="17" t="s">
        <v>8</v>
      </c>
      <c r="M16" s="35" t="s">
        <v>628</v>
      </c>
      <c r="N16" s="366">
        <v>1082846537</v>
      </c>
      <c r="O16" s="23">
        <v>96</v>
      </c>
      <c r="P16" s="28">
        <v>45309</v>
      </c>
      <c r="Q16" s="23">
        <v>13750000</v>
      </c>
      <c r="R16" s="28">
        <v>45310</v>
      </c>
      <c r="S16" s="23">
        <v>13750000</v>
      </c>
      <c r="T16" s="18" t="s">
        <v>1</v>
      </c>
      <c r="U16" s="366">
        <v>84457116</v>
      </c>
      <c r="V16" s="35" t="s">
        <v>561</v>
      </c>
      <c r="W16" s="356">
        <v>45310</v>
      </c>
      <c r="X16" s="356">
        <v>45310</v>
      </c>
      <c r="Y16" s="113" t="s">
        <v>4</v>
      </c>
      <c r="Z16" s="356">
        <v>45473</v>
      </c>
      <c r="AA16" s="35">
        <f t="shared" si="0"/>
        <v>163</v>
      </c>
      <c r="AB16" s="23">
        <v>0</v>
      </c>
      <c r="AC16" s="23">
        <v>0</v>
      </c>
      <c r="AD16" s="23">
        <v>0</v>
      </c>
      <c r="AE16" s="28" t="s">
        <v>4</v>
      </c>
      <c r="AF16" s="35">
        <f t="shared" si="1"/>
        <v>0</v>
      </c>
      <c r="AG16" s="23">
        <v>0</v>
      </c>
      <c r="AH16" s="23">
        <v>0</v>
      </c>
      <c r="AI16" s="27" t="s">
        <v>4</v>
      </c>
      <c r="AJ16" s="18">
        <v>0</v>
      </c>
      <c r="AK16" s="27" t="s">
        <v>4</v>
      </c>
      <c r="AL16" s="27" t="s">
        <v>4</v>
      </c>
      <c r="AM16" s="35">
        <f t="shared" si="2"/>
        <v>0</v>
      </c>
      <c r="AN16" s="35">
        <f>+K16+AC16-AH16</f>
        <v>13750000</v>
      </c>
      <c r="AO16" s="18" t="s">
        <v>1</v>
      </c>
      <c r="AP16" s="23">
        <v>13750000</v>
      </c>
      <c r="AQ16" s="18" t="s">
        <v>16</v>
      </c>
      <c r="AR16" s="23">
        <v>0</v>
      </c>
      <c r="AS16" s="19" t="s">
        <v>4</v>
      </c>
      <c r="AT16" s="22">
        <v>1250000</v>
      </c>
      <c r="AU16" s="34">
        <f t="shared" si="3"/>
        <v>12500000</v>
      </c>
      <c r="AV16" s="33">
        <f t="shared" si="4"/>
        <v>9.0909090909090912E-2</v>
      </c>
      <c r="AW16" s="19" t="s">
        <v>4</v>
      </c>
      <c r="AX16" s="18" t="s">
        <v>3</v>
      </c>
      <c r="AY16" s="35" t="s">
        <v>627</v>
      </c>
      <c r="AZ16" s="17" t="s">
        <v>1</v>
      </c>
      <c r="BA16" s="17" t="s">
        <v>1</v>
      </c>
    </row>
    <row r="17" spans="2:53" x14ac:dyDescent="0.25">
      <c r="B17" s="109">
        <v>2024</v>
      </c>
      <c r="C17" s="17">
        <v>891780111</v>
      </c>
      <c r="D17" s="30" t="s">
        <v>14</v>
      </c>
      <c r="E17" s="35" t="s">
        <v>626</v>
      </c>
      <c r="F17" s="35" t="s">
        <v>625</v>
      </c>
      <c r="G17" s="18">
        <v>0</v>
      </c>
      <c r="H17" s="18" t="s">
        <v>11</v>
      </c>
      <c r="I17" s="30" t="s">
        <v>108</v>
      </c>
      <c r="J17" s="23" t="s">
        <v>624</v>
      </c>
      <c r="K17" s="35">
        <v>10450000</v>
      </c>
      <c r="L17" s="17" t="s">
        <v>8</v>
      </c>
      <c r="M17" s="35" t="s">
        <v>623</v>
      </c>
      <c r="N17" s="366">
        <v>1216972757</v>
      </c>
      <c r="O17" s="23">
        <v>88</v>
      </c>
      <c r="P17" s="28">
        <v>45309</v>
      </c>
      <c r="Q17" s="23">
        <v>10450000</v>
      </c>
      <c r="R17" s="28">
        <v>45314</v>
      </c>
      <c r="S17" s="23">
        <v>10450000</v>
      </c>
      <c r="T17" s="18" t="s">
        <v>1</v>
      </c>
      <c r="U17" s="366">
        <v>36669977</v>
      </c>
      <c r="V17" s="35" t="s">
        <v>572</v>
      </c>
      <c r="W17" s="356">
        <v>45314</v>
      </c>
      <c r="X17" s="356">
        <v>45314</v>
      </c>
      <c r="Y17" s="113" t="s">
        <v>4</v>
      </c>
      <c r="Z17" s="356">
        <v>45473</v>
      </c>
      <c r="AA17" s="35">
        <f t="shared" si="0"/>
        <v>159</v>
      </c>
      <c r="AB17" s="23">
        <v>0</v>
      </c>
      <c r="AC17" s="23">
        <v>0</v>
      </c>
      <c r="AD17" s="23">
        <v>0</v>
      </c>
      <c r="AE17" s="28" t="s">
        <v>4</v>
      </c>
      <c r="AF17" s="35">
        <f t="shared" si="1"/>
        <v>0</v>
      </c>
      <c r="AG17" s="23">
        <v>0</v>
      </c>
      <c r="AH17" s="23">
        <v>0</v>
      </c>
      <c r="AI17" s="27" t="s">
        <v>4</v>
      </c>
      <c r="AJ17" s="18">
        <v>0</v>
      </c>
      <c r="AK17" s="27" t="s">
        <v>4</v>
      </c>
      <c r="AL17" s="27" t="s">
        <v>4</v>
      </c>
      <c r="AM17" s="35">
        <f t="shared" si="2"/>
        <v>0</v>
      </c>
      <c r="AN17" s="35">
        <f>+K17+AC17-AH17</f>
        <v>10450000</v>
      </c>
      <c r="AO17" s="18" t="s">
        <v>1</v>
      </c>
      <c r="AP17" s="23">
        <v>10450000</v>
      </c>
      <c r="AQ17" s="18" t="s">
        <v>16</v>
      </c>
      <c r="AR17" s="23">
        <v>0</v>
      </c>
      <c r="AS17" s="19" t="s">
        <v>4</v>
      </c>
      <c r="AT17" s="22">
        <v>950000</v>
      </c>
      <c r="AU17" s="34">
        <f t="shared" si="3"/>
        <v>9500000</v>
      </c>
      <c r="AV17" s="33">
        <f t="shared" si="4"/>
        <v>9.0909090909090912E-2</v>
      </c>
      <c r="AW17" s="19" t="s">
        <v>4</v>
      </c>
      <c r="AX17" s="18" t="s">
        <v>3</v>
      </c>
      <c r="AY17" s="35" t="s">
        <v>622</v>
      </c>
      <c r="AZ17" s="17" t="s">
        <v>1</v>
      </c>
      <c r="BA17" s="17" t="s">
        <v>1</v>
      </c>
    </row>
    <row r="18" spans="2:53" x14ac:dyDescent="0.25">
      <c r="B18" s="109">
        <v>2024</v>
      </c>
      <c r="C18" s="17">
        <v>891780111</v>
      </c>
      <c r="D18" s="30" t="s">
        <v>14</v>
      </c>
      <c r="E18" s="35" t="s">
        <v>621</v>
      </c>
      <c r="F18" s="35" t="s">
        <v>620</v>
      </c>
      <c r="G18" s="18">
        <v>0</v>
      </c>
      <c r="H18" s="18" t="s">
        <v>11</v>
      </c>
      <c r="I18" s="30" t="s">
        <v>108</v>
      </c>
      <c r="J18" s="23" t="s">
        <v>619</v>
      </c>
      <c r="K18" s="35">
        <v>14850000</v>
      </c>
      <c r="L18" s="17" t="s">
        <v>8</v>
      </c>
      <c r="M18" s="35" t="s">
        <v>618</v>
      </c>
      <c r="N18" s="366">
        <v>1082886783</v>
      </c>
      <c r="O18" s="23">
        <v>81</v>
      </c>
      <c r="P18" s="28">
        <v>45309</v>
      </c>
      <c r="Q18" s="23">
        <v>14850000</v>
      </c>
      <c r="R18" s="28">
        <v>45315</v>
      </c>
      <c r="S18" s="23">
        <v>10450000</v>
      </c>
      <c r="T18" s="18" t="s">
        <v>1</v>
      </c>
      <c r="U18" s="366">
        <v>7634903</v>
      </c>
      <c r="V18" s="35" t="s">
        <v>507</v>
      </c>
      <c r="W18" s="356">
        <v>45315</v>
      </c>
      <c r="X18" s="356">
        <v>45315</v>
      </c>
      <c r="Y18" s="113" t="s">
        <v>4</v>
      </c>
      <c r="Z18" s="356">
        <v>45473</v>
      </c>
      <c r="AA18" s="35">
        <f t="shared" si="0"/>
        <v>158</v>
      </c>
      <c r="AB18" s="23">
        <v>0</v>
      </c>
      <c r="AC18" s="23">
        <v>0</v>
      </c>
      <c r="AD18" s="23">
        <v>0</v>
      </c>
      <c r="AE18" s="28" t="s">
        <v>4</v>
      </c>
      <c r="AF18" s="35">
        <f t="shared" si="1"/>
        <v>0</v>
      </c>
      <c r="AG18" s="23">
        <v>0</v>
      </c>
      <c r="AH18" s="23">
        <v>0</v>
      </c>
      <c r="AI18" s="27" t="s">
        <v>4</v>
      </c>
      <c r="AJ18" s="18">
        <v>0</v>
      </c>
      <c r="AK18" s="27" t="s">
        <v>4</v>
      </c>
      <c r="AL18" s="27" t="s">
        <v>4</v>
      </c>
      <c r="AM18" s="35">
        <f t="shared" si="2"/>
        <v>0</v>
      </c>
      <c r="AN18" s="35">
        <f>+K18+AC18-AH18</f>
        <v>14850000</v>
      </c>
      <c r="AO18" s="18" t="s">
        <v>1</v>
      </c>
      <c r="AP18" s="23">
        <v>14850000</v>
      </c>
      <c r="AQ18" s="18" t="s">
        <v>16</v>
      </c>
      <c r="AR18" s="23">
        <v>0</v>
      </c>
      <c r="AS18" s="19" t="s">
        <v>4</v>
      </c>
      <c r="AT18" s="22">
        <v>1350000</v>
      </c>
      <c r="AU18" s="34">
        <f t="shared" si="3"/>
        <v>13500000</v>
      </c>
      <c r="AV18" s="33">
        <f t="shared" si="4"/>
        <v>9.0909090909090912E-2</v>
      </c>
      <c r="AW18" s="19" t="s">
        <v>4</v>
      </c>
      <c r="AX18" s="18" t="s">
        <v>3</v>
      </c>
      <c r="AY18" s="35" t="s">
        <v>617</v>
      </c>
      <c r="AZ18" s="17" t="s">
        <v>1</v>
      </c>
      <c r="BA18" s="17" t="s">
        <v>1</v>
      </c>
    </row>
    <row r="19" spans="2:53" x14ac:dyDescent="0.25">
      <c r="B19" s="109">
        <v>2024</v>
      </c>
      <c r="C19" s="17">
        <v>891780111</v>
      </c>
      <c r="D19" s="30" t="s">
        <v>14</v>
      </c>
      <c r="E19" s="35" t="s">
        <v>616</v>
      </c>
      <c r="F19" s="35" t="s">
        <v>615</v>
      </c>
      <c r="G19" s="18">
        <v>0</v>
      </c>
      <c r="H19" s="18" t="s">
        <v>11</v>
      </c>
      <c r="I19" s="30" t="s">
        <v>108</v>
      </c>
      <c r="J19" s="23" t="s">
        <v>614</v>
      </c>
      <c r="K19" s="35">
        <v>14250000</v>
      </c>
      <c r="L19" s="17" t="s">
        <v>8</v>
      </c>
      <c r="M19" s="35" t="s">
        <v>613</v>
      </c>
      <c r="N19" s="366">
        <v>1082858774</v>
      </c>
      <c r="O19" s="23">
        <v>16</v>
      </c>
      <c r="P19" s="28">
        <v>45302</v>
      </c>
      <c r="Q19" s="23">
        <v>14250000</v>
      </c>
      <c r="R19" s="28">
        <v>45309</v>
      </c>
      <c r="S19" s="23">
        <v>14250000</v>
      </c>
      <c r="T19" s="18" t="s">
        <v>1</v>
      </c>
      <c r="U19" s="366">
        <v>1082943891</v>
      </c>
      <c r="V19" s="35" t="s">
        <v>484</v>
      </c>
      <c r="W19" s="356">
        <v>45309</v>
      </c>
      <c r="X19" s="356">
        <v>45309</v>
      </c>
      <c r="Y19" s="113" t="s">
        <v>4</v>
      </c>
      <c r="Z19" s="356">
        <v>45473</v>
      </c>
      <c r="AA19" s="35">
        <f t="shared" si="0"/>
        <v>164</v>
      </c>
      <c r="AB19" s="23">
        <v>0</v>
      </c>
      <c r="AC19" s="23">
        <v>0</v>
      </c>
      <c r="AD19" s="23">
        <v>0</v>
      </c>
      <c r="AE19" s="28" t="s">
        <v>4</v>
      </c>
      <c r="AF19" s="35">
        <f t="shared" si="1"/>
        <v>0</v>
      </c>
      <c r="AG19" s="23">
        <v>0</v>
      </c>
      <c r="AH19" s="23">
        <v>0</v>
      </c>
      <c r="AI19" s="27" t="s">
        <v>4</v>
      </c>
      <c r="AJ19" s="18">
        <v>0</v>
      </c>
      <c r="AK19" s="27" t="s">
        <v>4</v>
      </c>
      <c r="AL19" s="27" t="s">
        <v>4</v>
      </c>
      <c r="AM19" s="35">
        <f t="shared" si="2"/>
        <v>0</v>
      </c>
      <c r="AN19" s="35">
        <f>+K19+AC19-AH19</f>
        <v>14250000</v>
      </c>
      <c r="AO19" s="18" t="s">
        <v>1</v>
      </c>
      <c r="AP19" s="23">
        <v>14250000</v>
      </c>
      <c r="AQ19" s="18" t="s">
        <v>16</v>
      </c>
      <c r="AR19" s="23">
        <v>0</v>
      </c>
      <c r="AS19" s="19" t="s">
        <v>4</v>
      </c>
      <c r="AT19" s="22">
        <v>1750000</v>
      </c>
      <c r="AU19" s="34">
        <f t="shared" si="3"/>
        <v>12500000</v>
      </c>
      <c r="AV19" s="33">
        <f t="shared" si="4"/>
        <v>0.12280701754385964</v>
      </c>
      <c r="AW19" s="19" t="s">
        <v>4</v>
      </c>
      <c r="AX19" s="18" t="s">
        <v>3</v>
      </c>
      <c r="AY19" s="35" t="s">
        <v>612</v>
      </c>
      <c r="AZ19" s="17" t="s">
        <v>1</v>
      </c>
      <c r="BA19" s="17" t="s">
        <v>1</v>
      </c>
    </row>
    <row r="20" spans="2:53" x14ac:dyDescent="0.25">
      <c r="B20" s="109">
        <v>2024</v>
      </c>
      <c r="C20" s="17">
        <v>891780111</v>
      </c>
      <c r="D20" s="30" t="s">
        <v>14</v>
      </c>
      <c r="E20" s="35" t="s">
        <v>611</v>
      </c>
      <c r="F20" s="35" t="s">
        <v>610</v>
      </c>
      <c r="G20" s="18">
        <v>0</v>
      </c>
      <c r="H20" s="18" t="s">
        <v>11</v>
      </c>
      <c r="I20" s="30" t="s">
        <v>108</v>
      </c>
      <c r="J20" s="23" t="s">
        <v>609</v>
      </c>
      <c r="K20" s="35">
        <v>14820000</v>
      </c>
      <c r="L20" s="17" t="s">
        <v>8</v>
      </c>
      <c r="M20" s="35" t="s">
        <v>608</v>
      </c>
      <c r="N20" s="366">
        <v>39047317</v>
      </c>
      <c r="O20" s="23">
        <v>23</v>
      </c>
      <c r="P20" s="28">
        <v>45302</v>
      </c>
      <c r="Q20" s="23">
        <v>14820000</v>
      </c>
      <c r="R20" s="28">
        <v>45309</v>
      </c>
      <c r="S20" s="23">
        <v>14820000</v>
      </c>
      <c r="T20" s="18" t="s">
        <v>1</v>
      </c>
      <c r="U20" s="366">
        <v>7634903</v>
      </c>
      <c r="V20" s="35" t="s">
        <v>507</v>
      </c>
      <c r="W20" s="356">
        <v>45309</v>
      </c>
      <c r="X20" s="356">
        <v>45309</v>
      </c>
      <c r="Y20" s="113" t="s">
        <v>4</v>
      </c>
      <c r="Z20" s="356">
        <v>45473</v>
      </c>
      <c r="AA20" s="35">
        <f t="shared" si="0"/>
        <v>164</v>
      </c>
      <c r="AB20" s="23">
        <v>0</v>
      </c>
      <c r="AC20" s="23">
        <v>0</v>
      </c>
      <c r="AD20" s="23">
        <v>0</v>
      </c>
      <c r="AE20" s="28" t="s">
        <v>4</v>
      </c>
      <c r="AF20" s="35">
        <f t="shared" si="1"/>
        <v>0</v>
      </c>
      <c r="AG20" s="23">
        <v>0</v>
      </c>
      <c r="AH20" s="23">
        <v>0</v>
      </c>
      <c r="AI20" s="27" t="s">
        <v>4</v>
      </c>
      <c r="AJ20" s="18">
        <v>0</v>
      </c>
      <c r="AK20" s="27" t="s">
        <v>4</v>
      </c>
      <c r="AL20" s="27" t="s">
        <v>4</v>
      </c>
      <c r="AM20" s="35">
        <f t="shared" si="2"/>
        <v>0</v>
      </c>
      <c r="AN20" s="35">
        <f>+K20+AC20-AH20</f>
        <v>14820000</v>
      </c>
      <c r="AO20" s="18" t="s">
        <v>1</v>
      </c>
      <c r="AP20" s="23">
        <v>14820000</v>
      </c>
      <c r="AQ20" s="18" t="s">
        <v>16</v>
      </c>
      <c r="AR20" s="23">
        <v>0</v>
      </c>
      <c r="AS20" s="19" t="s">
        <v>4</v>
      </c>
      <c r="AT20" s="22">
        <v>1820000</v>
      </c>
      <c r="AU20" s="34">
        <f t="shared" si="3"/>
        <v>13000000</v>
      </c>
      <c r="AV20" s="33">
        <f t="shared" si="4"/>
        <v>0.12280701754385964</v>
      </c>
      <c r="AW20" s="19" t="s">
        <v>4</v>
      </c>
      <c r="AX20" s="18" t="s">
        <v>3</v>
      </c>
      <c r="AY20" s="35" t="s">
        <v>607</v>
      </c>
      <c r="AZ20" s="17" t="s">
        <v>1</v>
      </c>
      <c r="BA20" s="17" t="s">
        <v>1</v>
      </c>
    </row>
    <row r="21" spans="2:53" x14ac:dyDescent="0.25">
      <c r="B21" s="109">
        <v>2024</v>
      </c>
      <c r="C21" s="17">
        <v>891780111</v>
      </c>
      <c r="D21" s="30" t="s">
        <v>14</v>
      </c>
      <c r="E21" s="35" t="s">
        <v>606</v>
      </c>
      <c r="F21" s="35" t="s">
        <v>605</v>
      </c>
      <c r="G21" s="18">
        <v>0</v>
      </c>
      <c r="H21" s="18" t="s">
        <v>11</v>
      </c>
      <c r="I21" s="30" t="s">
        <v>108</v>
      </c>
      <c r="J21" s="23" t="s">
        <v>604</v>
      </c>
      <c r="K21" s="35">
        <v>12600000</v>
      </c>
      <c r="L21" s="17" t="s">
        <v>8</v>
      </c>
      <c r="M21" s="35" t="s">
        <v>603</v>
      </c>
      <c r="N21" s="366">
        <v>1082956756</v>
      </c>
      <c r="O21" s="23">
        <v>19</v>
      </c>
      <c r="P21" s="28">
        <v>45302</v>
      </c>
      <c r="Q21" s="23">
        <v>12600000</v>
      </c>
      <c r="R21" s="28">
        <v>45310</v>
      </c>
      <c r="S21" s="23">
        <v>12600000</v>
      </c>
      <c r="T21" s="18" t="s">
        <v>1</v>
      </c>
      <c r="U21" s="366">
        <v>1082900194</v>
      </c>
      <c r="V21" s="35" t="s">
        <v>519</v>
      </c>
      <c r="W21" s="356">
        <v>45310</v>
      </c>
      <c r="X21" s="356">
        <v>45310</v>
      </c>
      <c r="Y21" s="113" t="s">
        <v>4</v>
      </c>
      <c r="Z21" s="356">
        <v>45473</v>
      </c>
      <c r="AA21" s="35">
        <f t="shared" si="0"/>
        <v>163</v>
      </c>
      <c r="AB21" s="23">
        <v>0</v>
      </c>
      <c r="AC21" s="23">
        <v>0</v>
      </c>
      <c r="AD21" s="23">
        <v>0</v>
      </c>
      <c r="AE21" s="28" t="s">
        <v>4</v>
      </c>
      <c r="AF21" s="35">
        <f t="shared" si="1"/>
        <v>0</v>
      </c>
      <c r="AG21" s="23">
        <v>0</v>
      </c>
      <c r="AH21" s="23">
        <v>0</v>
      </c>
      <c r="AI21" s="27" t="s">
        <v>4</v>
      </c>
      <c r="AJ21" s="18">
        <v>0</v>
      </c>
      <c r="AK21" s="27" t="s">
        <v>4</v>
      </c>
      <c r="AL21" s="27" t="s">
        <v>4</v>
      </c>
      <c r="AM21" s="35">
        <f t="shared" si="2"/>
        <v>0</v>
      </c>
      <c r="AN21" s="35">
        <f>+K21+AC21-AH21</f>
        <v>12600000</v>
      </c>
      <c r="AO21" s="18" t="s">
        <v>1</v>
      </c>
      <c r="AP21" s="23">
        <v>12600000</v>
      </c>
      <c r="AQ21" s="18" t="s">
        <v>16</v>
      </c>
      <c r="AR21" s="23">
        <v>0</v>
      </c>
      <c r="AS21" s="19" t="s">
        <v>4</v>
      </c>
      <c r="AT21" s="22">
        <v>2100000</v>
      </c>
      <c r="AU21" s="34">
        <f t="shared" si="3"/>
        <v>10500000</v>
      </c>
      <c r="AV21" s="33">
        <f t="shared" si="4"/>
        <v>0.16666666666666666</v>
      </c>
      <c r="AW21" s="19" t="s">
        <v>4</v>
      </c>
      <c r="AX21" s="18" t="s">
        <v>3</v>
      </c>
      <c r="AY21" s="35" t="s">
        <v>602</v>
      </c>
      <c r="AZ21" s="17" t="s">
        <v>1</v>
      </c>
      <c r="BA21" s="17" t="s">
        <v>1</v>
      </c>
    </row>
    <row r="22" spans="2:53" x14ac:dyDescent="0.25">
      <c r="B22" s="109">
        <v>2024</v>
      </c>
      <c r="C22" s="17">
        <v>891780111</v>
      </c>
      <c r="D22" s="30" t="s">
        <v>14</v>
      </c>
      <c r="E22" s="35" t="s">
        <v>601</v>
      </c>
      <c r="F22" s="35" t="s">
        <v>600</v>
      </c>
      <c r="G22" s="18">
        <v>0</v>
      </c>
      <c r="H22" s="18" t="s">
        <v>11</v>
      </c>
      <c r="I22" s="30" t="s">
        <v>108</v>
      </c>
      <c r="J22" s="23" t="s">
        <v>599</v>
      </c>
      <c r="K22" s="35">
        <v>14300000</v>
      </c>
      <c r="L22" s="17" t="s">
        <v>8</v>
      </c>
      <c r="M22" s="35" t="s">
        <v>598</v>
      </c>
      <c r="N22" s="366">
        <v>1082891717</v>
      </c>
      <c r="O22" s="23">
        <v>91</v>
      </c>
      <c r="P22" s="28">
        <v>45309</v>
      </c>
      <c r="Q22" s="23">
        <v>14300000</v>
      </c>
      <c r="R22" s="28">
        <v>45310</v>
      </c>
      <c r="S22" s="23">
        <v>14300000</v>
      </c>
      <c r="T22" s="18" t="s">
        <v>1</v>
      </c>
      <c r="U22" s="366">
        <v>1098669877</v>
      </c>
      <c r="V22" s="35" t="s">
        <v>535</v>
      </c>
      <c r="W22" s="356">
        <v>45310</v>
      </c>
      <c r="X22" s="356">
        <v>45310</v>
      </c>
      <c r="Y22" s="113" t="s">
        <v>4</v>
      </c>
      <c r="Z22" s="356">
        <v>45473</v>
      </c>
      <c r="AA22" s="35">
        <f t="shared" si="0"/>
        <v>163</v>
      </c>
      <c r="AB22" s="23">
        <v>0</v>
      </c>
      <c r="AC22" s="23">
        <v>0</v>
      </c>
      <c r="AD22" s="23">
        <v>0</v>
      </c>
      <c r="AE22" s="28" t="s">
        <v>4</v>
      </c>
      <c r="AF22" s="35">
        <f t="shared" si="1"/>
        <v>0</v>
      </c>
      <c r="AG22" s="23">
        <v>0</v>
      </c>
      <c r="AH22" s="23">
        <v>0</v>
      </c>
      <c r="AI22" s="27" t="s">
        <v>4</v>
      </c>
      <c r="AJ22" s="18">
        <v>0</v>
      </c>
      <c r="AK22" s="27" t="s">
        <v>4</v>
      </c>
      <c r="AL22" s="27" t="s">
        <v>4</v>
      </c>
      <c r="AM22" s="35">
        <f t="shared" si="2"/>
        <v>0</v>
      </c>
      <c r="AN22" s="35">
        <f>+K22+AC22-AH22</f>
        <v>14300000</v>
      </c>
      <c r="AO22" s="18" t="s">
        <v>1</v>
      </c>
      <c r="AP22" s="23">
        <v>14300000</v>
      </c>
      <c r="AQ22" s="18" t="s">
        <v>16</v>
      </c>
      <c r="AR22" s="23">
        <v>0</v>
      </c>
      <c r="AS22" s="19" t="s">
        <v>4</v>
      </c>
      <c r="AT22" s="22">
        <v>1300000</v>
      </c>
      <c r="AU22" s="34">
        <f t="shared" si="3"/>
        <v>13000000</v>
      </c>
      <c r="AV22" s="33">
        <f t="shared" si="4"/>
        <v>9.0909090909090912E-2</v>
      </c>
      <c r="AW22" s="19" t="s">
        <v>4</v>
      </c>
      <c r="AX22" s="18" t="s">
        <v>3</v>
      </c>
      <c r="AY22" s="35" t="s">
        <v>597</v>
      </c>
      <c r="AZ22" s="17" t="s">
        <v>1</v>
      </c>
      <c r="BA22" s="17" t="s">
        <v>1</v>
      </c>
    </row>
    <row r="23" spans="2:53" x14ac:dyDescent="0.25">
      <c r="B23" s="109">
        <v>2024</v>
      </c>
      <c r="C23" s="17">
        <v>891780111</v>
      </c>
      <c r="D23" s="30" t="s">
        <v>14</v>
      </c>
      <c r="E23" s="35" t="s">
        <v>596</v>
      </c>
      <c r="F23" s="35" t="s">
        <v>595</v>
      </c>
      <c r="G23" s="18">
        <v>0</v>
      </c>
      <c r="H23" s="18" t="s">
        <v>11</v>
      </c>
      <c r="I23" s="30" t="s">
        <v>108</v>
      </c>
      <c r="J23" s="23" t="s">
        <v>594</v>
      </c>
      <c r="K23" s="35">
        <v>15400000</v>
      </c>
      <c r="L23" s="17" t="s">
        <v>8</v>
      </c>
      <c r="M23" s="35" t="s">
        <v>593</v>
      </c>
      <c r="N23" s="366">
        <v>36667157</v>
      </c>
      <c r="O23" s="23">
        <v>84</v>
      </c>
      <c r="P23" s="28">
        <v>45309</v>
      </c>
      <c r="Q23" s="23">
        <v>15400000</v>
      </c>
      <c r="R23" s="28">
        <v>45310</v>
      </c>
      <c r="S23" s="23">
        <v>15400000</v>
      </c>
      <c r="T23" s="18" t="s">
        <v>1</v>
      </c>
      <c r="U23" s="366">
        <v>1082900194</v>
      </c>
      <c r="V23" s="35" t="s">
        <v>519</v>
      </c>
      <c r="W23" s="356">
        <v>45310</v>
      </c>
      <c r="X23" s="356">
        <v>45310</v>
      </c>
      <c r="Y23" s="113" t="s">
        <v>4</v>
      </c>
      <c r="Z23" s="356">
        <v>45473</v>
      </c>
      <c r="AA23" s="35">
        <f t="shared" si="0"/>
        <v>163</v>
      </c>
      <c r="AB23" s="23">
        <v>0</v>
      </c>
      <c r="AC23" s="23">
        <v>0</v>
      </c>
      <c r="AD23" s="23">
        <v>0</v>
      </c>
      <c r="AE23" s="28" t="s">
        <v>4</v>
      </c>
      <c r="AF23" s="35">
        <f t="shared" si="1"/>
        <v>0</v>
      </c>
      <c r="AG23" s="23">
        <v>0</v>
      </c>
      <c r="AH23" s="23">
        <v>0</v>
      </c>
      <c r="AI23" s="27" t="s">
        <v>4</v>
      </c>
      <c r="AJ23" s="18">
        <v>0</v>
      </c>
      <c r="AK23" s="27" t="s">
        <v>4</v>
      </c>
      <c r="AL23" s="27" t="s">
        <v>4</v>
      </c>
      <c r="AM23" s="35">
        <f t="shared" si="2"/>
        <v>0</v>
      </c>
      <c r="AN23" s="35">
        <f>+K23+AC23-AH23</f>
        <v>15400000</v>
      </c>
      <c r="AO23" s="18" t="s">
        <v>1</v>
      </c>
      <c r="AP23" s="23">
        <v>15400000</v>
      </c>
      <c r="AQ23" s="18" t="s">
        <v>16</v>
      </c>
      <c r="AR23" s="23">
        <v>0</v>
      </c>
      <c r="AS23" s="19" t="s">
        <v>4</v>
      </c>
      <c r="AT23" s="22">
        <v>1400000</v>
      </c>
      <c r="AU23" s="34">
        <f t="shared" si="3"/>
        <v>14000000</v>
      </c>
      <c r="AV23" s="33">
        <f t="shared" si="4"/>
        <v>9.0909090909090912E-2</v>
      </c>
      <c r="AW23" s="19" t="s">
        <v>4</v>
      </c>
      <c r="AX23" s="18" t="s">
        <v>3</v>
      </c>
      <c r="AY23" s="35" t="s">
        <v>592</v>
      </c>
      <c r="AZ23" s="17" t="s">
        <v>1</v>
      </c>
      <c r="BA23" s="17" t="s">
        <v>1</v>
      </c>
    </row>
    <row r="24" spans="2:53" x14ac:dyDescent="0.25">
      <c r="B24" s="109">
        <v>2024</v>
      </c>
      <c r="C24" s="17">
        <v>891780111</v>
      </c>
      <c r="D24" s="30" t="s">
        <v>14</v>
      </c>
      <c r="E24" s="35" t="s">
        <v>591</v>
      </c>
      <c r="F24" s="35" t="s">
        <v>590</v>
      </c>
      <c r="G24" s="18">
        <v>0</v>
      </c>
      <c r="H24" s="18" t="s">
        <v>11</v>
      </c>
      <c r="I24" s="30" t="s">
        <v>108</v>
      </c>
      <c r="J24" s="35" t="s">
        <v>672</v>
      </c>
      <c r="K24" s="35">
        <v>12100000</v>
      </c>
      <c r="L24" s="17" t="s">
        <v>8</v>
      </c>
      <c r="M24" s="35" t="s">
        <v>589</v>
      </c>
      <c r="N24" s="366">
        <v>57433908</v>
      </c>
      <c r="O24" s="23">
        <v>18</v>
      </c>
      <c r="P24" s="28">
        <v>45309</v>
      </c>
      <c r="Q24" s="23">
        <v>12100000</v>
      </c>
      <c r="R24" s="28">
        <v>45310</v>
      </c>
      <c r="S24" s="23">
        <v>12100000</v>
      </c>
      <c r="T24" s="18" t="s">
        <v>1</v>
      </c>
      <c r="U24" s="361">
        <v>7634885</v>
      </c>
      <c r="V24" s="35" t="s">
        <v>588</v>
      </c>
      <c r="W24" s="356">
        <v>45310</v>
      </c>
      <c r="X24" s="356">
        <v>45310</v>
      </c>
      <c r="Y24" s="113" t="s">
        <v>4</v>
      </c>
      <c r="Z24" s="356">
        <v>45473</v>
      </c>
      <c r="AA24" s="35">
        <f t="shared" si="0"/>
        <v>163</v>
      </c>
      <c r="AB24" s="23">
        <v>0</v>
      </c>
      <c r="AC24" s="23">
        <v>0</v>
      </c>
      <c r="AD24" s="23">
        <v>0</v>
      </c>
      <c r="AE24" s="28" t="s">
        <v>4</v>
      </c>
      <c r="AF24" s="35">
        <f t="shared" si="1"/>
        <v>0</v>
      </c>
      <c r="AG24" s="23">
        <v>0</v>
      </c>
      <c r="AH24" s="23">
        <v>0</v>
      </c>
      <c r="AI24" s="27" t="s">
        <v>4</v>
      </c>
      <c r="AJ24" s="18">
        <v>0</v>
      </c>
      <c r="AK24" s="27" t="s">
        <v>4</v>
      </c>
      <c r="AL24" s="27" t="s">
        <v>4</v>
      </c>
      <c r="AM24" s="35">
        <f t="shared" si="2"/>
        <v>0</v>
      </c>
      <c r="AN24" s="35">
        <f>+K24+AC24-AH24</f>
        <v>12100000</v>
      </c>
      <c r="AO24" s="18" t="s">
        <v>1</v>
      </c>
      <c r="AP24" s="23">
        <v>12100000</v>
      </c>
      <c r="AQ24" s="18" t="s">
        <v>16</v>
      </c>
      <c r="AR24" s="23">
        <v>0</v>
      </c>
      <c r="AS24" s="19" t="s">
        <v>4</v>
      </c>
      <c r="AT24" s="22">
        <v>1100000</v>
      </c>
      <c r="AU24" s="34">
        <f t="shared" si="3"/>
        <v>11000000</v>
      </c>
      <c r="AV24" s="33">
        <f t="shared" si="4"/>
        <v>9.0909090909090912E-2</v>
      </c>
      <c r="AW24" s="19" t="s">
        <v>4</v>
      </c>
      <c r="AX24" s="18" t="s">
        <v>3</v>
      </c>
      <c r="AY24" s="35" t="s">
        <v>587</v>
      </c>
      <c r="AZ24" s="17" t="s">
        <v>1</v>
      </c>
      <c r="BA24" s="17" t="s">
        <v>1</v>
      </c>
    </row>
    <row r="25" spans="2:53" x14ac:dyDescent="0.25">
      <c r="B25" s="109">
        <v>2024</v>
      </c>
      <c r="C25" s="17">
        <v>891780111</v>
      </c>
      <c r="D25" s="30" t="s">
        <v>14</v>
      </c>
      <c r="E25" s="35" t="s">
        <v>586</v>
      </c>
      <c r="F25" s="35" t="s">
        <v>585</v>
      </c>
      <c r="G25" s="18">
        <v>0</v>
      </c>
      <c r="H25" s="18" t="s">
        <v>11</v>
      </c>
      <c r="I25" s="30" t="s">
        <v>108</v>
      </c>
      <c r="J25" s="23" t="s">
        <v>584</v>
      </c>
      <c r="K25" s="35">
        <v>12100000</v>
      </c>
      <c r="L25" s="17" t="s">
        <v>8</v>
      </c>
      <c r="M25" s="35" t="s">
        <v>583</v>
      </c>
      <c r="N25" s="366">
        <v>85450968</v>
      </c>
      <c r="O25" s="23">
        <v>85</v>
      </c>
      <c r="P25" s="28">
        <v>45309</v>
      </c>
      <c r="Q25" s="23">
        <v>12100000</v>
      </c>
      <c r="R25" s="28">
        <v>45314</v>
      </c>
      <c r="S25" s="23">
        <v>12100000</v>
      </c>
      <c r="T25" s="18" t="s">
        <v>1</v>
      </c>
      <c r="U25" s="366">
        <v>36669977</v>
      </c>
      <c r="V25" s="35" t="s">
        <v>572</v>
      </c>
      <c r="W25" s="356">
        <v>45314</v>
      </c>
      <c r="X25" s="356">
        <v>45314</v>
      </c>
      <c r="Y25" s="113" t="s">
        <v>4</v>
      </c>
      <c r="Z25" s="356">
        <v>45473</v>
      </c>
      <c r="AA25" s="35">
        <f t="shared" si="0"/>
        <v>159</v>
      </c>
      <c r="AB25" s="23">
        <v>0</v>
      </c>
      <c r="AC25" s="23">
        <v>0</v>
      </c>
      <c r="AD25" s="23">
        <v>0</v>
      </c>
      <c r="AE25" s="28" t="s">
        <v>4</v>
      </c>
      <c r="AF25" s="35">
        <f t="shared" si="1"/>
        <v>0</v>
      </c>
      <c r="AG25" s="23">
        <v>0</v>
      </c>
      <c r="AH25" s="23">
        <v>0</v>
      </c>
      <c r="AI25" s="27" t="s">
        <v>4</v>
      </c>
      <c r="AJ25" s="18">
        <v>0</v>
      </c>
      <c r="AK25" s="27" t="s">
        <v>4</v>
      </c>
      <c r="AL25" s="27" t="s">
        <v>4</v>
      </c>
      <c r="AM25" s="35">
        <f t="shared" si="2"/>
        <v>0</v>
      </c>
      <c r="AN25" s="35">
        <f>+K25+AC25-AH25</f>
        <v>12100000</v>
      </c>
      <c r="AO25" s="18" t="s">
        <v>1</v>
      </c>
      <c r="AP25" s="23">
        <v>12100000</v>
      </c>
      <c r="AQ25" s="18" t="s">
        <v>16</v>
      </c>
      <c r="AR25" s="23">
        <v>0</v>
      </c>
      <c r="AS25" s="19" t="s">
        <v>4</v>
      </c>
      <c r="AT25" s="22">
        <v>1100000</v>
      </c>
      <c r="AU25" s="34">
        <f t="shared" si="3"/>
        <v>11000000</v>
      </c>
      <c r="AV25" s="33">
        <f t="shared" si="4"/>
        <v>9.0909090909090912E-2</v>
      </c>
      <c r="AW25" s="19" t="s">
        <v>4</v>
      </c>
      <c r="AX25" s="18" t="s">
        <v>3</v>
      </c>
      <c r="AY25" s="35" t="s">
        <v>582</v>
      </c>
      <c r="AZ25" s="17" t="s">
        <v>1</v>
      </c>
      <c r="BA25" s="17" t="s">
        <v>1</v>
      </c>
    </row>
    <row r="26" spans="2:53" x14ac:dyDescent="0.25">
      <c r="B26" s="109">
        <v>2024</v>
      </c>
      <c r="C26" s="17">
        <v>891780111</v>
      </c>
      <c r="D26" s="30" t="s">
        <v>14</v>
      </c>
      <c r="E26" s="35" t="s">
        <v>581</v>
      </c>
      <c r="F26" s="35" t="s">
        <v>580</v>
      </c>
      <c r="G26" s="18">
        <v>0</v>
      </c>
      <c r="H26" s="18" t="s">
        <v>11</v>
      </c>
      <c r="I26" s="30" t="s">
        <v>108</v>
      </c>
      <c r="J26" s="23" t="s">
        <v>579</v>
      </c>
      <c r="K26" s="35">
        <v>14850000</v>
      </c>
      <c r="L26" s="17" t="s">
        <v>8</v>
      </c>
      <c r="M26" s="35" t="s">
        <v>578</v>
      </c>
      <c r="N26" s="366">
        <v>26767399</v>
      </c>
      <c r="O26" s="23">
        <v>80</v>
      </c>
      <c r="P26" s="28">
        <v>45309</v>
      </c>
      <c r="Q26" s="23">
        <v>14850000</v>
      </c>
      <c r="R26" s="28">
        <v>45314</v>
      </c>
      <c r="S26" s="23">
        <v>14850000</v>
      </c>
      <c r="T26" s="18" t="s">
        <v>1</v>
      </c>
      <c r="U26" s="366">
        <v>1082943891</v>
      </c>
      <c r="V26" s="35" t="s">
        <v>484</v>
      </c>
      <c r="W26" s="356">
        <v>45314</v>
      </c>
      <c r="X26" s="356">
        <v>45314</v>
      </c>
      <c r="Y26" s="113" t="s">
        <v>4</v>
      </c>
      <c r="Z26" s="356">
        <v>45473</v>
      </c>
      <c r="AA26" s="35">
        <f t="shared" si="0"/>
        <v>159</v>
      </c>
      <c r="AB26" s="23">
        <v>0</v>
      </c>
      <c r="AC26" s="23">
        <v>0</v>
      </c>
      <c r="AD26" s="23">
        <v>0</v>
      </c>
      <c r="AE26" s="28" t="s">
        <v>4</v>
      </c>
      <c r="AF26" s="35">
        <f t="shared" si="1"/>
        <v>0</v>
      </c>
      <c r="AG26" s="23">
        <v>0</v>
      </c>
      <c r="AH26" s="23">
        <v>0</v>
      </c>
      <c r="AI26" s="27" t="s">
        <v>4</v>
      </c>
      <c r="AJ26" s="18">
        <v>0</v>
      </c>
      <c r="AK26" s="27" t="s">
        <v>4</v>
      </c>
      <c r="AL26" s="27" t="s">
        <v>4</v>
      </c>
      <c r="AM26" s="35">
        <f t="shared" si="2"/>
        <v>0</v>
      </c>
      <c r="AN26" s="35">
        <f>+K26+AC26-AH26</f>
        <v>14850000</v>
      </c>
      <c r="AO26" s="18" t="s">
        <v>1</v>
      </c>
      <c r="AP26" s="23">
        <v>14850000</v>
      </c>
      <c r="AQ26" s="18" t="s">
        <v>16</v>
      </c>
      <c r="AR26" s="23">
        <v>0</v>
      </c>
      <c r="AS26" s="19" t="s">
        <v>4</v>
      </c>
      <c r="AT26" s="22">
        <v>1350000</v>
      </c>
      <c r="AU26" s="34">
        <f t="shared" si="3"/>
        <v>13500000</v>
      </c>
      <c r="AV26" s="33">
        <f t="shared" si="4"/>
        <v>9.0909090909090912E-2</v>
      </c>
      <c r="AW26" s="19" t="s">
        <v>4</v>
      </c>
      <c r="AX26" s="18" t="s">
        <v>3</v>
      </c>
      <c r="AY26" s="35" t="s">
        <v>577</v>
      </c>
      <c r="AZ26" s="17" t="s">
        <v>1</v>
      </c>
      <c r="BA26" s="17" t="s">
        <v>1</v>
      </c>
    </row>
    <row r="27" spans="2:53" x14ac:dyDescent="0.25">
      <c r="B27" s="109">
        <v>2024</v>
      </c>
      <c r="C27" s="17">
        <v>891780111</v>
      </c>
      <c r="D27" s="30" t="s">
        <v>14</v>
      </c>
      <c r="E27" s="35" t="s">
        <v>576</v>
      </c>
      <c r="F27" s="35" t="s">
        <v>575</v>
      </c>
      <c r="G27" s="18">
        <v>0</v>
      </c>
      <c r="H27" s="18" t="s">
        <v>11</v>
      </c>
      <c r="I27" s="30" t="s">
        <v>108</v>
      </c>
      <c r="J27" s="23" t="s">
        <v>574</v>
      </c>
      <c r="K27" s="35">
        <v>11550000</v>
      </c>
      <c r="L27" s="17" t="s">
        <v>8</v>
      </c>
      <c r="M27" s="35" t="s">
        <v>573</v>
      </c>
      <c r="N27" s="366">
        <v>57464217</v>
      </c>
      <c r="O27" s="23">
        <v>87</v>
      </c>
      <c r="P27" s="28">
        <v>45309</v>
      </c>
      <c r="Q27" s="23">
        <v>11550000</v>
      </c>
      <c r="R27" s="28">
        <v>45314</v>
      </c>
      <c r="S27" s="23">
        <v>11550000</v>
      </c>
      <c r="T27" s="18" t="s">
        <v>1</v>
      </c>
      <c r="U27" s="366">
        <v>36669977</v>
      </c>
      <c r="V27" s="35" t="s">
        <v>572</v>
      </c>
      <c r="W27" s="356">
        <v>45314</v>
      </c>
      <c r="X27" s="356">
        <v>45314</v>
      </c>
      <c r="Y27" s="113" t="s">
        <v>4</v>
      </c>
      <c r="Z27" s="356">
        <v>45473</v>
      </c>
      <c r="AA27" s="35">
        <f t="shared" si="0"/>
        <v>159</v>
      </c>
      <c r="AB27" s="23">
        <v>0</v>
      </c>
      <c r="AC27" s="23">
        <v>0</v>
      </c>
      <c r="AD27" s="23">
        <v>0</v>
      </c>
      <c r="AE27" s="28" t="s">
        <v>4</v>
      </c>
      <c r="AF27" s="35">
        <f t="shared" si="1"/>
        <v>0</v>
      </c>
      <c r="AG27" s="23">
        <v>0</v>
      </c>
      <c r="AH27" s="23">
        <v>0</v>
      </c>
      <c r="AI27" s="27" t="s">
        <v>4</v>
      </c>
      <c r="AJ27" s="18">
        <v>0</v>
      </c>
      <c r="AK27" s="27" t="s">
        <v>4</v>
      </c>
      <c r="AL27" s="27" t="s">
        <v>4</v>
      </c>
      <c r="AM27" s="35">
        <f t="shared" si="2"/>
        <v>0</v>
      </c>
      <c r="AN27" s="35">
        <f>+K27+AC27-AH27</f>
        <v>11550000</v>
      </c>
      <c r="AO27" s="18" t="s">
        <v>1</v>
      </c>
      <c r="AP27" s="23">
        <v>11550000</v>
      </c>
      <c r="AQ27" s="18" t="s">
        <v>16</v>
      </c>
      <c r="AR27" s="23">
        <v>0</v>
      </c>
      <c r="AS27" s="19" t="s">
        <v>4</v>
      </c>
      <c r="AT27" s="22">
        <v>1050000</v>
      </c>
      <c r="AU27" s="34">
        <f t="shared" si="3"/>
        <v>10500000</v>
      </c>
      <c r="AV27" s="33">
        <f t="shared" si="4"/>
        <v>9.0909090909090912E-2</v>
      </c>
      <c r="AW27" s="19" t="s">
        <v>4</v>
      </c>
      <c r="AX27" s="18" t="s">
        <v>3</v>
      </c>
      <c r="AY27" s="35" t="s">
        <v>571</v>
      </c>
      <c r="AZ27" s="17" t="s">
        <v>1</v>
      </c>
      <c r="BA27" s="17" t="s">
        <v>1</v>
      </c>
    </row>
    <row r="28" spans="2:53" x14ac:dyDescent="0.25">
      <c r="B28" s="109">
        <v>2024</v>
      </c>
      <c r="C28" s="17">
        <v>891780111</v>
      </c>
      <c r="D28" s="30" t="s">
        <v>14</v>
      </c>
      <c r="E28" s="35" t="s">
        <v>570</v>
      </c>
      <c r="F28" s="35" t="s">
        <v>569</v>
      </c>
      <c r="G28" s="18">
        <v>0</v>
      </c>
      <c r="H28" s="18" t="s">
        <v>11</v>
      </c>
      <c r="I28" s="30" t="s">
        <v>108</v>
      </c>
      <c r="J28" s="23" t="s">
        <v>568</v>
      </c>
      <c r="K28" s="35">
        <v>13200000</v>
      </c>
      <c r="L28" s="17" t="s">
        <v>8</v>
      </c>
      <c r="M28" s="35" t="s">
        <v>567</v>
      </c>
      <c r="N28" s="368">
        <v>57464026</v>
      </c>
      <c r="O28" s="23">
        <v>79</v>
      </c>
      <c r="P28" s="28">
        <v>45309</v>
      </c>
      <c r="Q28" s="23">
        <v>13200000</v>
      </c>
      <c r="R28" s="28">
        <v>45316</v>
      </c>
      <c r="S28" s="23">
        <v>13200000</v>
      </c>
      <c r="T28" s="18" t="s">
        <v>1</v>
      </c>
      <c r="U28" s="361">
        <v>1045725304</v>
      </c>
      <c r="V28" s="226" t="s">
        <v>495</v>
      </c>
      <c r="W28" s="356">
        <v>45316</v>
      </c>
      <c r="X28" s="356">
        <v>45316</v>
      </c>
      <c r="Y28" s="113" t="s">
        <v>4</v>
      </c>
      <c r="Z28" s="356">
        <v>45473</v>
      </c>
      <c r="AA28" s="35">
        <f t="shared" si="0"/>
        <v>157</v>
      </c>
      <c r="AB28" s="23">
        <v>0</v>
      </c>
      <c r="AC28" s="23">
        <v>0</v>
      </c>
      <c r="AD28" s="23">
        <v>0</v>
      </c>
      <c r="AE28" s="28" t="s">
        <v>4</v>
      </c>
      <c r="AF28" s="35">
        <f t="shared" si="1"/>
        <v>0</v>
      </c>
      <c r="AG28" s="23">
        <v>0</v>
      </c>
      <c r="AH28" s="23">
        <v>0</v>
      </c>
      <c r="AI28" s="27" t="s">
        <v>4</v>
      </c>
      <c r="AJ28" s="18">
        <v>0</v>
      </c>
      <c r="AK28" s="27" t="s">
        <v>4</v>
      </c>
      <c r="AL28" s="27" t="s">
        <v>4</v>
      </c>
      <c r="AM28" s="35">
        <f t="shared" si="2"/>
        <v>0</v>
      </c>
      <c r="AN28" s="35">
        <f>+K28+AC28-AH28</f>
        <v>13200000</v>
      </c>
      <c r="AO28" s="18" t="s">
        <v>1</v>
      </c>
      <c r="AP28" s="23">
        <v>13200000</v>
      </c>
      <c r="AQ28" s="18" t="s">
        <v>16</v>
      </c>
      <c r="AR28" s="23">
        <v>0</v>
      </c>
      <c r="AS28" s="19" t="s">
        <v>4</v>
      </c>
      <c r="AT28" s="22">
        <v>1200000</v>
      </c>
      <c r="AU28" s="34">
        <f t="shared" si="3"/>
        <v>12000000</v>
      </c>
      <c r="AV28" s="33">
        <f t="shared" si="4"/>
        <v>9.0909090909090912E-2</v>
      </c>
      <c r="AW28" s="19" t="s">
        <v>4</v>
      </c>
      <c r="AX28" s="18" t="s">
        <v>3</v>
      </c>
      <c r="AY28" s="35" t="s">
        <v>566</v>
      </c>
      <c r="AZ28" s="17" t="s">
        <v>1</v>
      </c>
      <c r="BA28" s="17" t="s">
        <v>1</v>
      </c>
    </row>
    <row r="29" spans="2:53" x14ac:dyDescent="0.25">
      <c r="B29" s="109">
        <v>2024</v>
      </c>
      <c r="C29" s="17">
        <v>891780111</v>
      </c>
      <c r="D29" s="30" t="s">
        <v>14</v>
      </c>
      <c r="E29" s="35" t="s">
        <v>565</v>
      </c>
      <c r="F29" s="35" t="s">
        <v>564</v>
      </c>
      <c r="G29" s="18">
        <v>0</v>
      </c>
      <c r="H29" s="18" t="s">
        <v>11</v>
      </c>
      <c r="I29" s="30" t="s">
        <v>108</v>
      </c>
      <c r="J29" s="23" t="s">
        <v>563</v>
      </c>
      <c r="K29" s="361">
        <v>11500000</v>
      </c>
      <c r="L29" s="17" t="s">
        <v>8</v>
      </c>
      <c r="M29" s="35" t="s">
        <v>562</v>
      </c>
      <c r="N29" s="366">
        <v>85150568</v>
      </c>
      <c r="O29" s="23">
        <v>202</v>
      </c>
      <c r="P29" s="28">
        <v>45322</v>
      </c>
      <c r="Q29" s="23">
        <v>11500000</v>
      </c>
      <c r="R29" s="28">
        <v>45322</v>
      </c>
      <c r="S29" s="23">
        <v>11500000</v>
      </c>
      <c r="T29" s="18" t="s">
        <v>1</v>
      </c>
      <c r="U29" s="366">
        <v>84457116</v>
      </c>
      <c r="V29" s="35" t="s">
        <v>561</v>
      </c>
      <c r="W29" s="356">
        <v>45322</v>
      </c>
      <c r="X29" s="356">
        <v>45323</v>
      </c>
      <c r="Y29" s="113" t="s">
        <v>4</v>
      </c>
      <c r="Z29" s="356">
        <v>45473</v>
      </c>
      <c r="AA29" s="35">
        <f t="shared" si="0"/>
        <v>150</v>
      </c>
      <c r="AB29" s="23">
        <v>0</v>
      </c>
      <c r="AC29" s="23">
        <v>0</v>
      </c>
      <c r="AD29" s="23">
        <v>0</v>
      </c>
      <c r="AE29" s="28" t="s">
        <v>4</v>
      </c>
      <c r="AF29" s="35">
        <f t="shared" si="1"/>
        <v>0</v>
      </c>
      <c r="AG29" s="23">
        <v>0</v>
      </c>
      <c r="AH29" s="23">
        <v>0</v>
      </c>
      <c r="AI29" s="27" t="s">
        <v>4</v>
      </c>
      <c r="AJ29" s="18">
        <v>0</v>
      </c>
      <c r="AK29" s="27" t="s">
        <v>4</v>
      </c>
      <c r="AL29" s="27" t="s">
        <v>4</v>
      </c>
      <c r="AM29" s="35">
        <f t="shared" si="2"/>
        <v>0</v>
      </c>
      <c r="AN29" s="35">
        <f>+K29+AC29-AH29</f>
        <v>11500000</v>
      </c>
      <c r="AO29" s="18" t="s">
        <v>1</v>
      </c>
      <c r="AP29" s="23">
        <v>11500000</v>
      </c>
      <c r="AQ29" s="18" t="s">
        <v>16</v>
      </c>
      <c r="AR29" s="23">
        <v>0</v>
      </c>
      <c r="AS29" s="19" t="s">
        <v>4</v>
      </c>
      <c r="AT29" s="22">
        <v>0</v>
      </c>
      <c r="AU29" s="34">
        <f t="shared" si="3"/>
        <v>11500000</v>
      </c>
      <c r="AV29" s="33">
        <f t="shared" si="4"/>
        <v>0</v>
      </c>
      <c r="AW29" s="19" t="s">
        <v>4</v>
      </c>
      <c r="AX29" s="18" t="s">
        <v>3</v>
      </c>
      <c r="AY29" s="370" t="s">
        <v>560</v>
      </c>
      <c r="AZ29" s="17" t="s">
        <v>1</v>
      </c>
      <c r="BA29" s="17" t="s">
        <v>1</v>
      </c>
    </row>
    <row r="30" spans="2:53" x14ac:dyDescent="0.25">
      <c r="B30" s="109">
        <v>2024</v>
      </c>
      <c r="C30" s="17">
        <v>891780111</v>
      </c>
      <c r="D30" s="30" t="s">
        <v>14</v>
      </c>
      <c r="E30" s="35" t="s">
        <v>559</v>
      </c>
      <c r="F30" s="35" t="s">
        <v>558</v>
      </c>
      <c r="G30" s="18">
        <v>0</v>
      </c>
      <c r="H30" s="18" t="s">
        <v>11</v>
      </c>
      <c r="I30" s="30" t="s">
        <v>108</v>
      </c>
      <c r="J30" s="23" t="s">
        <v>557</v>
      </c>
      <c r="K30" s="361">
        <v>11000000</v>
      </c>
      <c r="L30" s="17" t="s">
        <v>8</v>
      </c>
      <c r="M30" s="35" t="s">
        <v>556</v>
      </c>
      <c r="N30" s="366">
        <v>1020736975</v>
      </c>
      <c r="O30" s="23">
        <v>209</v>
      </c>
      <c r="P30" s="28">
        <v>45322</v>
      </c>
      <c r="Q30" s="23">
        <v>11000000</v>
      </c>
      <c r="R30" s="28">
        <v>45322</v>
      </c>
      <c r="S30" s="23">
        <v>11000000</v>
      </c>
      <c r="T30" s="18" t="s">
        <v>1</v>
      </c>
      <c r="U30" s="362">
        <v>36669725</v>
      </c>
      <c r="V30" s="35" t="s">
        <v>478</v>
      </c>
      <c r="W30" s="356">
        <v>45322</v>
      </c>
      <c r="X30" s="356">
        <v>45323</v>
      </c>
      <c r="Y30" s="113" t="s">
        <v>4</v>
      </c>
      <c r="Z30" s="356">
        <v>45473</v>
      </c>
      <c r="AA30" s="35">
        <f t="shared" si="0"/>
        <v>150</v>
      </c>
      <c r="AB30" s="23">
        <v>0</v>
      </c>
      <c r="AC30" s="23">
        <v>0</v>
      </c>
      <c r="AD30" s="23">
        <v>0</v>
      </c>
      <c r="AE30" s="28" t="s">
        <v>4</v>
      </c>
      <c r="AF30" s="35">
        <f t="shared" si="1"/>
        <v>0</v>
      </c>
      <c r="AG30" s="23">
        <v>0</v>
      </c>
      <c r="AH30" s="23">
        <v>0</v>
      </c>
      <c r="AI30" s="27" t="s">
        <v>4</v>
      </c>
      <c r="AJ30" s="18">
        <v>0</v>
      </c>
      <c r="AK30" s="27" t="s">
        <v>4</v>
      </c>
      <c r="AL30" s="27" t="s">
        <v>4</v>
      </c>
      <c r="AM30" s="35">
        <f t="shared" si="2"/>
        <v>0</v>
      </c>
      <c r="AN30" s="35">
        <f>+K30+AC30-AH30</f>
        <v>11000000</v>
      </c>
      <c r="AO30" s="18" t="s">
        <v>1</v>
      </c>
      <c r="AP30" s="23">
        <v>11000000</v>
      </c>
      <c r="AQ30" s="18" t="s">
        <v>16</v>
      </c>
      <c r="AR30" s="23">
        <v>0</v>
      </c>
      <c r="AS30" s="19" t="s">
        <v>4</v>
      </c>
      <c r="AT30" s="22">
        <v>0</v>
      </c>
      <c r="AU30" s="34">
        <f t="shared" si="3"/>
        <v>11000000</v>
      </c>
      <c r="AV30" s="33">
        <f t="shared" si="4"/>
        <v>0</v>
      </c>
      <c r="AW30" s="19" t="s">
        <v>4</v>
      </c>
      <c r="AX30" s="18" t="s">
        <v>3</v>
      </c>
      <c r="AY30" s="35" t="s">
        <v>555</v>
      </c>
      <c r="AZ30" s="17" t="s">
        <v>1</v>
      </c>
      <c r="BA30" s="17" t="s">
        <v>1</v>
      </c>
    </row>
    <row r="31" spans="2:53" x14ac:dyDescent="0.25">
      <c r="B31" s="109">
        <v>2024</v>
      </c>
      <c r="C31" s="17">
        <v>891780111</v>
      </c>
      <c r="D31" s="30" t="s">
        <v>14</v>
      </c>
      <c r="E31" s="35" t="s">
        <v>554</v>
      </c>
      <c r="F31" s="35" t="s">
        <v>553</v>
      </c>
      <c r="G31" s="18">
        <v>0</v>
      </c>
      <c r="H31" s="18" t="s">
        <v>11</v>
      </c>
      <c r="I31" s="30" t="s">
        <v>108</v>
      </c>
      <c r="J31" s="23" t="s">
        <v>552</v>
      </c>
      <c r="K31" s="361">
        <v>16500000</v>
      </c>
      <c r="L31" s="17" t="s">
        <v>8</v>
      </c>
      <c r="M31" s="35" t="s">
        <v>551</v>
      </c>
      <c r="N31" s="366">
        <v>85466955</v>
      </c>
      <c r="O31" s="23">
        <v>213</v>
      </c>
      <c r="P31" s="28">
        <v>45322</v>
      </c>
      <c r="Q31" s="23">
        <v>22900000</v>
      </c>
      <c r="R31" s="28">
        <v>45322</v>
      </c>
      <c r="S31" s="23">
        <v>16500000</v>
      </c>
      <c r="T31" s="18" t="s">
        <v>1</v>
      </c>
      <c r="U31" s="366">
        <v>7634903</v>
      </c>
      <c r="V31" s="35" t="s">
        <v>507</v>
      </c>
      <c r="W31" s="356">
        <v>45322</v>
      </c>
      <c r="X31" s="356">
        <v>45323</v>
      </c>
      <c r="Y31" s="113" t="s">
        <v>4</v>
      </c>
      <c r="Z31" s="356">
        <v>45473</v>
      </c>
      <c r="AA31" s="35">
        <f t="shared" si="0"/>
        <v>150</v>
      </c>
      <c r="AB31" s="23">
        <v>0</v>
      </c>
      <c r="AC31" s="23">
        <v>0</v>
      </c>
      <c r="AD31" s="23">
        <v>0</v>
      </c>
      <c r="AE31" s="28" t="s">
        <v>4</v>
      </c>
      <c r="AF31" s="35">
        <f t="shared" si="1"/>
        <v>0</v>
      </c>
      <c r="AG31" s="23">
        <v>0</v>
      </c>
      <c r="AH31" s="23">
        <v>0</v>
      </c>
      <c r="AI31" s="27" t="s">
        <v>4</v>
      </c>
      <c r="AJ31" s="18">
        <v>0</v>
      </c>
      <c r="AK31" s="27" t="s">
        <v>4</v>
      </c>
      <c r="AL31" s="27" t="s">
        <v>4</v>
      </c>
      <c r="AM31" s="35">
        <f t="shared" si="2"/>
        <v>0</v>
      </c>
      <c r="AN31" s="35">
        <f>+K31+AC31-AH31</f>
        <v>16500000</v>
      </c>
      <c r="AO31" s="18" t="s">
        <v>1</v>
      </c>
      <c r="AP31" s="23">
        <v>16500000</v>
      </c>
      <c r="AQ31" s="18" t="s">
        <v>16</v>
      </c>
      <c r="AR31" s="23">
        <v>0</v>
      </c>
      <c r="AS31" s="19" t="s">
        <v>4</v>
      </c>
      <c r="AT31" s="22">
        <v>0</v>
      </c>
      <c r="AU31" s="34">
        <f t="shared" si="3"/>
        <v>16500000</v>
      </c>
      <c r="AV31" s="33">
        <f t="shared" si="4"/>
        <v>0</v>
      </c>
      <c r="AW31" s="19" t="s">
        <v>4</v>
      </c>
      <c r="AX31" s="18" t="s">
        <v>3</v>
      </c>
      <c r="AY31" s="35" t="s">
        <v>550</v>
      </c>
      <c r="AZ31" s="17" t="s">
        <v>1</v>
      </c>
      <c r="BA31" s="17" t="s">
        <v>1</v>
      </c>
    </row>
    <row r="32" spans="2:53" x14ac:dyDescent="0.25">
      <c r="B32" s="109">
        <v>2024</v>
      </c>
      <c r="C32" s="17">
        <v>891780111</v>
      </c>
      <c r="D32" s="30" t="s">
        <v>14</v>
      </c>
      <c r="E32" s="35" t="s">
        <v>549</v>
      </c>
      <c r="F32" s="35" t="s">
        <v>548</v>
      </c>
      <c r="G32" s="18">
        <v>0</v>
      </c>
      <c r="H32" s="18" t="s">
        <v>11</v>
      </c>
      <c r="I32" s="30" t="s">
        <v>108</v>
      </c>
      <c r="J32" s="23" t="s">
        <v>547</v>
      </c>
      <c r="K32" s="361">
        <v>12000000</v>
      </c>
      <c r="L32" s="17" t="s">
        <v>8</v>
      </c>
      <c r="M32" s="35" t="s">
        <v>546</v>
      </c>
      <c r="N32" s="366">
        <v>57450652</v>
      </c>
      <c r="O32" s="23">
        <v>200</v>
      </c>
      <c r="P32" s="28">
        <v>45322</v>
      </c>
      <c r="Q32" s="23">
        <v>12000000</v>
      </c>
      <c r="R32" s="28">
        <v>45322</v>
      </c>
      <c r="S32" s="23">
        <v>12000000</v>
      </c>
      <c r="T32" s="18" t="s">
        <v>1</v>
      </c>
      <c r="U32" s="366">
        <v>1082943891</v>
      </c>
      <c r="V32" s="35" t="s">
        <v>484</v>
      </c>
      <c r="W32" s="356">
        <v>45322</v>
      </c>
      <c r="X32" s="356">
        <v>45323</v>
      </c>
      <c r="Y32" s="113" t="s">
        <v>4</v>
      </c>
      <c r="Z32" s="356">
        <v>45473</v>
      </c>
      <c r="AA32" s="35">
        <f t="shared" si="0"/>
        <v>150</v>
      </c>
      <c r="AB32" s="23">
        <v>0</v>
      </c>
      <c r="AC32" s="23">
        <v>0</v>
      </c>
      <c r="AD32" s="23">
        <v>0</v>
      </c>
      <c r="AE32" s="28" t="s">
        <v>4</v>
      </c>
      <c r="AF32" s="35">
        <f t="shared" si="1"/>
        <v>0</v>
      </c>
      <c r="AG32" s="23">
        <v>0</v>
      </c>
      <c r="AH32" s="23">
        <v>0</v>
      </c>
      <c r="AI32" s="27" t="s">
        <v>4</v>
      </c>
      <c r="AJ32" s="18">
        <v>0</v>
      </c>
      <c r="AK32" s="27" t="s">
        <v>4</v>
      </c>
      <c r="AL32" s="27" t="s">
        <v>4</v>
      </c>
      <c r="AM32" s="35">
        <f t="shared" si="2"/>
        <v>0</v>
      </c>
      <c r="AN32" s="35">
        <f>+K32+AC32-AH32</f>
        <v>12000000</v>
      </c>
      <c r="AO32" s="18" t="s">
        <v>1</v>
      </c>
      <c r="AP32" s="23">
        <v>12000000</v>
      </c>
      <c r="AQ32" s="18" t="s">
        <v>16</v>
      </c>
      <c r="AR32" s="23">
        <v>0</v>
      </c>
      <c r="AS32" s="19" t="s">
        <v>4</v>
      </c>
      <c r="AT32" s="22">
        <v>0</v>
      </c>
      <c r="AU32" s="34">
        <f t="shared" si="3"/>
        <v>12000000</v>
      </c>
      <c r="AV32" s="33">
        <f t="shared" si="4"/>
        <v>0</v>
      </c>
      <c r="AW32" s="19" t="s">
        <v>4</v>
      </c>
      <c r="AX32" s="18" t="s">
        <v>3</v>
      </c>
      <c r="AY32" s="35" t="s">
        <v>545</v>
      </c>
      <c r="AZ32" s="17" t="s">
        <v>1</v>
      </c>
      <c r="BA32" s="17" t="s">
        <v>1</v>
      </c>
    </row>
    <row r="33" spans="2:53" x14ac:dyDescent="0.25">
      <c r="B33" s="109">
        <v>2024</v>
      </c>
      <c r="C33" s="17">
        <v>891780111</v>
      </c>
      <c r="D33" s="30" t="s">
        <v>14</v>
      </c>
      <c r="E33" s="35" t="s">
        <v>544</v>
      </c>
      <c r="F33" s="35" t="s">
        <v>543</v>
      </c>
      <c r="G33" s="18">
        <v>0</v>
      </c>
      <c r="H33" s="18" t="s">
        <v>11</v>
      </c>
      <c r="I33" s="30" t="s">
        <v>108</v>
      </c>
      <c r="J33" s="23" t="s">
        <v>542</v>
      </c>
      <c r="K33" s="361">
        <v>11500000</v>
      </c>
      <c r="L33" s="17" t="s">
        <v>8</v>
      </c>
      <c r="M33" s="35" t="s">
        <v>541</v>
      </c>
      <c r="N33" s="366">
        <v>1221972088</v>
      </c>
      <c r="O33" s="23">
        <v>208</v>
      </c>
      <c r="P33" s="28">
        <v>45322</v>
      </c>
      <c r="Q33" s="23">
        <v>11500000</v>
      </c>
      <c r="R33" s="28">
        <v>45322</v>
      </c>
      <c r="S33" s="23">
        <v>11500000</v>
      </c>
      <c r="T33" s="18" t="s">
        <v>1</v>
      </c>
      <c r="U33" s="366">
        <v>7634903</v>
      </c>
      <c r="V33" s="35" t="s">
        <v>507</v>
      </c>
      <c r="W33" s="356">
        <v>45322</v>
      </c>
      <c r="X33" s="356">
        <v>45323</v>
      </c>
      <c r="Y33" s="113" t="s">
        <v>4</v>
      </c>
      <c r="Z33" s="356">
        <v>45473</v>
      </c>
      <c r="AA33" s="35">
        <f t="shared" si="0"/>
        <v>150</v>
      </c>
      <c r="AB33" s="23">
        <v>0</v>
      </c>
      <c r="AC33" s="23">
        <v>0</v>
      </c>
      <c r="AD33" s="23">
        <v>0</v>
      </c>
      <c r="AE33" s="28" t="s">
        <v>4</v>
      </c>
      <c r="AF33" s="35">
        <f t="shared" si="1"/>
        <v>0</v>
      </c>
      <c r="AG33" s="23">
        <v>0</v>
      </c>
      <c r="AH33" s="23">
        <v>0</v>
      </c>
      <c r="AI33" s="27" t="s">
        <v>4</v>
      </c>
      <c r="AJ33" s="18">
        <v>0</v>
      </c>
      <c r="AK33" s="27" t="s">
        <v>4</v>
      </c>
      <c r="AL33" s="27" t="s">
        <v>4</v>
      </c>
      <c r="AM33" s="35">
        <f t="shared" si="2"/>
        <v>0</v>
      </c>
      <c r="AN33" s="35">
        <f>+K33+AC33-AH33</f>
        <v>11500000</v>
      </c>
      <c r="AO33" s="18" t="s">
        <v>1</v>
      </c>
      <c r="AP33" s="23">
        <v>11500000</v>
      </c>
      <c r="AQ33" s="18" t="s">
        <v>16</v>
      </c>
      <c r="AR33" s="23">
        <v>0</v>
      </c>
      <c r="AS33" s="19" t="s">
        <v>4</v>
      </c>
      <c r="AT33" s="22">
        <v>0</v>
      </c>
      <c r="AU33" s="34">
        <f t="shared" si="3"/>
        <v>11500000</v>
      </c>
      <c r="AV33" s="33">
        <f t="shared" si="4"/>
        <v>0</v>
      </c>
      <c r="AW33" s="19" t="s">
        <v>4</v>
      </c>
      <c r="AX33" s="18" t="s">
        <v>3</v>
      </c>
      <c r="AY33" s="35" t="s">
        <v>540</v>
      </c>
      <c r="AZ33" s="17" t="s">
        <v>1</v>
      </c>
      <c r="BA33" s="17" t="s">
        <v>1</v>
      </c>
    </row>
    <row r="34" spans="2:53" x14ac:dyDescent="0.25">
      <c r="B34" s="109">
        <v>2024</v>
      </c>
      <c r="C34" s="17">
        <v>891780111</v>
      </c>
      <c r="D34" s="30" t="s">
        <v>14</v>
      </c>
      <c r="E34" s="35" t="s">
        <v>539</v>
      </c>
      <c r="F34" s="35" t="s">
        <v>538</v>
      </c>
      <c r="G34" s="18">
        <v>0</v>
      </c>
      <c r="H34" s="18" t="s">
        <v>11</v>
      </c>
      <c r="I34" s="30" t="s">
        <v>108</v>
      </c>
      <c r="J34" s="23" t="s">
        <v>537</v>
      </c>
      <c r="K34" s="361">
        <v>12000000</v>
      </c>
      <c r="L34" s="17" t="s">
        <v>8</v>
      </c>
      <c r="M34" s="35" t="s">
        <v>536</v>
      </c>
      <c r="N34" s="366">
        <v>57423259</v>
      </c>
      <c r="O34" s="23">
        <v>199</v>
      </c>
      <c r="P34" s="28">
        <v>45322</v>
      </c>
      <c r="Q34" s="23">
        <v>12000000</v>
      </c>
      <c r="R34" s="28">
        <v>45322</v>
      </c>
      <c r="S34" s="23">
        <v>12000000</v>
      </c>
      <c r="T34" s="18" t="s">
        <v>1</v>
      </c>
      <c r="U34" s="366">
        <v>1098669877</v>
      </c>
      <c r="V34" s="35" t="s">
        <v>535</v>
      </c>
      <c r="W34" s="356">
        <v>45322</v>
      </c>
      <c r="X34" s="356">
        <v>45323</v>
      </c>
      <c r="Y34" s="113" t="s">
        <v>4</v>
      </c>
      <c r="Z34" s="356">
        <v>45473</v>
      </c>
      <c r="AA34" s="35">
        <f t="shared" si="0"/>
        <v>150</v>
      </c>
      <c r="AB34" s="23">
        <v>0</v>
      </c>
      <c r="AC34" s="23">
        <v>0</v>
      </c>
      <c r="AD34" s="23">
        <v>0</v>
      </c>
      <c r="AE34" s="28" t="s">
        <v>4</v>
      </c>
      <c r="AF34" s="35">
        <f t="shared" si="1"/>
        <v>0</v>
      </c>
      <c r="AG34" s="23">
        <v>0</v>
      </c>
      <c r="AH34" s="23">
        <v>0</v>
      </c>
      <c r="AI34" s="27" t="s">
        <v>4</v>
      </c>
      <c r="AJ34" s="18">
        <v>0</v>
      </c>
      <c r="AK34" s="27" t="s">
        <v>4</v>
      </c>
      <c r="AL34" s="27" t="s">
        <v>4</v>
      </c>
      <c r="AM34" s="35">
        <f t="shared" si="2"/>
        <v>0</v>
      </c>
      <c r="AN34" s="35">
        <f>+K34+AC34-AH34</f>
        <v>12000000</v>
      </c>
      <c r="AO34" s="18" t="s">
        <v>1</v>
      </c>
      <c r="AP34" s="23">
        <v>12000000</v>
      </c>
      <c r="AQ34" s="18" t="s">
        <v>16</v>
      </c>
      <c r="AR34" s="23">
        <v>0</v>
      </c>
      <c r="AS34" s="19" t="s">
        <v>4</v>
      </c>
      <c r="AT34" s="22">
        <v>0</v>
      </c>
      <c r="AU34" s="34">
        <f t="shared" si="3"/>
        <v>12000000</v>
      </c>
      <c r="AV34" s="33">
        <f t="shared" si="4"/>
        <v>0</v>
      </c>
      <c r="AW34" s="19" t="s">
        <v>4</v>
      </c>
      <c r="AX34" s="18" t="s">
        <v>3</v>
      </c>
      <c r="AY34" s="35" t="s">
        <v>534</v>
      </c>
      <c r="AZ34" s="17" t="s">
        <v>1</v>
      </c>
      <c r="BA34" s="17" t="s">
        <v>1</v>
      </c>
    </row>
    <row r="35" spans="2:53" x14ac:dyDescent="0.25">
      <c r="B35" s="109">
        <v>2024</v>
      </c>
      <c r="C35" s="17">
        <v>891780111</v>
      </c>
      <c r="D35" s="30" t="s">
        <v>14</v>
      </c>
      <c r="E35" s="35" t="s">
        <v>533</v>
      </c>
      <c r="F35" s="35" t="s">
        <v>532</v>
      </c>
      <c r="G35" s="18">
        <v>0</v>
      </c>
      <c r="H35" s="18" t="s">
        <v>11</v>
      </c>
      <c r="I35" s="30" t="s">
        <v>108</v>
      </c>
      <c r="J35" s="23" t="s">
        <v>531</v>
      </c>
      <c r="K35" s="361">
        <v>14000000</v>
      </c>
      <c r="L35" s="17" t="s">
        <v>8</v>
      </c>
      <c r="M35" s="35" t="s">
        <v>530</v>
      </c>
      <c r="N35" s="366">
        <v>36552616</v>
      </c>
      <c r="O35" s="23">
        <v>203</v>
      </c>
      <c r="P35" s="28">
        <v>45322</v>
      </c>
      <c r="Q35" s="23">
        <v>14000000</v>
      </c>
      <c r="R35" s="28">
        <v>45322</v>
      </c>
      <c r="S35" s="23">
        <v>14000000</v>
      </c>
      <c r="T35" s="18" t="s">
        <v>1</v>
      </c>
      <c r="U35" s="366">
        <v>7634903</v>
      </c>
      <c r="V35" s="35" t="s">
        <v>507</v>
      </c>
      <c r="W35" s="356">
        <v>45322</v>
      </c>
      <c r="X35" s="356">
        <v>45323</v>
      </c>
      <c r="Y35" s="113" t="s">
        <v>4</v>
      </c>
      <c r="Z35" s="356">
        <v>45473</v>
      </c>
      <c r="AA35" s="35">
        <f t="shared" si="0"/>
        <v>150</v>
      </c>
      <c r="AB35" s="23">
        <v>0</v>
      </c>
      <c r="AC35" s="23">
        <v>0</v>
      </c>
      <c r="AD35" s="23">
        <v>0</v>
      </c>
      <c r="AE35" s="28" t="s">
        <v>4</v>
      </c>
      <c r="AF35" s="35">
        <f t="shared" si="1"/>
        <v>0</v>
      </c>
      <c r="AG35" s="23">
        <v>0</v>
      </c>
      <c r="AH35" s="23">
        <v>0</v>
      </c>
      <c r="AI35" s="27" t="s">
        <v>4</v>
      </c>
      <c r="AJ35" s="18">
        <v>0</v>
      </c>
      <c r="AK35" s="27" t="s">
        <v>4</v>
      </c>
      <c r="AL35" s="27" t="s">
        <v>4</v>
      </c>
      <c r="AM35" s="35">
        <f t="shared" si="2"/>
        <v>0</v>
      </c>
      <c r="AN35" s="35">
        <f>+K35+AC35-AH35</f>
        <v>14000000</v>
      </c>
      <c r="AO35" s="18" t="s">
        <v>1</v>
      </c>
      <c r="AP35" s="23">
        <v>14000000</v>
      </c>
      <c r="AQ35" s="18" t="s">
        <v>16</v>
      </c>
      <c r="AR35" s="23">
        <v>0</v>
      </c>
      <c r="AS35" s="19" t="s">
        <v>4</v>
      </c>
      <c r="AT35" s="22">
        <v>0</v>
      </c>
      <c r="AU35" s="34">
        <f t="shared" si="3"/>
        <v>14000000</v>
      </c>
      <c r="AV35" s="33">
        <f t="shared" si="4"/>
        <v>0</v>
      </c>
      <c r="AW35" s="19" t="s">
        <v>4</v>
      </c>
      <c r="AX35" s="18" t="s">
        <v>3</v>
      </c>
      <c r="AY35" s="35" t="s">
        <v>529</v>
      </c>
      <c r="AZ35" s="17" t="s">
        <v>1</v>
      </c>
      <c r="BA35" s="17" t="s">
        <v>1</v>
      </c>
    </row>
    <row r="36" spans="2:53" x14ac:dyDescent="0.25">
      <c r="B36" s="109">
        <v>2024</v>
      </c>
      <c r="C36" s="17">
        <v>891780111</v>
      </c>
      <c r="D36" s="30" t="s">
        <v>14</v>
      </c>
      <c r="E36" s="35" t="s">
        <v>528</v>
      </c>
      <c r="F36" s="35" t="s">
        <v>527</v>
      </c>
      <c r="G36" s="18">
        <v>0</v>
      </c>
      <c r="H36" s="18" t="s">
        <v>11</v>
      </c>
      <c r="I36" s="30" t="s">
        <v>108</v>
      </c>
      <c r="J36" s="23" t="s">
        <v>526</v>
      </c>
      <c r="K36" s="361">
        <v>10500000</v>
      </c>
      <c r="L36" s="17" t="s">
        <v>8</v>
      </c>
      <c r="M36" s="35" t="s">
        <v>525</v>
      </c>
      <c r="N36" s="366">
        <v>1085040743</v>
      </c>
      <c r="O36" s="23">
        <v>210</v>
      </c>
      <c r="P36" s="28">
        <v>45322</v>
      </c>
      <c r="Q36" s="23">
        <v>10500000</v>
      </c>
      <c r="R36" s="28">
        <v>45322</v>
      </c>
      <c r="S36" s="23">
        <v>10500000</v>
      </c>
      <c r="T36" s="18" t="s">
        <v>1</v>
      </c>
      <c r="U36" s="366">
        <v>36564357</v>
      </c>
      <c r="V36" s="35" t="s">
        <v>513</v>
      </c>
      <c r="W36" s="356">
        <v>45322</v>
      </c>
      <c r="X36" s="356">
        <v>45323</v>
      </c>
      <c r="Y36" s="113" t="s">
        <v>4</v>
      </c>
      <c r="Z36" s="356">
        <v>45473</v>
      </c>
      <c r="AA36" s="35">
        <f t="shared" si="0"/>
        <v>150</v>
      </c>
      <c r="AB36" s="23">
        <v>0</v>
      </c>
      <c r="AC36" s="23">
        <v>0</v>
      </c>
      <c r="AD36" s="23">
        <v>0</v>
      </c>
      <c r="AE36" s="28" t="s">
        <v>4</v>
      </c>
      <c r="AF36" s="35">
        <f t="shared" si="1"/>
        <v>0</v>
      </c>
      <c r="AG36" s="23">
        <v>0</v>
      </c>
      <c r="AH36" s="23">
        <v>0</v>
      </c>
      <c r="AI36" s="27" t="s">
        <v>4</v>
      </c>
      <c r="AJ36" s="18">
        <v>0</v>
      </c>
      <c r="AK36" s="27" t="s">
        <v>4</v>
      </c>
      <c r="AL36" s="27" t="s">
        <v>4</v>
      </c>
      <c r="AM36" s="35">
        <f t="shared" si="2"/>
        <v>0</v>
      </c>
      <c r="AN36" s="35">
        <f>+K36+AC36-AH36</f>
        <v>10500000</v>
      </c>
      <c r="AO36" s="18" t="s">
        <v>1</v>
      </c>
      <c r="AP36" s="23">
        <v>10500000</v>
      </c>
      <c r="AQ36" s="18" t="s">
        <v>16</v>
      </c>
      <c r="AR36" s="23">
        <v>0</v>
      </c>
      <c r="AS36" s="19" t="s">
        <v>4</v>
      </c>
      <c r="AT36" s="22">
        <v>0</v>
      </c>
      <c r="AU36" s="34">
        <f t="shared" si="3"/>
        <v>10500000</v>
      </c>
      <c r="AV36" s="33">
        <f t="shared" si="4"/>
        <v>0</v>
      </c>
      <c r="AW36" s="19" t="s">
        <v>4</v>
      </c>
      <c r="AX36" s="18" t="s">
        <v>3</v>
      </c>
      <c r="AY36" s="35" t="s">
        <v>524</v>
      </c>
      <c r="AZ36" s="17" t="s">
        <v>1</v>
      </c>
      <c r="BA36" s="17" t="s">
        <v>1</v>
      </c>
    </row>
    <row r="37" spans="2:53" x14ac:dyDescent="0.25">
      <c r="B37" s="109">
        <v>2024</v>
      </c>
      <c r="C37" s="17">
        <v>891780111</v>
      </c>
      <c r="D37" s="30" t="s">
        <v>14</v>
      </c>
      <c r="E37" s="35" t="s">
        <v>523</v>
      </c>
      <c r="F37" s="35" t="s">
        <v>522</v>
      </c>
      <c r="G37" s="18">
        <v>0</v>
      </c>
      <c r="H37" s="18" t="s">
        <v>11</v>
      </c>
      <c r="I37" s="30" t="s">
        <v>108</v>
      </c>
      <c r="J37" s="23" t="s">
        <v>521</v>
      </c>
      <c r="K37" s="361">
        <v>11000000</v>
      </c>
      <c r="L37" s="17" t="s">
        <v>8</v>
      </c>
      <c r="M37" s="35" t="s">
        <v>520</v>
      </c>
      <c r="N37" s="366">
        <v>1083569978</v>
      </c>
      <c r="O37" s="23">
        <v>205</v>
      </c>
      <c r="P37" s="28">
        <v>45322</v>
      </c>
      <c r="Q37" s="23">
        <v>11000000</v>
      </c>
      <c r="R37" s="28">
        <v>45322</v>
      </c>
      <c r="S37" s="23">
        <v>11000000</v>
      </c>
      <c r="T37" s="18" t="s">
        <v>1</v>
      </c>
      <c r="U37" s="366">
        <v>1082900194</v>
      </c>
      <c r="V37" s="35" t="s">
        <v>519</v>
      </c>
      <c r="W37" s="356">
        <v>45322</v>
      </c>
      <c r="X37" s="356">
        <v>45323</v>
      </c>
      <c r="Y37" s="113" t="s">
        <v>4</v>
      </c>
      <c r="Z37" s="356">
        <v>45473</v>
      </c>
      <c r="AA37" s="35">
        <f t="shared" si="0"/>
        <v>150</v>
      </c>
      <c r="AB37" s="23">
        <v>0</v>
      </c>
      <c r="AC37" s="23">
        <v>0</v>
      </c>
      <c r="AD37" s="23">
        <v>0</v>
      </c>
      <c r="AE37" s="28" t="s">
        <v>4</v>
      </c>
      <c r="AF37" s="35">
        <f t="shared" si="1"/>
        <v>0</v>
      </c>
      <c r="AG37" s="23">
        <v>0</v>
      </c>
      <c r="AH37" s="23">
        <v>0</v>
      </c>
      <c r="AI37" s="27" t="s">
        <v>4</v>
      </c>
      <c r="AJ37" s="18">
        <v>0</v>
      </c>
      <c r="AK37" s="27" t="s">
        <v>4</v>
      </c>
      <c r="AL37" s="27" t="s">
        <v>4</v>
      </c>
      <c r="AM37" s="35">
        <f t="shared" si="2"/>
        <v>0</v>
      </c>
      <c r="AN37" s="35">
        <f>+K37+AC37-AH37</f>
        <v>11000000</v>
      </c>
      <c r="AO37" s="18" t="s">
        <v>1</v>
      </c>
      <c r="AP37" s="23">
        <v>11000000</v>
      </c>
      <c r="AQ37" s="18" t="s">
        <v>16</v>
      </c>
      <c r="AR37" s="23">
        <v>0</v>
      </c>
      <c r="AS37" s="19" t="s">
        <v>4</v>
      </c>
      <c r="AT37" s="22">
        <v>0</v>
      </c>
      <c r="AU37" s="34">
        <f t="shared" si="3"/>
        <v>11000000</v>
      </c>
      <c r="AV37" s="33">
        <f t="shared" si="4"/>
        <v>0</v>
      </c>
      <c r="AW37" s="19" t="s">
        <v>4</v>
      </c>
      <c r="AX37" s="18" t="s">
        <v>3</v>
      </c>
      <c r="AY37" s="35" t="s">
        <v>518</v>
      </c>
      <c r="AZ37" s="17" t="s">
        <v>1</v>
      </c>
      <c r="BA37" s="17" t="s">
        <v>1</v>
      </c>
    </row>
    <row r="38" spans="2:53" x14ac:dyDescent="0.25">
      <c r="B38" s="109">
        <v>2024</v>
      </c>
      <c r="C38" s="17">
        <v>891780111</v>
      </c>
      <c r="D38" s="30" t="s">
        <v>14</v>
      </c>
      <c r="E38" s="35" t="s">
        <v>517</v>
      </c>
      <c r="F38" s="35" t="s">
        <v>516</v>
      </c>
      <c r="G38" s="18">
        <v>0</v>
      </c>
      <c r="H38" s="18" t="s">
        <v>11</v>
      </c>
      <c r="I38" s="30" t="s">
        <v>108</v>
      </c>
      <c r="J38" s="23" t="s">
        <v>515</v>
      </c>
      <c r="K38" s="361">
        <v>11500000</v>
      </c>
      <c r="L38" s="17" t="s">
        <v>8</v>
      </c>
      <c r="M38" s="35" t="s">
        <v>514</v>
      </c>
      <c r="N38" s="366">
        <v>1082981040</v>
      </c>
      <c r="O38" s="23">
        <v>207</v>
      </c>
      <c r="P38" s="28">
        <v>45322</v>
      </c>
      <c r="Q38" s="23">
        <v>11500000</v>
      </c>
      <c r="R38" s="28">
        <v>45322</v>
      </c>
      <c r="S38" s="23">
        <v>11500000</v>
      </c>
      <c r="T38" s="18" t="s">
        <v>1</v>
      </c>
      <c r="U38" s="366">
        <v>36564357</v>
      </c>
      <c r="V38" s="35" t="s">
        <v>513</v>
      </c>
      <c r="W38" s="356">
        <v>45322</v>
      </c>
      <c r="X38" s="356">
        <v>45323</v>
      </c>
      <c r="Y38" s="113" t="s">
        <v>4</v>
      </c>
      <c r="Z38" s="356">
        <v>45473</v>
      </c>
      <c r="AA38" s="35">
        <f t="shared" si="0"/>
        <v>150</v>
      </c>
      <c r="AB38" s="23">
        <v>0</v>
      </c>
      <c r="AC38" s="23">
        <v>0</v>
      </c>
      <c r="AD38" s="23">
        <v>0</v>
      </c>
      <c r="AE38" s="28" t="s">
        <v>4</v>
      </c>
      <c r="AF38" s="35">
        <f t="shared" si="1"/>
        <v>0</v>
      </c>
      <c r="AG38" s="23">
        <v>0</v>
      </c>
      <c r="AH38" s="23">
        <v>0</v>
      </c>
      <c r="AI38" s="27" t="s">
        <v>4</v>
      </c>
      <c r="AJ38" s="18">
        <v>0</v>
      </c>
      <c r="AK38" s="27" t="s">
        <v>4</v>
      </c>
      <c r="AL38" s="27" t="s">
        <v>4</v>
      </c>
      <c r="AM38" s="35">
        <f t="shared" si="2"/>
        <v>0</v>
      </c>
      <c r="AN38" s="35">
        <f>+K38+AC38-AH38</f>
        <v>11500000</v>
      </c>
      <c r="AO38" s="18" t="s">
        <v>1</v>
      </c>
      <c r="AP38" s="23">
        <v>11500000</v>
      </c>
      <c r="AQ38" s="18" t="s">
        <v>16</v>
      </c>
      <c r="AR38" s="23">
        <v>0</v>
      </c>
      <c r="AS38" s="19" t="s">
        <v>4</v>
      </c>
      <c r="AT38" s="22">
        <v>0</v>
      </c>
      <c r="AU38" s="34">
        <f t="shared" si="3"/>
        <v>11500000</v>
      </c>
      <c r="AV38" s="33">
        <f t="shared" si="4"/>
        <v>0</v>
      </c>
      <c r="AW38" s="19" t="s">
        <v>4</v>
      </c>
      <c r="AX38" s="18" t="s">
        <v>3</v>
      </c>
      <c r="AY38" s="35" t="s">
        <v>512</v>
      </c>
      <c r="AZ38" s="17" t="s">
        <v>1</v>
      </c>
      <c r="BA38" s="17" t="s">
        <v>1</v>
      </c>
    </row>
    <row r="39" spans="2:53" x14ac:dyDescent="0.25">
      <c r="B39" s="109">
        <v>2024</v>
      </c>
      <c r="C39" s="17">
        <v>891780111</v>
      </c>
      <c r="D39" s="30" t="s">
        <v>14</v>
      </c>
      <c r="E39" s="35" t="s">
        <v>511</v>
      </c>
      <c r="F39" s="35" t="s">
        <v>510</v>
      </c>
      <c r="G39" s="18">
        <v>0</v>
      </c>
      <c r="H39" s="18" t="s">
        <v>11</v>
      </c>
      <c r="I39" s="30" t="s">
        <v>108</v>
      </c>
      <c r="J39" s="23" t="s">
        <v>509</v>
      </c>
      <c r="K39" s="361">
        <v>13500000</v>
      </c>
      <c r="L39" s="17" t="s">
        <v>8</v>
      </c>
      <c r="M39" s="35" t="s">
        <v>508</v>
      </c>
      <c r="N39" s="366">
        <v>1129567153</v>
      </c>
      <c r="O39" s="23">
        <v>201</v>
      </c>
      <c r="P39" s="28">
        <v>45322</v>
      </c>
      <c r="Q39" s="23">
        <v>13500000</v>
      </c>
      <c r="R39" s="28">
        <v>45322</v>
      </c>
      <c r="S39" s="23">
        <v>13500000</v>
      </c>
      <c r="T39" s="18" t="s">
        <v>1</v>
      </c>
      <c r="U39" s="366">
        <v>7634903</v>
      </c>
      <c r="V39" s="35" t="s">
        <v>507</v>
      </c>
      <c r="W39" s="356">
        <v>45322</v>
      </c>
      <c r="X39" s="356">
        <v>45323</v>
      </c>
      <c r="Y39" s="113" t="s">
        <v>4</v>
      </c>
      <c r="Z39" s="356">
        <v>45473</v>
      </c>
      <c r="AA39" s="35">
        <f t="shared" si="0"/>
        <v>150</v>
      </c>
      <c r="AB39" s="23">
        <v>0</v>
      </c>
      <c r="AC39" s="23">
        <v>0</v>
      </c>
      <c r="AD39" s="23">
        <v>0</v>
      </c>
      <c r="AE39" s="28" t="s">
        <v>4</v>
      </c>
      <c r="AF39" s="35">
        <f t="shared" si="1"/>
        <v>0</v>
      </c>
      <c r="AG39" s="23">
        <v>0</v>
      </c>
      <c r="AH39" s="23">
        <v>0</v>
      </c>
      <c r="AI39" s="27" t="s">
        <v>4</v>
      </c>
      <c r="AJ39" s="18">
        <v>0</v>
      </c>
      <c r="AK39" s="27" t="s">
        <v>4</v>
      </c>
      <c r="AL39" s="27" t="s">
        <v>4</v>
      </c>
      <c r="AM39" s="35">
        <f t="shared" si="2"/>
        <v>0</v>
      </c>
      <c r="AN39" s="35">
        <f>+K39+AC39-AH39</f>
        <v>13500000</v>
      </c>
      <c r="AO39" s="18" t="s">
        <v>1</v>
      </c>
      <c r="AP39" s="23">
        <v>13500000</v>
      </c>
      <c r="AQ39" s="18" t="s">
        <v>16</v>
      </c>
      <c r="AR39" s="23">
        <v>0</v>
      </c>
      <c r="AS39" s="19" t="s">
        <v>4</v>
      </c>
      <c r="AT39" s="22">
        <v>0</v>
      </c>
      <c r="AU39" s="34">
        <f t="shared" si="3"/>
        <v>13500000</v>
      </c>
      <c r="AV39" s="33">
        <f t="shared" si="4"/>
        <v>0</v>
      </c>
      <c r="AW39" s="19" t="s">
        <v>4</v>
      </c>
      <c r="AX39" s="18" t="s">
        <v>3</v>
      </c>
      <c r="AY39" s="35" t="s">
        <v>506</v>
      </c>
      <c r="AZ39" s="17" t="s">
        <v>1</v>
      </c>
      <c r="BA39" s="17" t="s">
        <v>1</v>
      </c>
    </row>
    <row r="40" spans="2:53" x14ac:dyDescent="0.25">
      <c r="B40" s="109">
        <v>2024</v>
      </c>
      <c r="C40" s="17">
        <v>891780111</v>
      </c>
      <c r="D40" s="30" t="s">
        <v>14</v>
      </c>
      <c r="E40" s="35" t="s">
        <v>505</v>
      </c>
      <c r="F40" s="35" t="s">
        <v>504</v>
      </c>
      <c r="G40" s="18">
        <v>0</v>
      </c>
      <c r="H40" s="18" t="s">
        <v>11</v>
      </c>
      <c r="I40" s="30" t="s">
        <v>108</v>
      </c>
      <c r="J40" s="23" t="s">
        <v>503</v>
      </c>
      <c r="K40" s="361">
        <v>10000000</v>
      </c>
      <c r="L40" s="17" t="s">
        <v>8</v>
      </c>
      <c r="M40" s="35" t="s">
        <v>502</v>
      </c>
      <c r="N40" s="366">
        <v>1004347197</v>
      </c>
      <c r="O40" s="23">
        <v>204</v>
      </c>
      <c r="P40" s="28">
        <v>45322</v>
      </c>
      <c r="Q40" s="23">
        <v>10000000</v>
      </c>
      <c r="R40" s="28">
        <v>45330</v>
      </c>
      <c r="S40" s="23">
        <v>10000000</v>
      </c>
      <c r="T40" s="18" t="s">
        <v>1</v>
      </c>
      <c r="U40" s="366">
        <v>12561250</v>
      </c>
      <c r="V40" s="35" t="s">
        <v>501</v>
      </c>
      <c r="W40" s="356">
        <v>45330</v>
      </c>
      <c r="X40" s="356">
        <v>45330</v>
      </c>
      <c r="Y40" s="113" t="s">
        <v>4</v>
      </c>
      <c r="Z40" s="356">
        <v>45473</v>
      </c>
      <c r="AA40" s="35">
        <f t="shared" si="0"/>
        <v>143</v>
      </c>
      <c r="AB40" s="23">
        <v>0</v>
      </c>
      <c r="AC40" s="23">
        <v>0</v>
      </c>
      <c r="AD40" s="23">
        <v>0</v>
      </c>
      <c r="AE40" s="28" t="s">
        <v>4</v>
      </c>
      <c r="AF40" s="35">
        <f t="shared" si="1"/>
        <v>0</v>
      </c>
      <c r="AG40" s="23">
        <v>0</v>
      </c>
      <c r="AH40" s="23">
        <v>0</v>
      </c>
      <c r="AI40" s="27" t="s">
        <v>4</v>
      </c>
      <c r="AJ40" s="18">
        <v>0</v>
      </c>
      <c r="AK40" s="27" t="s">
        <v>4</v>
      </c>
      <c r="AL40" s="27" t="s">
        <v>4</v>
      </c>
      <c r="AM40" s="35">
        <f t="shared" si="2"/>
        <v>0</v>
      </c>
      <c r="AN40" s="35">
        <f>+K40+AC40-AH40</f>
        <v>10000000</v>
      </c>
      <c r="AO40" s="18" t="s">
        <v>1</v>
      </c>
      <c r="AP40" s="23">
        <v>10000000</v>
      </c>
      <c r="AQ40" s="18" t="s">
        <v>16</v>
      </c>
      <c r="AR40" s="23">
        <v>0</v>
      </c>
      <c r="AS40" s="19" t="s">
        <v>4</v>
      </c>
      <c r="AT40" s="22">
        <v>0</v>
      </c>
      <c r="AU40" s="34">
        <f t="shared" si="3"/>
        <v>10000000</v>
      </c>
      <c r="AV40" s="33">
        <f t="shared" si="4"/>
        <v>0</v>
      </c>
      <c r="AW40" s="19" t="s">
        <v>4</v>
      </c>
      <c r="AX40" s="18" t="s">
        <v>3</v>
      </c>
      <c r="AY40" s="35" t="s">
        <v>500</v>
      </c>
      <c r="AZ40" s="17" t="s">
        <v>1</v>
      </c>
      <c r="BA40" s="17" t="s">
        <v>1</v>
      </c>
    </row>
    <row r="41" spans="2:53" x14ac:dyDescent="0.25">
      <c r="B41" s="109">
        <v>2024</v>
      </c>
      <c r="C41" s="17">
        <v>891780111</v>
      </c>
      <c r="D41" s="30" t="s">
        <v>14</v>
      </c>
      <c r="E41" s="35" t="s">
        <v>499</v>
      </c>
      <c r="F41" s="35" t="s">
        <v>498</v>
      </c>
      <c r="G41" s="18">
        <v>0</v>
      </c>
      <c r="H41" s="18" t="s">
        <v>11</v>
      </c>
      <c r="I41" s="30" t="s">
        <v>108</v>
      </c>
      <c r="J41" s="23" t="s">
        <v>497</v>
      </c>
      <c r="K41" s="361">
        <v>4400000</v>
      </c>
      <c r="L41" s="17" t="s">
        <v>8</v>
      </c>
      <c r="M41" s="35" t="s">
        <v>496</v>
      </c>
      <c r="N41" s="366">
        <v>1083022769</v>
      </c>
      <c r="O41" s="23">
        <v>206</v>
      </c>
      <c r="P41" s="28">
        <v>45322</v>
      </c>
      <c r="Q41" s="23">
        <v>4400000</v>
      </c>
      <c r="R41" s="28">
        <v>45330</v>
      </c>
      <c r="S41" s="23">
        <v>4400000</v>
      </c>
      <c r="T41" s="18" t="s">
        <v>1</v>
      </c>
      <c r="U41" s="361">
        <v>1045725304</v>
      </c>
      <c r="V41" s="226" t="s">
        <v>495</v>
      </c>
      <c r="W41" s="356">
        <v>45330</v>
      </c>
      <c r="X41" s="356">
        <v>45330</v>
      </c>
      <c r="Y41" s="113" t="s">
        <v>4</v>
      </c>
      <c r="Z41" s="356">
        <v>45382</v>
      </c>
      <c r="AA41" s="35">
        <f t="shared" si="0"/>
        <v>52</v>
      </c>
      <c r="AB41" s="23">
        <v>0</v>
      </c>
      <c r="AC41" s="23">
        <v>0</v>
      </c>
      <c r="AD41" s="23">
        <v>0</v>
      </c>
      <c r="AE41" s="28" t="s">
        <v>4</v>
      </c>
      <c r="AF41" s="35">
        <f t="shared" si="1"/>
        <v>0</v>
      </c>
      <c r="AG41" s="23">
        <v>0</v>
      </c>
      <c r="AH41" s="23">
        <v>0</v>
      </c>
      <c r="AI41" s="27" t="s">
        <v>4</v>
      </c>
      <c r="AJ41" s="18">
        <v>0</v>
      </c>
      <c r="AK41" s="27" t="s">
        <v>4</v>
      </c>
      <c r="AL41" s="27" t="s">
        <v>4</v>
      </c>
      <c r="AM41" s="35">
        <f t="shared" si="2"/>
        <v>0</v>
      </c>
      <c r="AN41" s="35">
        <f>+K41+AC41-AH41</f>
        <v>4400000</v>
      </c>
      <c r="AO41" s="18" t="s">
        <v>1</v>
      </c>
      <c r="AP41" s="23">
        <v>4400000</v>
      </c>
      <c r="AQ41" s="18" t="s">
        <v>16</v>
      </c>
      <c r="AR41" s="23">
        <v>0</v>
      </c>
      <c r="AS41" s="19" t="s">
        <v>4</v>
      </c>
      <c r="AT41" s="22">
        <v>0</v>
      </c>
      <c r="AU41" s="34">
        <f t="shared" si="3"/>
        <v>4400000</v>
      </c>
      <c r="AV41" s="33">
        <f t="shared" si="4"/>
        <v>0</v>
      </c>
      <c r="AW41" s="19" t="s">
        <v>4</v>
      </c>
      <c r="AX41" s="18" t="s">
        <v>3</v>
      </c>
      <c r="AY41" s="35" t="s">
        <v>494</v>
      </c>
      <c r="AZ41" s="17" t="s">
        <v>1</v>
      </c>
      <c r="BA41" s="17" t="s">
        <v>1</v>
      </c>
    </row>
    <row r="42" spans="2:53" x14ac:dyDescent="0.25">
      <c r="B42" s="109">
        <v>2024</v>
      </c>
      <c r="C42" s="17">
        <v>891780111</v>
      </c>
      <c r="D42" s="30" t="s">
        <v>14</v>
      </c>
      <c r="E42" s="35" t="s">
        <v>493</v>
      </c>
      <c r="F42" s="35" t="s">
        <v>492</v>
      </c>
      <c r="G42" s="18">
        <v>0</v>
      </c>
      <c r="H42" s="18" t="s">
        <v>11</v>
      </c>
      <c r="I42" s="30" t="s">
        <v>108</v>
      </c>
      <c r="J42" s="23" t="s">
        <v>491</v>
      </c>
      <c r="K42" s="361">
        <v>14400000</v>
      </c>
      <c r="L42" s="17" t="s">
        <v>8</v>
      </c>
      <c r="M42" s="35" t="s">
        <v>490</v>
      </c>
      <c r="N42" s="366">
        <v>26870452</v>
      </c>
      <c r="O42" s="23">
        <v>367</v>
      </c>
      <c r="P42" s="28">
        <v>46433</v>
      </c>
      <c r="Q42" s="23">
        <v>14400000</v>
      </c>
      <c r="R42" s="28">
        <v>45336</v>
      </c>
      <c r="S42" s="23">
        <v>14400000</v>
      </c>
      <c r="T42" s="18" t="s">
        <v>1</v>
      </c>
      <c r="U42" s="366">
        <v>1082943891</v>
      </c>
      <c r="V42" s="35" t="s">
        <v>484</v>
      </c>
      <c r="W42" s="356">
        <v>45338</v>
      </c>
      <c r="X42" s="356">
        <v>45338</v>
      </c>
      <c r="Y42" s="113" t="s">
        <v>4</v>
      </c>
      <c r="Z42" s="356">
        <v>45519</v>
      </c>
      <c r="AA42" s="35">
        <f t="shared" si="0"/>
        <v>181</v>
      </c>
      <c r="AB42" s="23">
        <v>0</v>
      </c>
      <c r="AC42" s="23">
        <v>0</v>
      </c>
      <c r="AD42" s="23">
        <v>0</v>
      </c>
      <c r="AE42" s="28" t="s">
        <v>4</v>
      </c>
      <c r="AF42" s="35">
        <f t="shared" si="1"/>
        <v>0</v>
      </c>
      <c r="AG42" s="23">
        <v>0</v>
      </c>
      <c r="AH42" s="23">
        <v>0</v>
      </c>
      <c r="AI42" s="27" t="s">
        <v>4</v>
      </c>
      <c r="AJ42" s="18">
        <v>0</v>
      </c>
      <c r="AK42" s="27" t="s">
        <v>4</v>
      </c>
      <c r="AL42" s="27" t="s">
        <v>4</v>
      </c>
      <c r="AM42" s="35">
        <f t="shared" si="2"/>
        <v>0</v>
      </c>
      <c r="AN42" s="35">
        <f>+K42+AC42-AH42</f>
        <v>14400000</v>
      </c>
      <c r="AO42" s="18" t="s">
        <v>1</v>
      </c>
      <c r="AP42" s="23">
        <v>14400000</v>
      </c>
      <c r="AQ42" s="18" t="s">
        <v>16</v>
      </c>
      <c r="AR42" s="23">
        <v>0</v>
      </c>
      <c r="AS42" s="19" t="s">
        <v>4</v>
      </c>
      <c r="AT42" s="22">
        <v>0</v>
      </c>
      <c r="AU42" s="34">
        <f t="shared" si="3"/>
        <v>14400000</v>
      </c>
      <c r="AV42" s="33">
        <f t="shared" si="4"/>
        <v>0</v>
      </c>
      <c r="AW42" s="19" t="s">
        <v>4</v>
      </c>
      <c r="AX42" s="18" t="s">
        <v>3</v>
      </c>
      <c r="AY42" s="35" t="s">
        <v>489</v>
      </c>
      <c r="AZ42" s="17" t="s">
        <v>1</v>
      </c>
      <c r="BA42" s="17" t="s">
        <v>357</v>
      </c>
    </row>
    <row r="43" spans="2:53" x14ac:dyDescent="0.25">
      <c r="B43" s="109">
        <v>2024</v>
      </c>
      <c r="C43" s="17">
        <v>891780111</v>
      </c>
      <c r="D43" s="30" t="s">
        <v>14</v>
      </c>
      <c r="E43" s="35" t="s">
        <v>488</v>
      </c>
      <c r="F43" s="35" t="s">
        <v>487</v>
      </c>
      <c r="G43" s="18">
        <v>0</v>
      </c>
      <c r="H43" s="18" t="s">
        <v>11</v>
      </c>
      <c r="I43" s="30" t="s">
        <v>108</v>
      </c>
      <c r="J43" s="23" t="s">
        <v>486</v>
      </c>
      <c r="K43" s="361">
        <v>11250000</v>
      </c>
      <c r="L43" s="17" t="s">
        <v>8</v>
      </c>
      <c r="M43" s="35" t="s">
        <v>485</v>
      </c>
      <c r="N43" s="366">
        <v>33201287</v>
      </c>
      <c r="O43" s="23">
        <v>451</v>
      </c>
      <c r="P43" s="28">
        <v>45344</v>
      </c>
      <c r="Q43" s="23">
        <v>11250000</v>
      </c>
      <c r="R43" s="28">
        <v>45345</v>
      </c>
      <c r="S43" s="23">
        <v>11250000</v>
      </c>
      <c r="T43" s="18" t="s">
        <v>1</v>
      </c>
      <c r="U43" s="366">
        <v>1082943891</v>
      </c>
      <c r="V43" s="35" t="s">
        <v>484</v>
      </c>
      <c r="W43" s="356">
        <v>45345</v>
      </c>
      <c r="X43" s="356">
        <v>45345</v>
      </c>
      <c r="Y43" s="113" t="s">
        <v>4</v>
      </c>
      <c r="Z43" s="356">
        <v>45526</v>
      </c>
      <c r="AA43" s="35">
        <f t="shared" si="0"/>
        <v>181</v>
      </c>
      <c r="AB43" s="23">
        <v>0</v>
      </c>
      <c r="AC43" s="23">
        <v>0</v>
      </c>
      <c r="AD43" s="23">
        <v>0</v>
      </c>
      <c r="AE43" s="28" t="s">
        <v>4</v>
      </c>
      <c r="AF43" s="35">
        <f t="shared" si="1"/>
        <v>0</v>
      </c>
      <c r="AG43" s="23">
        <v>0</v>
      </c>
      <c r="AH43" s="23">
        <v>0</v>
      </c>
      <c r="AI43" s="27" t="s">
        <v>4</v>
      </c>
      <c r="AJ43" s="18">
        <v>0</v>
      </c>
      <c r="AK43" s="27" t="s">
        <v>4</v>
      </c>
      <c r="AL43" s="27" t="s">
        <v>4</v>
      </c>
      <c r="AM43" s="35">
        <f t="shared" si="2"/>
        <v>0</v>
      </c>
      <c r="AN43" s="35">
        <f>+K43+AC43-AH43</f>
        <v>11250000</v>
      </c>
      <c r="AO43" s="18" t="s">
        <v>1</v>
      </c>
      <c r="AP43" s="23">
        <v>11250000</v>
      </c>
      <c r="AQ43" s="18" t="s">
        <v>16</v>
      </c>
      <c r="AR43" s="23">
        <v>0</v>
      </c>
      <c r="AS43" s="19" t="s">
        <v>4</v>
      </c>
      <c r="AT43" s="22">
        <v>0</v>
      </c>
      <c r="AU43" s="34">
        <f t="shared" si="3"/>
        <v>11250000</v>
      </c>
      <c r="AV43" s="33">
        <f t="shared" si="4"/>
        <v>0</v>
      </c>
      <c r="AW43" s="19" t="s">
        <v>4</v>
      </c>
      <c r="AX43" s="18" t="s">
        <v>3</v>
      </c>
      <c r="AY43" s="35" t="s">
        <v>483</v>
      </c>
      <c r="AZ43" s="17" t="s">
        <v>1</v>
      </c>
      <c r="BA43" s="17" t="s">
        <v>357</v>
      </c>
    </row>
    <row r="44" spans="2:53" ht="15.75" thickBot="1" x14ac:dyDescent="0.3">
      <c r="B44" s="115">
        <v>2024</v>
      </c>
      <c r="C44" s="123">
        <v>891780111</v>
      </c>
      <c r="D44" s="117" t="s">
        <v>14</v>
      </c>
      <c r="E44" s="154" t="s">
        <v>482</v>
      </c>
      <c r="F44" s="154" t="s">
        <v>481</v>
      </c>
      <c r="G44" s="120">
        <v>0</v>
      </c>
      <c r="H44" s="120" t="s">
        <v>11</v>
      </c>
      <c r="I44" s="117" t="s">
        <v>108</v>
      </c>
      <c r="J44" s="118" t="s">
        <v>480</v>
      </c>
      <c r="K44" s="363">
        <v>13020000</v>
      </c>
      <c r="L44" s="123" t="s">
        <v>8</v>
      </c>
      <c r="M44" s="154" t="s">
        <v>479</v>
      </c>
      <c r="N44" s="369">
        <v>26812832</v>
      </c>
      <c r="O44" s="118">
        <v>387</v>
      </c>
      <c r="P44" s="150">
        <v>45338</v>
      </c>
      <c r="Q44" s="118">
        <v>13020000</v>
      </c>
      <c r="R44" s="150">
        <v>45342</v>
      </c>
      <c r="S44" s="118">
        <v>13020000</v>
      </c>
      <c r="T44" s="120" t="s">
        <v>1</v>
      </c>
      <c r="U44" s="364">
        <v>36669725</v>
      </c>
      <c r="V44" s="154" t="s">
        <v>478</v>
      </c>
      <c r="W44" s="360">
        <v>45342</v>
      </c>
      <c r="X44" s="360">
        <v>45342</v>
      </c>
      <c r="Y44" s="149" t="s">
        <v>4</v>
      </c>
      <c r="Z44" s="360">
        <v>45473</v>
      </c>
      <c r="AA44" s="154">
        <f t="shared" si="0"/>
        <v>131</v>
      </c>
      <c r="AB44" s="118">
        <v>0</v>
      </c>
      <c r="AC44" s="118">
        <v>0</v>
      </c>
      <c r="AD44" s="118">
        <v>0</v>
      </c>
      <c r="AE44" s="150" t="s">
        <v>4</v>
      </c>
      <c r="AF44" s="154">
        <f t="shared" si="1"/>
        <v>0</v>
      </c>
      <c r="AG44" s="118">
        <v>0</v>
      </c>
      <c r="AH44" s="118">
        <v>0</v>
      </c>
      <c r="AI44" s="151" t="s">
        <v>4</v>
      </c>
      <c r="AJ44" s="120">
        <v>0</v>
      </c>
      <c r="AK44" s="151" t="s">
        <v>4</v>
      </c>
      <c r="AL44" s="151" t="s">
        <v>4</v>
      </c>
      <c r="AM44" s="154">
        <f t="shared" si="2"/>
        <v>0</v>
      </c>
      <c r="AN44" s="154">
        <f>+K44+AC44-AH44</f>
        <v>13020000</v>
      </c>
      <c r="AO44" s="120" t="s">
        <v>1</v>
      </c>
      <c r="AP44" s="118">
        <v>13020000</v>
      </c>
      <c r="AQ44" s="120" t="s">
        <v>16</v>
      </c>
      <c r="AR44" s="118">
        <v>0</v>
      </c>
      <c r="AS44" s="134" t="s">
        <v>4</v>
      </c>
      <c r="AT44" s="152">
        <v>0</v>
      </c>
      <c r="AU44" s="155">
        <f t="shared" si="3"/>
        <v>13020000</v>
      </c>
      <c r="AV44" s="156">
        <f t="shared" si="4"/>
        <v>0</v>
      </c>
      <c r="AW44" s="134" t="s">
        <v>4</v>
      </c>
      <c r="AX44" s="120" t="s">
        <v>3</v>
      </c>
      <c r="AY44" s="154" t="s">
        <v>477</v>
      </c>
      <c r="AZ44" s="123" t="s">
        <v>1</v>
      </c>
      <c r="BA44" s="123" t="s">
        <v>1</v>
      </c>
    </row>
    <row r="45" spans="2:53" s="3" customFormat="1" ht="15.75" thickBot="1" x14ac:dyDescent="0.3">
      <c r="B45" s="455" t="s">
        <v>0</v>
      </c>
      <c r="C45" s="456"/>
      <c r="D45" s="457"/>
      <c r="E45" s="15">
        <f>+SUBTOTAL(3,E8:E44)</f>
        <v>37</v>
      </c>
      <c r="F45" s="14"/>
      <c r="G45" s="13"/>
      <c r="H45" s="13"/>
      <c r="I45" s="13"/>
      <c r="J45" s="13"/>
      <c r="K45" s="12">
        <f>SUM(K8:K44)</f>
        <v>483460000</v>
      </c>
      <c r="L45" s="458"/>
      <c r="M45" s="459"/>
      <c r="N45" s="459"/>
      <c r="O45" s="459"/>
      <c r="P45" s="459"/>
      <c r="Q45" s="459"/>
      <c r="R45" s="459"/>
      <c r="S45" s="459"/>
      <c r="T45" s="459"/>
      <c r="U45" s="459"/>
      <c r="V45" s="459"/>
      <c r="W45" s="459"/>
      <c r="X45" s="459"/>
      <c r="Y45" s="459"/>
      <c r="Z45" s="459"/>
      <c r="AA45" s="460"/>
      <c r="AB45" s="9">
        <f>SUM(AB8:AB44)</f>
        <v>0</v>
      </c>
      <c r="AC45" s="7">
        <f>SUM(AC8:AC44)</f>
        <v>0</v>
      </c>
      <c r="AD45" s="7">
        <f>SUM(AD8:AD44)</f>
        <v>0</v>
      </c>
      <c r="AE45" s="6"/>
      <c r="AF45" s="7">
        <f>SUM(AF8:AF44)</f>
        <v>0</v>
      </c>
      <c r="AG45" s="7">
        <f>SUM(AG8:AG44)</f>
        <v>0</v>
      </c>
      <c r="AH45" s="11">
        <f>SUM(AH8:AH44)</f>
        <v>0</v>
      </c>
      <c r="AI45" s="6"/>
      <c r="AJ45" s="10">
        <f>SUM(AJ8:AJ44)</f>
        <v>0</v>
      </c>
      <c r="AK45" s="458"/>
      <c r="AL45" s="459"/>
      <c r="AM45" s="460"/>
      <c r="AN45" s="9">
        <f>SUM(AN8:AN44)</f>
        <v>483460000</v>
      </c>
      <c r="AO45" s="6"/>
      <c r="AP45" s="8">
        <f>SUM(AP8:AP44)</f>
        <v>483460000</v>
      </c>
      <c r="AQ45" s="6"/>
      <c r="AR45" s="7">
        <f>SUM(AR8:AR44)</f>
        <v>0</v>
      </c>
      <c r="AS45" s="6"/>
      <c r="AT45" s="5">
        <f>SUM(AT8:AT44)</f>
        <v>31390000</v>
      </c>
      <c r="AU45" s="4">
        <f>SUM(AU8:AU44)</f>
        <v>452070000</v>
      </c>
      <c r="AV45" s="458"/>
      <c r="AW45" s="459"/>
      <c r="AX45" s="459"/>
      <c r="AY45" s="459"/>
      <c r="AZ45" s="459"/>
      <c r="BA45" s="459"/>
    </row>
    <row r="50" spans="6:44" x14ac:dyDescent="0.25">
      <c r="AR50" t="s">
        <v>476</v>
      </c>
    </row>
    <row r="54" spans="6:44" x14ac:dyDescent="0.25">
      <c r="F54" s="3" t="s">
        <v>475</v>
      </c>
      <c r="G54" s="3"/>
    </row>
    <row r="55" spans="6:44" x14ac:dyDescent="0.25">
      <c r="F55" s="3" t="s">
        <v>474</v>
      </c>
      <c r="G55" s="3"/>
      <c r="I55" t="s">
        <v>473</v>
      </c>
    </row>
    <row r="56" spans="6:44" x14ac:dyDescent="0.25">
      <c r="F56" s="3" t="s">
        <v>241</v>
      </c>
      <c r="G56" s="3"/>
    </row>
  </sheetData>
  <sheetProtection formatCells="0" formatColumns="0" formatRows="0" insertRows="0" deleteRows="0" autoFilter="0"/>
  <mergeCells count="22">
    <mergeCell ref="B3:C6"/>
    <mergeCell ref="D3:G4"/>
    <mergeCell ref="AV45:BA45"/>
    <mergeCell ref="AO6:AP6"/>
    <mergeCell ref="B45:D45"/>
    <mergeCell ref="L45:AA45"/>
    <mergeCell ref="AY6:BA6"/>
    <mergeCell ref="M6:N6"/>
    <mergeCell ref="O6:Q6"/>
    <mergeCell ref="R6:S6"/>
    <mergeCell ref="AK45:AM45"/>
    <mergeCell ref="T6:V6"/>
    <mergeCell ref="H3:I5"/>
    <mergeCell ref="E6:G6"/>
    <mergeCell ref="AV6:AX6"/>
    <mergeCell ref="AQ6:AU6"/>
    <mergeCell ref="F5:G5"/>
    <mergeCell ref="AB5:AM5"/>
    <mergeCell ref="W6:AA6"/>
    <mergeCell ref="AB6:AF6"/>
    <mergeCell ref="AG6:AI6"/>
    <mergeCell ref="AJ6:AM6"/>
  </mergeCells>
  <conditionalFormatting sqref="F5 E6">
    <cfRule type="containsText" dxfId="41" priority="16" operator="containsText" text="Seleccione Ordenador">
      <formula>NOT(ISERROR(SEARCH("Seleccione Ordenador",E5)))</formula>
    </cfRule>
  </conditionalFormatting>
  <conditionalFormatting sqref="F5:G5">
    <cfRule type="colorScale" priority="15">
      <colorScale>
        <cfvo type="min"/>
        <cfvo type="percentile" val="50"/>
        <cfvo type="max"/>
        <color rgb="FFF8696B"/>
        <color rgb="FFFFEB84"/>
        <color rgb="FF63BE7B"/>
      </colorScale>
    </cfRule>
  </conditionalFormatting>
  <conditionalFormatting sqref="O14">
    <cfRule type="duplicateValues" dxfId="28" priority="11"/>
  </conditionalFormatting>
  <conditionalFormatting sqref="AA8:AA44 AF8:AF44 AM8:AP44 AU8:AV44">
    <cfRule type="expression" dxfId="27" priority="14">
      <formula>+_xlfn.ISFORMULA(AA8)</formula>
    </cfRule>
  </conditionalFormatting>
  <dataValidations count="9">
    <dataValidation type="list" allowBlank="1" showInputMessage="1" showErrorMessage="1" sqref="AX8:AX44" xr:uid="{63DA7620-CE4C-4F8A-896E-61CFBC4FF58E}">
      <formula1>"Por iniciar,En ejecucion,Suspendido,Terminado,Liquidado"</formula1>
    </dataValidation>
    <dataValidation type="list" allowBlank="1" showInputMessage="1" showErrorMessage="1" sqref="H8:H44" xr:uid="{0702C2A5-72D9-4820-8D3B-D816F8654FDD}">
      <formula1>"OTRO SECTOR"</formula1>
    </dataValidation>
    <dataValidation type="list" allowBlank="1" showInputMessage="1" showErrorMessage="1" sqref="L8:L44" xr:uid="{EE8EE2F2-8BC1-46D7-B28C-9776309D777D}">
      <formula1>"DIRECTA"</formula1>
    </dataValidation>
    <dataValidation type="list" allowBlank="1" showInputMessage="1" showErrorMessage="1" sqref="I8:I44" xr:uid="{824282D2-6949-47C9-9CE1-93CEB98509B5}">
      <formula1>"FUNCIONAMIENTO,INVERSION,OTROS"</formula1>
    </dataValidation>
    <dataValidation type="list" allowBlank="1" showInputMessage="1" showErrorMessage="1" sqref="BA8:BA44" xr:uid="{7299B4FF-1FDF-4CCF-8E6C-D62CC1F07AC6}">
      <formula1>"SI,NA por TIPO Contrato"</formula1>
    </dataValidation>
    <dataValidation type="list" allowBlank="1" showInputMessage="1" showErrorMessage="1" sqref="AZ8:AZ44"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 type="list" allowBlank="1" showInputMessage="1" showErrorMessage="1" sqref="T8:T44 AO8:AO44 AQ8:AQ44" xr:uid="{301B71B2-D3E4-4E77-88BC-DCB7485E0C66}">
      <formula1>"SI,NO"</formula1>
    </dataValidation>
  </dataValidations>
  <hyperlinks>
    <hyperlink ref="AY29" r:id="rId1" xr:uid="{A89B0722-D907-4756-AB85-F09CFD08A16E}"/>
  </hyperlinks>
  <pageMargins left="0.7" right="0.7" top="0.75" bottom="0.75" header="0.3" footer="0.3"/>
  <pageSetup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CD3C7-C3C4-4F4E-A47D-17D307CB8889}">
  <dimension ref="A1:BT52"/>
  <sheetViews>
    <sheetView showGridLines="0" zoomScaleNormal="100" workbookViewId="0">
      <selection activeCell="BG9" sqref="BG9"/>
    </sheetView>
  </sheetViews>
  <sheetFormatPr baseColWidth="10" defaultRowHeight="15" x14ac:dyDescent="0.25"/>
  <cols>
    <col min="1" max="1" width="2.5703125" customWidth="1"/>
    <col min="2" max="2" width="9.28515625" customWidth="1"/>
    <col min="3" max="3" width="13.5703125" customWidth="1"/>
    <col min="4" max="4" width="26.140625" customWidth="1"/>
    <col min="5" max="5" width="18.42578125" customWidth="1"/>
    <col min="6" max="6" width="15.7109375" customWidth="1"/>
    <col min="7" max="7" width="10.8554687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8" max="18" width="14.7109375" customWidth="1"/>
    <col min="19" max="19" width="18.710937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28" max="29" width="11.425781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3" max="53" width="17.85546875" bestFit="1" customWidth="1"/>
  </cols>
  <sheetData>
    <row r="1" spans="1:72" ht="7.5" customHeight="1" x14ac:dyDescent="0.25">
      <c r="V1" s="62"/>
    </row>
    <row r="2" spans="1:72" ht="11.25" customHeight="1" thickBot="1" x14ac:dyDescent="0.3">
      <c r="H2" s="63"/>
      <c r="V2" s="62"/>
    </row>
    <row r="3" spans="1:72" ht="21" customHeight="1" thickBot="1" x14ac:dyDescent="0.3">
      <c r="B3" s="433"/>
      <c r="C3" s="434"/>
      <c r="D3" s="439" t="s">
        <v>314</v>
      </c>
      <c r="E3" s="440"/>
      <c r="F3" s="440"/>
      <c r="G3" s="441"/>
      <c r="H3" s="445" t="s">
        <v>313</v>
      </c>
      <c r="I3" s="446"/>
      <c r="J3" s="59" t="s">
        <v>312</v>
      </c>
      <c r="K3" s="61"/>
      <c r="L3" s="48"/>
      <c r="M3" s="48"/>
      <c r="N3" s="48"/>
      <c r="O3" s="48"/>
      <c r="P3" s="48"/>
      <c r="Q3" s="48"/>
      <c r="R3" s="48"/>
      <c r="S3" s="48"/>
      <c r="T3" s="48"/>
      <c r="U3" s="48"/>
      <c r="V3" s="54"/>
      <c r="W3" s="54"/>
      <c r="X3" s="48"/>
      <c r="Y3" s="54"/>
      <c r="Z3" s="48"/>
      <c r="AA3" s="54"/>
      <c r="AB3" s="48"/>
      <c r="AC3" s="54"/>
      <c r="AD3" s="48"/>
      <c r="AE3" s="54"/>
      <c r="AF3" s="48"/>
      <c r="AG3" s="54"/>
      <c r="AH3" s="48"/>
      <c r="AI3" s="54"/>
      <c r="AJ3" s="48"/>
      <c r="AK3" s="54"/>
      <c r="AL3" s="48"/>
      <c r="AM3" s="54"/>
      <c r="AN3" s="48"/>
      <c r="AO3" s="48"/>
      <c r="AP3" s="48"/>
      <c r="AQ3" s="48"/>
      <c r="AR3" s="48"/>
      <c r="AS3" s="48"/>
      <c r="AT3" s="54"/>
      <c r="AU3" s="48"/>
      <c r="AV3" s="54"/>
      <c r="AW3" s="48"/>
      <c r="AX3" s="54"/>
      <c r="AY3" s="48"/>
      <c r="AZ3" s="54"/>
      <c r="BA3" s="48"/>
    </row>
    <row r="4" spans="1:72" ht="28.5" customHeight="1" thickBot="1" x14ac:dyDescent="0.3">
      <c r="B4" s="435"/>
      <c r="C4" s="436"/>
      <c r="D4" s="442"/>
      <c r="E4" s="443"/>
      <c r="F4" s="443"/>
      <c r="G4" s="444"/>
      <c r="H4" s="447"/>
      <c r="I4" s="448"/>
      <c r="J4" s="60">
        <v>250</v>
      </c>
      <c r="K4" s="59" t="s">
        <v>311</v>
      </c>
      <c r="L4" s="48"/>
      <c r="M4" s="48"/>
      <c r="N4" s="48"/>
      <c r="O4" s="48"/>
      <c r="P4" s="48"/>
      <c r="Q4" s="48"/>
      <c r="R4" s="48"/>
      <c r="S4" s="48"/>
      <c r="T4" s="48"/>
      <c r="U4" s="48"/>
      <c r="V4" s="54"/>
      <c r="W4" s="54"/>
      <c r="X4" s="48"/>
      <c r="Y4" s="54"/>
      <c r="Z4" s="48"/>
      <c r="AA4" s="54"/>
      <c r="AB4" s="48"/>
      <c r="AC4" s="54"/>
      <c r="AD4" s="48"/>
      <c r="AE4" s="54"/>
      <c r="AF4" s="48"/>
      <c r="AG4" s="54"/>
      <c r="AH4" s="48"/>
      <c r="AI4" s="54"/>
      <c r="AJ4" s="48"/>
      <c r="AK4" s="54"/>
      <c r="AL4" s="48"/>
      <c r="AM4" s="54"/>
      <c r="AN4" s="48"/>
      <c r="AO4" s="48"/>
      <c r="AP4" s="48"/>
      <c r="AQ4" s="48"/>
      <c r="AR4" s="48"/>
      <c r="AS4" s="48"/>
      <c r="AT4" s="54"/>
      <c r="AU4" s="48"/>
      <c r="AV4" s="54"/>
      <c r="AW4" s="48"/>
      <c r="AX4" s="54"/>
      <c r="AY4" s="48"/>
      <c r="AZ4" s="54"/>
      <c r="BA4" s="48"/>
    </row>
    <row r="5" spans="1:72" ht="23.25" customHeight="1" thickBot="1" x14ac:dyDescent="0.3">
      <c r="B5" s="435"/>
      <c r="C5" s="436"/>
      <c r="D5" s="58" t="s">
        <v>1569</v>
      </c>
      <c r="E5" s="57"/>
      <c r="F5" s="451" t="s">
        <v>309</v>
      </c>
      <c r="G5" s="451"/>
      <c r="H5" s="449"/>
      <c r="I5" s="450"/>
      <c r="J5" s="56">
        <f>+K6*J4</f>
        <v>325000000</v>
      </c>
      <c r="K5" s="55" t="s">
        <v>308</v>
      </c>
      <c r="L5" s="48"/>
      <c r="M5" s="48"/>
      <c r="N5" s="48"/>
      <c r="O5" s="48"/>
      <c r="P5" s="48"/>
      <c r="Q5" s="48"/>
      <c r="R5" s="48"/>
      <c r="S5" s="48"/>
      <c r="T5" s="48"/>
      <c r="U5" s="48"/>
      <c r="V5" s="54"/>
      <c r="W5" s="54"/>
      <c r="X5" s="54"/>
      <c r="Y5" s="54"/>
      <c r="Z5" s="54"/>
      <c r="AA5" s="54"/>
      <c r="AB5" s="452" t="s">
        <v>307</v>
      </c>
      <c r="AC5" s="453"/>
      <c r="AD5" s="453"/>
      <c r="AE5" s="453"/>
      <c r="AF5" s="453"/>
      <c r="AG5" s="453"/>
      <c r="AH5" s="453"/>
      <c r="AI5" s="453"/>
      <c r="AJ5" s="453"/>
      <c r="AK5" s="453"/>
      <c r="AL5" s="453"/>
      <c r="AM5" s="454"/>
      <c r="AN5" s="48"/>
      <c r="AO5" s="48"/>
      <c r="AP5" s="48"/>
      <c r="AQ5" s="48"/>
      <c r="AR5" s="48"/>
      <c r="AS5" s="48"/>
      <c r="AT5" s="48"/>
      <c r="AU5" s="48"/>
      <c r="AV5" s="48"/>
      <c r="AW5" s="48"/>
      <c r="AX5" s="48"/>
      <c r="AY5" s="48"/>
      <c r="AZ5" s="48"/>
      <c r="BA5" s="48"/>
    </row>
    <row r="6" spans="1:72" s="32" customFormat="1" ht="23.25" customHeight="1" thickBot="1" x14ac:dyDescent="0.3">
      <c r="B6" s="437"/>
      <c r="C6" s="438"/>
      <c r="D6" s="53" t="s">
        <v>306</v>
      </c>
      <c r="E6" s="461" t="s">
        <v>1568</v>
      </c>
      <c r="F6" s="461"/>
      <c r="G6" s="462"/>
      <c r="H6" s="52" t="s">
        <v>304</v>
      </c>
      <c r="I6" s="51"/>
      <c r="J6" s="50"/>
      <c r="K6" s="49">
        <v>1300000</v>
      </c>
      <c r="L6" s="48"/>
      <c r="M6" s="430" t="s">
        <v>303</v>
      </c>
      <c r="N6" s="431"/>
      <c r="O6" s="430" t="s">
        <v>302</v>
      </c>
      <c r="P6" s="431"/>
      <c r="Q6" s="432"/>
      <c r="R6" s="463" t="s">
        <v>301</v>
      </c>
      <c r="S6" s="464"/>
      <c r="T6" s="430" t="s">
        <v>300</v>
      </c>
      <c r="U6" s="431"/>
      <c r="V6" s="431"/>
      <c r="W6" s="452" t="s">
        <v>299</v>
      </c>
      <c r="X6" s="453"/>
      <c r="Y6" s="453"/>
      <c r="Z6" s="453"/>
      <c r="AA6" s="454"/>
      <c r="AB6" s="452" t="s">
        <v>298</v>
      </c>
      <c r="AC6" s="453"/>
      <c r="AD6" s="453"/>
      <c r="AE6" s="453"/>
      <c r="AF6" s="454"/>
      <c r="AG6" s="430" t="s">
        <v>297</v>
      </c>
      <c r="AH6" s="431"/>
      <c r="AI6" s="432"/>
      <c r="AJ6" s="430" t="s">
        <v>296</v>
      </c>
      <c r="AK6" s="431"/>
      <c r="AL6" s="431"/>
      <c r="AM6" s="432"/>
      <c r="AN6" s="48"/>
      <c r="AO6" s="430" t="s">
        <v>295</v>
      </c>
      <c r="AP6" s="432"/>
      <c r="AQ6" s="430" t="s">
        <v>294</v>
      </c>
      <c r="AR6" s="431"/>
      <c r="AS6" s="431"/>
      <c r="AT6" s="431"/>
      <c r="AU6" s="432"/>
      <c r="AV6" s="430" t="s">
        <v>293</v>
      </c>
      <c r="AW6" s="431"/>
      <c r="AX6" s="432"/>
      <c r="AY6" s="430" t="s">
        <v>292</v>
      </c>
      <c r="AZ6" s="431"/>
      <c r="BA6" s="432"/>
    </row>
    <row r="7" spans="1:72" s="36" customFormat="1" ht="77.25" thickBot="1" x14ac:dyDescent="0.3">
      <c r="A7" s="47"/>
      <c r="B7" s="88" t="s">
        <v>291</v>
      </c>
      <c r="C7" s="89" t="s">
        <v>290</v>
      </c>
      <c r="D7" s="95" t="s">
        <v>289</v>
      </c>
      <c r="E7" s="96" t="s">
        <v>288</v>
      </c>
      <c r="F7" s="96" t="s">
        <v>287</v>
      </c>
      <c r="G7" s="95" t="s">
        <v>286</v>
      </c>
      <c r="H7" s="88" t="s">
        <v>285</v>
      </c>
      <c r="I7" s="88" t="s">
        <v>284</v>
      </c>
      <c r="J7" s="88" t="s">
        <v>283</v>
      </c>
      <c r="K7" s="88" t="s">
        <v>282</v>
      </c>
      <c r="L7" s="88" t="s">
        <v>281</v>
      </c>
      <c r="M7" s="88" t="s">
        <v>280</v>
      </c>
      <c r="N7" s="89" t="s">
        <v>279</v>
      </c>
      <c r="O7" s="89" t="s">
        <v>278</v>
      </c>
      <c r="P7" s="88" t="s">
        <v>277</v>
      </c>
      <c r="Q7" s="88" t="s">
        <v>276</v>
      </c>
      <c r="R7" s="88" t="s">
        <v>275</v>
      </c>
      <c r="S7" s="88" t="s">
        <v>274</v>
      </c>
      <c r="T7" s="88" t="s">
        <v>273</v>
      </c>
      <c r="U7" s="89" t="s">
        <v>272</v>
      </c>
      <c r="V7" s="88" t="s">
        <v>271</v>
      </c>
      <c r="W7" s="88" t="s">
        <v>270</v>
      </c>
      <c r="X7" s="88" t="s">
        <v>269</v>
      </c>
      <c r="Y7" s="88" t="s">
        <v>268</v>
      </c>
      <c r="Z7" s="94" t="s">
        <v>267</v>
      </c>
      <c r="AA7" s="93" t="s">
        <v>266</v>
      </c>
      <c r="AB7" s="88" t="s">
        <v>265</v>
      </c>
      <c r="AC7" s="88" t="s">
        <v>264</v>
      </c>
      <c r="AD7" s="88" t="s">
        <v>263</v>
      </c>
      <c r="AE7" s="94" t="s">
        <v>262</v>
      </c>
      <c r="AF7" s="93" t="s">
        <v>261</v>
      </c>
      <c r="AG7" s="88" t="s">
        <v>260</v>
      </c>
      <c r="AH7" s="88" t="s">
        <v>259</v>
      </c>
      <c r="AI7" s="94" t="s">
        <v>258</v>
      </c>
      <c r="AJ7" s="88" t="s">
        <v>257</v>
      </c>
      <c r="AK7" s="94" t="s">
        <v>256</v>
      </c>
      <c r="AL7" s="94" t="s">
        <v>255</v>
      </c>
      <c r="AM7" s="93" t="s">
        <v>254</v>
      </c>
      <c r="AN7" s="93" t="s">
        <v>253</v>
      </c>
      <c r="AO7" s="88" t="s">
        <v>252</v>
      </c>
      <c r="AP7" s="88" t="s">
        <v>251</v>
      </c>
      <c r="AQ7" s="88" t="s">
        <v>250</v>
      </c>
      <c r="AR7" s="88" t="s">
        <v>249</v>
      </c>
      <c r="AS7" s="88" t="s">
        <v>248</v>
      </c>
      <c r="AT7" s="92" t="s">
        <v>247</v>
      </c>
      <c r="AU7" s="91" t="s">
        <v>246</v>
      </c>
      <c r="AV7" s="90" t="s">
        <v>245</v>
      </c>
      <c r="AW7" s="88" t="s">
        <v>244</v>
      </c>
      <c r="AX7" s="88" t="s">
        <v>243</v>
      </c>
      <c r="AY7" s="89" t="s">
        <v>242</v>
      </c>
      <c r="AZ7" s="89" t="s">
        <v>241</v>
      </c>
      <c r="BA7" s="89" t="s">
        <v>240</v>
      </c>
      <c r="BB7" s="37"/>
      <c r="BC7" s="37"/>
      <c r="BD7" s="37"/>
      <c r="BE7" s="37"/>
      <c r="BF7" s="37"/>
      <c r="BG7" s="37"/>
      <c r="BH7" s="37"/>
      <c r="BI7" s="37"/>
      <c r="BJ7" s="37"/>
      <c r="BK7" s="37"/>
      <c r="BL7" s="37"/>
      <c r="BM7" s="37"/>
      <c r="BN7" s="37"/>
      <c r="BO7" s="37"/>
      <c r="BP7" s="37"/>
      <c r="BQ7" s="37"/>
      <c r="BR7" s="37"/>
      <c r="BS7" s="37"/>
      <c r="BT7" s="37"/>
    </row>
    <row r="8" spans="1:72" s="32" customFormat="1" ht="12.75" x14ac:dyDescent="0.2">
      <c r="B8" s="76">
        <v>2024</v>
      </c>
      <c r="C8" s="67">
        <v>891780111</v>
      </c>
      <c r="D8" s="73" t="s">
        <v>14</v>
      </c>
      <c r="E8" s="75" t="s">
        <v>1567</v>
      </c>
      <c r="F8" s="75" t="s">
        <v>1566</v>
      </c>
      <c r="G8" s="70">
        <v>0</v>
      </c>
      <c r="H8" s="70" t="s">
        <v>11</v>
      </c>
      <c r="I8" s="73" t="s">
        <v>108</v>
      </c>
      <c r="J8" s="84" t="s">
        <v>1565</v>
      </c>
      <c r="K8" s="75">
        <v>252278680</v>
      </c>
      <c r="L8" s="67" t="s">
        <v>8</v>
      </c>
      <c r="M8" s="84" t="s">
        <v>1564</v>
      </c>
      <c r="N8" s="86" t="s">
        <v>1563</v>
      </c>
      <c r="O8" s="87">
        <v>49</v>
      </c>
      <c r="P8" s="224">
        <v>45306</v>
      </c>
      <c r="Q8" s="75">
        <v>252278680</v>
      </c>
      <c r="R8" s="224">
        <v>45314</v>
      </c>
      <c r="S8" s="75">
        <v>252278680</v>
      </c>
      <c r="T8" s="70" t="s">
        <v>5</v>
      </c>
      <c r="U8" s="87">
        <v>7633815</v>
      </c>
      <c r="V8" s="84" t="s">
        <v>1556</v>
      </c>
      <c r="W8" s="371">
        <v>45314</v>
      </c>
      <c r="X8" s="224">
        <v>45315</v>
      </c>
      <c r="Y8" s="224">
        <v>45315</v>
      </c>
      <c r="Z8" s="224">
        <v>45321</v>
      </c>
      <c r="AA8" s="141">
        <f t="shared" ref="AA8:AA51" si="0">+IF(Y8="1800-01-01",Z8-X8,Z8-Y8)</f>
        <v>6</v>
      </c>
      <c r="AB8" s="75">
        <v>0</v>
      </c>
      <c r="AC8" s="75">
        <v>0</v>
      </c>
      <c r="AD8" s="75">
        <v>0</v>
      </c>
      <c r="AE8" s="81" t="s">
        <v>4</v>
      </c>
      <c r="AF8" s="141">
        <f t="shared" ref="AF8:AF51" si="1">+IF(AE8="1800-01-01",0,AE8-Z8)</f>
        <v>0</v>
      </c>
      <c r="AG8" s="75">
        <v>0</v>
      </c>
      <c r="AH8" s="75">
        <v>0</v>
      </c>
      <c r="AI8" s="81" t="s">
        <v>4</v>
      </c>
      <c r="AJ8" s="70">
        <v>0</v>
      </c>
      <c r="AK8" s="81" t="s">
        <v>4</v>
      </c>
      <c r="AL8" s="81" t="s">
        <v>4</v>
      </c>
      <c r="AM8" s="141">
        <f t="shared" ref="AM8:AM51" si="2">+IF(AK8="1800-01-01",0,AL8-AK8)</f>
        <v>0</v>
      </c>
      <c r="AN8" s="141">
        <f>+K8+AC8-AH8</f>
        <v>252278680</v>
      </c>
      <c r="AO8" s="70" t="s">
        <v>1</v>
      </c>
      <c r="AP8" s="75">
        <v>252278680</v>
      </c>
      <c r="AQ8" s="70" t="s">
        <v>16</v>
      </c>
      <c r="AR8" s="75">
        <v>0</v>
      </c>
      <c r="AS8" s="81" t="s">
        <v>4</v>
      </c>
      <c r="AT8" s="135">
        <v>252278680</v>
      </c>
      <c r="AU8" s="140">
        <f t="shared" ref="AU8:AU51" si="3">AN8-AT8</f>
        <v>0</v>
      </c>
      <c r="AV8" s="139">
        <f t="shared" ref="AV8:AV51" si="4">+IFERROR(AT8/AN8,"_")</f>
        <v>1</v>
      </c>
      <c r="AW8" s="81" t="s">
        <v>4</v>
      </c>
      <c r="AX8" s="70" t="s">
        <v>359</v>
      </c>
      <c r="AY8" s="84" t="s">
        <v>1562</v>
      </c>
      <c r="AZ8" s="67" t="s">
        <v>1</v>
      </c>
      <c r="BA8" s="67" t="s">
        <v>357</v>
      </c>
    </row>
    <row r="9" spans="1:72" x14ac:dyDescent="0.25">
      <c r="B9" s="109">
        <v>2024</v>
      </c>
      <c r="C9" s="17">
        <v>891780111</v>
      </c>
      <c r="D9" s="30" t="s">
        <v>14</v>
      </c>
      <c r="E9" s="23" t="s">
        <v>1561</v>
      </c>
      <c r="F9" s="23" t="s">
        <v>1560</v>
      </c>
      <c r="G9" s="18">
        <v>0</v>
      </c>
      <c r="H9" s="18" t="s">
        <v>11</v>
      </c>
      <c r="I9" s="30" t="s">
        <v>108</v>
      </c>
      <c r="J9" s="110" t="s">
        <v>1559</v>
      </c>
      <c r="K9" s="23">
        <v>99684000</v>
      </c>
      <c r="L9" s="17" t="s">
        <v>8</v>
      </c>
      <c r="M9" s="110" t="s">
        <v>1558</v>
      </c>
      <c r="N9" s="111" t="s">
        <v>1557</v>
      </c>
      <c r="O9" s="29">
        <v>103</v>
      </c>
      <c r="P9" s="334">
        <v>45310</v>
      </c>
      <c r="Q9" s="23">
        <v>99684000</v>
      </c>
      <c r="R9" s="334">
        <v>45321</v>
      </c>
      <c r="S9" s="23">
        <v>99684000</v>
      </c>
      <c r="T9" s="18" t="s">
        <v>5</v>
      </c>
      <c r="U9" s="29">
        <v>7633815</v>
      </c>
      <c r="V9" s="110" t="s">
        <v>1556</v>
      </c>
      <c r="W9" s="372">
        <v>45321</v>
      </c>
      <c r="X9" s="372">
        <v>45322</v>
      </c>
      <c r="Y9" s="372">
        <v>45322</v>
      </c>
      <c r="Z9" s="372">
        <v>45328</v>
      </c>
      <c r="AA9" s="35">
        <f t="shared" si="0"/>
        <v>6</v>
      </c>
      <c r="AB9" s="23">
        <v>0</v>
      </c>
      <c r="AC9" s="23">
        <v>0</v>
      </c>
      <c r="AD9" s="23">
        <v>0</v>
      </c>
      <c r="AE9" s="28" t="s">
        <v>4</v>
      </c>
      <c r="AF9" s="35">
        <f t="shared" si="1"/>
        <v>0</v>
      </c>
      <c r="AG9" s="23">
        <v>0</v>
      </c>
      <c r="AH9" s="23">
        <v>0</v>
      </c>
      <c r="AI9" s="28" t="s">
        <v>4</v>
      </c>
      <c r="AJ9" s="18">
        <v>0</v>
      </c>
      <c r="AK9" s="28" t="s">
        <v>4</v>
      </c>
      <c r="AL9" s="28" t="s">
        <v>4</v>
      </c>
      <c r="AM9" s="35">
        <f t="shared" si="2"/>
        <v>0</v>
      </c>
      <c r="AN9" s="35">
        <f>+K9+AC9-AH9</f>
        <v>99684000</v>
      </c>
      <c r="AO9" s="18" t="s">
        <v>1</v>
      </c>
      <c r="AP9" s="23">
        <v>99684000</v>
      </c>
      <c r="AQ9" s="18" t="s">
        <v>16</v>
      </c>
      <c r="AR9" s="23">
        <v>0</v>
      </c>
      <c r="AS9" s="28" t="s">
        <v>4</v>
      </c>
      <c r="AT9" s="22">
        <v>0</v>
      </c>
      <c r="AU9" s="34">
        <f t="shared" si="3"/>
        <v>99684000</v>
      </c>
      <c r="AV9" s="33">
        <f t="shared" si="4"/>
        <v>0</v>
      </c>
      <c r="AW9" s="28" t="s">
        <v>4</v>
      </c>
      <c r="AX9" s="18" t="s">
        <v>359</v>
      </c>
      <c r="AY9" s="110" t="s">
        <v>1555</v>
      </c>
      <c r="AZ9" s="17" t="s">
        <v>1</v>
      </c>
      <c r="BA9" s="17" t="s">
        <v>357</v>
      </c>
      <c r="BB9" s="32"/>
    </row>
    <row r="10" spans="1:72" x14ac:dyDescent="0.25">
      <c r="B10" s="109">
        <v>2024</v>
      </c>
      <c r="C10" s="17">
        <v>891780111</v>
      </c>
      <c r="D10" s="30" t="s">
        <v>14</v>
      </c>
      <c r="E10" s="23" t="s">
        <v>1554</v>
      </c>
      <c r="F10" s="23" t="s">
        <v>1553</v>
      </c>
      <c r="G10" s="18">
        <v>0</v>
      </c>
      <c r="H10" s="18" t="s">
        <v>11</v>
      </c>
      <c r="I10" s="30" t="s">
        <v>108</v>
      </c>
      <c r="J10" s="110" t="s">
        <v>1552</v>
      </c>
      <c r="K10" s="23">
        <v>14280000</v>
      </c>
      <c r="L10" s="17" t="s">
        <v>8</v>
      </c>
      <c r="M10" s="110" t="s">
        <v>1551</v>
      </c>
      <c r="N10" s="111" t="s">
        <v>1550</v>
      </c>
      <c r="O10" s="29">
        <v>71</v>
      </c>
      <c r="P10" s="334">
        <v>45308</v>
      </c>
      <c r="Q10" s="23">
        <v>14280000</v>
      </c>
      <c r="R10" s="334">
        <v>45322</v>
      </c>
      <c r="S10" s="23">
        <v>14280000</v>
      </c>
      <c r="T10" s="18" t="s">
        <v>5</v>
      </c>
      <c r="U10" s="29">
        <v>15443332</v>
      </c>
      <c r="V10" s="110" t="s">
        <v>1536</v>
      </c>
      <c r="W10" s="372">
        <v>45322</v>
      </c>
      <c r="X10" s="334">
        <v>45322</v>
      </c>
      <c r="Y10" s="28" t="s">
        <v>4</v>
      </c>
      <c r="Z10" s="372">
        <v>45324</v>
      </c>
      <c r="AA10" s="35">
        <f t="shared" si="0"/>
        <v>2</v>
      </c>
      <c r="AB10" s="23">
        <v>0</v>
      </c>
      <c r="AC10" s="23">
        <v>0</v>
      </c>
      <c r="AD10" s="23">
        <v>0</v>
      </c>
      <c r="AE10" s="28" t="s">
        <v>4</v>
      </c>
      <c r="AF10" s="35">
        <f t="shared" si="1"/>
        <v>0</v>
      </c>
      <c r="AG10" s="23">
        <v>0</v>
      </c>
      <c r="AH10" s="23">
        <v>0</v>
      </c>
      <c r="AI10" s="28" t="s">
        <v>4</v>
      </c>
      <c r="AJ10" s="18">
        <v>0</v>
      </c>
      <c r="AK10" s="28" t="s">
        <v>4</v>
      </c>
      <c r="AL10" s="28" t="s">
        <v>4</v>
      </c>
      <c r="AM10" s="35">
        <f t="shared" si="2"/>
        <v>0</v>
      </c>
      <c r="AN10" s="35">
        <f>+K10+AC10-AH10</f>
        <v>14280000</v>
      </c>
      <c r="AO10" s="18" t="s">
        <v>1</v>
      </c>
      <c r="AP10" s="23">
        <v>14280000</v>
      </c>
      <c r="AQ10" s="18" t="s">
        <v>16</v>
      </c>
      <c r="AR10" s="23">
        <v>0</v>
      </c>
      <c r="AS10" s="28" t="s">
        <v>4</v>
      </c>
      <c r="AT10" s="22">
        <v>14280000</v>
      </c>
      <c r="AU10" s="34">
        <f t="shared" si="3"/>
        <v>0</v>
      </c>
      <c r="AV10" s="33">
        <f t="shared" si="4"/>
        <v>1</v>
      </c>
      <c r="AW10" s="28" t="s">
        <v>4</v>
      </c>
      <c r="AX10" s="18" t="s">
        <v>359</v>
      </c>
      <c r="AY10" s="110" t="s">
        <v>1549</v>
      </c>
      <c r="AZ10" s="17" t="s">
        <v>1</v>
      </c>
      <c r="BA10" s="17" t="s">
        <v>357</v>
      </c>
      <c r="BB10" s="32"/>
    </row>
    <row r="11" spans="1:72" x14ac:dyDescent="0.25">
      <c r="B11" s="109">
        <v>2024</v>
      </c>
      <c r="C11" s="17">
        <v>891780111</v>
      </c>
      <c r="D11" s="30" t="s">
        <v>14</v>
      </c>
      <c r="E11" s="23" t="s">
        <v>1548</v>
      </c>
      <c r="F11" s="23" t="s">
        <v>1547</v>
      </c>
      <c r="G11" s="18">
        <v>0</v>
      </c>
      <c r="H11" s="18" t="s">
        <v>11</v>
      </c>
      <c r="I11" s="30" t="s">
        <v>108</v>
      </c>
      <c r="J11" s="110" t="s">
        <v>1546</v>
      </c>
      <c r="K11" s="23">
        <v>88000000</v>
      </c>
      <c r="L11" s="17" t="s">
        <v>8</v>
      </c>
      <c r="M11" s="110" t="s">
        <v>1545</v>
      </c>
      <c r="N11" s="111" t="s">
        <v>1544</v>
      </c>
      <c r="O11" s="29">
        <v>151</v>
      </c>
      <c r="P11" s="334">
        <v>45316</v>
      </c>
      <c r="Q11" s="23">
        <v>88000000</v>
      </c>
      <c r="R11" s="334">
        <v>45323</v>
      </c>
      <c r="S11" s="23">
        <v>88000000</v>
      </c>
      <c r="T11" s="18" t="s">
        <v>5</v>
      </c>
      <c r="U11" s="29">
        <v>57444673</v>
      </c>
      <c r="V11" s="110" t="s">
        <v>1543</v>
      </c>
      <c r="W11" s="372">
        <v>45323</v>
      </c>
      <c r="X11" s="334">
        <v>45323</v>
      </c>
      <c r="Y11" s="334">
        <v>45323</v>
      </c>
      <c r="Z11" s="334">
        <v>45688</v>
      </c>
      <c r="AA11" s="35">
        <f t="shared" si="0"/>
        <v>365</v>
      </c>
      <c r="AB11" s="23">
        <v>0</v>
      </c>
      <c r="AC11" s="23">
        <v>0</v>
      </c>
      <c r="AD11" s="23">
        <v>0</v>
      </c>
      <c r="AE11" s="28" t="s">
        <v>4</v>
      </c>
      <c r="AF11" s="35">
        <f t="shared" si="1"/>
        <v>0</v>
      </c>
      <c r="AG11" s="23">
        <v>0</v>
      </c>
      <c r="AH11" s="23">
        <v>0</v>
      </c>
      <c r="AI11" s="28" t="s">
        <v>4</v>
      </c>
      <c r="AJ11" s="18">
        <v>0</v>
      </c>
      <c r="AK11" s="28" t="s">
        <v>4</v>
      </c>
      <c r="AL11" s="28" t="s">
        <v>4</v>
      </c>
      <c r="AM11" s="35">
        <f t="shared" si="2"/>
        <v>0</v>
      </c>
      <c r="AN11" s="35">
        <f>+K11+AC11-AH11</f>
        <v>88000000</v>
      </c>
      <c r="AO11" s="18" t="s">
        <v>1</v>
      </c>
      <c r="AP11" s="23">
        <v>88000000</v>
      </c>
      <c r="AQ11" s="18" t="s">
        <v>1303</v>
      </c>
      <c r="AR11" s="23">
        <v>0</v>
      </c>
      <c r="AS11" s="28" t="s">
        <v>4</v>
      </c>
      <c r="AT11" s="22">
        <v>0</v>
      </c>
      <c r="AU11" s="34">
        <f t="shared" si="3"/>
        <v>88000000</v>
      </c>
      <c r="AV11" s="33">
        <f t="shared" si="4"/>
        <v>0</v>
      </c>
      <c r="AW11" s="28" t="s">
        <v>4</v>
      </c>
      <c r="AX11" s="18" t="s">
        <v>359</v>
      </c>
      <c r="AY11" s="110" t="s">
        <v>1542</v>
      </c>
      <c r="AZ11" s="17" t="s">
        <v>1</v>
      </c>
      <c r="BA11" s="17" t="s">
        <v>357</v>
      </c>
      <c r="BB11" s="32"/>
    </row>
    <row r="12" spans="1:72" x14ac:dyDescent="0.25">
      <c r="B12" s="109">
        <v>2024</v>
      </c>
      <c r="C12" s="17">
        <v>891780111</v>
      </c>
      <c r="D12" s="30" t="s">
        <v>14</v>
      </c>
      <c r="E12" s="23" t="s">
        <v>1541</v>
      </c>
      <c r="F12" s="23" t="s">
        <v>1540</v>
      </c>
      <c r="G12" s="18">
        <v>0</v>
      </c>
      <c r="H12" s="18" t="s">
        <v>11</v>
      </c>
      <c r="I12" s="30" t="s">
        <v>10</v>
      </c>
      <c r="J12" s="110" t="s">
        <v>1539</v>
      </c>
      <c r="K12" s="23">
        <v>30464000</v>
      </c>
      <c r="L12" s="17" t="s">
        <v>8</v>
      </c>
      <c r="M12" s="110" t="s">
        <v>1538</v>
      </c>
      <c r="N12" s="111" t="s">
        <v>1537</v>
      </c>
      <c r="O12" s="29">
        <v>126</v>
      </c>
      <c r="P12" s="334">
        <v>45313</v>
      </c>
      <c r="Q12" s="23">
        <v>30464000</v>
      </c>
      <c r="R12" s="334">
        <v>45323</v>
      </c>
      <c r="S12" s="23">
        <v>30464000</v>
      </c>
      <c r="T12" s="18" t="s">
        <v>5</v>
      </c>
      <c r="U12" s="29">
        <v>15443332</v>
      </c>
      <c r="V12" s="110" t="s">
        <v>1536</v>
      </c>
      <c r="W12" s="372">
        <v>45323</v>
      </c>
      <c r="X12" s="334">
        <v>45331</v>
      </c>
      <c r="Y12" s="334">
        <v>45324</v>
      </c>
      <c r="Z12" s="334">
        <v>45358</v>
      </c>
      <c r="AA12" s="35">
        <f t="shared" si="0"/>
        <v>34</v>
      </c>
      <c r="AB12" s="23">
        <v>0</v>
      </c>
      <c r="AC12" s="23">
        <v>0</v>
      </c>
      <c r="AD12" s="23">
        <v>0</v>
      </c>
      <c r="AE12" s="28" t="s">
        <v>4</v>
      </c>
      <c r="AF12" s="35">
        <f t="shared" si="1"/>
        <v>0</v>
      </c>
      <c r="AG12" s="23">
        <v>0</v>
      </c>
      <c r="AH12" s="23">
        <v>0</v>
      </c>
      <c r="AI12" s="28" t="s">
        <v>4</v>
      </c>
      <c r="AJ12" s="18">
        <v>0</v>
      </c>
      <c r="AK12" s="28" t="s">
        <v>4</v>
      </c>
      <c r="AL12" s="28" t="s">
        <v>4</v>
      </c>
      <c r="AM12" s="35">
        <f t="shared" si="2"/>
        <v>0</v>
      </c>
      <c r="AN12" s="35">
        <f>+K12+AC12-AH12</f>
        <v>30464000</v>
      </c>
      <c r="AO12" s="18" t="s">
        <v>1</v>
      </c>
      <c r="AP12" s="23">
        <v>30464000</v>
      </c>
      <c r="AQ12" s="18" t="s">
        <v>5</v>
      </c>
      <c r="AR12" s="23">
        <v>12185600</v>
      </c>
      <c r="AS12" s="334">
        <v>45330</v>
      </c>
      <c r="AT12" s="23">
        <v>12185600</v>
      </c>
      <c r="AU12" s="34">
        <f t="shared" si="3"/>
        <v>18278400</v>
      </c>
      <c r="AV12" s="33">
        <f t="shared" si="4"/>
        <v>0.4</v>
      </c>
      <c r="AW12" s="28" t="s">
        <v>4</v>
      </c>
      <c r="AX12" s="18" t="s">
        <v>3</v>
      </c>
      <c r="AY12" s="110" t="s">
        <v>1535</v>
      </c>
      <c r="AZ12" s="17" t="s">
        <v>1</v>
      </c>
      <c r="BA12" s="17" t="s">
        <v>357</v>
      </c>
      <c r="BB12" s="32"/>
    </row>
    <row r="13" spans="1:72" s="296" customFormat="1" ht="25.5" x14ac:dyDescent="0.25">
      <c r="B13" s="109">
        <v>2024</v>
      </c>
      <c r="C13" s="17">
        <v>891780111</v>
      </c>
      <c r="D13" s="30" t="s">
        <v>14</v>
      </c>
      <c r="E13" s="30" t="s">
        <v>1534</v>
      </c>
      <c r="F13" s="30" t="s">
        <v>1533</v>
      </c>
      <c r="G13" s="17">
        <v>0</v>
      </c>
      <c r="H13" s="17" t="s">
        <v>11</v>
      </c>
      <c r="I13" s="30" t="s">
        <v>108</v>
      </c>
      <c r="J13" s="110" t="s">
        <v>1532</v>
      </c>
      <c r="K13" s="30">
        <v>260000000</v>
      </c>
      <c r="L13" s="17" t="s">
        <v>8</v>
      </c>
      <c r="M13" s="110" t="s">
        <v>1531</v>
      </c>
      <c r="N13" s="111" t="s">
        <v>1530</v>
      </c>
      <c r="O13" s="291" t="s">
        <v>5214</v>
      </c>
      <c r="P13" s="208">
        <v>45324</v>
      </c>
      <c r="Q13" s="30">
        <v>260000000</v>
      </c>
      <c r="R13" s="208">
        <v>45328</v>
      </c>
      <c r="S13" s="30">
        <v>260000000</v>
      </c>
      <c r="T13" s="17" t="s">
        <v>5</v>
      </c>
      <c r="U13" s="111">
        <v>85459497</v>
      </c>
      <c r="V13" s="110" t="s">
        <v>1296</v>
      </c>
      <c r="W13" s="372">
        <v>45329</v>
      </c>
      <c r="X13" s="208">
        <v>45329</v>
      </c>
      <c r="Y13" s="208">
        <v>45329</v>
      </c>
      <c r="Z13" s="208">
        <v>45473</v>
      </c>
      <c r="AA13" s="187">
        <f t="shared" si="0"/>
        <v>144</v>
      </c>
      <c r="AB13" s="30">
        <v>0</v>
      </c>
      <c r="AC13" s="30">
        <v>0</v>
      </c>
      <c r="AD13" s="30">
        <v>0</v>
      </c>
      <c r="AE13" s="28" t="s">
        <v>4</v>
      </c>
      <c r="AF13" s="187">
        <f t="shared" si="1"/>
        <v>0</v>
      </c>
      <c r="AG13" s="30">
        <v>0</v>
      </c>
      <c r="AH13" s="30">
        <v>0</v>
      </c>
      <c r="AI13" s="28" t="s">
        <v>4</v>
      </c>
      <c r="AJ13" s="17">
        <v>0</v>
      </c>
      <c r="AK13" s="28" t="s">
        <v>4</v>
      </c>
      <c r="AL13" s="28" t="s">
        <v>4</v>
      </c>
      <c r="AM13" s="187">
        <f t="shared" si="2"/>
        <v>0</v>
      </c>
      <c r="AN13" s="187">
        <f>+K13+AC13-AH13</f>
        <v>260000000</v>
      </c>
      <c r="AO13" s="17" t="s">
        <v>1</v>
      </c>
      <c r="AP13" s="30">
        <v>260000000</v>
      </c>
      <c r="AQ13" s="17" t="s">
        <v>1303</v>
      </c>
      <c r="AR13" s="30">
        <v>0</v>
      </c>
      <c r="AS13" s="28" t="s">
        <v>4</v>
      </c>
      <c r="AT13" s="22">
        <v>0</v>
      </c>
      <c r="AU13" s="34">
        <f t="shared" si="3"/>
        <v>260000000</v>
      </c>
      <c r="AV13" s="33">
        <f t="shared" si="4"/>
        <v>0</v>
      </c>
      <c r="AW13" s="28" t="s">
        <v>4</v>
      </c>
      <c r="AX13" s="17" t="s">
        <v>3</v>
      </c>
      <c r="AY13" s="110" t="s">
        <v>1529</v>
      </c>
      <c r="AZ13" s="17" t="s">
        <v>1</v>
      </c>
      <c r="BA13" s="17" t="s">
        <v>357</v>
      </c>
      <c r="BB13" s="289"/>
    </row>
    <row r="14" spans="1:72" x14ac:dyDescent="0.25">
      <c r="B14" s="109">
        <v>2024</v>
      </c>
      <c r="C14" s="17">
        <v>891780111</v>
      </c>
      <c r="D14" s="30" t="s">
        <v>14</v>
      </c>
      <c r="E14" s="23" t="s">
        <v>1528</v>
      </c>
      <c r="F14" s="23" t="s">
        <v>1527</v>
      </c>
      <c r="G14" s="18">
        <v>0</v>
      </c>
      <c r="H14" s="18" t="s">
        <v>11</v>
      </c>
      <c r="I14" s="30" t="s">
        <v>10</v>
      </c>
      <c r="J14" s="110" t="s">
        <v>1526</v>
      </c>
      <c r="K14" s="23">
        <v>35604000</v>
      </c>
      <c r="L14" s="17" t="s">
        <v>8</v>
      </c>
      <c r="M14" s="110" t="s">
        <v>1525</v>
      </c>
      <c r="N14" s="111" t="s">
        <v>1524</v>
      </c>
      <c r="O14" s="29">
        <v>306</v>
      </c>
      <c r="P14" s="334">
        <v>45329</v>
      </c>
      <c r="Q14" s="23">
        <v>35604000</v>
      </c>
      <c r="R14" s="334">
        <v>45330</v>
      </c>
      <c r="S14" s="23">
        <v>35604000</v>
      </c>
      <c r="T14" s="18" t="s">
        <v>5</v>
      </c>
      <c r="U14" s="29">
        <v>85152695</v>
      </c>
      <c r="V14" s="110" t="s">
        <v>1523</v>
      </c>
      <c r="W14" s="372">
        <v>45330</v>
      </c>
      <c r="X14" s="334">
        <v>45331</v>
      </c>
      <c r="Y14" s="334">
        <v>45330</v>
      </c>
      <c r="Z14" s="334">
        <v>45473</v>
      </c>
      <c r="AA14" s="35">
        <f t="shared" si="0"/>
        <v>143</v>
      </c>
      <c r="AB14" s="23">
        <v>0</v>
      </c>
      <c r="AC14" s="23">
        <v>0</v>
      </c>
      <c r="AD14" s="23">
        <v>0</v>
      </c>
      <c r="AE14" s="28" t="s">
        <v>4</v>
      </c>
      <c r="AF14" s="35">
        <f t="shared" si="1"/>
        <v>0</v>
      </c>
      <c r="AG14" s="23">
        <v>0</v>
      </c>
      <c r="AH14" s="23">
        <v>0</v>
      </c>
      <c r="AI14" s="28" t="s">
        <v>4</v>
      </c>
      <c r="AJ14" s="18">
        <v>0</v>
      </c>
      <c r="AK14" s="28" t="s">
        <v>4</v>
      </c>
      <c r="AL14" s="28" t="s">
        <v>4</v>
      </c>
      <c r="AM14" s="35">
        <f t="shared" si="2"/>
        <v>0</v>
      </c>
      <c r="AN14" s="35">
        <f>+K14+AC14-AH14</f>
        <v>35604000</v>
      </c>
      <c r="AO14" s="18" t="s">
        <v>1</v>
      </c>
      <c r="AP14" s="23">
        <v>35604000</v>
      </c>
      <c r="AQ14" s="18" t="s">
        <v>1303</v>
      </c>
      <c r="AR14" s="23">
        <v>0</v>
      </c>
      <c r="AS14" s="28" t="s">
        <v>4</v>
      </c>
      <c r="AT14" s="22">
        <v>9592500</v>
      </c>
      <c r="AU14" s="34">
        <f t="shared" si="3"/>
        <v>26011500</v>
      </c>
      <c r="AV14" s="33">
        <f t="shared" si="4"/>
        <v>0.26942197505898213</v>
      </c>
      <c r="AW14" s="28" t="s">
        <v>4</v>
      </c>
      <c r="AX14" s="18" t="s">
        <v>3</v>
      </c>
      <c r="AY14" s="110" t="s">
        <v>1522</v>
      </c>
      <c r="AZ14" s="17" t="s">
        <v>1</v>
      </c>
      <c r="BA14" s="17" t="s">
        <v>357</v>
      </c>
      <c r="BB14" s="32"/>
    </row>
    <row r="15" spans="1:72" x14ac:dyDescent="0.25">
      <c r="B15" s="109">
        <v>2024</v>
      </c>
      <c r="C15" s="17">
        <v>891780111</v>
      </c>
      <c r="D15" s="30" t="s">
        <v>14</v>
      </c>
      <c r="E15" s="23" t="s">
        <v>1521</v>
      </c>
      <c r="F15" s="23" t="s">
        <v>1520</v>
      </c>
      <c r="G15" s="18">
        <v>0</v>
      </c>
      <c r="H15" s="18" t="s">
        <v>11</v>
      </c>
      <c r="I15" s="30" t="s">
        <v>108</v>
      </c>
      <c r="J15" s="110" t="s">
        <v>1519</v>
      </c>
      <c r="K15" s="23">
        <v>163447624</v>
      </c>
      <c r="L15" s="17" t="s">
        <v>8</v>
      </c>
      <c r="M15" s="110" t="s">
        <v>1518</v>
      </c>
      <c r="N15" s="111" t="s">
        <v>1517</v>
      </c>
      <c r="O15" s="29">
        <v>180</v>
      </c>
      <c r="P15" s="334">
        <v>45321</v>
      </c>
      <c r="Q15" s="23">
        <v>163447624</v>
      </c>
      <c r="R15" s="334">
        <v>45330</v>
      </c>
      <c r="S15" s="23">
        <v>163447624</v>
      </c>
      <c r="T15" s="18" t="s">
        <v>5</v>
      </c>
      <c r="U15" s="29">
        <v>72175282</v>
      </c>
      <c r="V15" s="110" t="s">
        <v>1357</v>
      </c>
      <c r="W15" s="372">
        <v>45330</v>
      </c>
      <c r="X15" s="334">
        <v>45331</v>
      </c>
      <c r="Y15" s="334">
        <v>45331</v>
      </c>
      <c r="Z15" s="334">
        <v>45452</v>
      </c>
      <c r="AA15" s="35">
        <f t="shared" si="0"/>
        <v>121</v>
      </c>
      <c r="AB15" s="23">
        <v>0</v>
      </c>
      <c r="AC15" s="23">
        <v>0</v>
      </c>
      <c r="AD15" s="23">
        <v>0</v>
      </c>
      <c r="AE15" s="28" t="s">
        <v>4</v>
      </c>
      <c r="AF15" s="35">
        <f t="shared" si="1"/>
        <v>0</v>
      </c>
      <c r="AG15" s="23">
        <v>0</v>
      </c>
      <c r="AH15" s="23">
        <v>0</v>
      </c>
      <c r="AI15" s="28" t="s">
        <v>4</v>
      </c>
      <c r="AJ15" s="18">
        <v>0</v>
      </c>
      <c r="AK15" s="28" t="s">
        <v>4</v>
      </c>
      <c r="AL15" s="28" t="s">
        <v>4</v>
      </c>
      <c r="AM15" s="35">
        <f t="shared" si="2"/>
        <v>0</v>
      </c>
      <c r="AN15" s="35">
        <f>+K15+AC15-AH15</f>
        <v>163447624</v>
      </c>
      <c r="AO15" s="18" t="s">
        <v>1</v>
      </c>
      <c r="AP15" s="23">
        <v>163447624</v>
      </c>
      <c r="AQ15" s="18" t="s">
        <v>1303</v>
      </c>
      <c r="AR15" s="23">
        <v>0</v>
      </c>
      <c r="AS15" s="28" t="s">
        <v>4</v>
      </c>
      <c r="AT15" s="22">
        <v>0</v>
      </c>
      <c r="AU15" s="34">
        <f t="shared" si="3"/>
        <v>163447624</v>
      </c>
      <c r="AV15" s="33">
        <f t="shared" si="4"/>
        <v>0</v>
      </c>
      <c r="AW15" s="28" t="s">
        <v>4</v>
      </c>
      <c r="AX15" s="18" t="s">
        <v>3</v>
      </c>
      <c r="AY15" s="110" t="s">
        <v>1516</v>
      </c>
      <c r="AZ15" s="17" t="s">
        <v>1</v>
      </c>
      <c r="BA15" s="17" t="s">
        <v>357</v>
      </c>
      <c r="BB15" s="32"/>
    </row>
    <row r="16" spans="1:72" x14ac:dyDescent="0.25">
      <c r="B16" s="109">
        <v>2024</v>
      </c>
      <c r="C16" s="17">
        <v>891780111</v>
      </c>
      <c r="D16" s="30" t="s">
        <v>14</v>
      </c>
      <c r="E16" s="23" t="s">
        <v>1515</v>
      </c>
      <c r="F16" s="23" t="s">
        <v>1514</v>
      </c>
      <c r="G16" s="18">
        <v>0</v>
      </c>
      <c r="H16" s="18" t="s">
        <v>11</v>
      </c>
      <c r="I16" s="30" t="s">
        <v>10</v>
      </c>
      <c r="J16" s="110" t="s">
        <v>1513</v>
      </c>
      <c r="K16" s="23">
        <v>14850000</v>
      </c>
      <c r="L16" s="17" t="s">
        <v>8</v>
      </c>
      <c r="M16" s="110" t="s">
        <v>1512</v>
      </c>
      <c r="N16" s="111" t="s">
        <v>1511</v>
      </c>
      <c r="O16" s="29">
        <v>273</v>
      </c>
      <c r="P16" s="334">
        <v>45328</v>
      </c>
      <c r="Q16" s="23">
        <v>14850000</v>
      </c>
      <c r="R16" s="334">
        <v>45331</v>
      </c>
      <c r="S16" s="23">
        <v>14850000</v>
      </c>
      <c r="T16" s="18" t="s">
        <v>5</v>
      </c>
      <c r="U16" s="29">
        <v>36557666</v>
      </c>
      <c r="V16" s="110" t="s">
        <v>1510</v>
      </c>
      <c r="W16" s="372">
        <v>45331</v>
      </c>
      <c r="X16" s="334">
        <v>45337</v>
      </c>
      <c r="Y16" s="334">
        <v>45337</v>
      </c>
      <c r="Z16" s="334">
        <v>45657</v>
      </c>
      <c r="AA16" s="35">
        <f t="shared" si="0"/>
        <v>320</v>
      </c>
      <c r="AB16" s="23">
        <v>0</v>
      </c>
      <c r="AC16" s="23">
        <v>0</v>
      </c>
      <c r="AD16" s="23">
        <v>0</v>
      </c>
      <c r="AE16" s="28" t="s">
        <v>4</v>
      </c>
      <c r="AF16" s="35">
        <f t="shared" si="1"/>
        <v>0</v>
      </c>
      <c r="AG16" s="23">
        <v>0</v>
      </c>
      <c r="AH16" s="23">
        <v>0</v>
      </c>
      <c r="AI16" s="28" t="s">
        <v>4</v>
      </c>
      <c r="AJ16" s="18">
        <v>0</v>
      </c>
      <c r="AK16" s="28" t="s">
        <v>4</v>
      </c>
      <c r="AL16" s="28" t="s">
        <v>4</v>
      </c>
      <c r="AM16" s="35">
        <f t="shared" si="2"/>
        <v>0</v>
      </c>
      <c r="AN16" s="35">
        <f>+K16+AC16-AH16</f>
        <v>14850000</v>
      </c>
      <c r="AO16" s="18" t="s">
        <v>1</v>
      </c>
      <c r="AP16" s="23">
        <v>14850000</v>
      </c>
      <c r="AQ16" s="18" t="s">
        <v>1303</v>
      </c>
      <c r="AR16" s="23">
        <v>0</v>
      </c>
      <c r="AS16" s="28" t="s">
        <v>4</v>
      </c>
      <c r="AT16" s="22">
        <v>0</v>
      </c>
      <c r="AU16" s="34">
        <f t="shared" si="3"/>
        <v>14850000</v>
      </c>
      <c r="AV16" s="33">
        <f t="shared" si="4"/>
        <v>0</v>
      </c>
      <c r="AW16" s="28" t="s">
        <v>4</v>
      </c>
      <c r="AX16" s="18" t="s">
        <v>3</v>
      </c>
      <c r="AY16" s="110" t="s">
        <v>1509</v>
      </c>
      <c r="AZ16" s="17" t="s">
        <v>1</v>
      </c>
      <c r="BA16" s="17" t="s">
        <v>357</v>
      </c>
      <c r="BB16" s="32"/>
    </row>
    <row r="17" spans="2:54" x14ac:dyDescent="0.25">
      <c r="B17" s="109">
        <v>2024</v>
      </c>
      <c r="C17" s="17">
        <v>891780111</v>
      </c>
      <c r="D17" s="30" t="s">
        <v>14</v>
      </c>
      <c r="E17" s="23" t="s">
        <v>1508</v>
      </c>
      <c r="F17" s="23" t="s">
        <v>1507</v>
      </c>
      <c r="G17" s="18">
        <v>0</v>
      </c>
      <c r="H17" s="18" t="s">
        <v>11</v>
      </c>
      <c r="I17" s="30" t="s">
        <v>108</v>
      </c>
      <c r="J17" s="110" t="s">
        <v>1506</v>
      </c>
      <c r="K17" s="23">
        <v>10000000</v>
      </c>
      <c r="L17" s="17" t="s">
        <v>8</v>
      </c>
      <c r="M17" s="110" t="s">
        <v>1505</v>
      </c>
      <c r="N17" s="111" t="s">
        <v>1504</v>
      </c>
      <c r="O17" s="29">
        <v>149</v>
      </c>
      <c r="P17" s="334">
        <v>45315</v>
      </c>
      <c r="Q17" s="23">
        <v>10000000</v>
      </c>
      <c r="R17" s="334">
        <v>45335</v>
      </c>
      <c r="S17" s="23">
        <v>10000000</v>
      </c>
      <c r="T17" s="18" t="s">
        <v>5</v>
      </c>
      <c r="U17" s="29">
        <v>72175282</v>
      </c>
      <c r="V17" s="110" t="s">
        <v>1357</v>
      </c>
      <c r="W17" s="372">
        <v>45335</v>
      </c>
      <c r="X17" s="28" t="s">
        <v>4</v>
      </c>
      <c r="Y17" s="334">
        <v>45337</v>
      </c>
      <c r="Z17" s="28" t="s">
        <v>4</v>
      </c>
      <c r="AA17" s="35" t="e">
        <f t="shared" si="0"/>
        <v>#VALUE!</v>
      </c>
      <c r="AB17" s="23">
        <v>0</v>
      </c>
      <c r="AC17" s="23">
        <v>0</v>
      </c>
      <c r="AD17" s="23">
        <v>0</v>
      </c>
      <c r="AE17" s="28" t="s">
        <v>4</v>
      </c>
      <c r="AF17" s="35">
        <f t="shared" si="1"/>
        <v>0</v>
      </c>
      <c r="AG17" s="23">
        <v>0</v>
      </c>
      <c r="AH17" s="23">
        <v>0</v>
      </c>
      <c r="AI17" s="28" t="s">
        <v>4</v>
      </c>
      <c r="AJ17" s="18">
        <v>0</v>
      </c>
      <c r="AK17" s="28" t="s">
        <v>4</v>
      </c>
      <c r="AL17" s="28" t="s">
        <v>4</v>
      </c>
      <c r="AM17" s="35">
        <f t="shared" si="2"/>
        <v>0</v>
      </c>
      <c r="AN17" s="35">
        <f>+K17+AC17-AH17</f>
        <v>10000000</v>
      </c>
      <c r="AO17" s="18" t="s">
        <v>1</v>
      </c>
      <c r="AP17" s="23">
        <v>10000000</v>
      </c>
      <c r="AQ17" s="18" t="s">
        <v>5</v>
      </c>
      <c r="AR17" s="23">
        <v>5000000</v>
      </c>
      <c r="AS17" s="334">
        <v>45356</v>
      </c>
      <c r="AT17" s="23">
        <v>5000000</v>
      </c>
      <c r="AU17" s="34">
        <f t="shared" si="3"/>
        <v>5000000</v>
      </c>
      <c r="AV17" s="33">
        <f t="shared" si="4"/>
        <v>0.5</v>
      </c>
      <c r="AW17" s="28" t="s">
        <v>4</v>
      </c>
      <c r="AX17" s="18" t="s">
        <v>1399</v>
      </c>
      <c r="AY17" s="110" t="s">
        <v>1503</v>
      </c>
      <c r="AZ17" s="17" t="s">
        <v>1</v>
      </c>
      <c r="BA17" s="17" t="s">
        <v>357</v>
      </c>
      <c r="BB17" s="32"/>
    </row>
    <row r="18" spans="2:54" x14ac:dyDescent="0.25">
      <c r="B18" s="109">
        <v>2024</v>
      </c>
      <c r="C18" s="17">
        <v>891780111</v>
      </c>
      <c r="D18" s="30" t="s">
        <v>14</v>
      </c>
      <c r="E18" s="23" t="s">
        <v>1502</v>
      </c>
      <c r="F18" s="23" t="s">
        <v>1501</v>
      </c>
      <c r="G18" s="18">
        <v>0</v>
      </c>
      <c r="H18" s="18" t="s">
        <v>11</v>
      </c>
      <c r="I18" s="30" t="s">
        <v>108</v>
      </c>
      <c r="J18" s="110" t="s">
        <v>1500</v>
      </c>
      <c r="K18" s="23">
        <v>141610000</v>
      </c>
      <c r="L18" s="17" t="s">
        <v>8</v>
      </c>
      <c r="M18" s="110" t="s">
        <v>1499</v>
      </c>
      <c r="N18" s="111" t="s">
        <v>1498</v>
      </c>
      <c r="O18" s="29">
        <v>253</v>
      </c>
      <c r="P18" s="334">
        <v>45327</v>
      </c>
      <c r="Q18" s="23">
        <v>141610000</v>
      </c>
      <c r="R18" s="334">
        <v>45335</v>
      </c>
      <c r="S18" s="23">
        <v>141610000</v>
      </c>
      <c r="T18" s="18" t="s">
        <v>5</v>
      </c>
      <c r="U18" s="29">
        <v>85465146</v>
      </c>
      <c r="V18" s="110" t="s">
        <v>1318</v>
      </c>
      <c r="W18" s="372">
        <v>45335</v>
      </c>
      <c r="X18" s="334">
        <v>45335</v>
      </c>
      <c r="Y18" s="334">
        <v>45335</v>
      </c>
      <c r="Z18" s="334">
        <v>45670</v>
      </c>
      <c r="AA18" s="35">
        <f t="shared" si="0"/>
        <v>335</v>
      </c>
      <c r="AB18" s="23">
        <v>0</v>
      </c>
      <c r="AC18" s="23">
        <v>0</v>
      </c>
      <c r="AD18" s="23">
        <v>0</v>
      </c>
      <c r="AE18" s="28" t="s">
        <v>4</v>
      </c>
      <c r="AF18" s="35">
        <f t="shared" si="1"/>
        <v>0</v>
      </c>
      <c r="AG18" s="23">
        <v>0</v>
      </c>
      <c r="AH18" s="23">
        <v>0</v>
      </c>
      <c r="AI18" s="28" t="s">
        <v>4</v>
      </c>
      <c r="AJ18" s="18">
        <v>0</v>
      </c>
      <c r="AK18" s="28" t="s">
        <v>4</v>
      </c>
      <c r="AL18" s="28" t="s">
        <v>4</v>
      </c>
      <c r="AM18" s="35">
        <f t="shared" si="2"/>
        <v>0</v>
      </c>
      <c r="AN18" s="35">
        <f>+K18+AC18-AH18</f>
        <v>141610000</v>
      </c>
      <c r="AO18" s="18" t="s">
        <v>1</v>
      </c>
      <c r="AP18" s="23">
        <v>141610000</v>
      </c>
      <c r="AQ18" s="18" t="s">
        <v>1303</v>
      </c>
      <c r="AR18" s="23">
        <v>0</v>
      </c>
      <c r="AS18" s="28" t="s">
        <v>4</v>
      </c>
      <c r="AT18" s="22">
        <v>45220000</v>
      </c>
      <c r="AU18" s="34">
        <f t="shared" si="3"/>
        <v>96390000</v>
      </c>
      <c r="AV18" s="33">
        <f t="shared" si="4"/>
        <v>0.31932773109243695</v>
      </c>
      <c r="AW18" s="28" t="s">
        <v>4</v>
      </c>
      <c r="AX18" s="18" t="s">
        <v>3</v>
      </c>
      <c r="AY18" s="110" t="s">
        <v>1497</v>
      </c>
      <c r="AZ18" s="17" t="s">
        <v>1</v>
      </c>
      <c r="BA18" s="17" t="s">
        <v>357</v>
      </c>
      <c r="BB18" s="32"/>
    </row>
    <row r="19" spans="2:54" x14ac:dyDescent="0.25">
      <c r="B19" s="109">
        <v>2024</v>
      </c>
      <c r="C19" s="17">
        <v>891780111</v>
      </c>
      <c r="D19" s="30" t="s">
        <v>14</v>
      </c>
      <c r="E19" s="23" t="s">
        <v>1496</v>
      </c>
      <c r="F19" s="23" t="s">
        <v>1495</v>
      </c>
      <c r="G19" s="18">
        <v>0</v>
      </c>
      <c r="H19" s="18" t="s">
        <v>11</v>
      </c>
      <c r="I19" s="30" t="s">
        <v>10</v>
      </c>
      <c r="J19" s="110" t="s">
        <v>1494</v>
      </c>
      <c r="K19" s="23">
        <v>105439497</v>
      </c>
      <c r="L19" s="17" t="s">
        <v>8</v>
      </c>
      <c r="M19" s="110" t="s">
        <v>1493</v>
      </c>
      <c r="N19" s="111" t="s">
        <v>1492</v>
      </c>
      <c r="O19" s="29">
        <v>315</v>
      </c>
      <c r="P19" s="334">
        <v>45330</v>
      </c>
      <c r="Q19" s="23">
        <v>105439497</v>
      </c>
      <c r="R19" s="334">
        <v>45336</v>
      </c>
      <c r="S19" s="23">
        <v>105439497</v>
      </c>
      <c r="T19" s="18" t="s">
        <v>5</v>
      </c>
      <c r="U19" s="29">
        <v>72175282</v>
      </c>
      <c r="V19" s="110" t="s">
        <v>1357</v>
      </c>
      <c r="W19" s="372">
        <v>45336</v>
      </c>
      <c r="X19" s="334">
        <v>45336</v>
      </c>
      <c r="Y19" s="334">
        <v>45336</v>
      </c>
      <c r="Z19" s="334">
        <v>45457</v>
      </c>
      <c r="AA19" s="35">
        <f t="shared" si="0"/>
        <v>121</v>
      </c>
      <c r="AB19" s="23">
        <v>0</v>
      </c>
      <c r="AC19" s="23">
        <v>0</v>
      </c>
      <c r="AD19" s="23">
        <v>0</v>
      </c>
      <c r="AE19" s="28" t="s">
        <v>4</v>
      </c>
      <c r="AF19" s="35">
        <f t="shared" si="1"/>
        <v>0</v>
      </c>
      <c r="AG19" s="23">
        <v>0</v>
      </c>
      <c r="AH19" s="23">
        <v>0</v>
      </c>
      <c r="AI19" s="28" t="s">
        <v>4</v>
      </c>
      <c r="AJ19" s="18">
        <v>0</v>
      </c>
      <c r="AK19" s="28" t="s">
        <v>4</v>
      </c>
      <c r="AL19" s="28" t="s">
        <v>4</v>
      </c>
      <c r="AM19" s="35">
        <f t="shared" si="2"/>
        <v>0</v>
      </c>
      <c r="AN19" s="35">
        <f>+K19+AC19-AH19</f>
        <v>105439497</v>
      </c>
      <c r="AO19" s="18" t="s">
        <v>1</v>
      </c>
      <c r="AP19" s="23">
        <v>105439497</v>
      </c>
      <c r="AQ19" s="18" t="s">
        <v>1303</v>
      </c>
      <c r="AR19" s="23">
        <v>0</v>
      </c>
      <c r="AS19" s="28" t="s">
        <v>4</v>
      </c>
      <c r="AT19" s="22">
        <v>0</v>
      </c>
      <c r="AU19" s="34">
        <f t="shared" si="3"/>
        <v>105439497</v>
      </c>
      <c r="AV19" s="33">
        <f t="shared" si="4"/>
        <v>0</v>
      </c>
      <c r="AW19" s="28" t="s">
        <v>4</v>
      </c>
      <c r="AX19" s="18" t="s">
        <v>3</v>
      </c>
      <c r="AY19" s="110" t="s">
        <v>1491</v>
      </c>
      <c r="AZ19" s="17" t="s">
        <v>1</v>
      </c>
      <c r="BA19" s="17" t="s">
        <v>357</v>
      </c>
      <c r="BB19" s="32"/>
    </row>
    <row r="20" spans="2:54" x14ac:dyDescent="0.25">
      <c r="B20" s="109">
        <v>2024</v>
      </c>
      <c r="C20" s="17">
        <v>891780111</v>
      </c>
      <c r="D20" s="30" t="s">
        <v>14</v>
      </c>
      <c r="E20" s="23" t="s">
        <v>1490</v>
      </c>
      <c r="F20" s="23" t="s">
        <v>1489</v>
      </c>
      <c r="G20" s="18">
        <v>0</v>
      </c>
      <c r="H20" s="18" t="s">
        <v>11</v>
      </c>
      <c r="I20" s="30" t="s">
        <v>108</v>
      </c>
      <c r="J20" s="110" t="s">
        <v>1488</v>
      </c>
      <c r="K20" s="23">
        <v>140000000</v>
      </c>
      <c r="L20" s="17" t="s">
        <v>8</v>
      </c>
      <c r="M20" s="110" t="s">
        <v>1487</v>
      </c>
      <c r="N20" s="111" t="s">
        <v>1486</v>
      </c>
      <c r="O20" s="29">
        <v>321</v>
      </c>
      <c r="P20" s="334">
        <v>45331</v>
      </c>
      <c r="Q20" s="23">
        <v>140000000</v>
      </c>
      <c r="R20" s="334">
        <v>45336</v>
      </c>
      <c r="S20" s="23">
        <v>140000000</v>
      </c>
      <c r="T20" s="18" t="s">
        <v>5</v>
      </c>
      <c r="U20" s="29">
        <v>85459497</v>
      </c>
      <c r="V20" s="110" t="s">
        <v>1296</v>
      </c>
      <c r="W20" s="372">
        <v>45336</v>
      </c>
      <c r="X20" s="334">
        <v>45337</v>
      </c>
      <c r="Y20" s="334">
        <v>45337</v>
      </c>
      <c r="Z20" s="334">
        <v>45458</v>
      </c>
      <c r="AA20" s="35">
        <f t="shared" si="0"/>
        <v>121</v>
      </c>
      <c r="AB20" s="23">
        <v>0</v>
      </c>
      <c r="AC20" s="23">
        <v>0</v>
      </c>
      <c r="AD20" s="23">
        <v>0</v>
      </c>
      <c r="AE20" s="28" t="s">
        <v>4</v>
      </c>
      <c r="AF20" s="35">
        <f t="shared" si="1"/>
        <v>0</v>
      </c>
      <c r="AG20" s="23">
        <v>0</v>
      </c>
      <c r="AH20" s="23">
        <v>0</v>
      </c>
      <c r="AI20" s="28" t="s">
        <v>4</v>
      </c>
      <c r="AJ20" s="18">
        <v>0</v>
      </c>
      <c r="AK20" s="28" t="s">
        <v>4</v>
      </c>
      <c r="AL20" s="28" t="s">
        <v>4</v>
      </c>
      <c r="AM20" s="35">
        <f t="shared" si="2"/>
        <v>0</v>
      </c>
      <c r="AN20" s="35">
        <f>+K20+AC20-AH20</f>
        <v>140000000</v>
      </c>
      <c r="AO20" s="18" t="s">
        <v>1</v>
      </c>
      <c r="AP20" s="23">
        <v>140000000</v>
      </c>
      <c r="AQ20" s="18" t="s">
        <v>1303</v>
      </c>
      <c r="AR20" s="23">
        <v>0</v>
      </c>
      <c r="AS20" s="28" t="s">
        <v>4</v>
      </c>
      <c r="AT20" s="22">
        <v>0</v>
      </c>
      <c r="AU20" s="34">
        <f t="shared" si="3"/>
        <v>140000000</v>
      </c>
      <c r="AV20" s="33">
        <f t="shared" si="4"/>
        <v>0</v>
      </c>
      <c r="AW20" s="28" t="s">
        <v>4</v>
      </c>
      <c r="AX20" s="18" t="s">
        <v>3</v>
      </c>
      <c r="AY20" s="110" t="s">
        <v>1485</v>
      </c>
      <c r="AZ20" s="17" t="s">
        <v>1</v>
      </c>
      <c r="BA20" s="17" t="s">
        <v>357</v>
      </c>
      <c r="BB20" s="32"/>
    </row>
    <row r="21" spans="2:54" x14ac:dyDescent="0.25">
      <c r="B21" s="109">
        <v>2024</v>
      </c>
      <c r="C21" s="17">
        <v>891780111</v>
      </c>
      <c r="D21" s="30" t="s">
        <v>14</v>
      </c>
      <c r="E21" s="23" t="s">
        <v>1484</v>
      </c>
      <c r="F21" s="23" t="s">
        <v>1483</v>
      </c>
      <c r="G21" s="18">
        <v>0</v>
      </c>
      <c r="H21" s="18" t="s">
        <v>11</v>
      </c>
      <c r="I21" s="30" t="s">
        <v>108</v>
      </c>
      <c r="J21" s="110" t="s">
        <v>1482</v>
      </c>
      <c r="K21" s="23">
        <v>7818000</v>
      </c>
      <c r="L21" s="17" t="s">
        <v>8</v>
      </c>
      <c r="M21" s="110" t="s">
        <v>1320</v>
      </c>
      <c r="N21" s="111" t="s">
        <v>1319</v>
      </c>
      <c r="O21" s="29">
        <v>279</v>
      </c>
      <c r="P21" s="334">
        <v>45328</v>
      </c>
      <c r="Q21" s="23">
        <v>7818000</v>
      </c>
      <c r="R21" s="334">
        <v>45337</v>
      </c>
      <c r="S21" s="23">
        <v>7818000</v>
      </c>
      <c r="T21" s="18" t="s">
        <v>5</v>
      </c>
      <c r="U21" s="29">
        <v>85465146</v>
      </c>
      <c r="V21" s="110" t="s">
        <v>1318</v>
      </c>
      <c r="W21" s="372">
        <v>45337</v>
      </c>
      <c r="X21" s="334">
        <v>45337</v>
      </c>
      <c r="Y21" s="334" t="s">
        <v>4</v>
      </c>
      <c r="Z21" s="334">
        <v>45338</v>
      </c>
      <c r="AA21" s="35">
        <f t="shared" si="0"/>
        <v>1</v>
      </c>
      <c r="AB21" s="23">
        <v>0</v>
      </c>
      <c r="AC21" s="23">
        <v>0</v>
      </c>
      <c r="AD21" s="23">
        <v>0</v>
      </c>
      <c r="AE21" s="28" t="s">
        <v>4</v>
      </c>
      <c r="AF21" s="35">
        <f t="shared" si="1"/>
        <v>0</v>
      </c>
      <c r="AG21" s="23">
        <v>0</v>
      </c>
      <c r="AH21" s="23">
        <v>0</v>
      </c>
      <c r="AI21" s="28" t="s">
        <v>4</v>
      </c>
      <c r="AJ21" s="18">
        <v>0</v>
      </c>
      <c r="AK21" s="28" t="s">
        <v>4</v>
      </c>
      <c r="AL21" s="28" t="s">
        <v>4</v>
      </c>
      <c r="AM21" s="35">
        <f t="shared" si="2"/>
        <v>0</v>
      </c>
      <c r="AN21" s="35">
        <f>+K21+AC21-AH21</f>
        <v>7818000</v>
      </c>
      <c r="AO21" s="18" t="s">
        <v>1</v>
      </c>
      <c r="AP21" s="23">
        <v>7818000</v>
      </c>
      <c r="AQ21" s="18" t="s">
        <v>1303</v>
      </c>
      <c r="AR21" s="23">
        <v>0</v>
      </c>
      <c r="AS21" s="28" t="s">
        <v>4</v>
      </c>
      <c r="AT21" s="22">
        <v>7817973</v>
      </c>
      <c r="AU21" s="34">
        <f t="shared" si="3"/>
        <v>27</v>
      </c>
      <c r="AV21" s="33">
        <f t="shared" si="4"/>
        <v>0.99999654643131231</v>
      </c>
      <c r="AW21" s="28" t="s">
        <v>4</v>
      </c>
      <c r="AX21" s="18" t="s">
        <v>359</v>
      </c>
      <c r="AY21" s="110" t="s">
        <v>1481</v>
      </c>
      <c r="AZ21" s="17" t="s">
        <v>1</v>
      </c>
      <c r="BA21" s="17" t="s">
        <v>357</v>
      </c>
      <c r="BB21" s="32"/>
    </row>
    <row r="22" spans="2:54" x14ac:dyDescent="0.25">
      <c r="B22" s="109">
        <v>2024</v>
      </c>
      <c r="C22" s="17">
        <v>891780111</v>
      </c>
      <c r="D22" s="30" t="s">
        <v>14</v>
      </c>
      <c r="E22" s="23" t="s">
        <v>1480</v>
      </c>
      <c r="F22" s="23" t="s">
        <v>1479</v>
      </c>
      <c r="G22" s="18">
        <v>0</v>
      </c>
      <c r="H22" s="18" t="s">
        <v>11</v>
      </c>
      <c r="I22" s="30" t="s">
        <v>108</v>
      </c>
      <c r="J22" s="110" t="s">
        <v>1478</v>
      </c>
      <c r="K22" s="23">
        <v>96413800</v>
      </c>
      <c r="L22" s="17" t="s">
        <v>8</v>
      </c>
      <c r="M22" s="110" t="s">
        <v>1477</v>
      </c>
      <c r="N22" s="111" t="s">
        <v>1476</v>
      </c>
      <c r="O22" s="29">
        <v>333</v>
      </c>
      <c r="P22" s="334">
        <v>45331</v>
      </c>
      <c r="Q22" s="23">
        <v>96413800</v>
      </c>
      <c r="R22" s="334">
        <v>45338</v>
      </c>
      <c r="S22" s="23">
        <v>96413800</v>
      </c>
      <c r="T22" s="18" t="s">
        <v>5</v>
      </c>
      <c r="U22" s="29">
        <v>85465146</v>
      </c>
      <c r="V22" s="110" t="s">
        <v>1318</v>
      </c>
      <c r="W22" s="372">
        <v>45338</v>
      </c>
      <c r="X22" s="334">
        <v>45345</v>
      </c>
      <c r="Y22" s="334">
        <v>45341</v>
      </c>
      <c r="Z22" s="334">
        <v>45369</v>
      </c>
      <c r="AA22" s="35">
        <f t="shared" si="0"/>
        <v>28</v>
      </c>
      <c r="AB22" s="23">
        <v>0</v>
      </c>
      <c r="AC22" s="23">
        <v>0</v>
      </c>
      <c r="AD22" s="23">
        <v>0</v>
      </c>
      <c r="AE22" s="28" t="s">
        <v>4</v>
      </c>
      <c r="AF22" s="35">
        <f t="shared" si="1"/>
        <v>0</v>
      </c>
      <c r="AG22" s="23">
        <v>0</v>
      </c>
      <c r="AH22" s="23">
        <v>0</v>
      </c>
      <c r="AI22" s="28" t="s">
        <v>4</v>
      </c>
      <c r="AJ22" s="18">
        <v>0</v>
      </c>
      <c r="AK22" s="28" t="s">
        <v>4</v>
      </c>
      <c r="AL22" s="28" t="s">
        <v>4</v>
      </c>
      <c r="AM22" s="35">
        <f t="shared" si="2"/>
        <v>0</v>
      </c>
      <c r="AN22" s="35">
        <f>+K22+AC22-AH22</f>
        <v>96413800</v>
      </c>
      <c r="AO22" s="18" t="s">
        <v>1</v>
      </c>
      <c r="AP22" s="23">
        <v>96413800</v>
      </c>
      <c r="AQ22" s="18" t="s">
        <v>5</v>
      </c>
      <c r="AR22" s="23">
        <v>48206900</v>
      </c>
      <c r="AS22" s="334">
        <v>45345</v>
      </c>
      <c r="AT22" s="23">
        <v>48206900</v>
      </c>
      <c r="AU22" s="34">
        <f t="shared" si="3"/>
        <v>48206900</v>
      </c>
      <c r="AV22" s="33">
        <f t="shared" si="4"/>
        <v>0.5</v>
      </c>
      <c r="AW22" s="28" t="s">
        <v>4</v>
      </c>
      <c r="AX22" s="18" t="s">
        <v>3</v>
      </c>
      <c r="AY22" s="110" t="s">
        <v>1475</v>
      </c>
      <c r="AZ22" s="17" t="s">
        <v>1</v>
      </c>
      <c r="BA22" s="17" t="s">
        <v>357</v>
      </c>
      <c r="BB22" s="32"/>
    </row>
    <row r="23" spans="2:54" x14ac:dyDescent="0.25">
      <c r="B23" s="109">
        <v>2024</v>
      </c>
      <c r="C23" s="17">
        <v>891780111</v>
      </c>
      <c r="D23" s="30" t="s">
        <v>14</v>
      </c>
      <c r="E23" s="23" t="s">
        <v>1474</v>
      </c>
      <c r="F23" s="23" t="s">
        <v>1473</v>
      </c>
      <c r="G23" s="18">
        <v>0</v>
      </c>
      <c r="H23" s="18" t="s">
        <v>11</v>
      </c>
      <c r="I23" s="30" t="s">
        <v>108</v>
      </c>
      <c r="J23" s="110" t="s">
        <v>1472</v>
      </c>
      <c r="K23" s="23">
        <v>180000000</v>
      </c>
      <c r="L23" s="17" t="s">
        <v>8</v>
      </c>
      <c r="M23" s="110" t="s">
        <v>1471</v>
      </c>
      <c r="N23" s="111" t="s">
        <v>1470</v>
      </c>
      <c r="O23" s="29">
        <v>313</v>
      </c>
      <c r="P23" s="334">
        <v>45330</v>
      </c>
      <c r="Q23" s="23">
        <v>180000000</v>
      </c>
      <c r="R23" s="334">
        <v>45338</v>
      </c>
      <c r="S23" s="23">
        <v>180000000</v>
      </c>
      <c r="T23" s="18" t="s">
        <v>5</v>
      </c>
      <c r="U23" s="29">
        <v>85459497</v>
      </c>
      <c r="V23" s="110" t="s">
        <v>1296</v>
      </c>
      <c r="W23" s="372">
        <v>45338</v>
      </c>
      <c r="X23" s="334">
        <v>45338</v>
      </c>
      <c r="Y23" s="334">
        <v>45338</v>
      </c>
      <c r="Z23" s="334">
        <v>45397</v>
      </c>
      <c r="AA23" s="35">
        <f t="shared" si="0"/>
        <v>59</v>
      </c>
      <c r="AB23" s="23">
        <v>0</v>
      </c>
      <c r="AC23" s="23">
        <v>0</v>
      </c>
      <c r="AD23" s="23">
        <v>0</v>
      </c>
      <c r="AE23" s="28" t="s">
        <v>4</v>
      </c>
      <c r="AF23" s="35">
        <f t="shared" si="1"/>
        <v>0</v>
      </c>
      <c r="AG23" s="23">
        <v>0</v>
      </c>
      <c r="AH23" s="23">
        <v>0</v>
      </c>
      <c r="AI23" s="28" t="s">
        <v>4</v>
      </c>
      <c r="AJ23" s="18">
        <v>0</v>
      </c>
      <c r="AK23" s="28" t="s">
        <v>4</v>
      </c>
      <c r="AL23" s="28" t="s">
        <v>4</v>
      </c>
      <c r="AM23" s="35">
        <f t="shared" si="2"/>
        <v>0</v>
      </c>
      <c r="AN23" s="35">
        <f>+K23+AC23-AH23</f>
        <v>180000000</v>
      </c>
      <c r="AO23" s="18" t="s">
        <v>1</v>
      </c>
      <c r="AP23" s="23">
        <v>180000000</v>
      </c>
      <c r="AQ23" s="18" t="s">
        <v>1303</v>
      </c>
      <c r="AR23" s="23">
        <v>0</v>
      </c>
      <c r="AS23" s="28" t="s">
        <v>4</v>
      </c>
      <c r="AT23" s="22">
        <v>0</v>
      </c>
      <c r="AU23" s="34">
        <f t="shared" si="3"/>
        <v>180000000</v>
      </c>
      <c r="AV23" s="33">
        <f t="shared" si="4"/>
        <v>0</v>
      </c>
      <c r="AW23" s="28" t="s">
        <v>4</v>
      </c>
      <c r="AX23" s="18" t="s">
        <v>3</v>
      </c>
      <c r="AY23" s="110" t="s">
        <v>1469</v>
      </c>
      <c r="AZ23" s="17" t="s">
        <v>1</v>
      </c>
      <c r="BA23" s="17" t="s">
        <v>357</v>
      </c>
      <c r="BB23" s="32"/>
    </row>
    <row r="24" spans="2:54" x14ac:dyDescent="0.25">
      <c r="B24" s="109">
        <v>2024</v>
      </c>
      <c r="C24" s="17">
        <v>891780111</v>
      </c>
      <c r="D24" s="30" t="s">
        <v>14</v>
      </c>
      <c r="E24" s="23" t="s">
        <v>1468</v>
      </c>
      <c r="F24" s="23" t="s">
        <v>1467</v>
      </c>
      <c r="G24" s="18">
        <v>0</v>
      </c>
      <c r="H24" s="18" t="s">
        <v>11</v>
      </c>
      <c r="I24" s="30" t="s">
        <v>108</v>
      </c>
      <c r="J24" s="110" t="s">
        <v>1466</v>
      </c>
      <c r="K24" s="23">
        <v>915000</v>
      </c>
      <c r="L24" s="17" t="s">
        <v>8</v>
      </c>
      <c r="M24" s="110" t="s">
        <v>1465</v>
      </c>
      <c r="N24" s="111" t="s">
        <v>1464</v>
      </c>
      <c r="O24" s="29">
        <v>309</v>
      </c>
      <c r="P24" s="334">
        <v>45330</v>
      </c>
      <c r="Q24" s="23">
        <v>25684800</v>
      </c>
      <c r="R24" s="334">
        <v>45342</v>
      </c>
      <c r="S24" s="23">
        <v>915000</v>
      </c>
      <c r="T24" s="18" t="s">
        <v>5</v>
      </c>
      <c r="U24" s="29">
        <v>72175282</v>
      </c>
      <c r="V24" s="110" t="s">
        <v>1357</v>
      </c>
      <c r="W24" s="372">
        <v>45342</v>
      </c>
      <c r="X24" s="334">
        <v>45342</v>
      </c>
      <c r="Y24" s="334" t="s">
        <v>4</v>
      </c>
      <c r="Z24" s="334">
        <v>45344</v>
      </c>
      <c r="AA24" s="35">
        <f t="shared" si="0"/>
        <v>2</v>
      </c>
      <c r="AB24" s="23">
        <v>0</v>
      </c>
      <c r="AC24" s="23">
        <v>0</v>
      </c>
      <c r="AD24" s="23">
        <v>0</v>
      </c>
      <c r="AE24" s="28" t="s">
        <v>4</v>
      </c>
      <c r="AF24" s="35">
        <f t="shared" si="1"/>
        <v>0</v>
      </c>
      <c r="AG24" s="23">
        <v>0</v>
      </c>
      <c r="AH24" s="23">
        <v>0</v>
      </c>
      <c r="AI24" s="28" t="s">
        <v>4</v>
      </c>
      <c r="AJ24" s="18">
        <v>0</v>
      </c>
      <c r="AK24" s="28" t="s">
        <v>4</v>
      </c>
      <c r="AL24" s="28" t="s">
        <v>4</v>
      </c>
      <c r="AM24" s="35">
        <f t="shared" si="2"/>
        <v>0</v>
      </c>
      <c r="AN24" s="35">
        <f>+K24+AC24-AH24</f>
        <v>915000</v>
      </c>
      <c r="AO24" s="18" t="s">
        <v>1</v>
      </c>
      <c r="AP24" s="23">
        <v>915000</v>
      </c>
      <c r="AQ24" s="18" t="s">
        <v>1303</v>
      </c>
      <c r="AR24" s="23">
        <v>0</v>
      </c>
      <c r="AS24" s="28" t="s">
        <v>4</v>
      </c>
      <c r="AT24" s="22">
        <v>0</v>
      </c>
      <c r="AU24" s="34">
        <f t="shared" si="3"/>
        <v>915000</v>
      </c>
      <c r="AV24" s="33">
        <f t="shared" si="4"/>
        <v>0</v>
      </c>
      <c r="AW24" s="28" t="s">
        <v>4</v>
      </c>
      <c r="AX24" s="18" t="s">
        <v>359</v>
      </c>
      <c r="AY24" s="110" t="s">
        <v>1463</v>
      </c>
      <c r="AZ24" s="17" t="s">
        <v>1</v>
      </c>
      <c r="BA24" s="17" t="s">
        <v>357</v>
      </c>
      <c r="BB24" s="32"/>
    </row>
    <row r="25" spans="2:54" x14ac:dyDescent="0.25">
      <c r="B25" s="109">
        <v>2024</v>
      </c>
      <c r="C25" s="17">
        <v>891780111</v>
      </c>
      <c r="D25" s="30" t="s">
        <v>14</v>
      </c>
      <c r="E25" s="23" t="s">
        <v>1462</v>
      </c>
      <c r="F25" s="23" t="s">
        <v>1461</v>
      </c>
      <c r="G25" s="18">
        <v>0</v>
      </c>
      <c r="H25" s="18" t="s">
        <v>11</v>
      </c>
      <c r="I25" s="30" t="s">
        <v>108</v>
      </c>
      <c r="J25" s="110" t="s">
        <v>1460</v>
      </c>
      <c r="K25" s="23">
        <v>59000000</v>
      </c>
      <c r="L25" s="17" t="s">
        <v>8</v>
      </c>
      <c r="M25" s="110" t="s">
        <v>1459</v>
      </c>
      <c r="N25" s="111" t="s">
        <v>1458</v>
      </c>
      <c r="O25" s="29">
        <v>343</v>
      </c>
      <c r="P25" s="334">
        <v>45335</v>
      </c>
      <c r="Q25" s="23">
        <v>59000000</v>
      </c>
      <c r="R25" s="334">
        <v>45343</v>
      </c>
      <c r="S25" s="23">
        <v>59000000</v>
      </c>
      <c r="T25" s="18" t="s">
        <v>5</v>
      </c>
      <c r="U25" s="29">
        <v>85459497</v>
      </c>
      <c r="V25" s="110" t="s">
        <v>1296</v>
      </c>
      <c r="W25" s="372">
        <v>45343</v>
      </c>
      <c r="X25" s="334">
        <v>45345</v>
      </c>
      <c r="Y25" s="334">
        <v>45343</v>
      </c>
      <c r="Z25" s="334">
        <v>45657</v>
      </c>
      <c r="AA25" s="35">
        <f t="shared" si="0"/>
        <v>314</v>
      </c>
      <c r="AB25" s="23">
        <v>0</v>
      </c>
      <c r="AC25" s="23">
        <v>0</v>
      </c>
      <c r="AD25" s="23">
        <v>0</v>
      </c>
      <c r="AE25" s="28" t="s">
        <v>4</v>
      </c>
      <c r="AF25" s="35">
        <f t="shared" si="1"/>
        <v>0</v>
      </c>
      <c r="AG25" s="23">
        <v>0</v>
      </c>
      <c r="AH25" s="23">
        <v>0</v>
      </c>
      <c r="AI25" s="28" t="s">
        <v>4</v>
      </c>
      <c r="AJ25" s="18">
        <v>0</v>
      </c>
      <c r="AK25" s="28" t="s">
        <v>4</v>
      </c>
      <c r="AL25" s="28" t="s">
        <v>4</v>
      </c>
      <c r="AM25" s="35">
        <f t="shared" si="2"/>
        <v>0</v>
      </c>
      <c r="AN25" s="35">
        <f>+K25+AC25-AH25</f>
        <v>59000000</v>
      </c>
      <c r="AO25" s="18" t="s">
        <v>1</v>
      </c>
      <c r="AP25" s="23">
        <v>59000000</v>
      </c>
      <c r="AQ25" s="18" t="s">
        <v>5</v>
      </c>
      <c r="AR25" s="23">
        <v>17700000</v>
      </c>
      <c r="AS25" s="334">
        <v>45345</v>
      </c>
      <c r="AT25" s="23">
        <v>17700000</v>
      </c>
      <c r="AU25" s="34">
        <f t="shared" si="3"/>
        <v>41300000</v>
      </c>
      <c r="AV25" s="33">
        <f t="shared" si="4"/>
        <v>0.3</v>
      </c>
      <c r="AW25" s="28" t="s">
        <v>4</v>
      </c>
      <c r="AX25" s="18" t="s">
        <v>3</v>
      </c>
      <c r="AY25" s="110" t="s">
        <v>1457</v>
      </c>
      <c r="AZ25" s="17" t="s">
        <v>1</v>
      </c>
      <c r="BA25" s="17" t="s">
        <v>357</v>
      </c>
    </row>
    <row r="26" spans="2:54" x14ac:dyDescent="0.25">
      <c r="B26" s="109">
        <v>2024</v>
      </c>
      <c r="C26" s="17">
        <v>891780111</v>
      </c>
      <c r="D26" s="30" t="s">
        <v>14</v>
      </c>
      <c r="E26" s="23" t="s">
        <v>1456</v>
      </c>
      <c r="F26" s="23" t="s">
        <v>1455</v>
      </c>
      <c r="G26" s="18">
        <v>0</v>
      </c>
      <c r="H26" s="18" t="s">
        <v>11</v>
      </c>
      <c r="I26" s="30" t="s">
        <v>108</v>
      </c>
      <c r="J26" s="110" t="s">
        <v>1454</v>
      </c>
      <c r="K26" s="23">
        <v>120000000</v>
      </c>
      <c r="L26" s="17" t="s">
        <v>8</v>
      </c>
      <c r="M26" s="110" t="s">
        <v>1453</v>
      </c>
      <c r="N26" s="111" t="s">
        <v>1452</v>
      </c>
      <c r="O26" s="29">
        <v>365</v>
      </c>
      <c r="P26" s="334">
        <v>45337</v>
      </c>
      <c r="Q26" s="23">
        <v>120000000</v>
      </c>
      <c r="R26" s="334">
        <v>45343</v>
      </c>
      <c r="S26" s="23">
        <v>120000000</v>
      </c>
      <c r="T26" s="18" t="s">
        <v>5</v>
      </c>
      <c r="U26" s="29">
        <v>85459497</v>
      </c>
      <c r="V26" s="110" t="s">
        <v>1296</v>
      </c>
      <c r="W26" s="372">
        <v>45343</v>
      </c>
      <c r="X26" s="334">
        <v>45345</v>
      </c>
      <c r="Y26" s="334">
        <v>45345</v>
      </c>
      <c r="Z26" s="334">
        <v>45473</v>
      </c>
      <c r="AA26" s="35">
        <f t="shared" si="0"/>
        <v>128</v>
      </c>
      <c r="AB26" s="23">
        <v>0</v>
      </c>
      <c r="AC26" s="23">
        <v>0</v>
      </c>
      <c r="AD26" s="23">
        <v>0</v>
      </c>
      <c r="AE26" s="28" t="s">
        <v>4</v>
      </c>
      <c r="AF26" s="35">
        <f t="shared" si="1"/>
        <v>0</v>
      </c>
      <c r="AG26" s="23">
        <v>0</v>
      </c>
      <c r="AH26" s="23">
        <v>0</v>
      </c>
      <c r="AI26" s="28" t="s">
        <v>4</v>
      </c>
      <c r="AJ26" s="18">
        <v>0</v>
      </c>
      <c r="AK26" s="28" t="s">
        <v>4</v>
      </c>
      <c r="AL26" s="28" t="s">
        <v>4</v>
      </c>
      <c r="AM26" s="35">
        <f t="shared" si="2"/>
        <v>0</v>
      </c>
      <c r="AN26" s="35">
        <f>+K26+AC26-AH26</f>
        <v>120000000</v>
      </c>
      <c r="AO26" s="18" t="s">
        <v>1</v>
      </c>
      <c r="AP26" s="23">
        <v>120000000</v>
      </c>
      <c r="AQ26" s="18" t="s">
        <v>5</v>
      </c>
      <c r="AR26" s="23">
        <v>48000000</v>
      </c>
      <c r="AS26" s="334">
        <v>45345</v>
      </c>
      <c r="AT26" s="23">
        <v>48000000</v>
      </c>
      <c r="AU26" s="34">
        <f t="shared" si="3"/>
        <v>72000000</v>
      </c>
      <c r="AV26" s="33">
        <f t="shared" si="4"/>
        <v>0.4</v>
      </c>
      <c r="AW26" s="28" t="s">
        <v>4</v>
      </c>
      <c r="AX26" s="18" t="s">
        <v>3</v>
      </c>
      <c r="AY26" s="110" t="s">
        <v>1451</v>
      </c>
      <c r="AZ26" s="17" t="s">
        <v>1</v>
      </c>
      <c r="BA26" s="17" t="s">
        <v>357</v>
      </c>
    </row>
    <row r="27" spans="2:54" x14ac:dyDescent="0.25">
      <c r="B27" s="109">
        <v>2024</v>
      </c>
      <c r="C27" s="17">
        <v>891780111</v>
      </c>
      <c r="D27" s="30" t="s">
        <v>14</v>
      </c>
      <c r="E27" s="23" t="s">
        <v>1450</v>
      </c>
      <c r="F27" s="23" t="s">
        <v>1449</v>
      </c>
      <c r="G27" s="18">
        <v>0</v>
      </c>
      <c r="H27" s="18" t="s">
        <v>11</v>
      </c>
      <c r="I27" s="30" t="s">
        <v>108</v>
      </c>
      <c r="J27" s="110" t="s">
        <v>1448</v>
      </c>
      <c r="K27" s="23">
        <v>1161800</v>
      </c>
      <c r="L27" s="17" t="s">
        <v>8</v>
      </c>
      <c r="M27" s="110" t="s">
        <v>1447</v>
      </c>
      <c r="N27" s="111" t="s">
        <v>1446</v>
      </c>
      <c r="O27" s="29">
        <v>309</v>
      </c>
      <c r="P27" s="334">
        <v>45330</v>
      </c>
      <c r="Q27" s="23">
        <v>25684800</v>
      </c>
      <c r="R27" s="334">
        <v>45343</v>
      </c>
      <c r="S27" s="23">
        <v>1161000</v>
      </c>
      <c r="T27" s="18" t="s">
        <v>5</v>
      </c>
      <c r="U27" s="29">
        <v>72175282</v>
      </c>
      <c r="V27" s="110" t="s">
        <v>1357</v>
      </c>
      <c r="W27" s="372">
        <v>45343</v>
      </c>
      <c r="X27" s="334">
        <v>45343</v>
      </c>
      <c r="Y27" s="334" t="s">
        <v>4</v>
      </c>
      <c r="Z27" s="334">
        <v>45345</v>
      </c>
      <c r="AA27" s="35">
        <f t="shared" si="0"/>
        <v>2</v>
      </c>
      <c r="AB27" s="23">
        <v>0</v>
      </c>
      <c r="AC27" s="23">
        <v>0</v>
      </c>
      <c r="AD27" s="23">
        <v>0</v>
      </c>
      <c r="AE27" s="28" t="s">
        <v>4</v>
      </c>
      <c r="AF27" s="35">
        <f t="shared" si="1"/>
        <v>0</v>
      </c>
      <c r="AG27" s="23">
        <v>0</v>
      </c>
      <c r="AH27" s="23">
        <v>0</v>
      </c>
      <c r="AI27" s="28" t="s">
        <v>4</v>
      </c>
      <c r="AJ27" s="18">
        <v>0</v>
      </c>
      <c r="AK27" s="28" t="s">
        <v>4</v>
      </c>
      <c r="AL27" s="28" t="s">
        <v>4</v>
      </c>
      <c r="AM27" s="35">
        <f t="shared" si="2"/>
        <v>0</v>
      </c>
      <c r="AN27" s="35">
        <f>+K27+AC27-AH27</f>
        <v>1161800</v>
      </c>
      <c r="AO27" s="18" t="s">
        <v>1</v>
      </c>
      <c r="AP27" s="23">
        <v>1161000</v>
      </c>
      <c r="AQ27" s="18" t="s">
        <v>1303</v>
      </c>
      <c r="AR27" s="23">
        <v>0</v>
      </c>
      <c r="AS27" s="28" t="s">
        <v>4</v>
      </c>
      <c r="AT27" s="22">
        <v>0</v>
      </c>
      <c r="AU27" s="34">
        <f t="shared" si="3"/>
        <v>1161800</v>
      </c>
      <c r="AV27" s="33">
        <f t="shared" si="4"/>
        <v>0</v>
      </c>
      <c r="AW27" s="28" t="s">
        <v>4</v>
      </c>
      <c r="AX27" s="18" t="s">
        <v>359</v>
      </c>
      <c r="AY27" s="110" t="s">
        <v>1445</v>
      </c>
      <c r="AZ27" s="17" t="s">
        <v>1</v>
      </c>
      <c r="BA27" s="17" t="s">
        <v>357</v>
      </c>
    </row>
    <row r="28" spans="2:54" x14ac:dyDescent="0.25">
      <c r="B28" s="109">
        <v>2024</v>
      </c>
      <c r="C28" s="17">
        <v>891780111</v>
      </c>
      <c r="D28" s="30" t="s">
        <v>14</v>
      </c>
      <c r="E28" s="23" t="s">
        <v>1444</v>
      </c>
      <c r="F28" s="23" t="s">
        <v>1443</v>
      </c>
      <c r="G28" s="18">
        <v>0</v>
      </c>
      <c r="H28" s="18" t="s">
        <v>11</v>
      </c>
      <c r="I28" s="30" t="s">
        <v>10</v>
      </c>
      <c r="J28" s="110" t="s">
        <v>1442</v>
      </c>
      <c r="K28" s="23">
        <v>19642612</v>
      </c>
      <c r="L28" s="17" t="s">
        <v>8</v>
      </c>
      <c r="M28" s="110" t="s">
        <v>1441</v>
      </c>
      <c r="N28" s="111" t="s">
        <v>1440</v>
      </c>
      <c r="O28" s="29">
        <v>381</v>
      </c>
      <c r="P28" s="334">
        <v>45338</v>
      </c>
      <c r="Q28" s="23">
        <v>269581278</v>
      </c>
      <c r="R28" s="334">
        <v>38038</v>
      </c>
      <c r="S28" s="23">
        <v>19642612</v>
      </c>
      <c r="T28" s="18" t="s">
        <v>5</v>
      </c>
      <c r="U28" s="29">
        <v>72175282</v>
      </c>
      <c r="V28" s="110" t="s">
        <v>1357</v>
      </c>
      <c r="W28" s="372">
        <v>45343</v>
      </c>
      <c r="X28" s="334">
        <v>45343</v>
      </c>
      <c r="Y28" s="334" t="s">
        <v>4</v>
      </c>
      <c r="Z28" s="334">
        <v>45464</v>
      </c>
      <c r="AA28" s="35">
        <f t="shared" si="0"/>
        <v>121</v>
      </c>
      <c r="AB28" s="23">
        <v>0</v>
      </c>
      <c r="AC28" s="23">
        <v>0</v>
      </c>
      <c r="AD28" s="23">
        <v>0</v>
      </c>
      <c r="AE28" s="28" t="s">
        <v>4</v>
      </c>
      <c r="AF28" s="35">
        <f t="shared" si="1"/>
        <v>0</v>
      </c>
      <c r="AG28" s="23">
        <v>0</v>
      </c>
      <c r="AH28" s="23">
        <v>0</v>
      </c>
      <c r="AI28" s="28" t="s">
        <v>4</v>
      </c>
      <c r="AJ28" s="18">
        <v>0</v>
      </c>
      <c r="AK28" s="28" t="s">
        <v>4</v>
      </c>
      <c r="AL28" s="28" t="s">
        <v>4</v>
      </c>
      <c r="AM28" s="35">
        <f t="shared" si="2"/>
        <v>0</v>
      </c>
      <c r="AN28" s="35">
        <f>+K28+AC28-AH28</f>
        <v>19642612</v>
      </c>
      <c r="AO28" s="18" t="s">
        <v>1</v>
      </c>
      <c r="AP28" s="23">
        <v>19642612</v>
      </c>
      <c r="AQ28" s="18" t="s">
        <v>1303</v>
      </c>
      <c r="AR28" s="23">
        <v>0</v>
      </c>
      <c r="AS28" s="28" t="s">
        <v>4</v>
      </c>
      <c r="AT28" s="22">
        <v>0</v>
      </c>
      <c r="AU28" s="34">
        <f t="shared" si="3"/>
        <v>19642612</v>
      </c>
      <c r="AV28" s="33">
        <f t="shared" si="4"/>
        <v>0</v>
      </c>
      <c r="AW28" s="28" t="s">
        <v>4</v>
      </c>
      <c r="AX28" s="18" t="s">
        <v>3</v>
      </c>
      <c r="AY28" s="110" t="s">
        <v>1439</v>
      </c>
      <c r="AZ28" s="17" t="s">
        <v>1</v>
      </c>
      <c r="BA28" s="17" t="s">
        <v>357</v>
      </c>
    </row>
    <row r="29" spans="2:54" x14ac:dyDescent="0.25">
      <c r="B29" s="109">
        <v>2024</v>
      </c>
      <c r="C29" s="17">
        <v>891780111</v>
      </c>
      <c r="D29" s="30" t="s">
        <v>14</v>
      </c>
      <c r="E29" s="23" t="s">
        <v>1438</v>
      </c>
      <c r="F29" s="23" t="s">
        <v>1437</v>
      </c>
      <c r="G29" s="18">
        <v>0</v>
      </c>
      <c r="H29" s="18" t="s">
        <v>11</v>
      </c>
      <c r="I29" s="30" t="s">
        <v>108</v>
      </c>
      <c r="J29" s="110" t="s">
        <v>1436</v>
      </c>
      <c r="K29" s="23">
        <v>2000000</v>
      </c>
      <c r="L29" s="17" t="s">
        <v>8</v>
      </c>
      <c r="M29" s="110" t="s">
        <v>1413</v>
      </c>
      <c r="N29" s="111" t="s">
        <v>1412</v>
      </c>
      <c r="O29" s="29">
        <v>309</v>
      </c>
      <c r="P29" s="334">
        <v>45330</v>
      </c>
      <c r="Q29" s="23">
        <v>25684800</v>
      </c>
      <c r="R29" s="334">
        <v>45343</v>
      </c>
      <c r="S29" s="23">
        <v>2000000</v>
      </c>
      <c r="T29" s="18" t="s">
        <v>5</v>
      </c>
      <c r="U29" s="29">
        <v>72175282</v>
      </c>
      <c r="V29" s="110" t="s">
        <v>1357</v>
      </c>
      <c r="W29" s="372">
        <v>45343</v>
      </c>
      <c r="X29" s="334">
        <v>45343</v>
      </c>
      <c r="Y29" s="334" t="s">
        <v>4</v>
      </c>
      <c r="Z29" s="334">
        <v>45345</v>
      </c>
      <c r="AA29" s="35">
        <f t="shared" si="0"/>
        <v>2</v>
      </c>
      <c r="AB29" s="23">
        <v>0</v>
      </c>
      <c r="AC29" s="23">
        <v>0</v>
      </c>
      <c r="AD29" s="23">
        <v>0</v>
      </c>
      <c r="AE29" s="28" t="s">
        <v>4</v>
      </c>
      <c r="AF29" s="35">
        <f t="shared" si="1"/>
        <v>0</v>
      </c>
      <c r="AG29" s="23">
        <v>0</v>
      </c>
      <c r="AH29" s="23">
        <v>0</v>
      </c>
      <c r="AI29" s="28" t="s">
        <v>4</v>
      </c>
      <c r="AJ29" s="18">
        <v>0</v>
      </c>
      <c r="AK29" s="28" t="s">
        <v>4</v>
      </c>
      <c r="AL29" s="28" t="s">
        <v>4</v>
      </c>
      <c r="AM29" s="35">
        <f t="shared" si="2"/>
        <v>0</v>
      </c>
      <c r="AN29" s="35">
        <f>+K29+AC29-AH29</f>
        <v>2000000</v>
      </c>
      <c r="AO29" s="18" t="s">
        <v>1</v>
      </c>
      <c r="AP29" s="23">
        <v>2000000</v>
      </c>
      <c r="AQ29" s="18" t="s">
        <v>1303</v>
      </c>
      <c r="AR29" s="23">
        <v>0</v>
      </c>
      <c r="AS29" s="28" t="s">
        <v>4</v>
      </c>
      <c r="AT29" s="22">
        <v>0</v>
      </c>
      <c r="AU29" s="34">
        <f t="shared" si="3"/>
        <v>2000000</v>
      </c>
      <c r="AV29" s="33">
        <f t="shared" si="4"/>
        <v>0</v>
      </c>
      <c r="AW29" s="28" t="s">
        <v>4</v>
      </c>
      <c r="AX29" s="18" t="s">
        <v>359</v>
      </c>
      <c r="AY29" s="110" t="s">
        <v>1435</v>
      </c>
      <c r="AZ29" s="17" t="s">
        <v>1</v>
      </c>
      <c r="BA29" s="17" t="s">
        <v>357</v>
      </c>
    </row>
    <row r="30" spans="2:54" x14ac:dyDescent="0.25">
      <c r="B30" s="109">
        <v>2024</v>
      </c>
      <c r="C30" s="17">
        <v>891780111</v>
      </c>
      <c r="D30" s="30" t="s">
        <v>14</v>
      </c>
      <c r="E30" s="23" t="s">
        <v>1434</v>
      </c>
      <c r="F30" s="23" t="s">
        <v>1433</v>
      </c>
      <c r="G30" s="18">
        <v>0</v>
      </c>
      <c r="H30" s="18" t="s">
        <v>11</v>
      </c>
      <c r="I30" s="30" t="s">
        <v>108</v>
      </c>
      <c r="J30" s="110" t="s">
        <v>1432</v>
      </c>
      <c r="K30" s="23">
        <v>120000000</v>
      </c>
      <c r="L30" s="17" t="s">
        <v>8</v>
      </c>
      <c r="M30" s="110" t="s">
        <v>1431</v>
      </c>
      <c r="N30" s="111" t="s">
        <v>1430</v>
      </c>
      <c r="O30" s="29">
        <v>274</v>
      </c>
      <c r="P30" s="334">
        <v>45328</v>
      </c>
      <c r="Q30" s="23">
        <v>120000000</v>
      </c>
      <c r="R30" s="334">
        <v>45345</v>
      </c>
      <c r="S30" s="23">
        <v>120000000</v>
      </c>
      <c r="T30" s="18" t="s">
        <v>5</v>
      </c>
      <c r="U30" s="29">
        <v>72175282</v>
      </c>
      <c r="V30" s="110" t="s">
        <v>1357</v>
      </c>
      <c r="W30" s="372">
        <v>45345</v>
      </c>
      <c r="X30" s="334">
        <v>45345</v>
      </c>
      <c r="Y30" s="334">
        <v>45345</v>
      </c>
      <c r="Z30" s="334">
        <v>45657</v>
      </c>
      <c r="AA30" s="35">
        <f t="shared" si="0"/>
        <v>312</v>
      </c>
      <c r="AB30" s="23">
        <v>0</v>
      </c>
      <c r="AC30" s="23">
        <v>0</v>
      </c>
      <c r="AD30" s="23">
        <v>0</v>
      </c>
      <c r="AE30" s="28" t="s">
        <v>4</v>
      </c>
      <c r="AF30" s="35">
        <f t="shared" si="1"/>
        <v>0</v>
      </c>
      <c r="AG30" s="23">
        <v>0</v>
      </c>
      <c r="AH30" s="23">
        <v>0</v>
      </c>
      <c r="AI30" s="28" t="s">
        <v>4</v>
      </c>
      <c r="AJ30" s="18">
        <v>0</v>
      </c>
      <c r="AK30" s="28" t="s">
        <v>4</v>
      </c>
      <c r="AL30" s="28" t="s">
        <v>4</v>
      </c>
      <c r="AM30" s="35">
        <f t="shared" si="2"/>
        <v>0</v>
      </c>
      <c r="AN30" s="35">
        <f>+K30+AC30-AH30</f>
        <v>120000000</v>
      </c>
      <c r="AO30" s="18" t="s">
        <v>1</v>
      </c>
      <c r="AP30" s="23">
        <v>120000000</v>
      </c>
      <c r="AQ30" s="18" t="s">
        <v>1303</v>
      </c>
      <c r="AR30" s="23">
        <v>0</v>
      </c>
      <c r="AS30" s="28" t="s">
        <v>4</v>
      </c>
      <c r="AT30" s="22">
        <v>0</v>
      </c>
      <c r="AU30" s="34">
        <f t="shared" si="3"/>
        <v>120000000</v>
      </c>
      <c r="AV30" s="33">
        <f t="shared" si="4"/>
        <v>0</v>
      </c>
      <c r="AW30" s="28" t="s">
        <v>4</v>
      </c>
      <c r="AX30" s="18" t="s">
        <v>3</v>
      </c>
      <c r="AY30" s="110" t="s">
        <v>1429</v>
      </c>
      <c r="AZ30" s="17" t="s">
        <v>1</v>
      </c>
      <c r="BA30" s="17" t="s">
        <v>357</v>
      </c>
    </row>
    <row r="31" spans="2:54" x14ac:dyDescent="0.25">
      <c r="B31" s="109">
        <v>2024</v>
      </c>
      <c r="C31" s="17">
        <v>891780111</v>
      </c>
      <c r="D31" s="30" t="s">
        <v>14</v>
      </c>
      <c r="E31" s="23" t="s">
        <v>1428</v>
      </c>
      <c r="F31" s="23" t="s">
        <v>1427</v>
      </c>
      <c r="G31" s="18">
        <v>0</v>
      </c>
      <c r="H31" s="18" t="s">
        <v>11</v>
      </c>
      <c r="I31" s="30" t="s">
        <v>108</v>
      </c>
      <c r="J31" s="110" t="s">
        <v>1426</v>
      </c>
      <c r="K31" s="23">
        <v>49700000</v>
      </c>
      <c r="L31" s="17" t="s">
        <v>8</v>
      </c>
      <c r="M31" s="110" t="s">
        <v>1425</v>
      </c>
      <c r="N31" s="111" t="s">
        <v>1424</v>
      </c>
      <c r="O31" s="29">
        <v>350</v>
      </c>
      <c r="P31" s="334">
        <v>45336</v>
      </c>
      <c r="Q31" s="23">
        <v>49700000</v>
      </c>
      <c r="R31" s="334">
        <v>45345</v>
      </c>
      <c r="S31" s="23">
        <v>49700000</v>
      </c>
      <c r="T31" s="18" t="s">
        <v>5</v>
      </c>
      <c r="U31" s="29">
        <v>85459497</v>
      </c>
      <c r="V31" s="110" t="s">
        <v>1296</v>
      </c>
      <c r="W31" s="372">
        <v>45345</v>
      </c>
      <c r="X31" s="334">
        <v>45345</v>
      </c>
      <c r="Y31" s="334" t="s">
        <v>4</v>
      </c>
      <c r="Z31" s="334">
        <v>45657</v>
      </c>
      <c r="AA31" s="35">
        <f t="shared" si="0"/>
        <v>312</v>
      </c>
      <c r="AB31" s="23">
        <v>0</v>
      </c>
      <c r="AC31" s="23">
        <v>0</v>
      </c>
      <c r="AD31" s="23">
        <v>0</v>
      </c>
      <c r="AE31" s="28" t="s">
        <v>4</v>
      </c>
      <c r="AF31" s="35">
        <f t="shared" si="1"/>
        <v>0</v>
      </c>
      <c r="AG31" s="23">
        <v>0</v>
      </c>
      <c r="AH31" s="23">
        <v>0</v>
      </c>
      <c r="AI31" s="28" t="s">
        <v>4</v>
      </c>
      <c r="AJ31" s="18">
        <v>0</v>
      </c>
      <c r="AK31" s="28" t="s">
        <v>4</v>
      </c>
      <c r="AL31" s="28" t="s">
        <v>4</v>
      </c>
      <c r="AM31" s="35">
        <f t="shared" si="2"/>
        <v>0</v>
      </c>
      <c r="AN31" s="35">
        <f>+K31+AC31-AH31</f>
        <v>49700000</v>
      </c>
      <c r="AO31" s="18" t="s">
        <v>1</v>
      </c>
      <c r="AP31" s="23">
        <v>49700000</v>
      </c>
      <c r="AQ31" s="18" t="s">
        <v>1303</v>
      </c>
      <c r="AR31" s="23">
        <v>0</v>
      </c>
      <c r="AS31" s="28" t="s">
        <v>4</v>
      </c>
      <c r="AT31" s="22">
        <v>0</v>
      </c>
      <c r="AU31" s="34">
        <f t="shared" si="3"/>
        <v>49700000</v>
      </c>
      <c r="AV31" s="33">
        <f t="shared" si="4"/>
        <v>0</v>
      </c>
      <c r="AW31" s="28" t="s">
        <v>4</v>
      </c>
      <c r="AX31" s="18" t="s">
        <v>3</v>
      </c>
      <c r="AY31" s="110" t="s">
        <v>1423</v>
      </c>
      <c r="AZ31" s="17" t="s">
        <v>1</v>
      </c>
      <c r="BA31" s="17" t="s">
        <v>357</v>
      </c>
    </row>
    <row r="32" spans="2:54" x14ac:dyDescent="0.25">
      <c r="B32" s="109">
        <v>2024</v>
      </c>
      <c r="C32" s="17">
        <v>891780111</v>
      </c>
      <c r="D32" s="30" t="s">
        <v>14</v>
      </c>
      <c r="E32" s="23" t="s">
        <v>1422</v>
      </c>
      <c r="F32" s="23" t="s">
        <v>1421</v>
      </c>
      <c r="G32" s="18">
        <v>0</v>
      </c>
      <c r="H32" s="18" t="s">
        <v>11</v>
      </c>
      <c r="I32" s="30" t="s">
        <v>10</v>
      </c>
      <c r="J32" s="110" t="s">
        <v>1420</v>
      </c>
      <c r="K32" s="23">
        <v>19642480</v>
      </c>
      <c r="L32" s="17" t="s">
        <v>8</v>
      </c>
      <c r="M32" s="110" t="s">
        <v>1419</v>
      </c>
      <c r="N32" s="111" t="s">
        <v>1418</v>
      </c>
      <c r="O32" s="29">
        <v>381</v>
      </c>
      <c r="P32" s="334">
        <v>45338</v>
      </c>
      <c r="Q32" s="23">
        <v>269581278</v>
      </c>
      <c r="R32" s="334">
        <v>45345</v>
      </c>
      <c r="S32" s="23">
        <v>19642480</v>
      </c>
      <c r="T32" s="18" t="s">
        <v>5</v>
      </c>
      <c r="U32" s="29">
        <v>72175282</v>
      </c>
      <c r="V32" s="110" t="s">
        <v>1357</v>
      </c>
      <c r="W32" s="372">
        <v>45345</v>
      </c>
      <c r="X32" s="334">
        <v>45345</v>
      </c>
      <c r="Y32" s="334" t="s">
        <v>4</v>
      </c>
      <c r="Z32" s="334">
        <v>45466</v>
      </c>
      <c r="AA32" s="35">
        <f t="shared" si="0"/>
        <v>121</v>
      </c>
      <c r="AB32" s="23">
        <v>0</v>
      </c>
      <c r="AC32" s="23">
        <v>0</v>
      </c>
      <c r="AD32" s="23">
        <v>0</v>
      </c>
      <c r="AE32" s="28" t="s">
        <v>4</v>
      </c>
      <c r="AF32" s="35">
        <f t="shared" si="1"/>
        <v>0</v>
      </c>
      <c r="AG32" s="23">
        <v>0</v>
      </c>
      <c r="AH32" s="23">
        <v>0</v>
      </c>
      <c r="AI32" s="28" t="s">
        <v>4</v>
      </c>
      <c r="AJ32" s="18">
        <v>0</v>
      </c>
      <c r="AK32" s="28" t="s">
        <v>4</v>
      </c>
      <c r="AL32" s="28" t="s">
        <v>4</v>
      </c>
      <c r="AM32" s="35">
        <f t="shared" si="2"/>
        <v>0</v>
      </c>
      <c r="AN32" s="35">
        <f>+K32+AC32-AH32</f>
        <v>19642480</v>
      </c>
      <c r="AO32" s="18" t="s">
        <v>1</v>
      </c>
      <c r="AP32" s="23">
        <v>19642480</v>
      </c>
      <c r="AQ32" s="18" t="s">
        <v>1303</v>
      </c>
      <c r="AR32" s="23">
        <v>0</v>
      </c>
      <c r="AS32" s="28" t="s">
        <v>4</v>
      </c>
      <c r="AT32" s="22">
        <v>0</v>
      </c>
      <c r="AU32" s="34">
        <f t="shared" si="3"/>
        <v>19642480</v>
      </c>
      <c r="AV32" s="33">
        <f t="shared" si="4"/>
        <v>0</v>
      </c>
      <c r="AW32" s="28" t="s">
        <v>4</v>
      </c>
      <c r="AX32" s="18" t="s">
        <v>3</v>
      </c>
      <c r="AY32" s="110" t="s">
        <v>1417</v>
      </c>
      <c r="AZ32" s="17" t="s">
        <v>1</v>
      </c>
      <c r="BA32" s="17" t="s">
        <v>357</v>
      </c>
    </row>
    <row r="33" spans="2:53" x14ac:dyDescent="0.25">
      <c r="B33" s="109">
        <v>2024</v>
      </c>
      <c r="C33" s="17">
        <v>891780111</v>
      </c>
      <c r="D33" s="30" t="s">
        <v>14</v>
      </c>
      <c r="E33" s="23" t="s">
        <v>1416</v>
      </c>
      <c r="F33" s="23" t="s">
        <v>1415</v>
      </c>
      <c r="G33" s="18">
        <v>0</v>
      </c>
      <c r="H33" s="18" t="s">
        <v>11</v>
      </c>
      <c r="I33" s="30" t="s">
        <v>10</v>
      </c>
      <c r="J33" s="110" t="s">
        <v>1414</v>
      </c>
      <c r="K33" s="23">
        <v>27990723</v>
      </c>
      <c r="L33" s="17" t="s">
        <v>8</v>
      </c>
      <c r="M33" s="110" t="s">
        <v>1413</v>
      </c>
      <c r="N33" s="111" t="s">
        <v>1412</v>
      </c>
      <c r="O33" s="29">
        <v>381</v>
      </c>
      <c r="P33" s="334">
        <v>45338</v>
      </c>
      <c r="Q33" s="23">
        <v>269581278</v>
      </c>
      <c r="R33" s="334">
        <v>45345</v>
      </c>
      <c r="S33" s="23">
        <v>27990723</v>
      </c>
      <c r="T33" s="18" t="s">
        <v>5</v>
      </c>
      <c r="U33" s="29">
        <v>72175282</v>
      </c>
      <c r="V33" s="110" t="s">
        <v>1357</v>
      </c>
      <c r="W33" s="372">
        <v>45345</v>
      </c>
      <c r="X33" s="334">
        <v>45345</v>
      </c>
      <c r="Y33" s="334" t="s">
        <v>4</v>
      </c>
      <c r="Z33" s="334">
        <v>45466</v>
      </c>
      <c r="AA33" s="35">
        <f t="shared" si="0"/>
        <v>121</v>
      </c>
      <c r="AB33" s="23">
        <v>0</v>
      </c>
      <c r="AC33" s="23">
        <v>0</v>
      </c>
      <c r="AD33" s="23">
        <v>0</v>
      </c>
      <c r="AE33" s="28" t="s">
        <v>4</v>
      </c>
      <c r="AF33" s="35">
        <f t="shared" si="1"/>
        <v>0</v>
      </c>
      <c r="AG33" s="23">
        <v>0</v>
      </c>
      <c r="AH33" s="23">
        <v>0</v>
      </c>
      <c r="AI33" s="28" t="s">
        <v>4</v>
      </c>
      <c r="AJ33" s="18">
        <v>0</v>
      </c>
      <c r="AK33" s="28" t="s">
        <v>4</v>
      </c>
      <c r="AL33" s="28" t="s">
        <v>4</v>
      </c>
      <c r="AM33" s="35">
        <f t="shared" si="2"/>
        <v>0</v>
      </c>
      <c r="AN33" s="35">
        <f>+K33+AC33-AH33</f>
        <v>27990723</v>
      </c>
      <c r="AO33" s="18" t="s">
        <v>1</v>
      </c>
      <c r="AP33" s="23">
        <v>27990723</v>
      </c>
      <c r="AQ33" s="18" t="s">
        <v>1303</v>
      </c>
      <c r="AR33" s="23">
        <v>0</v>
      </c>
      <c r="AS33" s="28" t="s">
        <v>4</v>
      </c>
      <c r="AT33" s="22">
        <v>0</v>
      </c>
      <c r="AU33" s="34">
        <f t="shared" si="3"/>
        <v>27990723</v>
      </c>
      <c r="AV33" s="33">
        <f t="shared" si="4"/>
        <v>0</v>
      </c>
      <c r="AW33" s="28" t="s">
        <v>4</v>
      </c>
      <c r="AX33" s="18" t="s">
        <v>3</v>
      </c>
      <c r="AY33" s="110" t="s">
        <v>1411</v>
      </c>
      <c r="AZ33" s="17" t="s">
        <v>1</v>
      </c>
      <c r="BA33" s="17" t="s">
        <v>357</v>
      </c>
    </row>
    <row r="34" spans="2:53" x14ac:dyDescent="0.25">
      <c r="B34" s="109">
        <v>2024</v>
      </c>
      <c r="C34" s="17">
        <v>891780111</v>
      </c>
      <c r="D34" s="30" t="s">
        <v>14</v>
      </c>
      <c r="E34" s="23" t="s">
        <v>1410</v>
      </c>
      <c r="F34" s="23" t="s">
        <v>1409</v>
      </c>
      <c r="G34" s="18">
        <v>0</v>
      </c>
      <c r="H34" s="18" t="s">
        <v>11</v>
      </c>
      <c r="I34" s="30" t="s">
        <v>10</v>
      </c>
      <c r="J34" s="110" t="s">
        <v>1408</v>
      </c>
      <c r="K34" s="23">
        <v>15901164</v>
      </c>
      <c r="L34" s="17" t="s">
        <v>8</v>
      </c>
      <c r="M34" s="110" t="s">
        <v>1407</v>
      </c>
      <c r="N34" s="111" t="s">
        <v>1406</v>
      </c>
      <c r="O34" s="29">
        <v>381</v>
      </c>
      <c r="P34" s="334">
        <v>45338</v>
      </c>
      <c r="Q34" s="23">
        <v>269581278</v>
      </c>
      <c r="R34" s="334">
        <v>45348</v>
      </c>
      <c r="S34" s="23">
        <v>15901164</v>
      </c>
      <c r="T34" s="18" t="s">
        <v>5</v>
      </c>
      <c r="U34" s="29">
        <v>72175282</v>
      </c>
      <c r="V34" s="110" t="s">
        <v>1357</v>
      </c>
      <c r="W34" s="372">
        <v>45348</v>
      </c>
      <c r="X34" s="334">
        <v>45348</v>
      </c>
      <c r="Y34" s="334" t="s">
        <v>4</v>
      </c>
      <c r="Z34" s="334">
        <v>45469</v>
      </c>
      <c r="AA34" s="35">
        <f t="shared" si="0"/>
        <v>121</v>
      </c>
      <c r="AB34" s="23">
        <v>0</v>
      </c>
      <c r="AC34" s="23">
        <v>0</v>
      </c>
      <c r="AD34" s="23">
        <v>0</v>
      </c>
      <c r="AE34" s="28" t="s">
        <v>4</v>
      </c>
      <c r="AF34" s="35">
        <f t="shared" si="1"/>
        <v>0</v>
      </c>
      <c r="AG34" s="23">
        <v>0</v>
      </c>
      <c r="AH34" s="23">
        <v>0</v>
      </c>
      <c r="AI34" s="28" t="s">
        <v>4</v>
      </c>
      <c r="AJ34" s="18">
        <v>0</v>
      </c>
      <c r="AK34" s="28" t="s">
        <v>4</v>
      </c>
      <c r="AL34" s="28" t="s">
        <v>4</v>
      </c>
      <c r="AM34" s="35">
        <f t="shared" si="2"/>
        <v>0</v>
      </c>
      <c r="AN34" s="35">
        <f>+K34+AC34-AH34</f>
        <v>15901164</v>
      </c>
      <c r="AO34" s="18" t="s">
        <v>1</v>
      </c>
      <c r="AP34" s="23">
        <v>15901164</v>
      </c>
      <c r="AQ34" s="18" t="s">
        <v>1303</v>
      </c>
      <c r="AR34" s="23">
        <v>0</v>
      </c>
      <c r="AS34" s="28" t="s">
        <v>4</v>
      </c>
      <c r="AT34" s="22">
        <v>0</v>
      </c>
      <c r="AU34" s="34">
        <f t="shared" si="3"/>
        <v>15901164</v>
      </c>
      <c r="AV34" s="33">
        <f t="shared" si="4"/>
        <v>0</v>
      </c>
      <c r="AW34" s="28" t="s">
        <v>4</v>
      </c>
      <c r="AX34" s="18" t="s">
        <v>3</v>
      </c>
      <c r="AY34" s="110" t="s">
        <v>1405</v>
      </c>
      <c r="AZ34" s="17" t="s">
        <v>1</v>
      </c>
      <c r="BA34" s="17" t="s">
        <v>357</v>
      </c>
    </row>
    <row r="35" spans="2:53" x14ac:dyDescent="0.25">
      <c r="B35" s="109">
        <v>2024</v>
      </c>
      <c r="C35" s="17">
        <v>891780111</v>
      </c>
      <c r="D35" s="30" t="s">
        <v>14</v>
      </c>
      <c r="E35" s="23" t="s">
        <v>1404</v>
      </c>
      <c r="F35" s="23" t="s">
        <v>1403</v>
      </c>
      <c r="G35" s="18">
        <v>0</v>
      </c>
      <c r="H35" s="18" t="s">
        <v>11</v>
      </c>
      <c r="I35" s="30" t="s">
        <v>108</v>
      </c>
      <c r="J35" s="110" t="s">
        <v>1402</v>
      </c>
      <c r="K35" s="23">
        <v>60143010</v>
      </c>
      <c r="L35" s="17" t="s">
        <v>8</v>
      </c>
      <c r="M35" s="110" t="s">
        <v>1401</v>
      </c>
      <c r="N35" s="111" t="s">
        <v>1400</v>
      </c>
      <c r="O35" s="29">
        <v>398</v>
      </c>
      <c r="P35" s="334">
        <v>45341</v>
      </c>
      <c r="Q35" s="23">
        <v>60143010</v>
      </c>
      <c r="R35" s="334">
        <v>45349</v>
      </c>
      <c r="S35" s="23">
        <v>60143010</v>
      </c>
      <c r="T35" s="18" t="s">
        <v>5</v>
      </c>
      <c r="U35" s="29">
        <v>85465146</v>
      </c>
      <c r="V35" s="110" t="s">
        <v>1318</v>
      </c>
      <c r="W35" s="372">
        <v>45349</v>
      </c>
      <c r="X35" s="334" t="s">
        <v>4</v>
      </c>
      <c r="Y35" s="334">
        <v>45352</v>
      </c>
      <c r="Z35" s="334" t="s">
        <v>4</v>
      </c>
      <c r="AA35" s="35" t="e">
        <f t="shared" si="0"/>
        <v>#VALUE!</v>
      </c>
      <c r="AB35" s="23">
        <v>0</v>
      </c>
      <c r="AC35" s="23">
        <v>0</v>
      </c>
      <c r="AD35" s="23">
        <v>0</v>
      </c>
      <c r="AE35" s="28" t="s">
        <v>4</v>
      </c>
      <c r="AF35" s="35">
        <f t="shared" si="1"/>
        <v>0</v>
      </c>
      <c r="AG35" s="23">
        <v>0</v>
      </c>
      <c r="AH35" s="23">
        <v>0</v>
      </c>
      <c r="AI35" s="28" t="s">
        <v>4</v>
      </c>
      <c r="AJ35" s="18">
        <v>0</v>
      </c>
      <c r="AK35" s="28" t="s">
        <v>4</v>
      </c>
      <c r="AL35" s="28" t="s">
        <v>4</v>
      </c>
      <c r="AM35" s="35">
        <f t="shared" si="2"/>
        <v>0</v>
      </c>
      <c r="AN35" s="35">
        <f>+K35+AC35-AH35</f>
        <v>60143010</v>
      </c>
      <c r="AO35" s="18" t="s">
        <v>1</v>
      </c>
      <c r="AP35" s="23">
        <v>60143010</v>
      </c>
      <c r="AQ35" s="18" t="s">
        <v>1303</v>
      </c>
      <c r="AR35" s="23">
        <v>0</v>
      </c>
      <c r="AS35" s="28" t="s">
        <v>4</v>
      </c>
      <c r="AT35" s="22">
        <v>0</v>
      </c>
      <c r="AU35" s="34">
        <f t="shared" si="3"/>
        <v>60143010</v>
      </c>
      <c r="AV35" s="33">
        <f t="shared" si="4"/>
        <v>0</v>
      </c>
      <c r="AW35" s="28" t="s">
        <v>4</v>
      </c>
      <c r="AX35" s="18" t="s">
        <v>1399</v>
      </c>
      <c r="AY35" s="110" t="s">
        <v>1398</v>
      </c>
      <c r="AZ35" s="17" t="s">
        <v>1</v>
      </c>
      <c r="BA35" s="17" t="s">
        <v>357</v>
      </c>
    </row>
    <row r="36" spans="2:53" x14ac:dyDescent="0.25">
      <c r="B36" s="109">
        <v>2024</v>
      </c>
      <c r="C36" s="17">
        <v>891780111</v>
      </c>
      <c r="D36" s="30" t="s">
        <v>14</v>
      </c>
      <c r="E36" s="23" t="s">
        <v>1397</v>
      </c>
      <c r="F36" s="23" t="s">
        <v>1396</v>
      </c>
      <c r="G36" s="18">
        <v>0</v>
      </c>
      <c r="H36" s="18" t="s">
        <v>11</v>
      </c>
      <c r="I36" s="30" t="s">
        <v>10</v>
      </c>
      <c r="J36" s="110" t="s">
        <v>1395</v>
      </c>
      <c r="K36" s="23">
        <v>39285224</v>
      </c>
      <c r="L36" s="17" t="s">
        <v>8</v>
      </c>
      <c r="M36" s="110" t="s">
        <v>1394</v>
      </c>
      <c r="N36" s="111" t="s">
        <v>1393</v>
      </c>
      <c r="O36" s="29">
        <v>381</v>
      </c>
      <c r="P36" s="334">
        <v>45338</v>
      </c>
      <c r="Q36" s="23">
        <v>269581278</v>
      </c>
      <c r="R36" s="334">
        <v>45349</v>
      </c>
      <c r="S36" s="23">
        <v>39285224</v>
      </c>
      <c r="T36" s="18" t="s">
        <v>5</v>
      </c>
      <c r="U36" s="29">
        <v>72175282</v>
      </c>
      <c r="V36" s="110" t="s">
        <v>1357</v>
      </c>
      <c r="W36" s="372">
        <v>45349</v>
      </c>
      <c r="X36" s="334">
        <v>45349</v>
      </c>
      <c r="Y36" s="334" t="s">
        <v>4</v>
      </c>
      <c r="Z36" s="334">
        <v>45470</v>
      </c>
      <c r="AA36" s="35">
        <f t="shared" si="0"/>
        <v>121</v>
      </c>
      <c r="AB36" s="23">
        <v>0</v>
      </c>
      <c r="AC36" s="23">
        <v>0</v>
      </c>
      <c r="AD36" s="23">
        <v>0</v>
      </c>
      <c r="AE36" s="28" t="s">
        <v>4</v>
      </c>
      <c r="AF36" s="35">
        <f t="shared" si="1"/>
        <v>0</v>
      </c>
      <c r="AG36" s="23">
        <v>0</v>
      </c>
      <c r="AH36" s="23">
        <v>0</v>
      </c>
      <c r="AI36" s="28" t="s">
        <v>4</v>
      </c>
      <c r="AJ36" s="18">
        <v>0</v>
      </c>
      <c r="AK36" s="28" t="s">
        <v>4</v>
      </c>
      <c r="AL36" s="28" t="s">
        <v>4</v>
      </c>
      <c r="AM36" s="35">
        <f t="shared" si="2"/>
        <v>0</v>
      </c>
      <c r="AN36" s="35">
        <f>+K36+AC36-AH36</f>
        <v>39285224</v>
      </c>
      <c r="AO36" s="18" t="s">
        <v>1</v>
      </c>
      <c r="AP36" s="23">
        <v>39285224</v>
      </c>
      <c r="AQ36" s="18" t="s">
        <v>1303</v>
      </c>
      <c r="AR36" s="23">
        <v>0</v>
      </c>
      <c r="AS36" s="28" t="s">
        <v>4</v>
      </c>
      <c r="AT36" s="22">
        <v>0</v>
      </c>
      <c r="AU36" s="34">
        <f t="shared" si="3"/>
        <v>39285224</v>
      </c>
      <c r="AV36" s="33">
        <f t="shared" si="4"/>
        <v>0</v>
      </c>
      <c r="AW36" s="28" t="s">
        <v>4</v>
      </c>
      <c r="AX36" s="18" t="s">
        <v>3</v>
      </c>
      <c r="AY36" s="110" t="s">
        <v>1392</v>
      </c>
      <c r="AZ36" s="17" t="s">
        <v>1</v>
      </c>
      <c r="BA36" s="17" t="s">
        <v>357</v>
      </c>
    </row>
    <row r="37" spans="2:53" x14ac:dyDescent="0.25">
      <c r="B37" s="109">
        <v>2024</v>
      </c>
      <c r="C37" s="17">
        <v>891780111</v>
      </c>
      <c r="D37" s="30" t="s">
        <v>14</v>
      </c>
      <c r="E37" s="23" t="s">
        <v>1391</v>
      </c>
      <c r="F37" s="23" t="s">
        <v>1390</v>
      </c>
      <c r="G37" s="18">
        <v>0</v>
      </c>
      <c r="H37" s="18" t="s">
        <v>11</v>
      </c>
      <c r="I37" s="30" t="s">
        <v>10</v>
      </c>
      <c r="J37" s="110" t="s">
        <v>1389</v>
      </c>
      <c r="K37" s="23">
        <v>8348107</v>
      </c>
      <c r="L37" s="17" t="s">
        <v>8</v>
      </c>
      <c r="M37" s="110" t="s">
        <v>1388</v>
      </c>
      <c r="N37" s="111" t="s">
        <v>1387</v>
      </c>
      <c r="O37" s="29">
        <v>381</v>
      </c>
      <c r="P37" s="334">
        <v>45338</v>
      </c>
      <c r="Q37" s="23">
        <v>269581278</v>
      </c>
      <c r="R37" s="334">
        <v>45349</v>
      </c>
      <c r="S37" s="23">
        <v>8348107</v>
      </c>
      <c r="T37" s="18" t="s">
        <v>5</v>
      </c>
      <c r="U37" s="29">
        <v>72175282</v>
      </c>
      <c r="V37" s="110" t="s">
        <v>1357</v>
      </c>
      <c r="W37" s="372">
        <v>45349</v>
      </c>
      <c r="X37" s="334">
        <v>45349</v>
      </c>
      <c r="Y37" s="334" t="s">
        <v>4</v>
      </c>
      <c r="Z37" s="334">
        <v>45470</v>
      </c>
      <c r="AA37" s="35">
        <f t="shared" si="0"/>
        <v>121</v>
      </c>
      <c r="AB37" s="23">
        <v>0</v>
      </c>
      <c r="AC37" s="23">
        <v>0</v>
      </c>
      <c r="AD37" s="23">
        <v>0</v>
      </c>
      <c r="AE37" s="28" t="s">
        <v>4</v>
      </c>
      <c r="AF37" s="35">
        <f t="shared" si="1"/>
        <v>0</v>
      </c>
      <c r="AG37" s="23">
        <v>0</v>
      </c>
      <c r="AH37" s="23">
        <v>0</v>
      </c>
      <c r="AI37" s="28" t="s">
        <v>4</v>
      </c>
      <c r="AJ37" s="18">
        <v>0</v>
      </c>
      <c r="AK37" s="28" t="s">
        <v>4</v>
      </c>
      <c r="AL37" s="28" t="s">
        <v>4</v>
      </c>
      <c r="AM37" s="35">
        <f t="shared" si="2"/>
        <v>0</v>
      </c>
      <c r="AN37" s="35">
        <f>+K37+AC37-AH37</f>
        <v>8348107</v>
      </c>
      <c r="AO37" s="18" t="s">
        <v>1</v>
      </c>
      <c r="AP37" s="23">
        <v>8348107</v>
      </c>
      <c r="AQ37" s="18" t="s">
        <v>1303</v>
      </c>
      <c r="AR37" s="23">
        <v>0</v>
      </c>
      <c r="AS37" s="28" t="s">
        <v>4</v>
      </c>
      <c r="AT37" s="22">
        <v>0</v>
      </c>
      <c r="AU37" s="34">
        <f t="shared" si="3"/>
        <v>8348107</v>
      </c>
      <c r="AV37" s="33">
        <f t="shared" si="4"/>
        <v>0</v>
      </c>
      <c r="AW37" s="28" t="s">
        <v>4</v>
      </c>
      <c r="AX37" s="18" t="s">
        <v>3</v>
      </c>
      <c r="AY37" s="110" t="s">
        <v>1386</v>
      </c>
      <c r="AZ37" s="17" t="s">
        <v>1</v>
      </c>
      <c r="BA37" s="17" t="s">
        <v>357</v>
      </c>
    </row>
    <row r="38" spans="2:53" x14ac:dyDescent="0.25">
      <c r="B38" s="109">
        <v>2024</v>
      </c>
      <c r="C38" s="17">
        <v>891780111</v>
      </c>
      <c r="D38" s="30" t="s">
        <v>14</v>
      </c>
      <c r="E38" s="23" t="s">
        <v>1385</v>
      </c>
      <c r="F38" s="23" t="s">
        <v>1384</v>
      </c>
      <c r="G38" s="18">
        <v>0</v>
      </c>
      <c r="H38" s="18" t="s">
        <v>11</v>
      </c>
      <c r="I38" s="30" t="s">
        <v>10</v>
      </c>
      <c r="J38" s="110" t="s">
        <v>1383</v>
      </c>
      <c r="K38" s="23">
        <v>12104640</v>
      </c>
      <c r="L38" s="17" t="s">
        <v>8</v>
      </c>
      <c r="M38" s="110" t="s">
        <v>71</v>
      </c>
      <c r="N38" s="111" t="s">
        <v>1382</v>
      </c>
      <c r="O38" s="29">
        <v>382</v>
      </c>
      <c r="P38" s="334">
        <v>45338</v>
      </c>
      <c r="Q38" s="23">
        <v>12104640</v>
      </c>
      <c r="R38" s="334">
        <v>45349</v>
      </c>
      <c r="S38" s="23">
        <v>12104640</v>
      </c>
      <c r="T38" s="18" t="s">
        <v>5</v>
      </c>
      <c r="U38" s="29">
        <v>72175282</v>
      </c>
      <c r="V38" s="110" t="s">
        <v>1357</v>
      </c>
      <c r="W38" s="372">
        <v>45349</v>
      </c>
      <c r="X38" s="334">
        <v>45350</v>
      </c>
      <c r="Y38" s="334" t="s">
        <v>4</v>
      </c>
      <c r="Z38" s="334">
        <v>45471</v>
      </c>
      <c r="AA38" s="35">
        <f t="shared" si="0"/>
        <v>121</v>
      </c>
      <c r="AB38" s="23">
        <v>0</v>
      </c>
      <c r="AC38" s="23">
        <v>0</v>
      </c>
      <c r="AD38" s="23">
        <v>0</v>
      </c>
      <c r="AE38" s="28" t="s">
        <v>4</v>
      </c>
      <c r="AF38" s="35">
        <f t="shared" si="1"/>
        <v>0</v>
      </c>
      <c r="AG38" s="23">
        <v>0</v>
      </c>
      <c r="AH38" s="23">
        <v>0</v>
      </c>
      <c r="AI38" s="28" t="s">
        <v>4</v>
      </c>
      <c r="AJ38" s="18">
        <v>0</v>
      </c>
      <c r="AK38" s="28" t="s">
        <v>4</v>
      </c>
      <c r="AL38" s="28" t="s">
        <v>4</v>
      </c>
      <c r="AM38" s="35">
        <f t="shared" si="2"/>
        <v>0</v>
      </c>
      <c r="AN38" s="35">
        <f>+K38+AC38-AH38</f>
        <v>12104640</v>
      </c>
      <c r="AO38" s="18" t="s">
        <v>1</v>
      </c>
      <c r="AP38" s="23">
        <v>12104640</v>
      </c>
      <c r="AQ38" s="18" t="s">
        <v>1303</v>
      </c>
      <c r="AR38" s="23">
        <v>0</v>
      </c>
      <c r="AS38" s="28" t="s">
        <v>4</v>
      </c>
      <c r="AT38" s="22">
        <v>0</v>
      </c>
      <c r="AU38" s="34">
        <f t="shared" si="3"/>
        <v>12104640</v>
      </c>
      <c r="AV38" s="33">
        <f t="shared" si="4"/>
        <v>0</v>
      </c>
      <c r="AW38" s="28" t="s">
        <v>4</v>
      </c>
      <c r="AX38" s="18" t="s">
        <v>3</v>
      </c>
      <c r="AY38" s="110" t="s">
        <v>1381</v>
      </c>
      <c r="AZ38" s="17" t="s">
        <v>1</v>
      </c>
      <c r="BA38" s="17" t="s">
        <v>357</v>
      </c>
    </row>
    <row r="39" spans="2:53" x14ac:dyDescent="0.25">
      <c r="B39" s="109">
        <v>2024</v>
      </c>
      <c r="C39" s="17">
        <v>891780111</v>
      </c>
      <c r="D39" s="30" t="s">
        <v>14</v>
      </c>
      <c r="E39" s="23" t="s">
        <v>1380</v>
      </c>
      <c r="F39" s="23" t="s">
        <v>1379</v>
      </c>
      <c r="G39" s="18">
        <v>0</v>
      </c>
      <c r="H39" s="18" t="s">
        <v>11</v>
      </c>
      <c r="I39" s="30" t="s">
        <v>10</v>
      </c>
      <c r="J39" s="110" t="s">
        <v>1378</v>
      </c>
      <c r="K39" s="23">
        <v>8000000</v>
      </c>
      <c r="L39" s="17" t="s">
        <v>8</v>
      </c>
      <c r="M39" s="110" t="s">
        <v>1377</v>
      </c>
      <c r="N39" s="111" t="s">
        <v>1376</v>
      </c>
      <c r="O39" s="29">
        <v>381</v>
      </c>
      <c r="P39" s="334">
        <v>45338</v>
      </c>
      <c r="Q39" s="23">
        <v>269581278</v>
      </c>
      <c r="R39" s="334">
        <v>45349</v>
      </c>
      <c r="S39" s="23">
        <v>8000000</v>
      </c>
      <c r="T39" s="18" t="s">
        <v>5</v>
      </c>
      <c r="U39" s="29">
        <v>72175282</v>
      </c>
      <c r="V39" s="110" t="s">
        <v>1357</v>
      </c>
      <c r="W39" s="372">
        <v>45349</v>
      </c>
      <c r="X39" s="334">
        <v>45349</v>
      </c>
      <c r="Y39" s="334" t="s">
        <v>4</v>
      </c>
      <c r="Z39" s="334">
        <v>45470</v>
      </c>
      <c r="AA39" s="35">
        <f t="shared" si="0"/>
        <v>121</v>
      </c>
      <c r="AB39" s="23">
        <v>0</v>
      </c>
      <c r="AC39" s="23">
        <v>0</v>
      </c>
      <c r="AD39" s="23">
        <v>0</v>
      </c>
      <c r="AE39" s="28" t="s">
        <v>4</v>
      </c>
      <c r="AF39" s="35">
        <f t="shared" si="1"/>
        <v>0</v>
      </c>
      <c r="AG39" s="23">
        <v>0</v>
      </c>
      <c r="AH39" s="23">
        <v>0</v>
      </c>
      <c r="AI39" s="28" t="s">
        <v>4</v>
      </c>
      <c r="AJ39" s="18">
        <v>0</v>
      </c>
      <c r="AK39" s="28" t="s">
        <v>4</v>
      </c>
      <c r="AL39" s="28" t="s">
        <v>4</v>
      </c>
      <c r="AM39" s="35">
        <f t="shared" si="2"/>
        <v>0</v>
      </c>
      <c r="AN39" s="35">
        <f>+K39+AC39-AH39</f>
        <v>8000000</v>
      </c>
      <c r="AO39" s="18" t="s">
        <v>1</v>
      </c>
      <c r="AP39" s="23">
        <v>8000000</v>
      </c>
      <c r="AQ39" s="18" t="s">
        <v>1303</v>
      </c>
      <c r="AR39" s="23">
        <v>0</v>
      </c>
      <c r="AS39" s="28" t="s">
        <v>4</v>
      </c>
      <c r="AT39" s="22">
        <v>0</v>
      </c>
      <c r="AU39" s="34">
        <f t="shared" si="3"/>
        <v>8000000</v>
      </c>
      <c r="AV39" s="33">
        <f t="shared" si="4"/>
        <v>0</v>
      </c>
      <c r="AW39" s="28" t="s">
        <v>4</v>
      </c>
      <c r="AX39" s="18" t="s">
        <v>3</v>
      </c>
      <c r="AY39" s="110" t="s">
        <v>1375</v>
      </c>
      <c r="AZ39" s="17" t="s">
        <v>1</v>
      </c>
      <c r="BA39" s="17" t="s">
        <v>357</v>
      </c>
    </row>
    <row r="40" spans="2:53" x14ac:dyDescent="0.25">
      <c r="B40" s="109">
        <v>2024</v>
      </c>
      <c r="C40" s="17">
        <v>891780111</v>
      </c>
      <c r="D40" s="30" t="s">
        <v>14</v>
      </c>
      <c r="E40" s="23" t="s">
        <v>1374</v>
      </c>
      <c r="F40" s="23" t="s">
        <v>1373</v>
      </c>
      <c r="G40" s="18">
        <v>0</v>
      </c>
      <c r="H40" s="18" t="s">
        <v>11</v>
      </c>
      <c r="I40" s="30" t="s">
        <v>10</v>
      </c>
      <c r="J40" s="110" t="s">
        <v>1372</v>
      </c>
      <c r="K40" s="23">
        <v>35200000</v>
      </c>
      <c r="L40" s="17" t="s">
        <v>8</v>
      </c>
      <c r="M40" s="110" t="s">
        <v>1371</v>
      </c>
      <c r="N40" s="111" t="s">
        <v>1370</v>
      </c>
      <c r="O40" s="29">
        <v>381</v>
      </c>
      <c r="P40" s="334">
        <v>45338</v>
      </c>
      <c r="Q40" s="23">
        <v>269581278</v>
      </c>
      <c r="R40" s="334">
        <v>45350</v>
      </c>
      <c r="S40" s="23">
        <v>35200000</v>
      </c>
      <c r="T40" s="18" t="s">
        <v>5</v>
      </c>
      <c r="U40" s="29">
        <v>72175282</v>
      </c>
      <c r="V40" s="110" t="s">
        <v>1357</v>
      </c>
      <c r="W40" s="372">
        <v>45350</v>
      </c>
      <c r="X40" s="334">
        <v>45350</v>
      </c>
      <c r="Y40" s="334" t="s">
        <v>4</v>
      </c>
      <c r="Z40" s="334">
        <v>45471</v>
      </c>
      <c r="AA40" s="35">
        <f t="shared" si="0"/>
        <v>121</v>
      </c>
      <c r="AB40" s="23">
        <v>0</v>
      </c>
      <c r="AC40" s="23">
        <v>0</v>
      </c>
      <c r="AD40" s="23">
        <v>0</v>
      </c>
      <c r="AE40" s="28" t="s">
        <v>4</v>
      </c>
      <c r="AF40" s="35">
        <f t="shared" si="1"/>
        <v>0</v>
      </c>
      <c r="AG40" s="23">
        <v>0</v>
      </c>
      <c r="AH40" s="23">
        <v>0</v>
      </c>
      <c r="AI40" s="28" t="s">
        <v>4</v>
      </c>
      <c r="AJ40" s="18">
        <v>0</v>
      </c>
      <c r="AK40" s="28" t="s">
        <v>4</v>
      </c>
      <c r="AL40" s="28" t="s">
        <v>4</v>
      </c>
      <c r="AM40" s="35">
        <f t="shared" si="2"/>
        <v>0</v>
      </c>
      <c r="AN40" s="35">
        <f>+K40+AC40-AH40</f>
        <v>35200000</v>
      </c>
      <c r="AO40" s="18" t="s">
        <v>1</v>
      </c>
      <c r="AP40" s="23">
        <v>35200000</v>
      </c>
      <c r="AQ40" s="18" t="s">
        <v>1303</v>
      </c>
      <c r="AR40" s="23">
        <v>0</v>
      </c>
      <c r="AS40" s="28" t="s">
        <v>4</v>
      </c>
      <c r="AT40" s="22">
        <v>0</v>
      </c>
      <c r="AU40" s="34">
        <f t="shared" si="3"/>
        <v>35200000</v>
      </c>
      <c r="AV40" s="33">
        <f t="shared" si="4"/>
        <v>0</v>
      </c>
      <c r="AW40" s="28" t="s">
        <v>4</v>
      </c>
      <c r="AX40" s="18" t="s">
        <v>3</v>
      </c>
      <c r="AY40" s="110" t="s">
        <v>1369</v>
      </c>
      <c r="AZ40" s="17" t="s">
        <v>1</v>
      </c>
      <c r="BA40" s="17" t="s">
        <v>357</v>
      </c>
    </row>
    <row r="41" spans="2:53" x14ac:dyDescent="0.25">
      <c r="B41" s="109">
        <v>2024</v>
      </c>
      <c r="C41" s="17">
        <v>891780111</v>
      </c>
      <c r="D41" s="30" t="s">
        <v>14</v>
      </c>
      <c r="E41" s="23" t="s">
        <v>1368</v>
      </c>
      <c r="F41" s="23" t="s">
        <v>1367</v>
      </c>
      <c r="G41" s="18">
        <v>0</v>
      </c>
      <c r="H41" s="18" t="s">
        <v>11</v>
      </c>
      <c r="I41" s="30" t="s">
        <v>10</v>
      </c>
      <c r="J41" s="110" t="s">
        <v>1366</v>
      </c>
      <c r="K41" s="23">
        <v>22826866</v>
      </c>
      <c r="L41" s="17" t="s">
        <v>8</v>
      </c>
      <c r="M41" s="110" t="s">
        <v>1365</v>
      </c>
      <c r="N41" s="111" t="s">
        <v>1364</v>
      </c>
      <c r="O41" s="29">
        <v>381</v>
      </c>
      <c r="P41" s="334">
        <v>45338</v>
      </c>
      <c r="Q41" s="23">
        <v>269581278</v>
      </c>
      <c r="R41" s="334">
        <v>45350</v>
      </c>
      <c r="S41" s="23">
        <v>22826866</v>
      </c>
      <c r="T41" s="18" t="s">
        <v>5</v>
      </c>
      <c r="U41" s="29">
        <v>72175282</v>
      </c>
      <c r="V41" s="110" t="s">
        <v>1357</v>
      </c>
      <c r="W41" s="372">
        <v>45350</v>
      </c>
      <c r="X41" s="334">
        <v>45350</v>
      </c>
      <c r="Y41" s="334" t="s">
        <v>4</v>
      </c>
      <c r="Z41" s="334">
        <v>45471</v>
      </c>
      <c r="AA41" s="35">
        <f t="shared" si="0"/>
        <v>121</v>
      </c>
      <c r="AB41" s="23">
        <v>0</v>
      </c>
      <c r="AC41" s="23">
        <v>0</v>
      </c>
      <c r="AD41" s="23">
        <v>0</v>
      </c>
      <c r="AE41" s="28" t="s">
        <v>4</v>
      </c>
      <c r="AF41" s="35">
        <f t="shared" si="1"/>
        <v>0</v>
      </c>
      <c r="AG41" s="23">
        <v>0</v>
      </c>
      <c r="AH41" s="23">
        <v>0</v>
      </c>
      <c r="AI41" s="28" t="s">
        <v>4</v>
      </c>
      <c r="AJ41" s="18">
        <v>0</v>
      </c>
      <c r="AK41" s="28" t="s">
        <v>4</v>
      </c>
      <c r="AL41" s="28" t="s">
        <v>4</v>
      </c>
      <c r="AM41" s="35">
        <f t="shared" si="2"/>
        <v>0</v>
      </c>
      <c r="AN41" s="35">
        <f>+K41+AC41-AH41</f>
        <v>22826866</v>
      </c>
      <c r="AO41" s="18" t="s">
        <v>1</v>
      </c>
      <c r="AP41" s="23">
        <v>22826866</v>
      </c>
      <c r="AQ41" s="18" t="s">
        <v>1303</v>
      </c>
      <c r="AR41" s="23">
        <v>0</v>
      </c>
      <c r="AS41" s="28" t="s">
        <v>4</v>
      </c>
      <c r="AT41" s="22">
        <v>0</v>
      </c>
      <c r="AU41" s="34">
        <f t="shared" si="3"/>
        <v>22826866</v>
      </c>
      <c r="AV41" s="33">
        <f t="shared" si="4"/>
        <v>0</v>
      </c>
      <c r="AW41" s="28" t="s">
        <v>4</v>
      </c>
      <c r="AX41" s="18" t="s">
        <v>3</v>
      </c>
      <c r="AY41" s="110" t="s">
        <v>1363</v>
      </c>
      <c r="AZ41" s="17" t="s">
        <v>1</v>
      </c>
      <c r="BA41" s="17" t="s">
        <v>357</v>
      </c>
    </row>
    <row r="42" spans="2:53" x14ac:dyDescent="0.25">
      <c r="B42" s="109">
        <v>2024</v>
      </c>
      <c r="C42" s="17">
        <v>891780111</v>
      </c>
      <c r="D42" s="30" t="s">
        <v>14</v>
      </c>
      <c r="E42" s="23" t="s">
        <v>1362</v>
      </c>
      <c r="F42" s="23" t="s">
        <v>1361</v>
      </c>
      <c r="G42" s="18">
        <v>0</v>
      </c>
      <c r="H42" s="18" t="s">
        <v>11</v>
      </c>
      <c r="I42" s="30" t="s">
        <v>10</v>
      </c>
      <c r="J42" s="110" t="s">
        <v>1360</v>
      </c>
      <c r="K42" s="23">
        <v>14731961</v>
      </c>
      <c r="L42" s="17" t="s">
        <v>8</v>
      </c>
      <c r="M42" s="110" t="s">
        <v>1359</v>
      </c>
      <c r="N42" s="111" t="s">
        <v>1358</v>
      </c>
      <c r="O42" s="29">
        <v>381</v>
      </c>
      <c r="P42" s="334">
        <v>45338</v>
      </c>
      <c r="Q42" s="23">
        <v>269581278</v>
      </c>
      <c r="R42" s="334">
        <v>45351</v>
      </c>
      <c r="S42" s="23">
        <v>14731961</v>
      </c>
      <c r="T42" s="18" t="s">
        <v>5</v>
      </c>
      <c r="U42" s="29">
        <v>72175282</v>
      </c>
      <c r="V42" s="110" t="s">
        <v>1357</v>
      </c>
      <c r="W42" s="372">
        <v>45351</v>
      </c>
      <c r="X42" s="334">
        <v>45351</v>
      </c>
      <c r="Y42" s="334" t="s">
        <v>4</v>
      </c>
      <c r="Z42" s="334">
        <v>45472</v>
      </c>
      <c r="AA42" s="35">
        <f t="shared" si="0"/>
        <v>121</v>
      </c>
      <c r="AB42" s="23">
        <v>0</v>
      </c>
      <c r="AC42" s="23">
        <v>0</v>
      </c>
      <c r="AD42" s="23">
        <v>0</v>
      </c>
      <c r="AE42" s="28" t="s">
        <v>4</v>
      </c>
      <c r="AF42" s="35">
        <f t="shared" si="1"/>
        <v>0</v>
      </c>
      <c r="AG42" s="23">
        <v>0</v>
      </c>
      <c r="AH42" s="23">
        <v>0</v>
      </c>
      <c r="AI42" s="28" t="s">
        <v>4</v>
      </c>
      <c r="AJ42" s="18">
        <v>0</v>
      </c>
      <c r="AK42" s="28" t="s">
        <v>4</v>
      </c>
      <c r="AL42" s="28" t="s">
        <v>4</v>
      </c>
      <c r="AM42" s="35">
        <f t="shared" si="2"/>
        <v>0</v>
      </c>
      <c r="AN42" s="35">
        <f>+K42+AC42-AH42</f>
        <v>14731961</v>
      </c>
      <c r="AO42" s="18" t="s">
        <v>1</v>
      </c>
      <c r="AP42" s="23">
        <v>14731961</v>
      </c>
      <c r="AQ42" s="18" t="s">
        <v>1303</v>
      </c>
      <c r="AR42" s="23">
        <v>0</v>
      </c>
      <c r="AS42" s="28" t="s">
        <v>4</v>
      </c>
      <c r="AT42" s="22">
        <v>0</v>
      </c>
      <c r="AU42" s="34">
        <f t="shared" si="3"/>
        <v>14731961</v>
      </c>
      <c r="AV42" s="33">
        <f t="shared" si="4"/>
        <v>0</v>
      </c>
      <c r="AW42" s="28" t="s">
        <v>4</v>
      </c>
      <c r="AX42" s="18" t="s">
        <v>3</v>
      </c>
      <c r="AY42" s="110" t="s">
        <v>1356</v>
      </c>
      <c r="AZ42" s="17" t="s">
        <v>1</v>
      </c>
      <c r="BA42" s="17" t="s">
        <v>357</v>
      </c>
    </row>
    <row r="43" spans="2:53" x14ac:dyDescent="0.25">
      <c r="B43" s="109">
        <v>2024</v>
      </c>
      <c r="C43" s="17">
        <v>891780111</v>
      </c>
      <c r="D43" s="30" t="s">
        <v>14</v>
      </c>
      <c r="E43" s="23" t="s">
        <v>1355</v>
      </c>
      <c r="F43" s="23" t="s">
        <v>1354</v>
      </c>
      <c r="G43" s="18">
        <v>0</v>
      </c>
      <c r="H43" s="18" t="s">
        <v>11</v>
      </c>
      <c r="I43" s="30" t="s">
        <v>108</v>
      </c>
      <c r="J43" s="110" t="s">
        <v>1353</v>
      </c>
      <c r="K43" s="23">
        <v>53533000</v>
      </c>
      <c r="L43" s="17" t="s">
        <v>8</v>
      </c>
      <c r="M43" s="110" t="s">
        <v>1352</v>
      </c>
      <c r="N43" s="111" t="s">
        <v>1351</v>
      </c>
      <c r="O43" s="29">
        <v>390</v>
      </c>
      <c r="P43" s="334">
        <v>45338</v>
      </c>
      <c r="Q43" s="23">
        <v>53533000</v>
      </c>
      <c r="R43" s="334">
        <v>45351</v>
      </c>
      <c r="S43" s="23">
        <v>53533000</v>
      </c>
      <c r="T43" s="18" t="s">
        <v>5</v>
      </c>
      <c r="U43" s="29">
        <v>85459497</v>
      </c>
      <c r="V43" s="110" t="s">
        <v>1296</v>
      </c>
      <c r="W43" s="372">
        <v>45351</v>
      </c>
      <c r="X43" s="334">
        <v>45351</v>
      </c>
      <c r="Y43" s="334">
        <v>45351</v>
      </c>
      <c r="Z43" s="334">
        <v>45504</v>
      </c>
      <c r="AA43" s="35">
        <f t="shared" si="0"/>
        <v>153</v>
      </c>
      <c r="AB43" s="23">
        <v>0</v>
      </c>
      <c r="AC43" s="23">
        <v>0</v>
      </c>
      <c r="AD43" s="23">
        <v>0</v>
      </c>
      <c r="AE43" s="28" t="s">
        <v>4</v>
      </c>
      <c r="AF43" s="35">
        <f t="shared" si="1"/>
        <v>0</v>
      </c>
      <c r="AG43" s="23">
        <v>0</v>
      </c>
      <c r="AH43" s="23">
        <v>0</v>
      </c>
      <c r="AI43" s="28" t="s">
        <v>4</v>
      </c>
      <c r="AJ43" s="18">
        <v>0</v>
      </c>
      <c r="AK43" s="28" t="s">
        <v>4</v>
      </c>
      <c r="AL43" s="28" t="s">
        <v>4</v>
      </c>
      <c r="AM43" s="35">
        <f t="shared" si="2"/>
        <v>0</v>
      </c>
      <c r="AN43" s="35">
        <f>+K43+AC43-AH43</f>
        <v>53533000</v>
      </c>
      <c r="AO43" s="18" t="s">
        <v>1</v>
      </c>
      <c r="AP43" s="23">
        <v>53533000</v>
      </c>
      <c r="AQ43" s="18" t="s">
        <v>1303</v>
      </c>
      <c r="AR43" s="23">
        <v>0</v>
      </c>
      <c r="AS43" s="28" t="s">
        <v>4</v>
      </c>
      <c r="AT43" s="22">
        <v>0</v>
      </c>
      <c r="AU43" s="34">
        <f t="shared" si="3"/>
        <v>53533000</v>
      </c>
      <c r="AV43" s="33">
        <f t="shared" si="4"/>
        <v>0</v>
      </c>
      <c r="AW43" s="28" t="s">
        <v>4</v>
      </c>
      <c r="AX43" s="18" t="s">
        <v>3</v>
      </c>
      <c r="AY43" s="110" t="s">
        <v>1350</v>
      </c>
      <c r="AZ43" s="17" t="s">
        <v>1</v>
      </c>
      <c r="BA43" s="17" t="s">
        <v>357</v>
      </c>
    </row>
    <row r="44" spans="2:53" x14ac:dyDescent="0.25">
      <c r="B44" s="109">
        <v>2024</v>
      </c>
      <c r="C44" s="17">
        <v>891780111</v>
      </c>
      <c r="D44" s="30" t="s">
        <v>14</v>
      </c>
      <c r="E44" s="23" t="s">
        <v>1349</v>
      </c>
      <c r="F44" s="23" t="s">
        <v>1348</v>
      </c>
      <c r="G44" s="18">
        <v>0</v>
      </c>
      <c r="H44" s="18" t="s">
        <v>11</v>
      </c>
      <c r="I44" s="30" t="s">
        <v>108</v>
      </c>
      <c r="J44" s="110" t="s">
        <v>1347</v>
      </c>
      <c r="K44" s="23">
        <v>165000000</v>
      </c>
      <c r="L44" s="17" t="s">
        <v>8</v>
      </c>
      <c r="M44" s="110" t="s">
        <v>1346</v>
      </c>
      <c r="N44" s="111" t="s">
        <v>1345</v>
      </c>
      <c r="O44" s="29">
        <v>212</v>
      </c>
      <c r="P44" s="334">
        <v>45322</v>
      </c>
      <c r="Q44" s="23">
        <v>165000000</v>
      </c>
      <c r="R44" s="334">
        <v>45328</v>
      </c>
      <c r="S44" s="23">
        <v>165000000</v>
      </c>
      <c r="T44" s="18" t="s">
        <v>5</v>
      </c>
      <c r="U44" s="29">
        <v>85465146</v>
      </c>
      <c r="V44" s="110" t="s">
        <v>1318</v>
      </c>
      <c r="W44" s="372">
        <v>45328</v>
      </c>
      <c r="X44" s="334">
        <v>45328</v>
      </c>
      <c r="Y44" s="334">
        <v>45328</v>
      </c>
      <c r="Z44" s="372">
        <v>45473</v>
      </c>
      <c r="AA44" s="35">
        <f t="shared" si="0"/>
        <v>145</v>
      </c>
      <c r="AB44" s="23">
        <v>0</v>
      </c>
      <c r="AC44" s="23">
        <v>0</v>
      </c>
      <c r="AD44" s="23">
        <v>0</v>
      </c>
      <c r="AE44" s="28" t="s">
        <v>4</v>
      </c>
      <c r="AF44" s="35">
        <f t="shared" si="1"/>
        <v>0</v>
      </c>
      <c r="AG44" s="23">
        <v>0</v>
      </c>
      <c r="AH44" s="23">
        <v>0</v>
      </c>
      <c r="AI44" s="28" t="s">
        <v>4</v>
      </c>
      <c r="AJ44" s="18">
        <v>0</v>
      </c>
      <c r="AK44" s="28" t="s">
        <v>4</v>
      </c>
      <c r="AL44" s="28" t="s">
        <v>4</v>
      </c>
      <c r="AM44" s="35">
        <f t="shared" si="2"/>
        <v>0</v>
      </c>
      <c r="AN44" s="35">
        <f>+K44+AC44-AH44</f>
        <v>165000000</v>
      </c>
      <c r="AO44" s="18" t="s">
        <v>1</v>
      </c>
      <c r="AP44" s="23">
        <v>165000000</v>
      </c>
      <c r="AQ44" s="18" t="s">
        <v>1303</v>
      </c>
      <c r="AR44" s="23">
        <v>0</v>
      </c>
      <c r="AS44" s="28" t="s">
        <v>4</v>
      </c>
      <c r="AT44" s="22">
        <v>0</v>
      </c>
      <c r="AU44" s="34">
        <f t="shared" si="3"/>
        <v>165000000</v>
      </c>
      <c r="AV44" s="33">
        <f t="shared" si="4"/>
        <v>0</v>
      </c>
      <c r="AW44" s="28" t="s">
        <v>4</v>
      </c>
      <c r="AX44" s="18" t="s">
        <v>3</v>
      </c>
      <c r="AY44" s="110" t="s">
        <v>1344</v>
      </c>
      <c r="AZ44" s="17" t="s">
        <v>1</v>
      </c>
      <c r="BA44" s="17" t="s">
        <v>357</v>
      </c>
    </row>
    <row r="45" spans="2:53" x14ac:dyDescent="0.25">
      <c r="B45" s="109">
        <v>2024</v>
      </c>
      <c r="C45" s="17">
        <v>891780111</v>
      </c>
      <c r="D45" s="30" t="s">
        <v>14</v>
      </c>
      <c r="E45" s="23" t="s">
        <v>1343</v>
      </c>
      <c r="F45" s="23" t="s">
        <v>1342</v>
      </c>
      <c r="G45" s="18">
        <v>0</v>
      </c>
      <c r="H45" s="18" t="s">
        <v>11</v>
      </c>
      <c r="I45" s="30" t="s">
        <v>108</v>
      </c>
      <c r="J45" s="110" t="s">
        <v>1341</v>
      </c>
      <c r="K45" s="23">
        <v>100000000</v>
      </c>
      <c r="L45" s="17" t="s">
        <v>8</v>
      </c>
      <c r="M45" s="110" t="s">
        <v>1340</v>
      </c>
      <c r="N45" s="111" t="s">
        <v>1339</v>
      </c>
      <c r="O45" s="29">
        <v>245</v>
      </c>
      <c r="P45" s="334">
        <v>45323</v>
      </c>
      <c r="Q45" s="23">
        <v>206971000</v>
      </c>
      <c r="R45" s="334">
        <v>45328</v>
      </c>
      <c r="S45" s="23">
        <v>100000000</v>
      </c>
      <c r="T45" s="18" t="s">
        <v>5</v>
      </c>
      <c r="U45" s="29">
        <v>85459497</v>
      </c>
      <c r="V45" s="110" t="s">
        <v>1296</v>
      </c>
      <c r="W45" s="372">
        <v>45329</v>
      </c>
      <c r="X45" s="334">
        <v>45329</v>
      </c>
      <c r="Y45" s="28" t="s">
        <v>4</v>
      </c>
      <c r="Z45" s="372">
        <v>45504</v>
      </c>
      <c r="AA45" s="35">
        <f t="shared" si="0"/>
        <v>175</v>
      </c>
      <c r="AB45" s="23">
        <v>0</v>
      </c>
      <c r="AC45" s="23">
        <v>0</v>
      </c>
      <c r="AD45" s="23">
        <v>0</v>
      </c>
      <c r="AE45" s="28" t="s">
        <v>4</v>
      </c>
      <c r="AF45" s="35">
        <f t="shared" si="1"/>
        <v>0</v>
      </c>
      <c r="AG45" s="23">
        <v>0</v>
      </c>
      <c r="AH45" s="23">
        <v>0</v>
      </c>
      <c r="AI45" s="28" t="s">
        <v>4</v>
      </c>
      <c r="AJ45" s="18">
        <v>0</v>
      </c>
      <c r="AK45" s="28" t="s">
        <v>4</v>
      </c>
      <c r="AL45" s="28" t="s">
        <v>4</v>
      </c>
      <c r="AM45" s="35">
        <f t="shared" si="2"/>
        <v>0</v>
      </c>
      <c r="AN45" s="35">
        <f>+K45+AC45-AH45</f>
        <v>100000000</v>
      </c>
      <c r="AO45" s="18" t="s">
        <v>1</v>
      </c>
      <c r="AP45" s="23">
        <v>100000000</v>
      </c>
      <c r="AQ45" s="18" t="s">
        <v>1303</v>
      </c>
      <c r="AR45" s="23">
        <v>0</v>
      </c>
      <c r="AS45" s="28" t="s">
        <v>4</v>
      </c>
      <c r="AT45" s="22">
        <v>0</v>
      </c>
      <c r="AU45" s="34">
        <f t="shared" si="3"/>
        <v>100000000</v>
      </c>
      <c r="AV45" s="33">
        <f t="shared" si="4"/>
        <v>0</v>
      </c>
      <c r="AW45" s="28" t="s">
        <v>4</v>
      </c>
      <c r="AX45" s="18" t="s">
        <v>3</v>
      </c>
      <c r="AY45" s="110" t="s">
        <v>1338</v>
      </c>
      <c r="AZ45" s="17" t="s">
        <v>1</v>
      </c>
      <c r="BA45" s="17" t="s">
        <v>357</v>
      </c>
    </row>
    <row r="46" spans="2:53" x14ac:dyDescent="0.25">
      <c r="B46" s="109">
        <v>2024</v>
      </c>
      <c r="C46" s="17">
        <v>891780111</v>
      </c>
      <c r="D46" s="30" t="s">
        <v>14</v>
      </c>
      <c r="E46" s="23" t="s">
        <v>1337</v>
      </c>
      <c r="F46" s="23" t="s">
        <v>1336</v>
      </c>
      <c r="G46" s="18">
        <v>0</v>
      </c>
      <c r="H46" s="18" t="s">
        <v>11</v>
      </c>
      <c r="I46" s="30" t="s">
        <v>108</v>
      </c>
      <c r="J46" s="110" t="s">
        <v>1335</v>
      </c>
      <c r="K46" s="23">
        <v>41212262</v>
      </c>
      <c r="L46" s="17" t="s">
        <v>8</v>
      </c>
      <c r="M46" s="110" t="s">
        <v>1334</v>
      </c>
      <c r="N46" s="111" t="s">
        <v>1333</v>
      </c>
      <c r="O46" s="29">
        <v>432</v>
      </c>
      <c r="P46" s="334">
        <v>45343</v>
      </c>
      <c r="Q46" s="23">
        <v>41212262</v>
      </c>
      <c r="R46" s="334">
        <v>45351</v>
      </c>
      <c r="S46" s="23">
        <v>41212262</v>
      </c>
      <c r="T46" s="18" t="s">
        <v>5</v>
      </c>
      <c r="U46" s="29">
        <v>7144175</v>
      </c>
      <c r="V46" s="110" t="s">
        <v>1332</v>
      </c>
      <c r="W46" s="372">
        <v>45351</v>
      </c>
      <c r="X46" s="334">
        <v>45352</v>
      </c>
      <c r="Y46" s="28" t="s">
        <v>4</v>
      </c>
      <c r="Z46" s="372">
        <v>45473</v>
      </c>
      <c r="AA46" s="35">
        <f t="shared" si="0"/>
        <v>121</v>
      </c>
      <c r="AB46" s="23">
        <v>0</v>
      </c>
      <c r="AC46" s="23">
        <v>0</v>
      </c>
      <c r="AD46" s="23">
        <v>0</v>
      </c>
      <c r="AE46" s="28" t="s">
        <v>4</v>
      </c>
      <c r="AF46" s="35">
        <f t="shared" si="1"/>
        <v>0</v>
      </c>
      <c r="AG46" s="23">
        <v>0</v>
      </c>
      <c r="AH46" s="23">
        <v>0</v>
      </c>
      <c r="AI46" s="28" t="s">
        <v>4</v>
      </c>
      <c r="AJ46" s="18">
        <v>0</v>
      </c>
      <c r="AK46" s="28" t="s">
        <v>4</v>
      </c>
      <c r="AL46" s="28" t="s">
        <v>4</v>
      </c>
      <c r="AM46" s="35">
        <f t="shared" si="2"/>
        <v>0</v>
      </c>
      <c r="AN46" s="35">
        <f>+K46+AC46-AH46</f>
        <v>41212262</v>
      </c>
      <c r="AO46" s="18" t="s">
        <v>1</v>
      </c>
      <c r="AP46" s="23">
        <v>41212262</v>
      </c>
      <c r="AQ46" s="18" t="s">
        <v>1303</v>
      </c>
      <c r="AR46" s="23">
        <v>0</v>
      </c>
      <c r="AS46" s="28" t="s">
        <v>4</v>
      </c>
      <c r="AT46" s="22">
        <v>0</v>
      </c>
      <c r="AU46" s="34">
        <f t="shared" si="3"/>
        <v>41212262</v>
      </c>
      <c r="AV46" s="33">
        <f t="shared" si="4"/>
        <v>0</v>
      </c>
      <c r="AW46" s="28" t="s">
        <v>4</v>
      </c>
      <c r="AX46" s="18" t="s">
        <v>3</v>
      </c>
      <c r="AY46" s="110" t="s">
        <v>1331</v>
      </c>
      <c r="AZ46" s="17" t="s">
        <v>1</v>
      </c>
      <c r="BA46" s="17" t="s">
        <v>357</v>
      </c>
    </row>
    <row r="47" spans="2:53" x14ac:dyDescent="0.25">
      <c r="B47" s="109">
        <v>2024</v>
      </c>
      <c r="C47" s="17">
        <v>891780111</v>
      </c>
      <c r="D47" s="30" t="s">
        <v>14</v>
      </c>
      <c r="E47" s="23" t="s">
        <v>1330</v>
      </c>
      <c r="F47" s="23" t="s">
        <v>1329</v>
      </c>
      <c r="G47" s="18">
        <v>0</v>
      </c>
      <c r="H47" s="18" t="s">
        <v>11</v>
      </c>
      <c r="I47" s="30" t="s">
        <v>10</v>
      </c>
      <c r="J47" s="110" t="s">
        <v>1328</v>
      </c>
      <c r="K47" s="23">
        <v>87645800</v>
      </c>
      <c r="L47" s="17" t="s">
        <v>8</v>
      </c>
      <c r="M47" s="110" t="s">
        <v>1327</v>
      </c>
      <c r="N47" s="111" t="s">
        <v>1326</v>
      </c>
      <c r="O47" s="29">
        <v>110</v>
      </c>
      <c r="P47" s="334">
        <v>45310</v>
      </c>
      <c r="Q47" s="23">
        <v>87645800</v>
      </c>
      <c r="R47" s="334">
        <v>45328</v>
      </c>
      <c r="S47" s="23">
        <v>87645800</v>
      </c>
      <c r="T47" s="18" t="s">
        <v>5</v>
      </c>
      <c r="U47" s="29">
        <v>85151631</v>
      </c>
      <c r="V47" s="110" t="s">
        <v>1325</v>
      </c>
      <c r="W47" s="372">
        <v>45329</v>
      </c>
      <c r="X47" s="334">
        <v>45345</v>
      </c>
      <c r="Y47" s="334">
        <v>45336</v>
      </c>
      <c r="Z47" s="334">
        <v>45390</v>
      </c>
      <c r="AA47" s="35">
        <f t="shared" si="0"/>
        <v>54</v>
      </c>
      <c r="AB47" s="23">
        <v>0</v>
      </c>
      <c r="AC47" s="23">
        <v>0</v>
      </c>
      <c r="AD47" s="23">
        <v>0</v>
      </c>
      <c r="AE47" s="28" t="s">
        <v>4</v>
      </c>
      <c r="AF47" s="35">
        <f t="shared" si="1"/>
        <v>0</v>
      </c>
      <c r="AG47" s="23">
        <v>0</v>
      </c>
      <c r="AH47" s="23">
        <v>0</v>
      </c>
      <c r="AI47" s="28" t="s">
        <v>4</v>
      </c>
      <c r="AJ47" s="18">
        <v>0</v>
      </c>
      <c r="AK47" s="28" t="s">
        <v>4</v>
      </c>
      <c r="AL47" s="28" t="s">
        <v>4</v>
      </c>
      <c r="AM47" s="35">
        <f t="shared" si="2"/>
        <v>0</v>
      </c>
      <c r="AN47" s="35">
        <f>+K47+AC47-AH47</f>
        <v>87645800</v>
      </c>
      <c r="AO47" s="18" t="s">
        <v>1</v>
      </c>
      <c r="AP47" s="23">
        <v>87645800</v>
      </c>
      <c r="AQ47" s="18" t="s">
        <v>5</v>
      </c>
      <c r="AR47" s="23">
        <v>43822900</v>
      </c>
      <c r="AS47" s="334">
        <v>45344</v>
      </c>
      <c r="AT47" s="23">
        <v>43822900</v>
      </c>
      <c r="AU47" s="34">
        <f t="shared" si="3"/>
        <v>43822900</v>
      </c>
      <c r="AV47" s="33">
        <f t="shared" si="4"/>
        <v>0.5</v>
      </c>
      <c r="AW47" s="28" t="s">
        <v>4</v>
      </c>
      <c r="AX47" s="18" t="s">
        <v>3</v>
      </c>
      <c r="AY47" s="110" t="s">
        <v>1324</v>
      </c>
      <c r="AZ47" s="17" t="s">
        <v>1</v>
      </c>
      <c r="BA47" s="17" t="s">
        <v>357</v>
      </c>
    </row>
    <row r="48" spans="2:53" x14ac:dyDescent="0.25">
      <c r="B48" s="109">
        <v>2024</v>
      </c>
      <c r="C48" s="17">
        <v>891780111</v>
      </c>
      <c r="D48" s="30" t="s">
        <v>14</v>
      </c>
      <c r="E48" s="23" t="s">
        <v>1323</v>
      </c>
      <c r="F48" s="23" t="s">
        <v>1322</v>
      </c>
      <c r="G48" s="18">
        <v>0</v>
      </c>
      <c r="H48" s="18" t="s">
        <v>11</v>
      </c>
      <c r="I48" s="30" t="s">
        <v>108</v>
      </c>
      <c r="J48" s="110" t="s">
        <v>1321</v>
      </c>
      <c r="K48" s="23">
        <v>185402000</v>
      </c>
      <c r="L48" s="17" t="s">
        <v>8</v>
      </c>
      <c r="M48" s="110" t="s">
        <v>1320</v>
      </c>
      <c r="N48" s="111" t="s">
        <v>1319</v>
      </c>
      <c r="O48" s="29">
        <v>330</v>
      </c>
      <c r="P48" s="334">
        <v>45331</v>
      </c>
      <c r="Q48" s="23">
        <v>185402000</v>
      </c>
      <c r="R48" s="334">
        <v>45338</v>
      </c>
      <c r="S48" s="23">
        <v>185402000</v>
      </c>
      <c r="T48" s="18" t="s">
        <v>5</v>
      </c>
      <c r="U48" s="29">
        <v>85465146</v>
      </c>
      <c r="V48" s="110" t="s">
        <v>1318</v>
      </c>
      <c r="W48" s="372">
        <v>45338</v>
      </c>
      <c r="X48" s="334">
        <v>45341</v>
      </c>
      <c r="Y48" s="334">
        <v>45341</v>
      </c>
      <c r="Z48" s="334">
        <v>45342</v>
      </c>
      <c r="AA48" s="35">
        <f t="shared" si="0"/>
        <v>1</v>
      </c>
      <c r="AB48" s="23">
        <v>0</v>
      </c>
      <c r="AC48" s="23">
        <v>0</v>
      </c>
      <c r="AD48" s="23">
        <v>0</v>
      </c>
      <c r="AE48" s="28" t="s">
        <v>4</v>
      </c>
      <c r="AF48" s="35">
        <f t="shared" si="1"/>
        <v>0</v>
      </c>
      <c r="AG48" s="23">
        <v>0</v>
      </c>
      <c r="AH48" s="23">
        <v>0</v>
      </c>
      <c r="AI48" s="28" t="s">
        <v>4</v>
      </c>
      <c r="AJ48" s="18">
        <v>0</v>
      </c>
      <c r="AK48" s="28" t="s">
        <v>4</v>
      </c>
      <c r="AL48" s="28" t="s">
        <v>4</v>
      </c>
      <c r="AM48" s="35">
        <f t="shared" si="2"/>
        <v>0</v>
      </c>
      <c r="AN48" s="35">
        <f>+K48+AC48-AH48</f>
        <v>185402000</v>
      </c>
      <c r="AO48" s="18" t="s">
        <v>1</v>
      </c>
      <c r="AP48" s="23">
        <v>185402000</v>
      </c>
      <c r="AQ48" s="18" t="s">
        <v>1303</v>
      </c>
      <c r="AR48" s="23">
        <v>0</v>
      </c>
      <c r="AS48" s="28" t="s">
        <v>4</v>
      </c>
      <c r="AT48" s="22">
        <v>0</v>
      </c>
      <c r="AU48" s="34">
        <f t="shared" si="3"/>
        <v>185402000</v>
      </c>
      <c r="AV48" s="33">
        <f t="shared" si="4"/>
        <v>0</v>
      </c>
      <c r="AW48" s="28" t="s">
        <v>4</v>
      </c>
      <c r="AX48" s="18" t="s">
        <v>359</v>
      </c>
      <c r="AY48" s="110" t="s">
        <v>1317</v>
      </c>
      <c r="AZ48" s="17" t="s">
        <v>1</v>
      </c>
      <c r="BA48" s="17" t="s">
        <v>357</v>
      </c>
    </row>
    <row r="49" spans="2:53" x14ac:dyDescent="0.25">
      <c r="B49" s="109">
        <v>2024</v>
      </c>
      <c r="C49" s="17">
        <v>891780111</v>
      </c>
      <c r="D49" s="30" t="s">
        <v>14</v>
      </c>
      <c r="E49" s="23" t="s">
        <v>1316</v>
      </c>
      <c r="F49" s="23" t="s">
        <v>1315</v>
      </c>
      <c r="G49" s="18">
        <v>0</v>
      </c>
      <c r="H49" s="18" t="s">
        <v>11</v>
      </c>
      <c r="I49" s="30" t="s">
        <v>108</v>
      </c>
      <c r="J49" s="110" t="s">
        <v>1314</v>
      </c>
      <c r="K49" s="23">
        <v>44982000</v>
      </c>
      <c r="L49" s="17" t="s">
        <v>8</v>
      </c>
      <c r="M49" s="110" t="s">
        <v>1313</v>
      </c>
      <c r="N49" s="111" t="s">
        <v>1312</v>
      </c>
      <c r="O49" s="29">
        <v>395</v>
      </c>
      <c r="P49" s="334">
        <v>45341</v>
      </c>
      <c r="Q49" s="23">
        <v>44982000</v>
      </c>
      <c r="R49" s="334">
        <v>45345</v>
      </c>
      <c r="S49" s="23">
        <v>44982000</v>
      </c>
      <c r="T49" s="18" t="s">
        <v>5</v>
      </c>
      <c r="U49" s="29">
        <v>36665858</v>
      </c>
      <c r="V49" s="110" t="s">
        <v>1311</v>
      </c>
      <c r="W49" s="372">
        <v>45345</v>
      </c>
      <c r="X49" s="334">
        <v>45345</v>
      </c>
      <c r="Y49" s="28" t="s">
        <v>4</v>
      </c>
      <c r="Z49" s="334">
        <v>45394</v>
      </c>
      <c r="AA49" s="35">
        <f t="shared" si="0"/>
        <v>49</v>
      </c>
      <c r="AB49" s="23">
        <v>0</v>
      </c>
      <c r="AC49" s="23">
        <v>0</v>
      </c>
      <c r="AD49" s="23">
        <v>0</v>
      </c>
      <c r="AE49" s="28" t="s">
        <v>4</v>
      </c>
      <c r="AF49" s="35">
        <f t="shared" si="1"/>
        <v>0</v>
      </c>
      <c r="AG49" s="23">
        <v>0</v>
      </c>
      <c r="AH49" s="23">
        <v>0</v>
      </c>
      <c r="AI49" s="28" t="s">
        <v>4</v>
      </c>
      <c r="AJ49" s="18">
        <v>0</v>
      </c>
      <c r="AK49" s="28" t="s">
        <v>4</v>
      </c>
      <c r="AL49" s="28" t="s">
        <v>4</v>
      </c>
      <c r="AM49" s="35">
        <f t="shared" si="2"/>
        <v>0</v>
      </c>
      <c r="AN49" s="35">
        <f>+K49+AC49-AH49</f>
        <v>44982000</v>
      </c>
      <c r="AO49" s="18" t="s">
        <v>1</v>
      </c>
      <c r="AP49" s="23">
        <v>44982000</v>
      </c>
      <c r="AQ49" s="18" t="s">
        <v>1303</v>
      </c>
      <c r="AR49" s="23">
        <v>0</v>
      </c>
      <c r="AS49" s="28" t="s">
        <v>4</v>
      </c>
      <c r="AT49" s="22">
        <v>0</v>
      </c>
      <c r="AU49" s="34">
        <f t="shared" si="3"/>
        <v>44982000</v>
      </c>
      <c r="AV49" s="33">
        <f t="shared" si="4"/>
        <v>0</v>
      </c>
      <c r="AW49" s="28" t="s">
        <v>4</v>
      </c>
      <c r="AX49" s="18" t="s">
        <v>3</v>
      </c>
      <c r="AY49" s="110" t="s">
        <v>1310</v>
      </c>
      <c r="AZ49" s="17" t="s">
        <v>1</v>
      </c>
      <c r="BA49" s="17" t="s">
        <v>357</v>
      </c>
    </row>
    <row r="50" spans="2:53" x14ac:dyDescent="0.25">
      <c r="B50" s="109">
        <v>2024</v>
      </c>
      <c r="C50" s="17">
        <v>891780111</v>
      </c>
      <c r="D50" s="30" t="s">
        <v>14</v>
      </c>
      <c r="E50" s="23" t="s">
        <v>1309</v>
      </c>
      <c r="F50" s="23" t="s">
        <v>1308</v>
      </c>
      <c r="G50" s="18">
        <v>0</v>
      </c>
      <c r="H50" s="18" t="s">
        <v>11</v>
      </c>
      <c r="I50" s="30" t="s">
        <v>10</v>
      </c>
      <c r="J50" s="110" t="s">
        <v>1307</v>
      </c>
      <c r="K50" s="23">
        <v>142719080</v>
      </c>
      <c r="L50" s="17" t="s">
        <v>8</v>
      </c>
      <c r="M50" s="110" t="s">
        <v>1306</v>
      </c>
      <c r="N50" s="111" t="s">
        <v>1305</v>
      </c>
      <c r="O50" s="29">
        <v>304</v>
      </c>
      <c r="P50" s="334">
        <v>45329</v>
      </c>
      <c r="Q50" s="23">
        <v>142719090</v>
      </c>
      <c r="R50" s="334">
        <v>45348</v>
      </c>
      <c r="S50" s="23">
        <v>142719080</v>
      </c>
      <c r="T50" s="18" t="s">
        <v>5</v>
      </c>
      <c r="U50" s="29">
        <v>7636558</v>
      </c>
      <c r="V50" s="110" t="s">
        <v>1304</v>
      </c>
      <c r="W50" s="372">
        <v>45348</v>
      </c>
      <c r="X50" s="334">
        <v>45351</v>
      </c>
      <c r="Y50" s="334">
        <v>45351</v>
      </c>
      <c r="Z50" s="334">
        <v>45357</v>
      </c>
      <c r="AA50" s="35">
        <f t="shared" si="0"/>
        <v>6</v>
      </c>
      <c r="AB50" s="23">
        <v>0</v>
      </c>
      <c r="AC50" s="23">
        <v>0</v>
      </c>
      <c r="AD50" s="23">
        <v>0</v>
      </c>
      <c r="AE50" s="28" t="s">
        <v>4</v>
      </c>
      <c r="AF50" s="35">
        <f t="shared" si="1"/>
        <v>0</v>
      </c>
      <c r="AG50" s="23">
        <v>0</v>
      </c>
      <c r="AH50" s="23">
        <v>0</v>
      </c>
      <c r="AI50" s="28" t="s">
        <v>4</v>
      </c>
      <c r="AJ50" s="18">
        <v>0</v>
      </c>
      <c r="AK50" s="28" t="s">
        <v>4</v>
      </c>
      <c r="AL50" s="28" t="s">
        <v>4</v>
      </c>
      <c r="AM50" s="35">
        <f t="shared" si="2"/>
        <v>0</v>
      </c>
      <c r="AN50" s="35">
        <f>+K50+AC50-AH50</f>
        <v>142719080</v>
      </c>
      <c r="AO50" s="18" t="s">
        <v>1</v>
      </c>
      <c r="AP50" s="23">
        <v>142719080</v>
      </c>
      <c r="AQ50" s="18" t="s">
        <v>1303</v>
      </c>
      <c r="AR50" s="23">
        <v>0</v>
      </c>
      <c r="AS50" s="28" t="s">
        <v>4</v>
      </c>
      <c r="AT50" s="22">
        <v>0</v>
      </c>
      <c r="AU50" s="34">
        <f t="shared" si="3"/>
        <v>142719080</v>
      </c>
      <c r="AV50" s="33">
        <f t="shared" si="4"/>
        <v>0</v>
      </c>
      <c r="AW50" s="28" t="s">
        <v>4</v>
      </c>
      <c r="AX50" s="18" t="s">
        <v>3</v>
      </c>
      <c r="AY50" s="110" t="s">
        <v>1302</v>
      </c>
      <c r="AZ50" s="17" t="s">
        <v>1</v>
      </c>
      <c r="BA50" s="17" t="s">
        <v>357</v>
      </c>
    </row>
    <row r="51" spans="2:53" ht="15.75" thickBot="1" x14ac:dyDescent="0.3">
      <c r="B51" s="115">
        <v>2024</v>
      </c>
      <c r="C51" s="123">
        <v>891780111</v>
      </c>
      <c r="D51" s="117" t="s">
        <v>14</v>
      </c>
      <c r="E51" s="118" t="s">
        <v>1301</v>
      </c>
      <c r="F51" s="118" t="s">
        <v>1300</v>
      </c>
      <c r="G51" s="120">
        <v>0</v>
      </c>
      <c r="H51" s="120" t="s">
        <v>11</v>
      </c>
      <c r="I51" s="117" t="s">
        <v>10</v>
      </c>
      <c r="J51" s="121" t="s">
        <v>1299</v>
      </c>
      <c r="K51" s="118">
        <v>323953745</v>
      </c>
      <c r="L51" s="123" t="s">
        <v>8</v>
      </c>
      <c r="M51" s="121" t="s">
        <v>1298</v>
      </c>
      <c r="N51" s="144" t="s">
        <v>1297</v>
      </c>
      <c r="O51" s="145">
        <v>447</v>
      </c>
      <c r="P51" s="338">
        <v>45344</v>
      </c>
      <c r="Q51" s="118">
        <v>323953745</v>
      </c>
      <c r="R51" s="338">
        <v>45349</v>
      </c>
      <c r="S51" s="118">
        <v>323953745</v>
      </c>
      <c r="T51" s="120" t="s">
        <v>5</v>
      </c>
      <c r="U51" s="145">
        <v>85459497</v>
      </c>
      <c r="V51" s="121" t="s">
        <v>1296</v>
      </c>
      <c r="W51" s="373">
        <v>45349</v>
      </c>
      <c r="X51" s="373">
        <v>45349</v>
      </c>
      <c r="Y51" s="373">
        <v>45352</v>
      </c>
      <c r="Z51" s="373">
        <v>45366</v>
      </c>
      <c r="AA51" s="154">
        <f t="shared" si="0"/>
        <v>14</v>
      </c>
      <c r="AB51" s="118">
        <v>0</v>
      </c>
      <c r="AC51" s="118">
        <v>0</v>
      </c>
      <c r="AD51" s="118">
        <v>0</v>
      </c>
      <c r="AE51" s="150" t="s">
        <v>4</v>
      </c>
      <c r="AF51" s="154">
        <f t="shared" si="1"/>
        <v>0</v>
      </c>
      <c r="AG51" s="118">
        <v>0</v>
      </c>
      <c r="AH51" s="118">
        <v>0</v>
      </c>
      <c r="AI51" s="150" t="s">
        <v>4</v>
      </c>
      <c r="AJ51" s="120">
        <v>0</v>
      </c>
      <c r="AK51" s="150" t="s">
        <v>4</v>
      </c>
      <c r="AL51" s="150" t="s">
        <v>4</v>
      </c>
      <c r="AM51" s="154">
        <f t="shared" si="2"/>
        <v>0</v>
      </c>
      <c r="AN51" s="154">
        <f>+K51+AC51-AH51</f>
        <v>323953745</v>
      </c>
      <c r="AO51" s="120" t="s">
        <v>1</v>
      </c>
      <c r="AP51" s="118">
        <v>323953745</v>
      </c>
      <c r="AQ51" s="120" t="s">
        <v>5</v>
      </c>
      <c r="AR51" s="118">
        <v>161976872.5</v>
      </c>
      <c r="AS51" s="338">
        <v>45351</v>
      </c>
      <c r="AT51" s="118">
        <v>161976872.5</v>
      </c>
      <c r="AU51" s="155">
        <f t="shared" si="3"/>
        <v>161976872.5</v>
      </c>
      <c r="AV51" s="156">
        <f t="shared" si="4"/>
        <v>0.5</v>
      </c>
      <c r="AW51" s="150" t="s">
        <v>4</v>
      </c>
      <c r="AX51" s="120" t="s">
        <v>3</v>
      </c>
      <c r="AY51" s="121" t="s">
        <v>1295</v>
      </c>
      <c r="AZ51" s="123" t="s">
        <v>1</v>
      </c>
      <c r="BA51" s="123" t="s">
        <v>357</v>
      </c>
    </row>
    <row r="52" spans="2:53" s="3" customFormat="1" ht="15.75" thickBot="1" x14ac:dyDescent="0.3">
      <c r="B52" s="455" t="s">
        <v>0</v>
      </c>
      <c r="C52" s="456"/>
      <c r="D52" s="457"/>
      <c r="E52" s="15">
        <f>+SUBTOTAL(3,E8:E51)</f>
        <v>44</v>
      </c>
      <c r="F52" s="14"/>
      <c r="G52" s="13"/>
      <c r="H52" s="13"/>
      <c r="I52" s="13"/>
      <c r="J52" s="13"/>
      <c r="K52" s="12">
        <f>SUM(K8:K51)</f>
        <v>3420931075</v>
      </c>
      <c r="L52" s="458"/>
      <c r="M52" s="459"/>
      <c r="N52" s="459"/>
      <c r="O52" s="459"/>
      <c r="P52" s="459"/>
      <c r="Q52" s="459"/>
      <c r="R52" s="459"/>
      <c r="S52" s="459"/>
      <c r="T52" s="459"/>
      <c r="U52" s="459"/>
      <c r="V52" s="459"/>
      <c r="W52" s="459"/>
      <c r="X52" s="459"/>
      <c r="Y52" s="459"/>
      <c r="Z52" s="459"/>
      <c r="AA52" s="460"/>
      <c r="AB52" s="9">
        <f>SUM(AB8:AB51)</f>
        <v>0</v>
      </c>
      <c r="AC52" s="7">
        <f>SUM(AC8:AC51)</f>
        <v>0</v>
      </c>
      <c r="AD52" s="7">
        <f>SUM(AD8:AD51)</f>
        <v>0</v>
      </c>
      <c r="AE52" s="6"/>
      <c r="AF52" s="7">
        <f>SUM(AF8:AF51)</f>
        <v>0</v>
      </c>
      <c r="AG52" s="7">
        <f>SUM(AG8:AG51)</f>
        <v>0</v>
      </c>
      <c r="AH52" s="11">
        <f>SUM(AH8:AH51)</f>
        <v>0</v>
      </c>
      <c r="AI52" s="6"/>
      <c r="AJ52" s="10">
        <f>SUM(AJ8:AJ51)</f>
        <v>0</v>
      </c>
      <c r="AK52" s="458"/>
      <c r="AL52" s="459"/>
      <c r="AM52" s="460"/>
      <c r="AN52" s="9">
        <f>SUM(AN8:AN51)</f>
        <v>3420931075</v>
      </c>
      <c r="AO52" s="6"/>
      <c r="AP52" s="8">
        <f>SUM(AP8:AP51)</f>
        <v>3420930275</v>
      </c>
      <c r="AQ52" s="6"/>
      <c r="AR52" s="7">
        <f>SUM(AR8:AR51)</f>
        <v>336892272.5</v>
      </c>
      <c r="AS52" s="6"/>
      <c r="AT52" s="5">
        <f>SUM(AT8:AT51)</f>
        <v>666081425.5</v>
      </c>
      <c r="AU52" s="4">
        <f>SUM(AU8:AU51)</f>
        <v>2754849649.5</v>
      </c>
      <c r="AV52" s="458"/>
      <c r="AW52" s="459"/>
      <c r="AX52" s="459"/>
      <c r="AY52" s="459"/>
      <c r="AZ52" s="459"/>
      <c r="BA52" s="459"/>
    </row>
  </sheetData>
  <sheetProtection formatCells="0" formatColumns="0" formatRows="0" insertRows="0" deleteRows="0" autoFilter="0"/>
  <mergeCells count="22">
    <mergeCell ref="B3:C6"/>
    <mergeCell ref="D3:G4"/>
    <mergeCell ref="H3:I5"/>
    <mergeCell ref="E6:G6"/>
    <mergeCell ref="AV52:BA52"/>
    <mergeCell ref="AO6:AP6"/>
    <mergeCell ref="B52:D52"/>
    <mergeCell ref="L52:AA52"/>
    <mergeCell ref="AY6:BA6"/>
    <mergeCell ref="M6:N6"/>
    <mergeCell ref="O6:Q6"/>
    <mergeCell ref="R6:S6"/>
    <mergeCell ref="AK52:AM52"/>
    <mergeCell ref="T6:V6"/>
    <mergeCell ref="AV6:AX6"/>
    <mergeCell ref="AQ6:AU6"/>
    <mergeCell ref="F5:G5"/>
    <mergeCell ref="AB5:AM5"/>
    <mergeCell ref="W6:AA6"/>
    <mergeCell ref="AB6:AF6"/>
    <mergeCell ref="AG6:AI6"/>
    <mergeCell ref="AJ6:AM6"/>
  </mergeCells>
  <conditionalFormatting sqref="F5 E6">
    <cfRule type="containsText" dxfId="26"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A8:AA51 AF8:AF51 AM8:AO51 AU8:AV51">
    <cfRule type="expression" dxfId="25" priority="1">
      <formula>+_xlfn.ISFORMULA(AA8)</formula>
    </cfRule>
  </conditionalFormatting>
  <dataValidations count="9">
    <dataValidation type="list" allowBlank="1" showInputMessage="1" showErrorMessage="1" sqref="AX8:AX51" xr:uid="{63DA7620-CE4C-4F8A-896E-61CFBC4FF58E}">
      <formula1>"Por iniciar,En ejecucion,Suspendido,Terminado,Liquidado"</formula1>
    </dataValidation>
    <dataValidation type="list" allowBlank="1" showInputMessage="1" showErrorMessage="1" sqref="H8:H51" xr:uid="{0702C2A5-72D9-4820-8D3B-D816F8654FDD}">
      <formula1>"OTRO SECTOR"</formula1>
    </dataValidation>
    <dataValidation type="list" allowBlank="1" showInputMessage="1" showErrorMessage="1" sqref="L8:L51" xr:uid="{EE8EE2F2-8BC1-46D7-B28C-9776309D777D}">
      <formula1>"DIRECTA"</formula1>
    </dataValidation>
    <dataValidation type="list" allowBlank="1" showInputMessage="1" showErrorMessage="1" sqref="I8:I51" xr:uid="{824282D2-6949-47C9-9CE1-93CEB98509B5}">
      <formula1>"FUNCIONAMIENTO,INVERSION,OTROS"</formula1>
    </dataValidation>
    <dataValidation type="list" allowBlank="1" showInputMessage="1" showErrorMessage="1" sqref="BA8:BA51" xr:uid="{7299B4FF-1FDF-4CCF-8E6C-D62CC1F07AC6}">
      <formula1>"SI,NA por TIPO Contrato"</formula1>
    </dataValidation>
    <dataValidation type="list" allowBlank="1" showInputMessage="1" showErrorMessage="1" sqref="AZ8:AZ51"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 type="list" allowBlank="1" showInputMessage="1" showErrorMessage="1" sqref="T8:T51 AQ8:AQ51 AO8:AO51" xr:uid="{301B71B2-D3E4-4E77-88BC-DCB7485E0C66}">
      <formula1>"SI,NO"</formula1>
    </dataValidation>
  </dataValidations>
  <pageMargins left="0.7" right="0.7" top="0.75" bottom="0.75" header="0.3" footer="0.3"/>
  <pageSetup orientation="portrait" horizontalDpi="300" verticalDpi="300" r:id="rId1"/>
  <ignoredErrors>
    <ignoredError sqref="N8:N51"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38955-E65D-4454-B78B-175A427DED01}">
  <dimension ref="A1:BT10"/>
  <sheetViews>
    <sheetView showGridLines="0" workbookViewId="0">
      <selection activeCell="G13" sqref="G13"/>
    </sheetView>
  </sheetViews>
  <sheetFormatPr baseColWidth="10" defaultRowHeight="15" x14ac:dyDescent="0.25"/>
  <cols>
    <col min="1" max="1" width="2.5703125" customWidth="1"/>
    <col min="2" max="2" width="9.28515625" customWidth="1"/>
    <col min="3" max="3" width="13.5703125" customWidth="1"/>
    <col min="4" max="4" width="26.140625" customWidth="1"/>
    <col min="5" max="5" width="18" customWidth="1"/>
    <col min="6" max="6" width="15.7109375" customWidth="1"/>
    <col min="7" max="7" width="12.570312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8" max="18" width="14.7109375" customWidth="1"/>
    <col min="19" max="19" width="19"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s>
  <sheetData>
    <row r="1" spans="1:72" ht="7.5" customHeight="1" x14ac:dyDescent="0.25">
      <c r="V1" s="62"/>
    </row>
    <row r="2" spans="1:72" ht="11.25" customHeight="1" thickBot="1" x14ac:dyDescent="0.3">
      <c r="H2" s="63"/>
      <c r="V2" s="62"/>
    </row>
    <row r="3" spans="1:72" ht="21" customHeight="1" thickBot="1" x14ac:dyDescent="0.3">
      <c r="B3" s="433"/>
      <c r="C3" s="434"/>
      <c r="D3" s="439" t="s">
        <v>314</v>
      </c>
      <c r="E3" s="440"/>
      <c r="F3" s="440"/>
      <c r="G3" s="441"/>
      <c r="H3" s="445" t="s">
        <v>313</v>
      </c>
      <c r="I3" s="446"/>
      <c r="J3" s="59" t="s">
        <v>312</v>
      </c>
      <c r="K3" s="61"/>
      <c r="L3" s="48"/>
      <c r="M3" s="48"/>
      <c r="N3" s="48"/>
      <c r="O3" s="48"/>
      <c r="P3" s="48"/>
      <c r="Q3" s="48"/>
      <c r="R3" s="48"/>
      <c r="S3" s="48"/>
      <c r="T3" s="48"/>
      <c r="U3" s="48"/>
      <c r="V3" s="54"/>
      <c r="W3" s="54"/>
      <c r="X3" s="48"/>
      <c r="Y3" s="54"/>
      <c r="Z3" s="48"/>
      <c r="AA3" s="54"/>
      <c r="AB3" s="48"/>
      <c r="AC3" s="54"/>
      <c r="AD3" s="48"/>
      <c r="AE3" s="54"/>
      <c r="AF3" s="48"/>
      <c r="AG3" s="54"/>
      <c r="AH3" s="48"/>
      <c r="AI3" s="54"/>
      <c r="AJ3" s="48"/>
      <c r="AK3" s="54"/>
      <c r="AL3" s="48"/>
      <c r="AM3" s="54"/>
      <c r="AN3" s="48"/>
      <c r="AO3" s="48"/>
      <c r="AP3" s="48"/>
      <c r="AQ3" s="48"/>
      <c r="AR3" s="48"/>
      <c r="AS3" s="48"/>
      <c r="AT3" s="54"/>
      <c r="AU3" s="48"/>
      <c r="AV3" s="54"/>
      <c r="AW3" s="48"/>
      <c r="AX3" s="54"/>
      <c r="AY3" s="48"/>
      <c r="AZ3" s="54"/>
      <c r="BA3" s="48"/>
    </row>
    <row r="4" spans="1:72" ht="28.5" customHeight="1" thickBot="1" x14ac:dyDescent="0.3">
      <c r="B4" s="435"/>
      <c r="C4" s="436"/>
      <c r="D4" s="442"/>
      <c r="E4" s="443"/>
      <c r="F4" s="443"/>
      <c r="G4" s="444"/>
      <c r="H4" s="447"/>
      <c r="I4" s="448"/>
      <c r="J4" s="60">
        <v>42</v>
      </c>
      <c r="K4" s="59" t="s">
        <v>311</v>
      </c>
      <c r="L4" s="48"/>
      <c r="M4" s="48"/>
      <c r="N4" s="48"/>
      <c r="O4" s="48"/>
      <c r="P4" s="48"/>
      <c r="Q4" s="48"/>
      <c r="R4" s="48"/>
      <c r="S4" s="48"/>
      <c r="T4" s="48"/>
      <c r="U4" s="48"/>
      <c r="V4" s="54"/>
      <c r="W4" s="54"/>
      <c r="X4" s="48"/>
      <c r="Y4" s="54"/>
      <c r="Z4" s="48"/>
      <c r="AA4" s="54"/>
      <c r="AB4" s="48"/>
      <c r="AC4" s="54"/>
      <c r="AD4" s="48"/>
      <c r="AE4" s="54"/>
      <c r="AF4" s="48"/>
      <c r="AG4" s="54"/>
      <c r="AH4" s="48"/>
      <c r="AI4" s="54"/>
      <c r="AJ4" s="48"/>
      <c r="AK4" s="54"/>
      <c r="AL4" s="48"/>
      <c r="AM4" s="54"/>
      <c r="AN4" s="48"/>
      <c r="AO4" s="48"/>
      <c r="AP4" s="48"/>
      <c r="AQ4" s="48"/>
      <c r="AR4" s="48"/>
      <c r="AS4" s="48"/>
      <c r="AT4" s="54"/>
      <c r="AU4" s="48"/>
      <c r="AV4" s="54"/>
      <c r="AW4" s="48"/>
      <c r="AX4" s="54"/>
      <c r="AY4" s="48"/>
      <c r="AZ4" s="54"/>
      <c r="BA4" s="48"/>
    </row>
    <row r="5" spans="1:72" ht="23.25" customHeight="1" thickBot="1" x14ac:dyDescent="0.3">
      <c r="B5" s="435"/>
      <c r="C5" s="436"/>
      <c r="D5" s="58" t="s">
        <v>310</v>
      </c>
      <c r="E5" s="57"/>
      <c r="F5" s="451" t="s">
        <v>309</v>
      </c>
      <c r="G5" s="451"/>
      <c r="H5" s="449"/>
      <c r="I5" s="450"/>
      <c r="J5" s="56">
        <f>+K6*J4</f>
        <v>54600000</v>
      </c>
      <c r="K5" s="55" t="s">
        <v>308</v>
      </c>
      <c r="L5" s="48"/>
      <c r="M5" s="48"/>
      <c r="N5" s="48"/>
      <c r="O5" s="48"/>
      <c r="P5" s="48"/>
      <c r="Q5" s="48"/>
      <c r="R5" s="48"/>
      <c r="S5" s="48"/>
      <c r="T5" s="48"/>
      <c r="U5" s="48"/>
      <c r="V5" s="54"/>
      <c r="W5" s="54"/>
      <c r="X5" s="54"/>
      <c r="Y5" s="54"/>
      <c r="Z5" s="54"/>
      <c r="AA5" s="54"/>
      <c r="AB5" s="452" t="s">
        <v>307</v>
      </c>
      <c r="AC5" s="453"/>
      <c r="AD5" s="453"/>
      <c r="AE5" s="453"/>
      <c r="AF5" s="453"/>
      <c r="AG5" s="453"/>
      <c r="AH5" s="453"/>
      <c r="AI5" s="453"/>
      <c r="AJ5" s="453"/>
      <c r="AK5" s="453"/>
      <c r="AL5" s="453"/>
      <c r="AM5" s="454"/>
      <c r="AN5" s="48"/>
      <c r="AO5" s="48"/>
      <c r="AP5" s="48"/>
      <c r="AQ5" s="48"/>
      <c r="AR5" s="48"/>
      <c r="AS5" s="48"/>
      <c r="AT5" s="48"/>
      <c r="AU5" s="48"/>
      <c r="AV5" s="48"/>
      <c r="AW5" s="48"/>
      <c r="AX5" s="48"/>
      <c r="AY5" s="48"/>
      <c r="AZ5" s="48"/>
      <c r="BA5" s="48"/>
    </row>
    <row r="6" spans="1:72" s="32" customFormat="1" ht="23.25" customHeight="1" thickBot="1" x14ac:dyDescent="0.3">
      <c r="B6" s="437"/>
      <c r="C6" s="438"/>
      <c r="D6" s="53" t="s">
        <v>306</v>
      </c>
      <c r="E6" s="461" t="s">
        <v>5206</v>
      </c>
      <c r="F6" s="461"/>
      <c r="G6" s="462"/>
      <c r="H6" s="52" t="s">
        <v>304</v>
      </c>
      <c r="I6" s="51"/>
      <c r="J6" s="50"/>
      <c r="K6" s="49">
        <v>1300000</v>
      </c>
      <c r="L6" s="48"/>
      <c r="M6" s="430" t="s">
        <v>303</v>
      </c>
      <c r="N6" s="431"/>
      <c r="O6" s="430" t="s">
        <v>302</v>
      </c>
      <c r="P6" s="431"/>
      <c r="Q6" s="432"/>
      <c r="R6" s="463" t="s">
        <v>301</v>
      </c>
      <c r="S6" s="464"/>
      <c r="T6" s="430" t="s">
        <v>300</v>
      </c>
      <c r="U6" s="431"/>
      <c r="V6" s="431"/>
      <c r="W6" s="452" t="s">
        <v>299</v>
      </c>
      <c r="X6" s="453"/>
      <c r="Y6" s="453"/>
      <c r="Z6" s="453"/>
      <c r="AA6" s="454"/>
      <c r="AB6" s="452" t="s">
        <v>298</v>
      </c>
      <c r="AC6" s="453"/>
      <c r="AD6" s="453"/>
      <c r="AE6" s="453"/>
      <c r="AF6" s="454"/>
      <c r="AG6" s="430" t="s">
        <v>297</v>
      </c>
      <c r="AH6" s="431"/>
      <c r="AI6" s="432"/>
      <c r="AJ6" s="430" t="s">
        <v>296</v>
      </c>
      <c r="AK6" s="431"/>
      <c r="AL6" s="431"/>
      <c r="AM6" s="432"/>
      <c r="AN6" s="48"/>
      <c r="AO6" s="430" t="s">
        <v>295</v>
      </c>
      <c r="AP6" s="432"/>
      <c r="AQ6" s="430" t="s">
        <v>294</v>
      </c>
      <c r="AR6" s="431"/>
      <c r="AS6" s="431"/>
      <c r="AT6" s="431"/>
      <c r="AU6" s="432"/>
      <c r="AV6" s="430" t="s">
        <v>293</v>
      </c>
      <c r="AW6" s="431"/>
      <c r="AX6" s="432"/>
      <c r="AY6" s="430" t="s">
        <v>292</v>
      </c>
      <c r="AZ6" s="431"/>
      <c r="BA6" s="432"/>
    </row>
    <row r="7" spans="1:72" s="36" customFormat="1" ht="77.25" thickBot="1" x14ac:dyDescent="0.3">
      <c r="A7" s="47"/>
      <c r="B7" s="88" t="s">
        <v>291</v>
      </c>
      <c r="C7" s="89" t="s">
        <v>290</v>
      </c>
      <c r="D7" s="95" t="s">
        <v>289</v>
      </c>
      <c r="E7" s="96" t="s">
        <v>288</v>
      </c>
      <c r="F7" s="96" t="s">
        <v>287</v>
      </c>
      <c r="G7" s="95" t="s">
        <v>286</v>
      </c>
      <c r="H7" s="88" t="s">
        <v>285</v>
      </c>
      <c r="I7" s="88" t="s">
        <v>284</v>
      </c>
      <c r="J7" s="88" t="s">
        <v>283</v>
      </c>
      <c r="K7" s="88" t="s">
        <v>282</v>
      </c>
      <c r="L7" s="88" t="s">
        <v>281</v>
      </c>
      <c r="M7" s="88" t="s">
        <v>280</v>
      </c>
      <c r="N7" s="89" t="s">
        <v>279</v>
      </c>
      <c r="O7" s="89" t="s">
        <v>278</v>
      </c>
      <c r="P7" s="88" t="s">
        <v>277</v>
      </c>
      <c r="Q7" s="88" t="s">
        <v>276</v>
      </c>
      <c r="R7" s="88" t="s">
        <v>275</v>
      </c>
      <c r="S7" s="88" t="s">
        <v>274</v>
      </c>
      <c r="T7" s="88" t="s">
        <v>273</v>
      </c>
      <c r="U7" s="89" t="s">
        <v>272</v>
      </c>
      <c r="V7" s="88" t="s">
        <v>271</v>
      </c>
      <c r="W7" s="88" t="s">
        <v>270</v>
      </c>
      <c r="X7" s="88" t="s">
        <v>269</v>
      </c>
      <c r="Y7" s="88" t="s">
        <v>268</v>
      </c>
      <c r="Z7" s="94" t="s">
        <v>267</v>
      </c>
      <c r="AA7" s="93" t="s">
        <v>266</v>
      </c>
      <c r="AB7" s="88" t="s">
        <v>265</v>
      </c>
      <c r="AC7" s="88" t="s">
        <v>264</v>
      </c>
      <c r="AD7" s="88" t="s">
        <v>263</v>
      </c>
      <c r="AE7" s="94" t="s">
        <v>262</v>
      </c>
      <c r="AF7" s="93" t="s">
        <v>261</v>
      </c>
      <c r="AG7" s="88" t="s">
        <v>260</v>
      </c>
      <c r="AH7" s="88" t="s">
        <v>259</v>
      </c>
      <c r="AI7" s="94" t="s">
        <v>258</v>
      </c>
      <c r="AJ7" s="88" t="s">
        <v>257</v>
      </c>
      <c r="AK7" s="94" t="s">
        <v>256</v>
      </c>
      <c r="AL7" s="94" t="s">
        <v>255</v>
      </c>
      <c r="AM7" s="93" t="s">
        <v>254</v>
      </c>
      <c r="AN7" s="93" t="s">
        <v>253</v>
      </c>
      <c r="AO7" s="88" t="s">
        <v>252</v>
      </c>
      <c r="AP7" s="88" t="s">
        <v>251</v>
      </c>
      <c r="AQ7" s="88" t="s">
        <v>250</v>
      </c>
      <c r="AR7" s="88" t="s">
        <v>249</v>
      </c>
      <c r="AS7" s="88" t="s">
        <v>248</v>
      </c>
      <c r="AT7" s="92" t="s">
        <v>247</v>
      </c>
      <c r="AU7" s="91" t="s">
        <v>246</v>
      </c>
      <c r="AV7" s="90" t="s">
        <v>245</v>
      </c>
      <c r="AW7" s="88" t="s">
        <v>244</v>
      </c>
      <c r="AX7" s="88" t="s">
        <v>243</v>
      </c>
      <c r="AY7" s="89" t="s">
        <v>242</v>
      </c>
      <c r="AZ7" s="89" t="s">
        <v>241</v>
      </c>
      <c r="BA7" s="89" t="s">
        <v>240</v>
      </c>
      <c r="BB7" s="37"/>
      <c r="BC7" s="37"/>
      <c r="BD7" s="37"/>
      <c r="BE7" s="37"/>
      <c r="BF7" s="37"/>
      <c r="BG7" s="37"/>
      <c r="BH7" s="37"/>
      <c r="BI7" s="37"/>
      <c r="BJ7" s="37"/>
      <c r="BK7" s="37"/>
      <c r="BL7" s="37"/>
      <c r="BM7" s="37"/>
      <c r="BN7" s="37"/>
      <c r="BO7" s="37"/>
      <c r="BP7" s="37"/>
      <c r="BQ7" s="37"/>
      <c r="BR7" s="37"/>
      <c r="BS7" s="37"/>
      <c r="BT7" s="37"/>
    </row>
    <row r="8" spans="1:72" x14ac:dyDescent="0.25">
      <c r="B8" s="76">
        <v>2024</v>
      </c>
      <c r="C8" s="67">
        <v>891780111</v>
      </c>
      <c r="D8" s="73" t="s">
        <v>14</v>
      </c>
      <c r="E8" s="75" t="s">
        <v>472</v>
      </c>
      <c r="F8" s="101" t="s">
        <v>471</v>
      </c>
      <c r="G8" s="105">
        <v>0</v>
      </c>
      <c r="H8" s="70" t="s">
        <v>11</v>
      </c>
      <c r="I8" s="73" t="s">
        <v>108</v>
      </c>
      <c r="J8" s="101" t="s">
        <v>470</v>
      </c>
      <c r="K8" s="101">
        <v>19450000</v>
      </c>
      <c r="L8" s="67" t="s">
        <v>8</v>
      </c>
      <c r="M8" s="84" t="s">
        <v>469</v>
      </c>
      <c r="N8" s="86">
        <v>1082907794</v>
      </c>
      <c r="O8" s="101">
        <v>323</v>
      </c>
      <c r="P8" s="77">
        <v>45331</v>
      </c>
      <c r="Q8" s="75">
        <v>19450000</v>
      </c>
      <c r="R8" s="77">
        <v>45331</v>
      </c>
      <c r="S8" s="75">
        <v>19450000</v>
      </c>
      <c r="T8" s="70" t="s">
        <v>5</v>
      </c>
      <c r="U8" s="141">
        <v>72148417</v>
      </c>
      <c r="V8" s="141" t="s">
        <v>468</v>
      </c>
      <c r="W8" s="82">
        <v>45331</v>
      </c>
      <c r="X8" s="82">
        <v>45331</v>
      </c>
      <c r="Y8" s="82" t="s">
        <v>4</v>
      </c>
      <c r="Z8" s="82">
        <v>45460</v>
      </c>
      <c r="AA8" s="104">
        <f>+IF(Y8="1800-01-01",Z8-X8,Z8-Y8)</f>
        <v>129</v>
      </c>
      <c r="AB8" s="75">
        <v>0</v>
      </c>
      <c r="AC8" s="75">
        <v>0</v>
      </c>
      <c r="AD8" s="75">
        <v>0</v>
      </c>
      <c r="AE8" s="81" t="s">
        <v>4</v>
      </c>
      <c r="AF8" s="104">
        <f>+IF(AE8="1800-01-01",0,AE8-Z8)</f>
        <v>0</v>
      </c>
      <c r="AG8" s="75">
        <v>0</v>
      </c>
      <c r="AH8" s="75">
        <v>0</v>
      </c>
      <c r="AI8" s="77" t="s">
        <v>4</v>
      </c>
      <c r="AJ8" s="70">
        <v>0</v>
      </c>
      <c r="AK8" s="77" t="s">
        <v>4</v>
      </c>
      <c r="AL8" s="77" t="s">
        <v>4</v>
      </c>
      <c r="AM8" s="104">
        <f>+IF(AK8="1800-01-01",0,AL8-AK8)</f>
        <v>0</v>
      </c>
      <c r="AN8" s="104">
        <f>+K8+AC8-AH8</f>
        <v>19450000</v>
      </c>
      <c r="AO8" s="105" t="s">
        <v>1</v>
      </c>
      <c r="AP8" s="75">
        <v>19450000</v>
      </c>
      <c r="AQ8" s="70" t="s">
        <v>16</v>
      </c>
      <c r="AR8" s="75">
        <v>0</v>
      </c>
      <c r="AS8" s="68" t="s">
        <v>4</v>
      </c>
      <c r="AT8" s="153">
        <v>0</v>
      </c>
      <c r="AU8" s="107">
        <f>AN8-AT8</f>
        <v>19450000</v>
      </c>
      <c r="AV8" s="108">
        <f>+IFERROR(AT8/AN8,"_")</f>
        <v>0</v>
      </c>
      <c r="AW8" s="68" t="s">
        <v>4</v>
      </c>
      <c r="AX8" s="70" t="s">
        <v>3</v>
      </c>
      <c r="AY8" s="374" t="s">
        <v>467</v>
      </c>
      <c r="AZ8" s="67" t="s">
        <v>1</v>
      </c>
      <c r="BA8" s="67" t="s">
        <v>1</v>
      </c>
      <c r="BB8" s="32"/>
    </row>
    <row r="9" spans="1:72" s="32" customFormat="1" ht="13.5" thickBot="1" x14ac:dyDescent="0.25">
      <c r="B9" s="115">
        <v>2024</v>
      </c>
      <c r="C9" s="123">
        <v>891780111</v>
      </c>
      <c r="D9" s="117" t="s">
        <v>14</v>
      </c>
      <c r="E9" s="118" t="s">
        <v>466</v>
      </c>
      <c r="F9" s="118" t="s">
        <v>465</v>
      </c>
      <c r="G9" s="120">
        <v>0</v>
      </c>
      <c r="H9" s="120" t="s">
        <v>11</v>
      </c>
      <c r="I9" s="117" t="s">
        <v>108</v>
      </c>
      <c r="J9" s="121" t="s">
        <v>464</v>
      </c>
      <c r="K9" s="118">
        <v>19250000</v>
      </c>
      <c r="L9" s="123" t="s">
        <v>8</v>
      </c>
      <c r="M9" s="121" t="s">
        <v>463</v>
      </c>
      <c r="N9" s="144">
        <v>1082862655</v>
      </c>
      <c r="O9" s="145">
        <v>322</v>
      </c>
      <c r="P9" s="151">
        <v>45331</v>
      </c>
      <c r="Q9" s="118">
        <v>19250000</v>
      </c>
      <c r="R9" s="151">
        <v>45331</v>
      </c>
      <c r="S9" s="118">
        <v>19250000</v>
      </c>
      <c r="T9" s="120" t="s">
        <v>5</v>
      </c>
      <c r="U9" s="154">
        <v>12548945</v>
      </c>
      <c r="V9" s="154" t="s">
        <v>462</v>
      </c>
      <c r="W9" s="149">
        <v>45331</v>
      </c>
      <c r="X9" s="149">
        <v>45331</v>
      </c>
      <c r="Y9" s="149" t="s">
        <v>4</v>
      </c>
      <c r="Z9" s="149">
        <v>45460</v>
      </c>
      <c r="AA9" s="154">
        <f>+IF(Y9="1800-01-01",Z9-X9,Z9-Y9)</f>
        <v>129</v>
      </c>
      <c r="AB9" s="118">
        <v>0</v>
      </c>
      <c r="AC9" s="118">
        <v>0</v>
      </c>
      <c r="AD9" s="118">
        <v>0</v>
      </c>
      <c r="AE9" s="150" t="s">
        <v>4</v>
      </c>
      <c r="AF9" s="154">
        <f>+IF(AE9="1800-01-01",0,AE9-Z9)</f>
        <v>0</v>
      </c>
      <c r="AG9" s="118">
        <v>0</v>
      </c>
      <c r="AH9" s="118">
        <v>0</v>
      </c>
      <c r="AI9" s="151" t="s">
        <v>4</v>
      </c>
      <c r="AJ9" s="120">
        <v>0</v>
      </c>
      <c r="AK9" s="151" t="s">
        <v>4</v>
      </c>
      <c r="AL9" s="151" t="s">
        <v>4</v>
      </c>
      <c r="AM9" s="154">
        <f>+IF(AK9="1800-01-01",0,AL9-AK9)</f>
        <v>0</v>
      </c>
      <c r="AN9" s="154">
        <f>+K9+AC9-AH9</f>
        <v>19250000</v>
      </c>
      <c r="AO9" s="120" t="s">
        <v>1</v>
      </c>
      <c r="AP9" s="118">
        <v>19250000</v>
      </c>
      <c r="AQ9" s="120" t="s">
        <v>16</v>
      </c>
      <c r="AR9" s="118">
        <v>0</v>
      </c>
      <c r="AS9" s="134" t="s">
        <v>4</v>
      </c>
      <c r="AT9" s="152">
        <v>0</v>
      </c>
      <c r="AU9" s="155">
        <f>AN9-AT9</f>
        <v>19250000</v>
      </c>
      <c r="AV9" s="156">
        <f>+IFERROR(AT9/AN9,"_")</f>
        <v>0</v>
      </c>
      <c r="AW9" s="134" t="s">
        <v>4</v>
      </c>
      <c r="AX9" s="120" t="s">
        <v>3</v>
      </c>
      <c r="AY9" s="375" t="s">
        <v>461</v>
      </c>
      <c r="AZ9" s="123" t="s">
        <v>1</v>
      </c>
      <c r="BA9" s="123" t="s">
        <v>1</v>
      </c>
    </row>
    <row r="10" spans="1:72" s="3" customFormat="1" ht="15.75" thickBot="1" x14ac:dyDescent="0.3">
      <c r="B10" s="455" t="s">
        <v>0</v>
      </c>
      <c r="C10" s="456"/>
      <c r="D10" s="457"/>
      <c r="E10" s="15">
        <f>+SUBTOTAL(3,E8:E9)</f>
        <v>2</v>
      </c>
      <c r="F10" s="14"/>
      <c r="G10" s="13"/>
      <c r="H10" s="13"/>
      <c r="I10" s="13"/>
      <c r="J10" s="13"/>
      <c r="K10" s="12">
        <f>SUM(K8:K9)</f>
        <v>38700000</v>
      </c>
      <c r="L10" s="458"/>
      <c r="M10" s="459"/>
      <c r="N10" s="459"/>
      <c r="O10" s="459"/>
      <c r="P10" s="459"/>
      <c r="Q10" s="459"/>
      <c r="R10" s="459"/>
      <c r="S10" s="459"/>
      <c r="T10" s="459"/>
      <c r="U10" s="459"/>
      <c r="V10" s="459"/>
      <c r="W10" s="459"/>
      <c r="X10" s="459"/>
      <c r="Y10" s="459"/>
      <c r="Z10" s="459"/>
      <c r="AA10" s="460"/>
      <c r="AB10" s="9">
        <f>SUM(AB8:AB9)</f>
        <v>0</v>
      </c>
      <c r="AC10" s="7">
        <f>SUM(AC8:AC9)</f>
        <v>0</v>
      </c>
      <c r="AD10" s="7">
        <f>SUM(AD8:AD9)</f>
        <v>0</v>
      </c>
      <c r="AE10" s="6"/>
      <c r="AF10" s="7">
        <f>SUM(AF8:AF9)</f>
        <v>0</v>
      </c>
      <c r="AG10" s="7">
        <f>SUM(AG8:AG9)</f>
        <v>0</v>
      </c>
      <c r="AH10" s="11">
        <f>SUM(AH8:AH9)</f>
        <v>0</v>
      </c>
      <c r="AI10" s="6"/>
      <c r="AJ10" s="10">
        <f>SUM(AJ8:AJ9)</f>
        <v>0</v>
      </c>
      <c r="AK10" s="458"/>
      <c r="AL10" s="459"/>
      <c r="AM10" s="460"/>
      <c r="AN10" s="9">
        <f>SUM(AN8:AN9)</f>
        <v>38700000</v>
      </c>
      <c r="AO10" s="6"/>
      <c r="AP10" s="8">
        <f>SUM(AP8:AP9)</f>
        <v>38700000</v>
      </c>
      <c r="AQ10" s="6"/>
      <c r="AR10" s="7">
        <f>SUM(AR8:AR9)</f>
        <v>0</v>
      </c>
      <c r="AS10" s="6"/>
      <c r="AT10" s="5">
        <f>SUM(AT8:AT9)</f>
        <v>0</v>
      </c>
      <c r="AU10" s="4">
        <f>SUM(AU8:AU9)</f>
        <v>38700000</v>
      </c>
      <c r="AV10" s="458"/>
      <c r="AW10" s="459"/>
      <c r="AX10" s="459"/>
      <c r="AY10" s="459"/>
      <c r="AZ10" s="459"/>
      <c r="BA10" s="459"/>
    </row>
  </sheetData>
  <sheetProtection formatCells="0" formatColumns="0" formatRows="0" insertRows="0" deleteRows="0" autoFilter="0"/>
  <mergeCells count="22">
    <mergeCell ref="B3:C6"/>
    <mergeCell ref="D3:G4"/>
    <mergeCell ref="AV10:BA10"/>
    <mergeCell ref="AO6:AP6"/>
    <mergeCell ref="B10:D10"/>
    <mergeCell ref="L10:AA10"/>
    <mergeCell ref="AY6:BA6"/>
    <mergeCell ref="M6:N6"/>
    <mergeCell ref="O6:Q6"/>
    <mergeCell ref="R6:S6"/>
    <mergeCell ref="AK10:AM10"/>
    <mergeCell ref="T6:V6"/>
    <mergeCell ref="H3:I5"/>
    <mergeCell ref="E6:G6"/>
    <mergeCell ref="AV6:AX6"/>
    <mergeCell ref="AQ6:AU6"/>
    <mergeCell ref="F5:G5"/>
    <mergeCell ref="AB5:AM5"/>
    <mergeCell ref="W6:AA6"/>
    <mergeCell ref="AB6:AF6"/>
    <mergeCell ref="AG6:AI6"/>
    <mergeCell ref="AJ6:AM6"/>
  </mergeCells>
  <conditionalFormatting sqref="F5 E6">
    <cfRule type="containsText" dxfId="24" priority="4" operator="containsText" text="Seleccione Ordenador">
      <formula>NOT(ISERROR(SEARCH("Seleccione Ordenador",E5)))</formula>
    </cfRule>
  </conditionalFormatting>
  <conditionalFormatting sqref="F5:G5">
    <cfRule type="colorScale" priority="3">
      <colorScale>
        <cfvo type="min"/>
        <cfvo type="percentile" val="50"/>
        <cfvo type="max"/>
        <color rgb="FFF8696B"/>
        <color rgb="FFFFEB84"/>
        <color rgb="FF63BE7B"/>
      </colorScale>
    </cfRule>
  </conditionalFormatting>
  <conditionalFormatting sqref="AA8:AA9 AF8:AF9 AM8:AP9 AU8:AV9">
    <cfRule type="expression" dxfId="23" priority="1">
      <formula>+_xlfn.ISFORMULA(AA8)</formula>
    </cfRule>
  </conditionalFormatting>
  <dataValidations count="9">
    <dataValidation type="list" allowBlank="1" showInputMessage="1" showErrorMessage="1" sqref="AX8:AX9" xr:uid="{63DA7620-CE4C-4F8A-896E-61CFBC4FF58E}">
      <formula1>"Por iniciar,En ejecucion,Suspendido,Terminado,Liquidado"</formula1>
    </dataValidation>
    <dataValidation type="list" allowBlank="1" showInputMessage="1" showErrorMessage="1" sqref="H8:H9" xr:uid="{0702C2A5-72D9-4820-8D3B-D816F8654FDD}">
      <formula1>"OTRO SECTOR"</formula1>
    </dataValidation>
    <dataValidation type="list" allowBlank="1" showInputMessage="1" showErrorMessage="1" sqref="L8:L9" xr:uid="{EE8EE2F2-8BC1-46D7-B28C-9776309D777D}">
      <formula1>"DIRECTA"</formula1>
    </dataValidation>
    <dataValidation type="list" allowBlank="1" showInputMessage="1" showErrorMessage="1" sqref="I8:I9" xr:uid="{824282D2-6949-47C9-9CE1-93CEB98509B5}">
      <formula1>"FUNCIONAMIENTO,INVERSION,OTROS"</formula1>
    </dataValidation>
    <dataValidation type="list" allowBlank="1" showInputMessage="1" showErrorMessage="1" sqref="BA8:BA9" xr:uid="{7299B4FF-1FDF-4CCF-8E6C-D62CC1F07AC6}">
      <formula1>"SI,NA por TIPO Contrato"</formula1>
    </dataValidation>
    <dataValidation type="list" allowBlank="1" showInputMessage="1" showErrorMessage="1" sqref="AZ8:AZ9"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 type="list" allowBlank="1" showInputMessage="1" showErrorMessage="1" sqref="T8:T9 AQ8:AQ9 AO8:AO9" xr:uid="{301B71B2-D3E4-4E77-88BC-DCB7485E0C66}">
      <formula1>"SI,NO"</formula1>
    </dataValidation>
  </dataValidations>
  <hyperlinks>
    <hyperlink ref="AY9" r:id="rId1" xr:uid="{008FE371-525C-4695-8D32-297F43981521}"/>
    <hyperlink ref="AY8" r:id="rId2" xr:uid="{2E2ECE2E-F069-4A9A-8366-969039B0AC0F}"/>
  </hyperlinks>
  <pageMargins left="0.7" right="0.7" top="0.75" bottom="0.75" header="0.3" footer="0.3"/>
  <pageSetup orientation="portrait" horizontalDpi="300" verticalDpi="30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C3C3C-FE22-4709-9F19-656C3B8612FD}">
  <dimension ref="A1:BT25"/>
  <sheetViews>
    <sheetView showGridLines="0" workbookViewId="0">
      <selection activeCell="BB1" sqref="BB1:BB1048576"/>
    </sheetView>
  </sheetViews>
  <sheetFormatPr baseColWidth="10" defaultRowHeight="15" x14ac:dyDescent="0.25"/>
  <cols>
    <col min="1" max="1" width="2.5703125" customWidth="1"/>
    <col min="2" max="2" width="9.28515625" customWidth="1"/>
    <col min="3" max="3" width="13.5703125" customWidth="1"/>
    <col min="4" max="4" width="26.140625" customWidth="1"/>
    <col min="5" max="5" width="19.28515625" customWidth="1"/>
    <col min="6" max="6" width="18.7109375" customWidth="1"/>
    <col min="7" max="7" width="12.14062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5" max="15" width="11.42578125" customWidth="1"/>
    <col min="16" max="16" width="12.42578125" customWidth="1"/>
    <col min="17" max="17" width="11.42578125" customWidth="1"/>
    <col min="18" max="18" width="14.7109375" customWidth="1"/>
    <col min="19" max="19" width="18.8554687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28" max="29" width="11.425781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3" max="53" width="19.28515625" customWidth="1"/>
  </cols>
  <sheetData>
    <row r="1" spans="1:72" ht="7.5" customHeight="1" x14ac:dyDescent="0.25">
      <c r="V1" s="62"/>
    </row>
    <row r="2" spans="1:72" ht="11.25" customHeight="1" thickBot="1" x14ac:dyDescent="0.3">
      <c r="H2" s="63"/>
      <c r="V2" s="62"/>
    </row>
    <row r="3" spans="1:72" ht="21" customHeight="1" thickBot="1" x14ac:dyDescent="0.3">
      <c r="B3" s="433"/>
      <c r="C3" s="434"/>
      <c r="D3" s="439" t="s">
        <v>314</v>
      </c>
      <c r="E3" s="440"/>
      <c r="F3" s="440"/>
      <c r="G3" s="441"/>
      <c r="H3" s="445" t="s">
        <v>313</v>
      </c>
      <c r="I3" s="446"/>
      <c r="J3" s="59" t="s">
        <v>312</v>
      </c>
      <c r="K3" s="61"/>
      <c r="L3" s="48"/>
      <c r="M3" s="48"/>
      <c r="N3" s="48"/>
      <c r="O3" s="48"/>
      <c r="P3" s="48"/>
      <c r="Q3" s="48"/>
      <c r="R3" s="48"/>
      <c r="S3" s="48"/>
      <c r="T3" s="48"/>
      <c r="U3" s="48"/>
      <c r="V3" s="54"/>
      <c r="W3" s="54"/>
      <c r="X3" s="48"/>
      <c r="Y3" s="54"/>
      <c r="Z3" s="48"/>
      <c r="AA3" s="54"/>
      <c r="AB3" s="48"/>
      <c r="AC3" s="54"/>
      <c r="AD3" s="48"/>
      <c r="AE3" s="54"/>
      <c r="AF3" s="48"/>
      <c r="AG3" s="54"/>
      <c r="AH3" s="48"/>
      <c r="AI3" s="54"/>
      <c r="AJ3" s="48"/>
      <c r="AK3" s="54"/>
      <c r="AL3" s="48"/>
      <c r="AM3" s="54"/>
      <c r="AN3" s="48"/>
      <c r="AO3" s="48"/>
      <c r="AP3" s="48"/>
      <c r="AQ3" s="48"/>
      <c r="AR3" s="48"/>
      <c r="AS3" s="48"/>
      <c r="AT3" s="54"/>
      <c r="AU3" s="48"/>
      <c r="AV3" s="54"/>
      <c r="AW3" s="48"/>
      <c r="AX3" s="54"/>
      <c r="AY3" s="48"/>
      <c r="AZ3" s="54"/>
      <c r="BA3" s="48"/>
    </row>
    <row r="4" spans="1:72" ht="28.5" customHeight="1" thickBot="1" x14ac:dyDescent="0.3">
      <c r="B4" s="435"/>
      <c r="C4" s="436"/>
      <c r="D4" s="442"/>
      <c r="E4" s="443"/>
      <c r="F4" s="443"/>
      <c r="G4" s="444"/>
      <c r="H4" s="447"/>
      <c r="I4" s="448"/>
      <c r="J4" s="60">
        <v>42</v>
      </c>
      <c r="K4" s="59" t="s">
        <v>311</v>
      </c>
      <c r="L4" s="48"/>
      <c r="M4" s="48"/>
      <c r="N4" s="48"/>
      <c r="O4" s="48"/>
      <c r="P4" s="48"/>
      <c r="Q4" s="48"/>
      <c r="R4" s="48"/>
      <c r="S4" s="48"/>
      <c r="T4" s="48"/>
      <c r="U4" s="48"/>
      <c r="V4" s="54"/>
      <c r="W4" s="54"/>
      <c r="X4" s="48"/>
      <c r="Y4" s="54"/>
      <c r="Z4" s="48"/>
      <c r="AA4" s="54"/>
      <c r="AB4" s="48"/>
      <c r="AC4" s="54"/>
      <c r="AD4" s="48"/>
      <c r="AE4" s="54"/>
      <c r="AF4" s="48"/>
      <c r="AG4" s="54"/>
      <c r="AH4" s="48"/>
      <c r="AI4" s="54"/>
      <c r="AJ4" s="48"/>
      <c r="AK4" s="54"/>
      <c r="AL4" s="48"/>
      <c r="AM4" s="54"/>
      <c r="AN4" s="48"/>
      <c r="AO4" s="48"/>
      <c r="AP4" s="48"/>
      <c r="AQ4" s="48"/>
      <c r="AR4" s="48"/>
      <c r="AS4" s="48"/>
      <c r="AT4" s="54"/>
      <c r="AU4" s="48"/>
      <c r="AV4" s="54"/>
      <c r="AW4" s="48"/>
      <c r="AX4" s="54"/>
      <c r="AY4" s="48"/>
      <c r="AZ4" s="54"/>
      <c r="BA4" s="48"/>
    </row>
    <row r="5" spans="1:72" ht="23.25" customHeight="1" thickBot="1" x14ac:dyDescent="0.3">
      <c r="B5" s="435"/>
      <c r="C5" s="436"/>
      <c r="D5" s="58" t="s">
        <v>310</v>
      </c>
      <c r="E5" s="57"/>
      <c r="F5" s="451" t="s">
        <v>309</v>
      </c>
      <c r="G5" s="451"/>
      <c r="H5" s="449"/>
      <c r="I5" s="450"/>
      <c r="J5" s="56">
        <f>+K6*J4</f>
        <v>54600000</v>
      </c>
      <c r="K5" s="55" t="s">
        <v>308</v>
      </c>
      <c r="L5" s="48"/>
      <c r="M5" s="48"/>
      <c r="N5" s="48"/>
      <c r="O5" s="48"/>
      <c r="P5" s="48"/>
      <c r="Q5" s="48"/>
      <c r="R5" s="48"/>
      <c r="S5" s="48"/>
      <c r="T5" s="48"/>
      <c r="U5" s="48"/>
      <c r="V5" s="54"/>
      <c r="W5" s="54"/>
      <c r="X5" s="54"/>
      <c r="Y5" s="54"/>
      <c r="Z5" s="54"/>
      <c r="AA5" s="54"/>
      <c r="AB5" s="452" t="s">
        <v>307</v>
      </c>
      <c r="AC5" s="453"/>
      <c r="AD5" s="453"/>
      <c r="AE5" s="453"/>
      <c r="AF5" s="453"/>
      <c r="AG5" s="453"/>
      <c r="AH5" s="453"/>
      <c r="AI5" s="453"/>
      <c r="AJ5" s="453"/>
      <c r="AK5" s="453"/>
      <c r="AL5" s="453"/>
      <c r="AM5" s="454"/>
      <c r="AN5" s="48"/>
      <c r="AO5" s="48"/>
      <c r="AP5" s="48"/>
      <c r="AQ5" s="48"/>
      <c r="AR5" s="48"/>
      <c r="AS5" s="48"/>
      <c r="AT5" s="48"/>
      <c r="AU5" s="48"/>
      <c r="AV5" s="48"/>
      <c r="AW5" s="48"/>
      <c r="AX5" s="48"/>
      <c r="AY5" s="48"/>
      <c r="AZ5" s="48"/>
      <c r="BA5" s="48"/>
    </row>
    <row r="6" spans="1:72" s="32" customFormat="1" ht="23.25" customHeight="1" thickBot="1" x14ac:dyDescent="0.3">
      <c r="B6" s="437"/>
      <c r="C6" s="438"/>
      <c r="D6" s="53" t="s">
        <v>306</v>
      </c>
      <c r="E6" s="461" t="s">
        <v>5207</v>
      </c>
      <c r="F6" s="461"/>
      <c r="G6" s="462"/>
      <c r="H6" s="52" t="s">
        <v>304</v>
      </c>
      <c r="I6" s="51"/>
      <c r="J6" s="50"/>
      <c r="K6" s="49">
        <v>1300000</v>
      </c>
      <c r="L6" s="48"/>
      <c r="M6" s="430" t="s">
        <v>303</v>
      </c>
      <c r="N6" s="431"/>
      <c r="O6" s="430" t="s">
        <v>302</v>
      </c>
      <c r="P6" s="431"/>
      <c r="Q6" s="432"/>
      <c r="R6" s="463" t="s">
        <v>301</v>
      </c>
      <c r="S6" s="464"/>
      <c r="T6" s="430" t="s">
        <v>300</v>
      </c>
      <c r="U6" s="431"/>
      <c r="V6" s="431"/>
      <c r="W6" s="452" t="s">
        <v>299</v>
      </c>
      <c r="X6" s="453"/>
      <c r="Y6" s="453"/>
      <c r="Z6" s="453"/>
      <c r="AA6" s="454"/>
      <c r="AB6" s="452" t="s">
        <v>298</v>
      </c>
      <c r="AC6" s="453"/>
      <c r="AD6" s="453"/>
      <c r="AE6" s="453"/>
      <c r="AF6" s="454"/>
      <c r="AG6" s="430" t="s">
        <v>297</v>
      </c>
      <c r="AH6" s="431"/>
      <c r="AI6" s="432"/>
      <c r="AJ6" s="430" t="s">
        <v>296</v>
      </c>
      <c r="AK6" s="431"/>
      <c r="AL6" s="431"/>
      <c r="AM6" s="432"/>
      <c r="AN6" s="48"/>
      <c r="AO6" s="430" t="s">
        <v>295</v>
      </c>
      <c r="AP6" s="432"/>
      <c r="AQ6" s="430" t="s">
        <v>294</v>
      </c>
      <c r="AR6" s="431"/>
      <c r="AS6" s="431"/>
      <c r="AT6" s="431"/>
      <c r="AU6" s="432"/>
      <c r="AV6" s="430" t="s">
        <v>293</v>
      </c>
      <c r="AW6" s="431"/>
      <c r="AX6" s="432"/>
      <c r="AY6" s="430" t="s">
        <v>292</v>
      </c>
      <c r="AZ6" s="431"/>
      <c r="BA6" s="432"/>
    </row>
    <row r="7" spans="1:72" s="36" customFormat="1" ht="77.25" thickBot="1" x14ac:dyDescent="0.3">
      <c r="A7" s="47"/>
      <c r="B7" s="88" t="s">
        <v>291</v>
      </c>
      <c r="C7" s="89" t="s">
        <v>290</v>
      </c>
      <c r="D7" s="95" t="s">
        <v>289</v>
      </c>
      <c r="E7" s="96" t="s">
        <v>288</v>
      </c>
      <c r="F7" s="96" t="s">
        <v>287</v>
      </c>
      <c r="G7" s="95" t="s">
        <v>286</v>
      </c>
      <c r="H7" s="88" t="s">
        <v>285</v>
      </c>
      <c r="I7" s="88" t="s">
        <v>284</v>
      </c>
      <c r="J7" s="88" t="s">
        <v>283</v>
      </c>
      <c r="K7" s="88" t="s">
        <v>282</v>
      </c>
      <c r="L7" s="88" t="s">
        <v>281</v>
      </c>
      <c r="M7" s="88" t="s">
        <v>280</v>
      </c>
      <c r="N7" s="89" t="s">
        <v>279</v>
      </c>
      <c r="O7" s="89" t="s">
        <v>278</v>
      </c>
      <c r="P7" s="88" t="s">
        <v>277</v>
      </c>
      <c r="Q7" s="88" t="s">
        <v>276</v>
      </c>
      <c r="R7" s="88" t="s">
        <v>275</v>
      </c>
      <c r="S7" s="88" t="s">
        <v>274</v>
      </c>
      <c r="T7" s="88" t="s">
        <v>273</v>
      </c>
      <c r="U7" s="89" t="s">
        <v>272</v>
      </c>
      <c r="V7" s="88" t="s">
        <v>271</v>
      </c>
      <c r="W7" s="88" t="s">
        <v>270</v>
      </c>
      <c r="X7" s="88" t="s">
        <v>269</v>
      </c>
      <c r="Y7" s="88" t="s">
        <v>268</v>
      </c>
      <c r="Z7" s="94" t="s">
        <v>267</v>
      </c>
      <c r="AA7" s="93" t="s">
        <v>266</v>
      </c>
      <c r="AB7" s="88" t="s">
        <v>265</v>
      </c>
      <c r="AC7" s="88" t="s">
        <v>264</v>
      </c>
      <c r="AD7" s="88" t="s">
        <v>263</v>
      </c>
      <c r="AE7" s="94" t="s">
        <v>262</v>
      </c>
      <c r="AF7" s="93" t="s">
        <v>261</v>
      </c>
      <c r="AG7" s="88" t="s">
        <v>260</v>
      </c>
      <c r="AH7" s="88" t="s">
        <v>259</v>
      </c>
      <c r="AI7" s="94" t="s">
        <v>258</v>
      </c>
      <c r="AJ7" s="88" t="s">
        <v>257</v>
      </c>
      <c r="AK7" s="94" t="s">
        <v>256</v>
      </c>
      <c r="AL7" s="94" t="s">
        <v>255</v>
      </c>
      <c r="AM7" s="93" t="s">
        <v>254</v>
      </c>
      <c r="AN7" s="93" t="s">
        <v>253</v>
      </c>
      <c r="AO7" s="88" t="s">
        <v>252</v>
      </c>
      <c r="AP7" s="88" t="s">
        <v>251</v>
      </c>
      <c r="AQ7" s="88" t="s">
        <v>250</v>
      </c>
      <c r="AR7" s="88" t="s">
        <v>249</v>
      </c>
      <c r="AS7" s="88" t="s">
        <v>248</v>
      </c>
      <c r="AT7" s="92" t="s">
        <v>247</v>
      </c>
      <c r="AU7" s="91" t="s">
        <v>246</v>
      </c>
      <c r="AV7" s="90" t="s">
        <v>245</v>
      </c>
      <c r="AW7" s="88" t="s">
        <v>244</v>
      </c>
      <c r="AX7" s="88" t="s">
        <v>243</v>
      </c>
      <c r="AY7" s="89" t="s">
        <v>242</v>
      </c>
      <c r="AZ7" s="89" t="s">
        <v>241</v>
      </c>
      <c r="BA7" s="89" t="s">
        <v>240</v>
      </c>
      <c r="BB7" s="37"/>
      <c r="BC7" s="37"/>
      <c r="BD7" s="37"/>
      <c r="BE7" s="37"/>
      <c r="BF7" s="37"/>
      <c r="BG7" s="37"/>
      <c r="BH7" s="37"/>
      <c r="BI7" s="37"/>
      <c r="BJ7" s="37"/>
      <c r="BK7" s="37"/>
      <c r="BL7" s="37"/>
      <c r="BM7" s="37"/>
      <c r="BN7" s="37"/>
      <c r="BO7" s="37"/>
      <c r="BP7" s="37"/>
      <c r="BQ7" s="37"/>
      <c r="BR7" s="37"/>
      <c r="BS7" s="37"/>
      <c r="BT7" s="37"/>
    </row>
    <row r="8" spans="1:72" s="32" customFormat="1" ht="12.75" x14ac:dyDescent="0.2">
      <c r="B8" s="241">
        <v>2024</v>
      </c>
      <c r="C8" s="239">
        <v>891780111</v>
      </c>
      <c r="D8" s="240" t="s">
        <v>14</v>
      </c>
      <c r="E8" s="243" t="s">
        <v>2076</v>
      </c>
      <c r="F8" s="243" t="s">
        <v>5209</v>
      </c>
      <c r="G8" s="241">
        <v>0</v>
      </c>
      <c r="H8" s="241" t="s">
        <v>11</v>
      </c>
      <c r="I8" s="240" t="s">
        <v>108</v>
      </c>
      <c r="J8" s="267" t="s">
        <v>2075</v>
      </c>
      <c r="K8" s="268">
        <v>26950000</v>
      </c>
      <c r="L8" s="239" t="s">
        <v>8</v>
      </c>
      <c r="M8" s="243" t="s">
        <v>2007</v>
      </c>
      <c r="N8" s="243">
        <v>36666875</v>
      </c>
      <c r="O8" s="243">
        <v>31</v>
      </c>
      <c r="P8" s="269">
        <v>45303</v>
      </c>
      <c r="Q8" s="243">
        <v>26950000</v>
      </c>
      <c r="R8" s="246">
        <v>45303</v>
      </c>
      <c r="S8" s="268">
        <v>26950000</v>
      </c>
      <c r="T8" s="241" t="s">
        <v>5</v>
      </c>
      <c r="U8" s="243">
        <v>36726383</v>
      </c>
      <c r="V8" s="267" t="s">
        <v>2006</v>
      </c>
      <c r="W8" s="246">
        <v>45303</v>
      </c>
      <c r="X8" s="246">
        <v>45303</v>
      </c>
      <c r="Y8" s="242" t="s">
        <v>4</v>
      </c>
      <c r="Z8" s="269">
        <v>45471</v>
      </c>
      <c r="AA8" s="243">
        <f t="shared" ref="AA8:AA24" si="0">+IF(Y8="1800-01-01",Z8-X8,Z8-Y8)</f>
        <v>168</v>
      </c>
      <c r="AB8" s="244">
        <v>0</v>
      </c>
      <c r="AC8" s="244">
        <v>0</v>
      </c>
      <c r="AD8" s="244">
        <v>0</v>
      </c>
      <c r="AE8" s="245" t="s">
        <v>4</v>
      </c>
      <c r="AF8" s="243">
        <f t="shared" ref="AF8:AF24" si="1">+IF(AE8="1800-01-01",0,AE8-Z8)</f>
        <v>0</v>
      </c>
      <c r="AG8" s="244">
        <v>0</v>
      </c>
      <c r="AH8" s="244">
        <v>0</v>
      </c>
      <c r="AI8" s="246" t="s">
        <v>4</v>
      </c>
      <c r="AJ8" s="241">
        <v>0</v>
      </c>
      <c r="AK8" s="241" t="s">
        <v>4</v>
      </c>
      <c r="AL8" s="241" t="s">
        <v>4</v>
      </c>
      <c r="AM8" s="243">
        <f t="shared" ref="AM8:AM24" si="2">+IF(AK8="1800-01-01",0,AL8-AK8)</f>
        <v>0</v>
      </c>
      <c r="AN8" s="243">
        <f>+K8+AC8-AH8</f>
        <v>26950000</v>
      </c>
      <c r="AO8" s="241" t="s">
        <v>1</v>
      </c>
      <c r="AP8" s="244">
        <v>26950000</v>
      </c>
      <c r="AQ8" s="241" t="s">
        <v>16</v>
      </c>
      <c r="AR8" s="244">
        <v>0</v>
      </c>
      <c r="AS8" s="247" t="s">
        <v>4</v>
      </c>
      <c r="AT8" s="248">
        <v>9800000</v>
      </c>
      <c r="AU8" s="249">
        <f t="shared" ref="AU8:AU24" si="3">AN8-AT8</f>
        <v>17150000</v>
      </c>
      <c r="AV8" s="250">
        <f t="shared" ref="AV8:AV24" si="4">+IFERROR(AT8/AN8,"_")</f>
        <v>0.36363636363636365</v>
      </c>
      <c r="AW8" s="247" t="s">
        <v>4</v>
      </c>
      <c r="AX8" s="241" t="s">
        <v>3</v>
      </c>
      <c r="AY8" s="270" t="s">
        <v>2074</v>
      </c>
      <c r="AZ8" s="239" t="s">
        <v>1</v>
      </c>
      <c r="BA8" s="239" t="s">
        <v>1</v>
      </c>
    </row>
    <row r="9" spans="1:72" x14ac:dyDescent="0.25">
      <c r="B9" s="253">
        <v>2024</v>
      </c>
      <c r="C9" s="251">
        <v>891780111</v>
      </c>
      <c r="D9" s="252" t="s">
        <v>14</v>
      </c>
      <c r="E9" s="271" t="s">
        <v>2073</v>
      </c>
      <c r="F9" s="271" t="s">
        <v>2072</v>
      </c>
      <c r="G9" s="253">
        <v>0</v>
      </c>
      <c r="H9" s="253" t="s">
        <v>11</v>
      </c>
      <c r="I9" s="252" t="s">
        <v>108</v>
      </c>
      <c r="J9" s="272" t="s">
        <v>2071</v>
      </c>
      <c r="K9" s="273">
        <v>14850000</v>
      </c>
      <c r="L9" s="251" t="s">
        <v>8</v>
      </c>
      <c r="M9" s="271" t="s">
        <v>2070</v>
      </c>
      <c r="N9" s="271">
        <v>1083468618</v>
      </c>
      <c r="O9" s="271">
        <v>30</v>
      </c>
      <c r="P9" s="274">
        <v>45303</v>
      </c>
      <c r="Q9" s="271">
        <v>14850000</v>
      </c>
      <c r="R9" s="254">
        <v>45306</v>
      </c>
      <c r="S9" s="273">
        <v>14850000</v>
      </c>
      <c r="T9" s="253" t="s">
        <v>5</v>
      </c>
      <c r="U9" s="271">
        <v>36726383</v>
      </c>
      <c r="V9" s="272" t="s">
        <v>2006</v>
      </c>
      <c r="W9" s="257">
        <v>45306</v>
      </c>
      <c r="X9" s="257">
        <v>45306</v>
      </c>
      <c r="Y9" s="254" t="s">
        <v>4</v>
      </c>
      <c r="Z9" s="274">
        <v>45471</v>
      </c>
      <c r="AA9" s="271">
        <f t="shared" si="0"/>
        <v>165</v>
      </c>
      <c r="AB9" s="255">
        <v>0</v>
      </c>
      <c r="AC9" s="255">
        <v>0</v>
      </c>
      <c r="AD9" s="255">
        <v>0</v>
      </c>
      <c r="AE9" s="256" t="s">
        <v>4</v>
      </c>
      <c r="AF9" s="271">
        <f t="shared" si="1"/>
        <v>0</v>
      </c>
      <c r="AG9" s="255">
        <v>0</v>
      </c>
      <c r="AH9" s="255">
        <v>0</v>
      </c>
      <c r="AI9" s="257" t="s">
        <v>4</v>
      </c>
      <c r="AJ9" s="253">
        <v>0</v>
      </c>
      <c r="AK9" s="253" t="s">
        <v>4</v>
      </c>
      <c r="AL9" s="253" t="s">
        <v>4</v>
      </c>
      <c r="AM9" s="271">
        <f t="shared" si="2"/>
        <v>0</v>
      </c>
      <c r="AN9" s="271">
        <f>+K9+AC9-AH9</f>
        <v>14850000</v>
      </c>
      <c r="AO9" s="253" t="s">
        <v>1</v>
      </c>
      <c r="AP9" s="255">
        <v>14850000</v>
      </c>
      <c r="AQ9" s="253" t="s">
        <v>16</v>
      </c>
      <c r="AR9" s="255">
        <v>0</v>
      </c>
      <c r="AS9" s="258" t="s">
        <v>4</v>
      </c>
      <c r="AT9" s="275">
        <v>4050000</v>
      </c>
      <c r="AU9" s="276">
        <f t="shared" si="3"/>
        <v>10800000</v>
      </c>
      <c r="AV9" s="277">
        <f t="shared" si="4"/>
        <v>0.27272727272727271</v>
      </c>
      <c r="AW9" s="258" t="s">
        <v>4</v>
      </c>
      <c r="AX9" s="253" t="s">
        <v>3</v>
      </c>
      <c r="AY9" s="278" t="s">
        <v>2069</v>
      </c>
      <c r="AZ9" s="251" t="s">
        <v>1</v>
      </c>
      <c r="BA9" s="251" t="s">
        <v>1</v>
      </c>
      <c r="BB9" s="32"/>
    </row>
    <row r="10" spans="1:72" x14ac:dyDescent="0.25">
      <c r="B10" s="253">
        <v>2024</v>
      </c>
      <c r="C10" s="251">
        <v>891780111</v>
      </c>
      <c r="D10" s="252" t="s">
        <v>14</v>
      </c>
      <c r="E10" s="271" t="s">
        <v>2068</v>
      </c>
      <c r="F10" s="271" t="s">
        <v>2067</v>
      </c>
      <c r="G10" s="253">
        <v>0</v>
      </c>
      <c r="H10" s="253" t="s">
        <v>11</v>
      </c>
      <c r="I10" s="252" t="s">
        <v>108</v>
      </c>
      <c r="J10" s="272" t="s">
        <v>2066</v>
      </c>
      <c r="K10" s="273">
        <v>27600000</v>
      </c>
      <c r="L10" s="251" t="s">
        <v>8</v>
      </c>
      <c r="M10" s="271" t="s">
        <v>2013</v>
      </c>
      <c r="N10" s="271">
        <v>1081761629</v>
      </c>
      <c r="O10" s="271">
        <v>28</v>
      </c>
      <c r="P10" s="274">
        <v>45303</v>
      </c>
      <c r="Q10" s="271">
        <v>27600000</v>
      </c>
      <c r="R10" s="257">
        <v>45303</v>
      </c>
      <c r="S10" s="273">
        <v>27600000</v>
      </c>
      <c r="T10" s="253" t="s">
        <v>5</v>
      </c>
      <c r="U10" s="271">
        <v>12550144</v>
      </c>
      <c r="V10" s="272" t="s">
        <v>2012</v>
      </c>
      <c r="W10" s="257">
        <v>45309</v>
      </c>
      <c r="X10" s="257">
        <v>45309</v>
      </c>
      <c r="Y10" s="254" t="s">
        <v>4</v>
      </c>
      <c r="Z10" s="274">
        <v>45471</v>
      </c>
      <c r="AA10" s="271">
        <f t="shared" si="0"/>
        <v>162</v>
      </c>
      <c r="AB10" s="255">
        <v>0</v>
      </c>
      <c r="AC10" s="255">
        <v>0</v>
      </c>
      <c r="AD10" s="255">
        <v>0</v>
      </c>
      <c r="AE10" s="256" t="s">
        <v>4</v>
      </c>
      <c r="AF10" s="271">
        <f t="shared" si="1"/>
        <v>0</v>
      </c>
      <c r="AG10" s="255">
        <v>0</v>
      </c>
      <c r="AH10" s="255">
        <v>0</v>
      </c>
      <c r="AI10" s="257" t="s">
        <v>4</v>
      </c>
      <c r="AJ10" s="253">
        <v>0</v>
      </c>
      <c r="AK10" s="253" t="s">
        <v>4</v>
      </c>
      <c r="AL10" s="253" t="s">
        <v>4</v>
      </c>
      <c r="AM10" s="271">
        <f t="shared" si="2"/>
        <v>0</v>
      </c>
      <c r="AN10" s="271">
        <f>+K10+AC10-AH10</f>
        <v>27600000</v>
      </c>
      <c r="AO10" s="253" t="s">
        <v>1</v>
      </c>
      <c r="AP10" s="255">
        <v>27600000</v>
      </c>
      <c r="AQ10" s="253" t="s">
        <v>16</v>
      </c>
      <c r="AR10" s="255">
        <v>0</v>
      </c>
      <c r="AS10" s="258" t="s">
        <v>4</v>
      </c>
      <c r="AT10" s="275">
        <v>9200000</v>
      </c>
      <c r="AU10" s="276">
        <f t="shared" si="3"/>
        <v>18400000</v>
      </c>
      <c r="AV10" s="277">
        <f t="shared" si="4"/>
        <v>0.33333333333333331</v>
      </c>
      <c r="AW10" s="258" t="s">
        <v>4</v>
      </c>
      <c r="AX10" s="253" t="s">
        <v>3</v>
      </c>
      <c r="AY10" s="278" t="s">
        <v>2065</v>
      </c>
      <c r="AZ10" s="251" t="s">
        <v>1</v>
      </c>
      <c r="BA10" s="251" t="s">
        <v>1</v>
      </c>
      <c r="BB10" s="32"/>
    </row>
    <row r="11" spans="1:72" x14ac:dyDescent="0.25">
      <c r="B11" s="253">
        <v>2024</v>
      </c>
      <c r="C11" s="251">
        <v>891780111</v>
      </c>
      <c r="D11" s="252" t="s">
        <v>14</v>
      </c>
      <c r="E11" s="271" t="s">
        <v>2064</v>
      </c>
      <c r="F11" s="271" t="s">
        <v>2063</v>
      </c>
      <c r="G11" s="253">
        <v>0</v>
      </c>
      <c r="H11" s="253" t="s">
        <v>11</v>
      </c>
      <c r="I11" s="252" t="s">
        <v>108</v>
      </c>
      <c r="J11" s="272" t="s">
        <v>2062</v>
      </c>
      <c r="K11" s="273">
        <v>22534000</v>
      </c>
      <c r="L11" s="251" t="s">
        <v>8</v>
      </c>
      <c r="M11" s="271" t="s">
        <v>2061</v>
      </c>
      <c r="N11" s="271">
        <v>1082997207</v>
      </c>
      <c r="O11" s="271">
        <v>29</v>
      </c>
      <c r="P11" s="274">
        <v>45303</v>
      </c>
      <c r="Q11" s="271">
        <v>22534000</v>
      </c>
      <c r="R11" s="254">
        <v>45309</v>
      </c>
      <c r="S11" s="273">
        <v>22534000</v>
      </c>
      <c r="T11" s="253" t="s">
        <v>5</v>
      </c>
      <c r="U11" s="271">
        <v>85472735</v>
      </c>
      <c r="V11" s="272" t="s">
        <v>2000</v>
      </c>
      <c r="W11" s="257">
        <v>45309</v>
      </c>
      <c r="X11" s="257">
        <v>45309</v>
      </c>
      <c r="Y11" s="254" t="s">
        <v>4</v>
      </c>
      <c r="Z11" s="274">
        <v>45471</v>
      </c>
      <c r="AA11" s="271">
        <f t="shared" si="0"/>
        <v>162</v>
      </c>
      <c r="AB11" s="255">
        <v>0</v>
      </c>
      <c r="AC11" s="255">
        <v>0</v>
      </c>
      <c r="AD11" s="255">
        <v>0</v>
      </c>
      <c r="AE11" s="256" t="s">
        <v>4</v>
      </c>
      <c r="AF11" s="271">
        <f t="shared" si="1"/>
        <v>0</v>
      </c>
      <c r="AG11" s="255">
        <v>0</v>
      </c>
      <c r="AH11" s="255">
        <v>0</v>
      </c>
      <c r="AI11" s="257" t="s">
        <v>4</v>
      </c>
      <c r="AJ11" s="253">
        <v>0</v>
      </c>
      <c r="AK11" s="253" t="s">
        <v>4</v>
      </c>
      <c r="AL11" s="253" t="s">
        <v>4</v>
      </c>
      <c r="AM11" s="271">
        <f t="shared" si="2"/>
        <v>0</v>
      </c>
      <c r="AN11" s="271">
        <f>+K11+AC11-AH11</f>
        <v>22534000</v>
      </c>
      <c r="AO11" s="253" t="s">
        <v>1</v>
      </c>
      <c r="AP11" s="255">
        <v>22534000</v>
      </c>
      <c r="AQ11" s="253" t="s">
        <v>16</v>
      </c>
      <c r="AR11" s="255">
        <v>0</v>
      </c>
      <c r="AS11" s="258" t="s">
        <v>4</v>
      </c>
      <c r="AT11" s="275">
        <v>6534000</v>
      </c>
      <c r="AU11" s="276">
        <f t="shared" si="3"/>
        <v>16000000</v>
      </c>
      <c r="AV11" s="277">
        <f t="shared" si="4"/>
        <v>0.28996183544865539</v>
      </c>
      <c r="AW11" s="258" t="s">
        <v>4</v>
      </c>
      <c r="AX11" s="253" t="s">
        <v>3</v>
      </c>
      <c r="AY11" s="278" t="s">
        <v>2060</v>
      </c>
      <c r="AZ11" s="251" t="s">
        <v>1</v>
      </c>
      <c r="BA11" s="251" t="s">
        <v>1</v>
      </c>
    </row>
    <row r="12" spans="1:72" x14ac:dyDescent="0.25">
      <c r="B12" s="253">
        <v>2024</v>
      </c>
      <c r="C12" s="251">
        <v>891780111</v>
      </c>
      <c r="D12" s="252" t="s">
        <v>14</v>
      </c>
      <c r="E12" s="271" t="s">
        <v>2059</v>
      </c>
      <c r="F12" s="271" t="s">
        <v>2058</v>
      </c>
      <c r="G12" s="253">
        <v>0</v>
      </c>
      <c r="H12" s="253" t="s">
        <v>11</v>
      </c>
      <c r="I12" s="252" t="s">
        <v>108</v>
      </c>
      <c r="J12" s="272" t="s">
        <v>2057</v>
      </c>
      <c r="K12" s="273">
        <v>22893867</v>
      </c>
      <c r="L12" s="251" t="s">
        <v>8</v>
      </c>
      <c r="M12" s="271" t="s">
        <v>2056</v>
      </c>
      <c r="N12" s="271">
        <v>1082988307</v>
      </c>
      <c r="O12" s="271">
        <v>25</v>
      </c>
      <c r="P12" s="274">
        <v>45303</v>
      </c>
      <c r="Q12" s="271">
        <v>22893867</v>
      </c>
      <c r="R12" s="254">
        <v>45309</v>
      </c>
      <c r="S12" s="273">
        <v>22893867</v>
      </c>
      <c r="T12" s="253" t="s">
        <v>5</v>
      </c>
      <c r="U12" s="271">
        <v>85472735</v>
      </c>
      <c r="V12" s="272" t="s">
        <v>2000</v>
      </c>
      <c r="W12" s="257">
        <v>45309</v>
      </c>
      <c r="X12" s="257">
        <v>45309</v>
      </c>
      <c r="Y12" s="254" t="s">
        <v>4</v>
      </c>
      <c r="Z12" s="274">
        <v>45471</v>
      </c>
      <c r="AA12" s="271">
        <f t="shared" si="0"/>
        <v>162</v>
      </c>
      <c r="AB12" s="255">
        <v>0</v>
      </c>
      <c r="AC12" s="255">
        <v>0</v>
      </c>
      <c r="AD12" s="255">
        <v>0</v>
      </c>
      <c r="AE12" s="256" t="s">
        <v>4</v>
      </c>
      <c r="AF12" s="271">
        <f t="shared" si="1"/>
        <v>0</v>
      </c>
      <c r="AG12" s="255">
        <v>0</v>
      </c>
      <c r="AH12" s="255">
        <v>0</v>
      </c>
      <c r="AI12" s="257" t="s">
        <v>4</v>
      </c>
      <c r="AJ12" s="253">
        <v>0</v>
      </c>
      <c r="AK12" s="253" t="s">
        <v>4</v>
      </c>
      <c r="AL12" s="253" t="s">
        <v>4</v>
      </c>
      <c r="AM12" s="271">
        <f t="shared" si="2"/>
        <v>0</v>
      </c>
      <c r="AN12" s="271">
        <f>+K12+AC12-AH12</f>
        <v>22893867</v>
      </c>
      <c r="AO12" s="253" t="s">
        <v>1</v>
      </c>
      <c r="AP12" s="255">
        <v>22893867</v>
      </c>
      <c r="AQ12" s="253" t="s">
        <v>16</v>
      </c>
      <c r="AR12" s="255">
        <v>0</v>
      </c>
      <c r="AS12" s="258" t="s">
        <v>4</v>
      </c>
      <c r="AT12" s="275">
        <v>6637867</v>
      </c>
      <c r="AU12" s="276">
        <f t="shared" si="3"/>
        <v>16256000</v>
      </c>
      <c r="AV12" s="277">
        <f t="shared" si="4"/>
        <v>0.28994083874078591</v>
      </c>
      <c r="AW12" s="258" t="s">
        <v>4</v>
      </c>
      <c r="AX12" s="253" t="s">
        <v>3</v>
      </c>
      <c r="AY12" s="278" t="s">
        <v>2055</v>
      </c>
      <c r="AZ12" s="251" t="s">
        <v>1</v>
      </c>
      <c r="BA12" s="251" t="s">
        <v>1</v>
      </c>
    </row>
    <row r="13" spans="1:72" x14ac:dyDescent="0.25">
      <c r="B13" s="253">
        <v>2024</v>
      </c>
      <c r="C13" s="251">
        <v>891780111</v>
      </c>
      <c r="D13" s="252" t="s">
        <v>14</v>
      </c>
      <c r="E13" s="271" t="s">
        <v>2054</v>
      </c>
      <c r="F13" s="271" t="s">
        <v>2053</v>
      </c>
      <c r="G13" s="253">
        <v>0</v>
      </c>
      <c r="H13" s="253" t="s">
        <v>11</v>
      </c>
      <c r="I13" s="252" t="s">
        <v>108</v>
      </c>
      <c r="J13" s="272" t="s">
        <v>2052</v>
      </c>
      <c r="K13" s="273">
        <v>22534000</v>
      </c>
      <c r="L13" s="251" t="s">
        <v>8</v>
      </c>
      <c r="M13" s="271" t="s">
        <v>2051</v>
      </c>
      <c r="N13" s="271">
        <v>1082944854</v>
      </c>
      <c r="O13" s="271">
        <v>26</v>
      </c>
      <c r="P13" s="274">
        <v>45303</v>
      </c>
      <c r="Q13" s="271">
        <v>22534000</v>
      </c>
      <c r="R13" s="254">
        <v>45309</v>
      </c>
      <c r="S13" s="273">
        <v>22534000</v>
      </c>
      <c r="T13" s="253" t="s">
        <v>5</v>
      </c>
      <c r="U13" s="271">
        <v>85472735</v>
      </c>
      <c r="V13" s="272" t="s">
        <v>2000</v>
      </c>
      <c r="W13" s="257">
        <v>45309</v>
      </c>
      <c r="X13" s="257">
        <v>45309</v>
      </c>
      <c r="Y13" s="254" t="s">
        <v>4</v>
      </c>
      <c r="Z13" s="274">
        <v>45471</v>
      </c>
      <c r="AA13" s="271">
        <f t="shared" si="0"/>
        <v>162</v>
      </c>
      <c r="AB13" s="255">
        <v>0</v>
      </c>
      <c r="AC13" s="255">
        <v>0</v>
      </c>
      <c r="AD13" s="255">
        <v>0</v>
      </c>
      <c r="AE13" s="256" t="s">
        <v>4</v>
      </c>
      <c r="AF13" s="271">
        <f t="shared" si="1"/>
        <v>0</v>
      </c>
      <c r="AG13" s="255">
        <v>0</v>
      </c>
      <c r="AH13" s="255">
        <v>0</v>
      </c>
      <c r="AI13" s="257" t="s">
        <v>4</v>
      </c>
      <c r="AJ13" s="253">
        <v>0</v>
      </c>
      <c r="AK13" s="253" t="s">
        <v>4</v>
      </c>
      <c r="AL13" s="253" t="s">
        <v>4</v>
      </c>
      <c r="AM13" s="271">
        <f t="shared" si="2"/>
        <v>0</v>
      </c>
      <c r="AN13" s="271">
        <f>+K13+AC13-AH13</f>
        <v>22534000</v>
      </c>
      <c r="AO13" s="253" t="s">
        <v>1</v>
      </c>
      <c r="AP13" s="255">
        <v>22534000</v>
      </c>
      <c r="AQ13" s="253" t="s">
        <v>16</v>
      </c>
      <c r="AR13" s="255">
        <v>0</v>
      </c>
      <c r="AS13" s="258" t="s">
        <v>4</v>
      </c>
      <c r="AT13" s="275">
        <v>6534000</v>
      </c>
      <c r="AU13" s="276">
        <f t="shared" si="3"/>
        <v>16000000</v>
      </c>
      <c r="AV13" s="277">
        <f t="shared" si="4"/>
        <v>0.28996183544865539</v>
      </c>
      <c r="AW13" s="258" t="s">
        <v>4</v>
      </c>
      <c r="AX13" s="253" t="s">
        <v>3</v>
      </c>
      <c r="AY13" s="278" t="s">
        <v>2050</v>
      </c>
      <c r="AZ13" s="251" t="s">
        <v>1</v>
      </c>
      <c r="BA13" s="251" t="s">
        <v>1</v>
      </c>
    </row>
    <row r="14" spans="1:72" x14ac:dyDescent="0.25">
      <c r="B14" s="253">
        <v>2024</v>
      </c>
      <c r="C14" s="251">
        <v>891780111</v>
      </c>
      <c r="D14" s="252" t="s">
        <v>14</v>
      </c>
      <c r="E14" s="271" t="s">
        <v>2049</v>
      </c>
      <c r="F14" s="271" t="s">
        <v>2048</v>
      </c>
      <c r="G14" s="253">
        <v>0</v>
      </c>
      <c r="H14" s="253" t="s">
        <v>11</v>
      </c>
      <c r="I14" s="252" t="s">
        <v>108</v>
      </c>
      <c r="J14" s="272" t="s">
        <v>2047</v>
      </c>
      <c r="K14" s="273">
        <v>18253000</v>
      </c>
      <c r="L14" s="251" t="s">
        <v>8</v>
      </c>
      <c r="M14" s="271" t="s">
        <v>2046</v>
      </c>
      <c r="N14" s="271">
        <v>1083030283</v>
      </c>
      <c r="O14" s="271">
        <v>66</v>
      </c>
      <c r="P14" s="274">
        <v>45306</v>
      </c>
      <c r="Q14" s="271">
        <v>91265000</v>
      </c>
      <c r="R14" s="257">
        <v>45309</v>
      </c>
      <c r="S14" s="273">
        <v>18253000</v>
      </c>
      <c r="T14" s="253" t="s">
        <v>5</v>
      </c>
      <c r="U14" s="271">
        <v>12550144</v>
      </c>
      <c r="V14" s="272" t="s">
        <v>2012</v>
      </c>
      <c r="W14" s="257">
        <v>45309</v>
      </c>
      <c r="X14" s="257">
        <v>45309</v>
      </c>
      <c r="Y14" s="254" t="s">
        <v>4</v>
      </c>
      <c r="Z14" s="274">
        <v>45457</v>
      </c>
      <c r="AA14" s="271">
        <f t="shared" si="0"/>
        <v>148</v>
      </c>
      <c r="AB14" s="255">
        <v>0</v>
      </c>
      <c r="AC14" s="255">
        <v>0</v>
      </c>
      <c r="AD14" s="255">
        <v>0</v>
      </c>
      <c r="AE14" s="256" t="s">
        <v>4</v>
      </c>
      <c r="AF14" s="271">
        <f t="shared" si="1"/>
        <v>0</v>
      </c>
      <c r="AG14" s="255">
        <v>0</v>
      </c>
      <c r="AH14" s="255">
        <v>0</v>
      </c>
      <c r="AI14" s="257" t="s">
        <v>4</v>
      </c>
      <c r="AJ14" s="253">
        <v>0</v>
      </c>
      <c r="AK14" s="253" t="s">
        <v>4</v>
      </c>
      <c r="AL14" s="253" t="s">
        <v>4</v>
      </c>
      <c r="AM14" s="271">
        <f t="shared" si="2"/>
        <v>0</v>
      </c>
      <c r="AN14" s="271">
        <f>+K14+AC14-AH14</f>
        <v>18253000</v>
      </c>
      <c r="AO14" s="253" t="s">
        <v>1</v>
      </c>
      <c r="AP14" s="255">
        <v>18253000</v>
      </c>
      <c r="AQ14" s="253" t="s">
        <v>16</v>
      </c>
      <c r="AR14" s="255">
        <v>0</v>
      </c>
      <c r="AS14" s="258" t="s">
        <v>4</v>
      </c>
      <c r="AT14" s="275">
        <v>5090600</v>
      </c>
      <c r="AU14" s="276">
        <f t="shared" si="3"/>
        <v>13162400</v>
      </c>
      <c r="AV14" s="277">
        <f t="shared" si="4"/>
        <v>0.27889114118227143</v>
      </c>
      <c r="AW14" s="258" t="s">
        <v>4</v>
      </c>
      <c r="AX14" s="253" t="s">
        <v>3</v>
      </c>
      <c r="AY14" s="278" t="s">
        <v>2045</v>
      </c>
      <c r="AZ14" s="251" t="s">
        <v>1</v>
      </c>
      <c r="BA14" s="251" t="s">
        <v>1</v>
      </c>
    </row>
    <row r="15" spans="1:72" x14ac:dyDescent="0.25">
      <c r="B15" s="253">
        <v>2024</v>
      </c>
      <c r="C15" s="251">
        <v>891780111</v>
      </c>
      <c r="D15" s="252" t="s">
        <v>14</v>
      </c>
      <c r="E15" s="271" t="s">
        <v>2044</v>
      </c>
      <c r="F15" s="271" t="s">
        <v>2043</v>
      </c>
      <c r="G15" s="253">
        <v>0</v>
      </c>
      <c r="H15" s="253" t="s">
        <v>11</v>
      </c>
      <c r="I15" s="252" t="s">
        <v>108</v>
      </c>
      <c r="J15" s="272" t="s">
        <v>2042</v>
      </c>
      <c r="K15" s="273">
        <v>18253000</v>
      </c>
      <c r="L15" s="251" t="s">
        <v>8</v>
      </c>
      <c r="M15" s="271" t="s">
        <v>2041</v>
      </c>
      <c r="N15" s="271">
        <v>1083024578</v>
      </c>
      <c r="O15" s="271">
        <v>66</v>
      </c>
      <c r="P15" s="274">
        <v>45306</v>
      </c>
      <c r="Q15" s="271">
        <v>91265000</v>
      </c>
      <c r="R15" s="257">
        <v>45309</v>
      </c>
      <c r="S15" s="273">
        <v>18253000</v>
      </c>
      <c r="T15" s="253" t="s">
        <v>5</v>
      </c>
      <c r="U15" s="271">
        <v>12550144</v>
      </c>
      <c r="V15" s="272" t="s">
        <v>2012</v>
      </c>
      <c r="W15" s="257">
        <v>45309</v>
      </c>
      <c r="X15" s="257">
        <v>45309</v>
      </c>
      <c r="Y15" s="254" t="s">
        <v>4</v>
      </c>
      <c r="Z15" s="274">
        <v>45457</v>
      </c>
      <c r="AA15" s="271">
        <f t="shared" si="0"/>
        <v>148</v>
      </c>
      <c r="AB15" s="255">
        <v>0</v>
      </c>
      <c r="AC15" s="255">
        <v>0</v>
      </c>
      <c r="AD15" s="255">
        <v>0</v>
      </c>
      <c r="AE15" s="256" t="s">
        <v>4</v>
      </c>
      <c r="AF15" s="271">
        <f t="shared" si="1"/>
        <v>0</v>
      </c>
      <c r="AG15" s="255">
        <v>0</v>
      </c>
      <c r="AH15" s="255">
        <v>0</v>
      </c>
      <c r="AI15" s="257" t="s">
        <v>4</v>
      </c>
      <c r="AJ15" s="253">
        <v>0</v>
      </c>
      <c r="AK15" s="253" t="s">
        <v>4</v>
      </c>
      <c r="AL15" s="253" t="s">
        <v>4</v>
      </c>
      <c r="AM15" s="271">
        <f t="shared" si="2"/>
        <v>0</v>
      </c>
      <c r="AN15" s="271">
        <f>+K15+AC15-AH15</f>
        <v>18253000</v>
      </c>
      <c r="AO15" s="253" t="s">
        <v>1</v>
      </c>
      <c r="AP15" s="255">
        <v>18253000</v>
      </c>
      <c r="AQ15" s="253" t="s">
        <v>16</v>
      </c>
      <c r="AR15" s="255">
        <v>0</v>
      </c>
      <c r="AS15" s="258" t="s">
        <v>4</v>
      </c>
      <c r="AT15" s="275">
        <v>5475900</v>
      </c>
      <c r="AU15" s="276">
        <f t="shared" si="3"/>
        <v>12777100</v>
      </c>
      <c r="AV15" s="277">
        <f t="shared" si="4"/>
        <v>0.3</v>
      </c>
      <c r="AW15" s="258" t="s">
        <v>4</v>
      </c>
      <c r="AX15" s="253" t="s">
        <v>3</v>
      </c>
      <c r="AY15" s="278" t="s">
        <v>2040</v>
      </c>
      <c r="AZ15" s="251" t="s">
        <v>1</v>
      </c>
      <c r="BA15" s="251" t="s">
        <v>1</v>
      </c>
    </row>
    <row r="16" spans="1:72" x14ac:dyDescent="0.25">
      <c r="B16" s="253">
        <v>2024</v>
      </c>
      <c r="C16" s="251">
        <v>891780111</v>
      </c>
      <c r="D16" s="252" t="s">
        <v>14</v>
      </c>
      <c r="E16" s="271" t="s">
        <v>2039</v>
      </c>
      <c r="F16" s="255" t="s">
        <v>2038</v>
      </c>
      <c r="G16" s="253">
        <v>0</v>
      </c>
      <c r="H16" s="253" t="s">
        <v>11</v>
      </c>
      <c r="I16" s="252" t="s">
        <v>108</v>
      </c>
      <c r="J16" s="255" t="s">
        <v>2037</v>
      </c>
      <c r="K16" s="273">
        <v>19250000</v>
      </c>
      <c r="L16" s="251" t="s">
        <v>8</v>
      </c>
      <c r="M16" s="255" t="s">
        <v>2036</v>
      </c>
      <c r="N16" s="255">
        <v>39046134</v>
      </c>
      <c r="O16" s="255">
        <v>72</v>
      </c>
      <c r="P16" s="254">
        <v>45308</v>
      </c>
      <c r="Q16" s="271">
        <v>19250000</v>
      </c>
      <c r="R16" s="257">
        <v>45309</v>
      </c>
      <c r="S16" s="273">
        <v>19250000</v>
      </c>
      <c r="T16" s="253" t="s">
        <v>5</v>
      </c>
      <c r="U16" s="271">
        <v>12550144</v>
      </c>
      <c r="V16" s="272" t="s">
        <v>2012</v>
      </c>
      <c r="W16" s="257">
        <v>45309</v>
      </c>
      <c r="X16" s="257">
        <v>45309</v>
      </c>
      <c r="Y16" s="254" t="s">
        <v>4</v>
      </c>
      <c r="Z16" s="274">
        <v>45471</v>
      </c>
      <c r="AA16" s="271">
        <f t="shared" si="0"/>
        <v>162</v>
      </c>
      <c r="AB16" s="255">
        <v>0</v>
      </c>
      <c r="AC16" s="255">
        <v>0</v>
      </c>
      <c r="AD16" s="255">
        <v>0</v>
      </c>
      <c r="AE16" s="256" t="s">
        <v>4</v>
      </c>
      <c r="AF16" s="271">
        <f t="shared" si="1"/>
        <v>0</v>
      </c>
      <c r="AG16" s="255">
        <v>0</v>
      </c>
      <c r="AH16" s="255">
        <v>0</v>
      </c>
      <c r="AI16" s="257" t="s">
        <v>4</v>
      </c>
      <c r="AJ16" s="253">
        <v>0</v>
      </c>
      <c r="AK16" s="253" t="s">
        <v>4</v>
      </c>
      <c r="AL16" s="253" t="s">
        <v>4</v>
      </c>
      <c r="AM16" s="271">
        <f t="shared" si="2"/>
        <v>0</v>
      </c>
      <c r="AN16" s="271">
        <f>+K16+AC16-AH16</f>
        <v>19250000</v>
      </c>
      <c r="AO16" s="253" t="s">
        <v>1</v>
      </c>
      <c r="AP16" s="255">
        <v>19250000</v>
      </c>
      <c r="AQ16" s="253" t="s">
        <v>16</v>
      </c>
      <c r="AR16" s="255">
        <v>0</v>
      </c>
      <c r="AS16" s="258" t="s">
        <v>4</v>
      </c>
      <c r="AT16" s="275">
        <v>0</v>
      </c>
      <c r="AU16" s="276">
        <f t="shared" si="3"/>
        <v>19250000</v>
      </c>
      <c r="AV16" s="277">
        <f t="shared" si="4"/>
        <v>0</v>
      </c>
      <c r="AW16" s="258" t="s">
        <v>4</v>
      </c>
      <c r="AX16" s="253" t="s">
        <v>3</v>
      </c>
      <c r="AY16" s="278" t="s">
        <v>2035</v>
      </c>
      <c r="AZ16" s="251" t="s">
        <v>1</v>
      </c>
      <c r="BA16" s="251" t="s">
        <v>1</v>
      </c>
    </row>
    <row r="17" spans="2:53" x14ac:dyDescent="0.25">
      <c r="B17" s="253">
        <v>2024</v>
      </c>
      <c r="C17" s="251">
        <v>891780111</v>
      </c>
      <c r="D17" s="252" t="s">
        <v>14</v>
      </c>
      <c r="E17" s="271" t="s">
        <v>2034</v>
      </c>
      <c r="F17" s="271" t="s">
        <v>2033</v>
      </c>
      <c r="G17" s="253">
        <v>0</v>
      </c>
      <c r="H17" s="253" t="s">
        <v>11</v>
      </c>
      <c r="I17" s="252" t="s">
        <v>108</v>
      </c>
      <c r="J17" s="272" t="s">
        <v>2032</v>
      </c>
      <c r="K17" s="273">
        <v>13750000</v>
      </c>
      <c r="L17" s="251" t="s">
        <v>8</v>
      </c>
      <c r="M17" s="271" t="s">
        <v>2031</v>
      </c>
      <c r="N17" s="271">
        <v>57434101</v>
      </c>
      <c r="O17" s="271">
        <v>32</v>
      </c>
      <c r="P17" s="274">
        <v>45303</v>
      </c>
      <c r="Q17" s="271">
        <v>13750000</v>
      </c>
      <c r="R17" s="254">
        <v>45309</v>
      </c>
      <c r="S17" s="273">
        <v>13750000</v>
      </c>
      <c r="T17" s="253" t="s">
        <v>5</v>
      </c>
      <c r="U17" s="271">
        <v>36726383</v>
      </c>
      <c r="V17" s="272" t="s">
        <v>2006</v>
      </c>
      <c r="W17" s="257">
        <v>45309</v>
      </c>
      <c r="X17" s="257">
        <v>45309</v>
      </c>
      <c r="Y17" s="254" t="s">
        <v>4</v>
      </c>
      <c r="Z17" s="274">
        <v>45471</v>
      </c>
      <c r="AA17" s="271">
        <f t="shared" si="0"/>
        <v>162</v>
      </c>
      <c r="AB17" s="255">
        <v>0</v>
      </c>
      <c r="AC17" s="255">
        <v>0</v>
      </c>
      <c r="AD17" s="255">
        <v>0</v>
      </c>
      <c r="AE17" s="256" t="s">
        <v>4</v>
      </c>
      <c r="AF17" s="271">
        <f t="shared" si="1"/>
        <v>0</v>
      </c>
      <c r="AG17" s="255">
        <v>0</v>
      </c>
      <c r="AH17" s="255">
        <v>0</v>
      </c>
      <c r="AI17" s="257" t="s">
        <v>4</v>
      </c>
      <c r="AJ17" s="253">
        <v>0</v>
      </c>
      <c r="AK17" s="253" t="s">
        <v>4</v>
      </c>
      <c r="AL17" s="253" t="s">
        <v>4</v>
      </c>
      <c r="AM17" s="271">
        <f t="shared" si="2"/>
        <v>0</v>
      </c>
      <c r="AN17" s="271">
        <f>+K17+AC17-AH17</f>
        <v>13750000</v>
      </c>
      <c r="AO17" s="253" t="s">
        <v>1</v>
      </c>
      <c r="AP17" s="255">
        <v>13750000</v>
      </c>
      <c r="AQ17" s="253" t="s">
        <v>16</v>
      </c>
      <c r="AR17" s="255">
        <v>0</v>
      </c>
      <c r="AS17" s="258" t="s">
        <v>4</v>
      </c>
      <c r="AT17" s="275">
        <v>3750000</v>
      </c>
      <c r="AU17" s="276">
        <f t="shared" si="3"/>
        <v>10000000</v>
      </c>
      <c r="AV17" s="277">
        <f t="shared" si="4"/>
        <v>0.27272727272727271</v>
      </c>
      <c r="AW17" s="258" t="s">
        <v>4</v>
      </c>
      <c r="AX17" s="253" t="s">
        <v>3</v>
      </c>
      <c r="AY17" s="278" t="s">
        <v>2030</v>
      </c>
      <c r="AZ17" s="251" t="s">
        <v>1</v>
      </c>
      <c r="BA17" s="251" t="s">
        <v>1</v>
      </c>
    </row>
    <row r="18" spans="2:53" x14ac:dyDescent="0.25">
      <c r="B18" s="253">
        <v>2024</v>
      </c>
      <c r="C18" s="251">
        <v>891780111</v>
      </c>
      <c r="D18" s="252" t="s">
        <v>14</v>
      </c>
      <c r="E18" s="271" t="s">
        <v>2029</v>
      </c>
      <c r="F18" s="271" t="s">
        <v>2028</v>
      </c>
      <c r="G18" s="253">
        <v>0</v>
      </c>
      <c r="H18" s="253" t="s">
        <v>11</v>
      </c>
      <c r="I18" s="252" t="s">
        <v>108</v>
      </c>
      <c r="J18" s="271" t="s">
        <v>2027</v>
      </c>
      <c r="K18" s="273">
        <v>23200000</v>
      </c>
      <c r="L18" s="251" t="s">
        <v>8</v>
      </c>
      <c r="M18" s="271" t="s">
        <v>2026</v>
      </c>
      <c r="N18" s="271">
        <v>1083433806</v>
      </c>
      <c r="O18" s="271">
        <v>27</v>
      </c>
      <c r="P18" s="274">
        <v>45303</v>
      </c>
      <c r="Q18" s="271">
        <v>25200000</v>
      </c>
      <c r="R18" s="257">
        <v>45310</v>
      </c>
      <c r="S18" s="273">
        <v>23200000</v>
      </c>
      <c r="T18" s="253" t="s">
        <v>5</v>
      </c>
      <c r="U18" s="271">
        <v>12550144</v>
      </c>
      <c r="V18" s="272" t="s">
        <v>2012</v>
      </c>
      <c r="W18" s="257">
        <v>45310</v>
      </c>
      <c r="X18" s="257">
        <v>45310</v>
      </c>
      <c r="Y18" s="254" t="s">
        <v>4</v>
      </c>
      <c r="Z18" s="274">
        <v>45412</v>
      </c>
      <c r="AA18" s="271">
        <f t="shared" si="0"/>
        <v>102</v>
      </c>
      <c r="AB18" s="255">
        <v>0</v>
      </c>
      <c r="AC18" s="255">
        <v>0</v>
      </c>
      <c r="AD18" s="255">
        <v>0</v>
      </c>
      <c r="AE18" s="256" t="s">
        <v>4</v>
      </c>
      <c r="AF18" s="271">
        <f t="shared" si="1"/>
        <v>0</v>
      </c>
      <c r="AG18" s="255">
        <v>0</v>
      </c>
      <c r="AH18" s="255">
        <v>0</v>
      </c>
      <c r="AI18" s="257" t="s">
        <v>4</v>
      </c>
      <c r="AJ18" s="253">
        <v>0</v>
      </c>
      <c r="AK18" s="253" t="s">
        <v>4</v>
      </c>
      <c r="AL18" s="253" t="s">
        <v>4</v>
      </c>
      <c r="AM18" s="271">
        <f t="shared" si="2"/>
        <v>0</v>
      </c>
      <c r="AN18" s="271">
        <f>+K18+AC18-AH18</f>
        <v>23200000</v>
      </c>
      <c r="AO18" s="253" t="s">
        <v>1</v>
      </c>
      <c r="AP18" s="255">
        <v>23200000</v>
      </c>
      <c r="AQ18" s="253" t="s">
        <v>16</v>
      </c>
      <c r="AR18" s="255">
        <v>0</v>
      </c>
      <c r="AS18" s="258" t="s">
        <v>4</v>
      </c>
      <c r="AT18" s="275">
        <v>10267000</v>
      </c>
      <c r="AU18" s="276">
        <f t="shared" si="3"/>
        <v>12933000</v>
      </c>
      <c r="AV18" s="277">
        <f t="shared" si="4"/>
        <v>0.44254310344827585</v>
      </c>
      <c r="AW18" s="258" t="s">
        <v>4</v>
      </c>
      <c r="AX18" s="253" t="s">
        <v>3</v>
      </c>
      <c r="AY18" s="278" t="s">
        <v>2025</v>
      </c>
      <c r="AZ18" s="251" t="s">
        <v>1</v>
      </c>
      <c r="BA18" s="251" t="s">
        <v>1</v>
      </c>
    </row>
    <row r="19" spans="2:53" x14ac:dyDescent="0.25">
      <c r="B19" s="253">
        <v>2024</v>
      </c>
      <c r="C19" s="251">
        <v>891780111</v>
      </c>
      <c r="D19" s="252" t="s">
        <v>14</v>
      </c>
      <c r="E19" s="271" t="s">
        <v>2024</v>
      </c>
      <c r="F19" s="271" t="s">
        <v>5210</v>
      </c>
      <c r="G19" s="253">
        <v>0</v>
      </c>
      <c r="H19" s="253" t="s">
        <v>11</v>
      </c>
      <c r="I19" s="252" t="s">
        <v>108</v>
      </c>
      <c r="J19" s="272" t="s">
        <v>2019</v>
      </c>
      <c r="K19" s="273">
        <v>18253000</v>
      </c>
      <c r="L19" s="251" t="s">
        <v>8</v>
      </c>
      <c r="M19" s="271" t="s">
        <v>2023</v>
      </c>
      <c r="N19" s="271">
        <v>1079933607</v>
      </c>
      <c r="O19" s="271">
        <v>66</v>
      </c>
      <c r="P19" s="274">
        <v>45306</v>
      </c>
      <c r="Q19" s="271">
        <v>91265000</v>
      </c>
      <c r="R19" s="257">
        <v>45309</v>
      </c>
      <c r="S19" s="273">
        <v>18253000</v>
      </c>
      <c r="T19" s="253" t="s">
        <v>5</v>
      </c>
      <c r="U19" s="271">
        <v>12550144</v>
      </c>
      <c r="V19" s="272" t="s">
        <v>2012</v>
      </c>
      <c r="W19" s="257">
        <v>45313</v>
      </c>
      <c r="X19" s="257">
        <v>45313</v>
      </c>
      <c r="Y19" s="254" t="s">
        <v>4</v>
      </c>
      <c r="Z19" s="274">
        <v>45457</v>
      </c>
      <c r="AA19" s="271">
        <f t="shared" si="0"/>
        <v>144</v>
      </c>
      <c r="AB19" s="255">
        <v>0</v>
      </c>
      <c r="AC19" s="255">
        <v>0</v>
      </c>
      <c r="AD19" s="255">
        <v>0</v>
      </c>
      <c r="AE19" s="256" t="s">
        <v>4</v>
      </c>
      <c r="AF19" s="271">
        <f t="shared" si="1"/>
        <v>0</v>
      </c>
      <c r="AG19" s="255">
        <v>0</v>
      </c>
      <c r="AH19" s="255">
        <v>0</v>
      </c>
      <c r="AI19" s="257" t="s">
        <v>4</v>
      </c>
      <c r="AJ19" s="253">
        <v>0</v>
      </c>
      <c r="AK19" s="253" t="s">
        <v>4</v>
      </c>
      <c r="AL19" s="253" t="s">
        <v>4</v>
      </c>
      <c r="AM19" s="271">
        <f t="shared" si="2"/>
        <v>0</v>
      </c>
      <c r="AN19" s="271">
        <f>+K19+AC19-AH19</f>
        <v>18253000</v>
      </c>
      <c r="AO19" s="253" t="s">
        <v>1</v>
      </c>
      <c r="AP19" s="255">
        <v>18253000</v>
      </c>
      <c r="AQ19" s="253" t="s">
        <v>16</v>
      </c>
      <c r="AR19" s="255">
        <v>0</v>
      </c>
      <c r="AS19" s="258" t="s">
        <v>4</v>
      </c>
      <c r="AT19" s="275">
        <v>5427000</v>
      </c>
      <c r="AU19" s="276">
        <f t="shared" si="3"/>
        <v>12826000</v>
      </c>
      <c r="AV19" s="277">
        <f t="shared" si="4"/>
        <v>0.29732098833068538</v>
      </c>
      <c r="AW19" s="258" t="s">
        <v>4</v>
      </c>
      <c r="AX19" s="253" t="s">
        <v>3</v>
      </c>
      <c r="AY19" s="278" t="s">
        <v>2022</v>
      </c>
      <c r="AZ19" s="251" t="s">
        <v>1</v>
      </c>
      <c r="BA19" s="251" t="s">
        <v>1</v>
      </c>
    </row>
    <row r="20" spans="2:53" x14ac:dyDescent="0.25">
      <c r="B20" s="253">
        <v>2024</v>
      </c>
      <c r="C20" s="251">
        <v>891780111</v>
      </c>
      <c r="D20" s="252" t="s">
        <v>14</v>
      </c>
      <c r="E20" s="271" t="s">
        <v>2021</v>
      </c>
      <c r="F20" s="271" t="s">
        <v>2020</v>
      </c>
      <c r="G20" s="253">
        <v>0</v>
      </c>
      <c r="H20" s="253" t="s">
        <v>11</v>
      </c>
      <c r="I20" s="252" t="s">
        <v>108</v>
      </c>
      <c r="J20" s="272" t="s">
        <v>2019</v>
      </c>
      <c r="K20" s="273">
        <v>18253000</v>
      </c>
      <c r="L20" s="251" t="s">
        <v>8</v>
      </c>
      <c r="M20" s="271" t="s">
        <v>2018</v>
      </c>
      <c r="N20" s="271">
        <v>1082977003</v>
      </c>
      <c r="O20" s="271">
        <v>66</v>
      </c>
      <c r="P20" s="274">
        <v>45306</v>
      </c>
      <c r="Q20" s="271">
        <v>91265000</v>
      </c>
      <c r="R20" s="257">
        <v>45314</v>
      </c>
      <c r="S20" s="273">
        <v>18253000</v>
      </c>
      <c r="T20" s="253" t="s">
        <v>5</v>
      </c>
      <c r="U20" s="271">
        <v>12550144</v>
      </c>
      <c r="V20" s="272" t="s">
        <v>2012</v>
      </c>
      <c r="W20" s="257">
        <v>45314</v>
      </c>
      <c r="X20" s="257">
        <v>45314</v>
      </c>
      <c r="Y20" s="254" t="s">
        <v>4</v>
      </c>
      <c r="Z20" s="274">
        <v>45457</v>
      </c>
      <c r="AA20" s="271">
        <f t="shared" si="0"/>
        <v>143</v>
      </c>
      <c r="AB20" s="255">
        <v>0</v>
      </c>
      <c r="AC20" s="255">
        <v>0</v>
      </c>
      <c r="AD20" s="255">
        <v>0</v>
      </c>
      <c r="AE20" s="256" t="s">
        <v>4</v>
      </c>
      <c r="AF20" s="271">
        <f t="shared" si="1"/>
        <v>0</v>
      </c>
      <c r="AG20" s="255">
        <v>0</v>
      </c>
      <c r="AH20" s="255">
        <v>0</v>
      </c>
      <c r="AI20" s="257" t="s">
        <v>4</v>
      </c>
      <c r="AJ20" s="253">
        <v>0</v>
      </c>
      <c r="AK20" s="253" t="s">
        <v>4</v>
      </c>
      <c r="AL20" s="253" t="s">
        <v>4</v>
      </c>
      <c r="AM20" s="271">
        <f t="shared" si="2"/>
        <v>0</v>
      </c>
      <c r="AN20" s="271">
        <f>+K20+AC20-AH20</f>
        <v>18253000</v>
      </c>
      <c r="AO20" s="253" t="s">
        <v>1</v>
      </c>
      <c r="AP20" s="255">
        <v>18253000</v>
      </c>
      <c r="AQ20" s="253" t="s">
        <v>16</v>
      </c>
      <c r="AR20" s="255">
        <v>0</v>
      </c>
      <c r="AS20" s="258" t="s">
        <v>4</v>
      </c>
      <c r="AT20" s="275">
        <v>5426500</v>
      </c>
      <c r="AU20" s="276">
        <f t="shared" si="3"/>
        <v>12826500</v>
      </c>
      <c r="AV20" s="277">
        <f t="shared" si="4"/>
        <v>0.2972935955733304</v>
      </c>
      <c r="AW20" s="258" t="s">
        <v>4</v>
      </c>
      <c r="AX20" s="253" t="s">
        <v>3</v>
      </c>
      <c r="AY20" s="278" t="s">
        <v>2017</v>
      </c>
      <c r="AZ20" s="251" t="s">
        <v>1</v>
      </c>
      <c r="BA20" s="251" t="s">
        <v>1</v>
      </c>
    </row>
    <row r="21" spans="2:53" x14ac:dyDescent="0.25">
      <c r="B21" s="253">
        <v>2024</v>
      </c>
      <c r="C21" s="251">
        <v>891780111</v>
      </c>
      <c r="D21" s="252" t="s">
        <v>14</v>
      </c>
      <c r="E21" s="271" t="s">
        <v>2016</v>
      </c>
      <c r="F21" s="271" t="s">
        <v>2015</v>
      </c>
      <c r="G21" s="253">
        <v>0</v>
      </c>
      <c r="H21" s="253" t="s">
        <v>11</v>
      </c>
      <c r="I21" s="252" t="s">
        <v>108</v>
      </c>
      <c r="J21" s="272" t="s">
        <v>2014</v>
      </c>
      <c r="K21" s="273">
        <v>18253000</v>
      </c>
      <c r="L21" s="251" t="s">
        <v>8</v>
      </c>
      <c r="M21" s="271" t="s">
        <v>2013</v>
      </c>
      <c r="N21" s="271">
        <v>1081761629</v>
      </c>
      <c r="O21" s="271">
        <v>66</v>
      </c>
      <c r="P21" s="274">
        <v>45306</v>
      </c>
      <c r="Q21" s="271">
        <v>91265000</v>
      </c>
      <c r="R21" s="257">
        <v>45314</v>
      </c>
      <c r="S21" s="273">
        <v>18253000</v>
      </c>
      <c r="T21" s="253" t="s">
        <v>5</v>
      </c>
      <c r="U21" s="271">
        <v>12550144</v>
      </c>
      <c r="V21" s="272" t="s">
        <v>2012</v>
      </c>
      <c r="W21" s="257">
        <v>45314</v>
      </c>
      <c r="X21" s="257">
        <v>45314</v>
      </c>
      <c r="Y21" s="254" t="s">
        <v>4</v>
      </c>
      <c r="Z21" s="274">
        <v>45457</v>
      </c>
      <c r="AA21" s="271">
        <f t="shared" si="0"/>
        <v>143</v>
      </c>
      <c r="AB21" s="255">
        <v>0</v>
      </c>
      <c r="AC21" s="255">
        <v>0</v>
      </c>
      <c r="AD21" s="255">
        <v>0</v>
      </c>
      <c r="AE21" s="256" t="s">
        <v>4</v>
      </c>
      <c r="AF21" s="271">
        <f t="shared" si="1"/>
        <v>0</v>
      </c>
      <c r="AG21" s="255">
        <v>0</v>
      </c>
      <c r="AH21" s="255">
        <v>0</v>
      </c>
      <c r="AI21" s="257" t="s">
        <v>4</v>
      </c>
      <c r="AJ21" s="253">
        <v>0</v>
      </c>
      <c r="AK21" s="253" t="s">
        <v>4</v>
      </c>
      <c r="AL21" s="253" t="s">
        <v>4</v>
      </c>
      <c r="AM21" s="271">
        <f t="shared" si="2"/>
        <v>0</v>
      </c>
      <c r="AN21" s="271">
        <f>+K21+AC21-AH21</f>
        <v>18253000</v>
      </c>
      <c r="AO21" s="253" t="s">
        <v>1</v>
      </c>
      <c r="AP21" s="255">
        <v>18253000</v>
      </c>
      <c r="AQ21" s="253" t="s">
        <v>16</v>
      </c>
      <c r="AR21" s="255">
        <v>0</v>
      </c>
      <c r="AS21" s="258" t="s">
        <v>4</v>
      </c>
      <c r="AT21" s="275">
        <v>4000000</v>
      </c>
      <c r="AU21" s="276">
        <f t="shared" si="3"/>
        <v>14253000</v>
      </c>
      <c r="AV21" s="277">
        <f t="shared" si="4"/>
        <v>0.2191420588396428</v>
      </c>
      <c r="AW21" s="258" t="s">
        <v>4</v>
      </c>
      <c r="AX21" s="253" t="s">
        <v>3</v>
      </c>
      <c r="AY21" s="278" t="s">
        <v>2011</v>
      </c>
      <c r="AZ21" s="251" t="s">
        <v>1</v>
      </c>
      <c r="BA21" s="251" t="s">
        <v>1</v>
      </c>
    </row>
    <row r="22" spans="2:53" x14ac:dyDescent="0.25">
      <c r="B22" s="253">
        <v>2024</v>
      </c>
      <c r="C22" s="251">
        <v>891780111</v>
      </c>
      <c r="D22" s="252" t="s">
        <v>14</v>
      </c>
      <c r="E22" s="271" t="s">
        <v>2010</v>
      </c>
      <c r="F22" s="271" t="s">
        <v>2009</v>
      </c>
      <c r="G22" s="253">
        <v>0</v>
      </c>
      <c r="H22" s="253" t="s">
        <v>11</v>
      </c>
      <c r="I22" s="252" t="s">
        <v>108</v>
      </c>
      <c r="J22" s="272" t="s">
        <v>2008</v>
      </c>
      <c r="K22" s="273">
        <v>15125000</v>
      </c>
      <c r="L22" s="251" t="s">
        <v>8</v>
      </c>
      <c r="M22" s="271" t="s">
        <v>2007</v>
      </c>
      <c r="N22" s="271">
        <v>36666875</v>
      </c>
      <c r="O22" s="271">
        <v>73</v>
      </c>
      <c r="P22" s="274">
        <v>45308</v>
      </c>
      <c r="Q22" s="271">
        <v>15125000</v>
      </c>
      <c r="R22" s="257">
        <v>45306</v>
      </c>
      <c r="S22" s="273">
        <v>15125000</v>
      </c>
      <c r="T22" s="253" t="s">
        <v>5</v>
      </c>
      <c r="U22" s="271">
        <v>36726383</v>
      </c>
      <c r="V22" s="272" t="s">
        <v>2006</v>
      </c>
      <c r="W22" s="257">
        <v>45314</v>
      </c>
      <c r="X22" s="257">
        <v>45314</v>
      </c>
      <c r="Y22" s="254" t="s">
        <v>4</v>
      </c>
      <c r="Z22" s="274">
        <v>45471</v>
      </c>
      <c r="AA22" s="271">
        <f t="shared" si="0"/>
        <v>157</v>
      </c>
      <c r="AB22" s="255">
        <v>0</v>
      </c>
      <c r="AC22" s="255">
        <v>0</v>
      </c>
      <c r="AD22" s="255">
        <v>0</v>
      </c>
      <c r="AE22" s="256" t="s">
        <v>4</v>
      </c>
      <c r="AF22" s="271">
        <f t="shared" si="1"/>
        <v>0</v>
      </c>
      <c r="AG22" s="255">
        <v>0</v>
      </c>
      <c r="AH22" s="255">
        <v>0</v>
      </c>
      <c r="AI22" s="257" t="s">
        <v>4</v>
      </c>
      <c r="AJ22" s="253">
        <v>0</v>
      </c>
      <c r="AK22" s="253" t="s">
        <v>4</v>
      </c>
      <c r="AL22" s="253" t="s">
        <v>4</v>
      </c>
      <c r="AM22" s="271">
        <f t="shared" si="2"/>
        <v>0</v>
      </c>
      <c r="AN22" s="271">
        <f>+K22+AC22-AH22</f>
        <v>15125000</v>
      </c>
      <c r="AO22" s="253" t="s">
        <v>1</v>
      </c>
      <c r="AP22" s="255">
        <v>15125000</v>
      </c>
      <c r="AQ22" s="253" t="s">
        <v>16</v>
      </c>
      <c r="AR22" s="255">
        <v>0</v>
      </c>
      <c r="AS22" s="258" t="s">
        <v>4</v>
      </c>
      <c r="AT22" s="275">
        <v>5500000</v>
      </c>
      <c r="AU22" s="276">
        <f t="shared" si="3"/>
        <v>9625000</v>
      </c>
      <c r="AV22" s="277">
        <f t="shared" si="4"/>
        <v>0.36363636363636365</v>
      </c>
      <c r="AW22" s="258" t="s">
        <v>4</v>
      </c>
      <c r="AX22" s="253" t="s">
        <v>3</v>
      </c>
      <c r="AY22" s="278" t="s">
        <v>2005</v>
      </c>
      <c r="AZ22" s="251" t="s">
        <v>1</v>
      </c>
      <c r="BA22" s="251" t="s">
        <v>1</v>
      </c>
    </row>
    <row r="23" spans="2:53" x14ac:dyDescent="0.25">
      <c r="B23" s="253">
        <v>2024</v>
      </c>
      <c r="C23" s="251">
        <v>891780111</v>
      </c>
      <c r="D23" s="252" t="s">
        <v>14</v>
      </c>
      <c r="E23" s="271" t="s">
        <v>2004</v>
      </c>
      <c r="F23" s="271" t="s">
        <v>2003</v>
      </c>
      <c r="G23" s="253">
        <v>0</v>
      </c>
      <c r="H23" s="253" t="s">
        <v>11</v>
      </c>
      <c r="I23" s="252" t="s">
        <v>108</v>
      </c>
      <c r="J23" s="272" t="s">
        <v>2002</v>
      </c>
      <c r="K23" s="273">
        <v>13170000</v>
      </c>
      <c r="L23" s="251" t="s">
        <v>8</v>
      </c>
      <c r="M23" s="271" t="s">
        <v>2001</v>
      </c>
      <c r="N23" s="271">
        <v>1124059331</v>
      </c>
      <c r="O23" s="255">
        <v>257</v>
      </c>
      <c r="P23" s="254">
        <v>45327</v>
      </c>
      <c r="Q23" s="255">
        <v>13170000</v>
      </c>
      <c r="R23" s="257">
        <v>45328</v>
      </c>
      <c r="S23" s="273">
        <v>13170000</v>
      </c>
      <c r="T23" s="253" t="s">
        <v>5</v>
      </c>
      <c r="U23" s="271">
        <v>85472735</v>
      </c>
      <c r="V23" s="272" t="s">
        <v>2000</v>
      </c>
      <c r="W23" s="257">
        <v>45328</v>
      </c>
      <c r="X23" s="257">
        <v>45328</v>
      </c>
      <c r="Y23" s="254" t="s">
        <v>4</v>
      </c>
      <c r="Z23" s="274">
        <v>45471</v>
      </c>
      <c r="AA23" s="271">
        <f t="shared" si="0"/>
        <v>143</v>
      </c>
      <c r="AB23" s="255">
        <v>0</v>
      </c>
      <c r="AC23" s="255">
        <v>0</v>
      </c>
      <c r="AD23" s="255">
        <v>0</v>
      </c>
      <c r="AE23" s="256" t="s">
        <v>4</v>
      </c>
      <c r="AF23" s="271">
        <f t="shared" si="1"/>
        <v>0</v>
      </c>
      <c r="AG23" s="255">
        <v>0</v>
      </c>
      <c r="AH23" s="255">
        <v>0</v>
      </c>
      <c r="AI23" s="257" t="s">
        <v>4</v>
      </c>
      <c r="AJ23" s="253">
        <v>0</v>
      </c>
      <c r="AK23" s="253" t="s">
        <v>4</v>
      </c>
      <c r="AL23" s="253" t="s">
        <v>4</v>
      </c>
      <c r="AM23" s="271">
        <f t="shared" si="2"/>
        <v>0</v>
      </c>
      <c r="AN23" s="271">
        <f>+K23+AC23-AH23</f>
        <v>13170000</v>
      </c>
      <c r="AO23" s="253" t="s">
        <v>1</v>
      </c>
      <c r="AP23" s="255">
        <v>13170000</v>
      </c>
      <c r="AQ23" s="253" t="s">
        <v>16</v>
      </c>
      <c r="AR23" s="255">
        <v>0</v>
      </c>
      <c r="AS23" s="258" t="s">
        <v>4</v>
      </c>
      <c r="AT23" s="275">
        <v>3170000</v>
      </c>
      <c r="AU23" s="276">
        <f t="shared" si="3"/>
        <v>10000000</v>
      </c>
      <c r="AV23" s="277">
        <f t="shared" si="4"/>
        <v>0.24069855732725892</v>
      </c>
      <c r="AW23" s="258" t="s">
        <v>4</v>
      </c>
      <c r="AX23" s="253" t="s">
        <v>3</v>
      </c>
      <c r="AY23" s="279" t="s">
        <v>1999</v>
      </c>
      <c r="AZ23" s="251" t="s">
        <v>1</v>
      </c>
      <c r="BA23" s="251" t="s">
        <v>1</v>
      </c>
    </row>
    <row r="24" spans="2:53" ht="15.75" thickBot="1" x14ac:dyDescent="0.3">
      <c r="B24" s="261">
        <v>2024</v>
      </c>
      <c r="C24" s="259">
        <v>891780111</v>
      </c>
      <c r="D24" s="260" t="s">
        <v>14</v>
      </c>
      <c r="E24" s="280" t="s">
        <v>1998</v>
      </c>
      <c r="F24" s="263" t="s">
        <v>1997</v>
      </c>
      <c r="G24" s="261">
        <v>0</v>
      </c>
      <c r="H24" s="261" t="s">
        <v>11</v>
      </c>
      <c r="I24" s="260" t="s">
        <v>108</v>
      </c>
      <c r="J24" s="263" t="s">
        <v>1996</v>
      </c>
      <c r="K24" s="263">
        <v>10000000</v>
      </c>
      <c r="L24" s="259" t="s">
        <v>8</v>
      </c>
      <c r="M24" s="263" t="s">
        <v>1995</v>
      </c>
      <c r="N24" s="263">
        <v>901238253</v>
      </c>
      <c r="O24" s="263">
        <v>373</v>
      </c>
      <c r="P24" s="262">
        <v>45338</v>
      </c>
      <c r="Q24" s="263">
        <v>10000000</v>
      </c>
      <c r="R24" s="262">
        <v>45343</v>
      </c>
      <c r="S24" s="263">
        <v>10000000</v>
      </c>
      <c r="T24" s="261" t="s">
        <v>5</v>
      </c>
      <c r="U24" s="263">
        <v>57420478</v>
      </c>
      <c r="V24" s="263" t="s">
        <v>1994</v>
      </c>
      <c r="W24" s="262">
        <v>45343</v>
      </c>
      <c r="X24" s="262">
        <v>45343</v>
      </c>
      <c r="Y24" s="262" t="s">
        <v>4</v>
      </c>
      <c r="Z24" s="262">
        <v>45657</v>
      </c>
      <c r="AA24" s="280">
        <f t="shared" si="0"/>
        <v>314</v>
      </c>
      <c r="AB24" s="263">
        <v>0</v>
      </c>
      <c r="AC24" s="263">
        <v>0</v>
      </c>
      <c r="AD24" s="263">
        <v>0</v>
      </c>
      <c r="AE24" s="264" t="s">
        <v>4</v>
      </c>
      <c r="AF24" s="280">
        <f t="shared" si="1"/>
        <v>0</v>
      </c>
      <c r="AG24" s="263">
        <v>0</v>
      </c>
      <c r="AH24" s="263">
        <v>0</v>
      </c>
      <c r="AI24" s="265" t="s">
        <v>4</v>
      </c>
      <c r="AJ24" s="261">
        <v>0</v>
      </c>
      <c r="AK24" s="261" t="s">
        <v>4</v>
      </c>
      <c r="AL24" s="261" t="s">
        <v>4</v>
      </c>
      <c r="AM24" s="280">
        <f t="shared" si="2"/>
        <v>0</v>
      </c>
      <c r="AN24" s="280">
        <f>+K24+AC24-AH24</f>
        <v>10000000</v>
      </c>
      <c r="AO24" s="261" t="s">
        <v>1</v>
      </c>
      <c r="AP24" s="263">
        <v>10000000</v>
      </c>
      <c r="AQ24" s="261" t="s">
        <v>16</v>
      </c>
      <c r="AR24" s="263">
        <v>0</v>
      </c>
      <c r="AS24" s="266" t="s">
        <v>4</v>
      </c>
      <c r="AT24" s="281">
        <v>0</v>
      </c>
      <c r="AU24" s="282">
        <f t="shared" si="3"/>
        <v>10000000</v>
      </c>
      <c r="AV24" s="283">
        <f t="shared" si="4"/>
        <v>0</v>
      </c>
      <c r="AW24" s="266" t="s">
        <v>4</v>
      </c>
      <c r="AX24" s="261" t="s">
        <v>3</v>
      </c>
      <c r="AY24" s="284" t="s">
        <v>1993</v>
      </c>
      <c r="AZ24" s="259" t="s">
        <v>1</v>
      </c>
      <c r="BA24" s="259" t="s">
        <v>357</v>
      </c>
    </row>
    <row r="25" spans="2:53" s="3" customFormat="1" ht="15.75" thickBot="1" x14ac:dyDescent="0.3">
      <c r="B25" s="455" t="s">
        <v>0</v>
      </c>
      <c r="C25" s="456"/>
      <c r="D25" s="457"/>
      <c r="E25" s="15">
        <f>+SUBTOTAL(3,E8:E24)</f>
        <v>17</v>
      </c>
      <c r="F25" s="14"/>
      <c r="G25" s="13"/>
      <c r="H25" s="13"/>
      <c r="I25" s="13"/>
      <c r="J25" s="13"/>
      <c r="K25" s="12">
        <f>SUM(K8:K24)</f>
        <v>323121867</v>
      </c>
      <c r="L25" s="458"/>
      <c r="M25" s="459"/>
      <c r="N25" s="459"/>
      <c r="O25" s="459"/>
      <c r="P25" s="459"/>
      <c r="Q25" s="459"/>
      <c r="R25" s="459"/>
      <c r="S25" s="459"/>
      <c r="T25" s="459"/>
      <c r="U25" s="459"/>
      <c r="V25" s="459"/>
      <c r="W25" s="459"/>
      <c r="X25" s="459"/>
      <c r="Y25" s="459"/>
      <c r="Z25" s="459"/>
      <c r="AA25" s="460"/>
      <c r="AB25" s="9">
        <f>SUM(AB8:AB24)</f>
        <v>0</v>
      </c>
      <c r="AC25" s="7">
        <f>SUM(AC8:AC24)</f>
        <v>0</v>
      </c>
      <c r="AD25" s="7">
        <f>SUM(AD8:AD24)</f>
        <v>0</v>
      </c>
      <c r="AE25" s="6"/>
      <c r="AF25" s="7">
        <f>SUM(AF8:AF24)</f>
        <v>0</v>
      </c>
      <c r="AG25" s="7">
        <f>SUM(AG8:AG24)</f>
        <v>0</v>
      </c>
      <c r="AH25" s="11">
        <f>SUM(AH8:AH24)</f>
        <v>0</v>
      </c>
      <c r="AI25" s="6"/>
      <c r="AJ25" s="10">
        <f>SUM(AJ8:AJ24)</f>
        <v>0</v>
      </c>
      <c r="AK25" s="458"/>
      <c r="AL25" s="459"/>
      <c r="AM25" s="460"/>
      <c r="AN25" s="9">
        <f>SUM(AN8:AN24)</f>
        <v>323121867</v>
      </c>
      <c r="AO25" s="6"/>
      <c r="AP25" s="8">
        <f>SUM(AP8:AP24)</f>
        <v>323121867</v>
      </c>
      <c r="AQ25" s="6"/>
      <c r="AR25" s="7">
        <f>SUM(AR8:AR24)</f>
        <v>0</v>
      </c>
      <c r="AS25" s="6"/>
      <c r="AT25" s="5">
        <f>SUM(AT8:AT24)</f>
        <v>90862867</v>
      </c>
      <c r="AU25" s="4">
        <f>SUM(AU8:AU24)</f>
        <v>232259000</v>
      </c>
      <c r="AV25" s="458"/>
      <c r="AW25" s="459"/>
      <c r="AX25" s="459"/>
      <c r="AY25" s="459"/>
      <c r="AZ25" s="459"/>
      <c r="BA25" s="459"/>
    </row>
  </sheetData>
  <sheetProtection formatCells="0" formatColumns="0" formatRows="0" insertRows="0" deleteRows="0" autoFilter="0"/>
  <mergeCells count="22">
    <mergeCell ref="F5:G5"/>
    <mergeCell ref="AB5:AM5"/>
    <mergeCell ref="W6:AA6"/>
    <mergeCell ref="AB6:AF6"/>
    <mergeCell ref="AG6:AI6"/>
    <mergeCell ref="AJ6:AM6"/>
    <mergeCell ref="B3:C6"/>
    <mergeCell ref="D3:G4"/>
    <mergeCell ref="AV25:BA25"/>
    <mergeCell ref="AO6:AP6"/>
    <mergeCell ref="B25:D25"/>
    <mergeCell ref="L25:AA25"/>
    <mergeCell ref="AY6:BA6"/>
    <mergeCell ref="M6:N6"/>
    <mergeCell ref="O6:Q6"/>
    <mergeCell ref="R6:S6"/>
    <mergeCell ref="AK25:AM25"/>
    <mergeCell ref="T6:V6"/>
    <mergeCell ref="H3:I5"/>
    <mergeCell ref="E6:G6"/>
    <mergeCell ref="AV6:AX6"/>
    <mergeCell ref="AQ6:AU6"/>
  </mergeCells>
  <conditionalFormatting sqref="F5 E6">
    <cfRule type="containsText" dxfId="22" priority="4" operator="containsText" text="Seleccione Ordenador">
      <formula>NOT(ISERROR(SEARCH("Seleccione Ordenador",E5)))</formula>
    </cfRule>
  </conditionalFormatting>
  <conditionalFormatting sqref="F18">
    <cfRule type="colorScale" priority="1">
      <colorScale>
        <cfvo type="min"/>
        <cfvo type="max"/>
        <color theme="5" tint="0.59999389629810485"/>
        <color rgb="FFFFEF9C"/>
      </colorScale>
    </cfRule>
  </conditionalFormatting>
  <conditionalFormatting sqref="F5:G5">
    <cfRule type="colorScale" priority="3">
      <colorScale>
        <cfvo type="min"/>
        <cfvo type="percentile" val="50"/>
        <cfvo type="max"/>
        <color rgb="FFF8696B"/>
        <color rgb="FFFFEB84"/>
        <color rgb="FF63BE7B"/>
      </colorScale>
    </cfRule>
  </conditionalFormatting>
  <conditionalFormatting sqref="AA8:AA24 AF8:AF24 AM8:AP24 AU8:AV24">
    <cfRule type="expression" dxfId="21" priority="2">
      <formula>+_xlfn.ISFORMULA(AA8)</formula>
    </cfRule>
  </conditionalFormatting>
  <dataValidations count="9">
    <dataValidation type="list" allowBlank="1" showInputMessage="1" showErrorMessage="1" sqref="AX8:AX24" xr:uid="{63DA7620-CE4C-4F8A-896E-61CFBC4FF58E}">
      <formula1>"Por iniciar,En ejecucion,Suspendido,Terminado,Liquidado"</formula1>
    </dataValidation>
    <dataValidation type="list" allowBlank="1" showInputMessage="1" showErrorMessage="1" sqref="H8:H24" xr:uid="{0702C2A5-72D9-4820-8D3B-D816F8654FDD}">
      <formula1>"OTRO SECTOR"</formula1>
    </dataValidation>
    <dataValidation type="list" allowBlank="1" showInputMessage="1" showErrorMessage="1" sqref="L8:L24" xr:uid="{EE8EE2F2-8BC1-46D7-B28C-9776309D777D}">
      <formula1>"DIRECTA"</formula1>
    </dataValidation>
    <dataValidation type="list" allowBlank="1" showInputMessage="1" showErrorMessage="1" sqref="I8:I24" xr:uid="{824282D2-6949-47C9-9CE1-93CEB98509B5}">
      <formula1>"FUNCIONAMIENTO,INVERSION,OTROS"</formula1>
    </dataValidation>
    <dataValidation type="list" allowBlank="1" showInputMessage="1" showErrorMessage="1" sqref="BA8:BA24" xr:uid="{7299B4FF-1FDF-4CCF-8E6C-D62CC1F07AC6}">
      <formula1>"SI,NA por TIPO Contrato"</formula1>
    </dataValidation>
    <dataValidation type="list" allowBlank="1" showInputMessage="1" showErrorMessage="1" sqref="AZ8:AZ24"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 type="list" allowBlank="1" showInputMessage="1" showErrorMessage="1" sqref="T8:T24 AQ8:AQ24 AO8:AO24" xr:uid="{301B71B2-D3E4-4E77-88BC-DCB7485E0C66}">
      <formula1>"SI,NO"</formula1>
    </dataValidation>
  </dataValidations>
  <hyperlinks>
    <hyperlink ref="AY8" r:id="rId1" xr:uid="{77B5F518-CF71-4CFC-B3A2-E7A27A1C0475}"/>
    <hyperlink ref="AY9" r:id="rId2" xr:uid="{2E863293-DAE9-4B0E-ACA6-C517CC361BF4}"/>
    <hyperlink ref="AY10" r:id="rId3" xr:uid="{3927B1A3-4AC9-42C7-A442-C8195E8E01C0}"/>
    <hyperlink ref="AY11" r:id="rId4" xr:uid="{3460C652-7F47-49EE-BC23-D4656F9AE43E}"/>
    <hyperlink ref="AY12" r:id="rId5" xr:uid="{F68F96E1-6711-4B8C-9FEA-60B9335499B3}"/>
    <hyperlink ref="AY13" r:id="rId6" xr:uid="{6C59858F-FE5D-47A6-A3EA-0865D7622E4F}"/>
    <hyperlink ref="AY14" r:id="rId7" xr:uid="{C6E8B60A-ADA0-495F-9B18-AC5641B07418}"/>
    <hyperlink ref="AY15" r:id="rId8" xr:uid="{0872A9E0-F9FF-4035-B823-4457CA5FCEE6}"/>
    <hyperlink ref="AY16" r:id="rId9" xr:uid="{3AB0A6B2-FEF6-4FB3-9399-88560350DF82}"/>
    <hyperlink ref="AY17" r:id="rId10" xr:uid="{A5A2006E-F7FD-4C42-B1DB-CC44B9BAD20E}"/>
    <hyperlink ref="AY18" r:id="rId11" xr:uid="{06D1F7FF-8D05-46C1-B393-B81AF8F11783}"/>
    <hyperlink ref="AY19" r:id="rId12" xr:uid="{07AFFBA9-D9D8-422A-921F-7706A85A7BA4}"/>
    <hyperlink ref="AY21" r:id="rId13" xr:uid="{3384D133-9C1B-4FBE-B76C-ED12803CB94E}"/>
    <hyperlink ref="AY20" r:id="rId14" xr:uid="{BE2A96AC-D3D1-4693-9BCB-68FCAA9F038A}"/>
    <hyperlink ref="AY22" r:id="rId15" xr:uid="{804EC92A-92CC-4ABF-B929-4D752A3BD3A4}"/>
    <hyperlink ref="AY23" r:id="rId16" xr:uid="{8318C1E2-5E17-4531-9D65-91D22AD61FDC}"/>
    <hyperlink ref="AY24" r:id="rId17" xr:uid="{8F71AF5E-6580-4202-9B80-31FE35E1EDF3}"/>
  </hyperlinks>
  <pageMargins left="0.7" right="0.7" top="0.75" bottom="0.75" header="0.3" footer="0.3"/>
  <pageSetup orientation="portrait" horizontalDpi="300" verticalDpi="300" r:id="rId18"/>
  <drawing r:id="rId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01DD3-4AFC-4A03-BFA3-7625355CF6E4}">
  <dimension ref="A1:BT16"/>
  <sheetViews>
    <sheetView showGridLines="0" workbookViewId="0">
      <selection activeCell="BB1" sqref="BB1:BB1048576"/>
    </sheetView>
  </sheetViews>
  <sheetFormatPr baseColWidth="10" defaultRowHeight="15" x14ac:dyDescent="0.25"/>
  <cols>
    <col min="1" max="1" width="2.5703125" customWidth="1"/>
    <col min="2" max="2" width="7.140625" customWidth="1"/>
    <col min="3" max="3" width="11.28515625" customWidth="1"/>
    <col min="4" max="4" width="24.140625" customWidth="1"/>
    <col min="5" max="6" width="18" customWidth="1"/>
    <col min="7" max="7" width="10.85546875" customWidth="1"/>
    <col min="8" max="8" width="13" customWidth="1"/>
    <col min="9" max="9" width="15.42578125" customWidth="1"/>
    <col min="10" max="10" width="18.42578125" customWidth="1"/>
    <col min="11" max="11" width="14" customWidth="1"/>
    <col min="12" max="12" width="14.7109375" customWidth="1"/>
    <col min="13" max="13" width="20" customWidth="1"/>
    <col min="14" max="14" width="13.28515625" customWidth="1"/>
    <col min="15" max="15" width="8.85546875" customWidth="1"/>
    <col min="16" max="16" width="12.85546875" customWidth="1"/>
    <col min="17" max="17" width="9.42578125" customWidth="1"/>
    <col min="18" max="18" width="15.85546875" customWidth="1"/>
    <col min="19" max="19" width="16.42578125" customWidth="1"/>
    <col min="20" max="20" width="12" customWidth="1"/>
    <col min="21" max="21" width="13.5703125" customWidth="1"/>
    <col min="22" max="22" width="17.140625" customWidth="1"/>
    <col min="23" max="24" width="13.28515625" customWidth="1"/>
    <col min="25" max="25" width="12.7109375" customWidth="1"/>
    <col min="26" max="26" width="13.5703125" customWidth="1"/>
    <col min="27" max="27" width="13.28515625" customWidth="1"/>
    <col min="29" max="29" width="10.42578125" customWidth="1"/>
    <col min="30" max="30" width="12.28515625" customWidth="1"/>
    <col min="31" max="31" width="13.28515625" customWidth="1"/>
    <col min="32" max="32" width="13.5703125" customWidth="1"/>
    <col min="33" max="33" width="16.5703125" customWidth="1"/>
    <col min="34" max="34" width="12.85546875" customWidth="1"/>
    <col min="35" max="35" width="13.140625" customWidth="1"/>
    <col min="36" max="36" width="12.5703125" customWidth="1"/>
    <col min="37" max="38" width="13.28515625" customWidth="1"/>
    <col min="39" max="39" width="14" customWidth="1"/>
    <col min="40" max="40" width="14.85546875" customWidth="1"/>
    <col min="41" max="41" width="12.7109375" customWidth="1"/>
    <col min="42" max="42" width="14.85546875" customWidth="1"/>
    <col min="43" max="43" width="10.28515625" customWidth="1"/>
    <col min="44" max="44" width="11.140625" customWidth="1"/>
    <col min="45" max="45" width="13.28515625" customWidth="1"/>
    <col min="46" max="46" width="13.42578125" customWidth="1"/>
    <col min="47" max="48" width="12" customWidth="1"/>
    <col min="49" max="49" width="13.28515625" customWidth="1"/>
    <col min="50" max="50" width="12.42578125" customWidth="1"/>
  </cols>
  <sheetData>
    <row r="1" spans="1:72" ht="7.5" customHeight="1" x14ac:dyDescent="0.25">
      <c r="V1" s="62"/>
    </row>
    <row r="2" spans="1:72" ht="11.25" customHeight="1" thickBot="1" x14ac:dyDescent="0.3">
      <c r="H2" s="63"/>
      <c r="V2" s="62"/>
    </row>
    <row r="3" spans="1:72" ht="21" customHeight="1" thickBot="1" x14ac:dyDescent="0.3">
      <c r="B3" s="433"/>
      <c r="C3" s="434"/>
      <c r="D3" s="439" t="s">
        <v>314</v>
      </c>
      <c r="E3" s="440"/>
      <c r="F3" s="440"/>
      <c r="G3" s="441"/>
      <c r="H3" s="445" t="s">
        <v>313</v>
      </c>
      <c r="I3" s="446"/>
      <c r="J3" s="59" t="s">
        <v>312</v>
      </c>
      <c r="K3" s="61"/>
      <c r="L3" s="48"/>
      <c r="M3" s="48"/>
      <c r="N3" s="48"/>
      <c r="O3" s="48"/>
      <c r="P3" s="48"/>
      <c r="Q3" s="48"/>
      <c r="R3" s="48"/>
      <c r="S3" s="48"/>
      <c r="T3" s="48"/>
      <c r="U3" s="48"/>
      <c r="V3" s="54"/>
      <c r="W3" s="54"/>
      <c r="X3" s="48"/>
      <c r="Y3" s="54"/>
      <c r="Z3" s="48"/>
      <c r="AA3" s="54"/>
      <c r="AB3" s="48"/>
      <c r="AC3" s="54"/>
      <c r="AD3" s="48"/>
      <c r="AE3" s="54"/>
      <c r="AF3" s="48"/>
      <c r="AG3" s="54"/>
      <c r="AH3" s="48"/>
      <c r="AI3" s="54"/>
      <c r="AJ3" s="48"/>
      <c r="AK3" s="54"/>
      <c r="AL3" s="48"/>
      <c r="AM3" s="54"/>
      <c r="AN3" s="48"/>
      <c r="AO3" s="48"/>
      <c r="AP3" s="48"/>
      <c r="AQ3" s="48"/>
      <c r="AR3" s="48"/>
      <c r="AS3" s="48"/>
      <c r="AT3" s="54"/>
      <c r="AU3" s="48"/>
      <c r="AV3" s="54"/>
      <c r="AW3" s="48"/>
      <c r="AX3" s="54"/>
      <c r="AY3" s="48"/>
      <c r="AZ3" s="54"/>
      <c r="BA3" s="48"/>
    </row>
    <row r="4" spans="1:72" ht="28.5" customHeight="1" thickBot="1" x14ac:dyDescent="0.3">
      <c r="B4" s="435"/>
      <c r="C4" s="436"/>
      <c r="D4" s="442"/>
      <c r="E4" s="443"/>
      <c r="F4" s="443"/>
      <c r="G4" s="444"/>
      <c r="H4" s="447"/>
      <c r="I4" s="448"/>
      <c r="J4" s="60">
        <v>42</v>
      </c>
      <c r="K4" s="59" t="s">
        <v>311</v>
      </c>
      <c r="L4" s="48"/>
      <c r="M4" s="48"/>
      <c r="N4" s="48"/>
      <c r="O4" s="48"/>
      <c r="P4" s="48"/>
      <c r="Q4" s="48"/>
      <c r="R4" s="48"/>
      <c r="S4" s="48"/>
      <c r="T4" s="48"/>
      <c r="U4" s="48"/>
      <c r="V4" s="54"/>
      <c r="W4" s="54"/>
      <c r="X4" s="48"/>
      <c r="Y4" s="54"/>
      <c r="Z4" s="48"/>
      <c r="AA4" s="54"/>
      <c r="AB4" s="48"/>
      <c r="AC4" s="54"/>
      <c r="AD4" s="48"/>
      <c r="AE4" s="54"/>
      <c r="AF4" s="48"/>
      <c r="AG4" s="54"/>
      <c r="AH4" s="48"/>
      <c r="AI4" s="54"/>
      <c r="AJ4" s="48"/>
      <c r="AK4" s="54"/>
      <c r="AL4" s="48"/>
      <c r="AM4" s="54"/>
      <c r="AN4" s="48"/>
      <c r="AO4" s="48"/>
      <c r="AP4" s="48"/>
      <c r="AQ4" s="48"/>
      <c r="AR4" s="48"/>
      <c r="AS4" s="48"/>
      <c r="AT4" s="54"/>
      <c r="AU4" s="48"/>
      <c r="AV4" s="54"/>
      <c r="AW4" s="48"/>
      <c r="AX4" s="54"/>
      <c r="AY4" s="48"/>
      <c r="AZ4" s="54"/>
      <c r="BA4" s="48"/>
    </row>
    <row r="5" spans="1:72" ht="23.25" customHeight="1" thickBot="1" x14ac:dyDescent="0.3">
      <c r="B5" s="435"/>
      <c r="C5" s="436"/>
      <c r="D5" s="58" t="s">
        <v>310</v>
      </c>
      <c r="E5" s="57"/>
      <c r="F5" s="451" t="s">
        <v>309</v>
      </c>
      <c r="G5" s="451"/>
      <c r="H5" s="449"/>
      <c r="I5" s="450"/>
      <c r="J5" s="56">
        <f>+K6*J4</f>
        <v>54600000</v>
      </c>
      <c r="K5" s="55" t="s">
        <v>308</v>
      </c>
      <c r="L5" s="48"/>
      <c r="M5" s="48"/>
      <c r="N5" s="48"/>
      <c r="O5" s="48"/>
      <c r="P5" s="48"/>
      <c r="Q5" s="48"/>
      <c r="R5" s="48"/>
      <c r="S5" s="48"/>
      <c r="T5" s="48"/>
      <c r="U5" s="48"/>
      <c r="V5" s="54"/>
      <c r="W5" s="54"/>
      <c r="X5" s="54"/>
      <c r="Y5" s="54"/>
      <c r="Z5" s="54"/>
      <c r="AA5" s="54"/>
      <c r="AB5" s="452" t="s">
        <v>307</v>
      </c>
      <c r="AC5" s="453"/>
      <c r="AD5" s="453"/>
      <c r="AE5" s="453"/>
      <c r="AF5" s="453"/>
      <c r="AG5" s="453"/>
      <c r="AH5" s="453"/>
      <c r="AI5" s="453"/>
      <c r="AJ5" s="453"/>
      <c r="AK5" s="453"/>
      <c r="AL5" s="453"/>
      <c r="AM5" s="454"/>
      <c r="AN5" s="48"/>
      <c r="AO5" s="48"/>
      <c r="AP5" s="48"/>
      <c r="AQ5" s="48"/>
      <c r="AR5" s="48"/>
      <c r="AS5" s="48"/>
      <c r="AT5" s="48"/>
      <c r="AU5" s="48"/>
      <c r="AV5" s="48"/>
      <c r="AW5" s="48"/>
      <c r="AX5" s="48"/>
      <c r="AY5" s="48"/>
      <c r="AZ5" s="48"/>
      <c r="BA5" s="48"/>
    </row>
    <row r="6" spans="1:72" s="32" customFormat="1" ht="23.25" customHeight="1" thickBot="1" x14ac:dyDescent="0.3">
      <c r="B6" s="437"/>
      <c r="C6" s="438"/>
      <c r="D6" s="53" t="s">
        <v>306</v>
      </c>
      <c r="E6" s="461" t="s">
        <v>356</v>
      </c>
      <c r="F6" s="461"/>
      <c r="G6" s="462"/>
      <c r="H6" s="52" t="s">
        <v>304</v>
      </c>
      <c r="I6" s="51"/>
      <c r="J6" s="50"/>
      <c r="K6" s="49">
        <v>1300000</v>
      </c>
      <c r="L6" s="48"/>
      <c r="M6" s="430" t="s">
        <v>303</v>
      </c>
      <c r="N6" s="431"/>
      <c r="O6" s="430" t="s">
        <v>302</v>
      </c>
      <c r="P6" s="431"/>
      <c r="Q6" s="432"/>
      <c r="R6" s="463" t="s">
        <v>301</v>
      </c>
      <c r="S6" s="464"/>
      <c r="T6" s="430" t="s">
        <v>300</v>
      </c>
      <c r="U6" s="431"/>
      <c r="V6" s="431"/>
      <c r="W6" s="452" t="s">
        <v>299</v>
      </c>
      <c r="X6" s="453"/>
      <c r="Y6" s="453"/>
      <c r="Z6" s="453"/>
      <c r="AA6" s="454"/>
      <c r="AB6" s="452" t="s">
        <v>298</v>
      </c>
      <c r="AC6" s="453"/>
      <c r="AD6" s="453"/>
      <c r="AE6" s="453"/>
      <c r="AF6" s="454"/>
      <c r="AG6" s="430" t="s">
        <v>297</v>
      </c>
      <c r="AH6" s="431"/>
      <c r="AI6" s="432"/>
      <c r="AJ6" s="430" t="s">
        <v>296</v>
      </c>
      <c r="AK6" s="431"/>
      <c r="AL6" s="431"/>
      <c r="AM6" s="432"/>
      <c r="AN6" s="48"/>
      <c r="AO6" s="430" t="s">
        <v>295</v>
      </c>
      <c r="AP6" s="432"/>
      <c r="AQ6" s="430" t="s">
        <v>294</v>
      </c>
      <c r="AR6" s="431"/>
      <c r="AS6" s="431"/>
      <c r="AT6" s="431"/>
      <c r="AU6" s="432"/>
      <c r="AV6" s="430" t="s">
        <v>293</v>
      </c>
      <c r="AW6" s="431"/>
      <c r="AX6" s="432"/>
      <c r="AY6" s="430" t="s">
        <v>292</v>
      </c>
      <c r="AZ6" s="431"/>
      <c r="BA6" s="432"/>
    </row>
    <row r="7" spans="1:72" s="36" customFormat="1" ht="77.25" thickBot="1" x14ac:dyDescent="0.3">
      <c r="A7" s="47"/>
      <c r="B7" s="88" t="s">
        <v>291</v>
      </c>
      <c r="C7" s="89" t="s">
        <v>290</v>
      </c>
      <c r="D7" s="95" t="s">
        <v>289</v>
      </c>
      <c r="E7" s="96" t="s">
        <v>288</v>
      </c>
      <c r="F7" s="96" t="s">
        <v>287</v>
      </c>
      <c r="G7" s="95" t="s">
        <v>286</v>
      </c>
      <c r="H7" s="88" t="s">
        <v>285</v>
      </c>
      <c r="I7" s="88" t="s">
        <v>284</v>
      </c>
      <c r="J7" s="88" t="s">
        <v>283</v>
      </c>
      <c r="K7" s="88" t="s">
        <v>282</v>
      </c>
      <c r="L7" s="88" t="s">
        <v>281</v>
      </c>
      <c r="M7" s="88" t="s">
        <v>280</v>
      </c>
      <c r="N7" s="89" t="s">
        <v>279</v>
      </c>
      <c r="O7" s="89" t="s">
        <v>278</v>
      </c>
      <c r="P7" s="88" t="s">
        <v>277</v>
      </c>
      <c r="Q7" s="88" t="s">
        <v>276</v>
      </c>
      <c r="R7" s="88" t="s">
        <v>275</v>
      </c>
      <c r="S7" s="88" t="s">
        <v>274</v>
      </c>
      <c r="T7" s="88" t="s">
        <v>273</v>
      </c>
      <c r="U7" s="89" t="s">
        <v>272</v>
      </c>
      <c r="V7" s="88" t="s">
        <v>271</v>
      </c>
      <c r="W7" s="88" t="s">
        <v>270</v>
      </c>
      <c r="X7" s="88" t="s">
        <v>269</v>
      </c>
      <c r="Y7" s="88" t="s">
        <v>268</v>
      </c>
      <c r="Z7" s="94" t="s">
        <v>267</v>
      </c>
      <c r="AA7" s="93" t="s">
        <v>266</v>
      </c>
      <c r="AB7" s="88" t="s">
        <v>265</v>
      </c>
      <c r="AC7" s="88" t="s">
        <v>264</v>
      </c>
      <c r="AD7" s="88" t="s">
        <v>263</v>
      </c>
      <c r="AE7" s="94" t="s">
        <v>262</v>
      </c>
      <c r="AF7" s="93" t="s">
        <v>261</v>
      </c>
      <c r="AG7" s="88" t="s">
        <v>260</v>
      </c>
      <c r="AH7" s="88" t="s">
        <v>259</v>
      </c>
      <c r="AI7" s="94" t="s">
        <v>258</v>
      </c>
      <c r="AJ7" s="88" t="s">
        <v>257</v>
      </c>
      <c r="AK7" s="94" t="s">
        <v>256</v>
      </c>
      <c r="AL7" s="94" t="s">
        <v>255</v>
      </c>
      <c r="AM7" s="93" t="s">
        <v>254</v>
      </c>
      <c r="AN7" s="93" t="s">
        <v>253</v>
      </c>
      <c r="AO7" s="88" t="s">
        <v>252</v>
      </c>
      <c r="AP7" s="88" t="s">
        <v>251</v>
      </c>
      <c r="AQ7" s="88" t="s">
        <v>250</v>
      </c>
      <c r="AR7" s="88" t="s">
        <v>249</v>
      </c>
      <c r="AS7" s="88" t="s">
        <v>248</v>
      </c>
      <c r="AT7" s="92" t="s">
        <v>247</v>
      </c>
      <c r="AU7" s="91" t="s">
        <v>246</v>
      </c>
      <c r="AV7" s="90" t="s">
        <v>245</v>
      </c>
      <c r="AW7" s="88" t="s">
        <v>244</v>
      </c>
      <c r="AX7" s="88" t="s">
        <v>243</v>
      </c>
      <c r="AY7" s="89" t="s">
        <v>242</v>
      </c>
      <c r="AZ7" s="89" t="s">
        <v>241</v>
      </c>
      <c r="BA7" s="89" t="s">
        <v>240</v>
      </c>
      <c r="BB7" s="37"/>
      <c r="BC7" s="37"/>
      <c r="BD7" s="37"/>
      <c r="BE7" s="37"/>
      <c r="BF7" s="37"/>
      <c r="BG7" s="37"/>
      <c r="BH7" s="37"/>
      <c r="BI7" s="37"/>
      <c r="BJ7" s="37"/>
      <c r="BK7" s="37"/>
      <c r="BL7" s="37"/>
      <c r="BM7" s="37"/>
      <c r="BN7" s="37"/>
      <c r="BO7" s="37"/>
      <c r="BP7" s="37"/>
      <c r="BQ7" s="37"/>
      <c r="BR7" s="37"/>
      <c r="BS7" s="37"/>
      <c r="BT7" s="37"/>
    </row>
    <row r="8" spans="1:72" x14ac:dyDescent="0.25">
      <c r="B8" s="76">
        <v>2024</v>
      </c>
      <c r="C8" s="97">
        <v>891780111</v>
      </c>
      <c r="D8" s="73" t="s">
        <v>14</v>
      </c>
      <c r="E8" s="75" t="s">
        <v>355</v>
      </c>
      <c r="F8" s="98" t="s">
        <v>354</v>
      </c>
      <c r="G8" s="98">
        <v>0</v>
      </c>
      <c r="H8" s="70" t="s">
        <v>11</v>
      </c>
      <c r="I8" s="73" t="s">
        <v>108</v>
      </c>
      <c r="J8" s="84" t="s">
        <v>353</v>
      </c>
      <c r="K8" s="99">
        <v>26000000</v>
      </c>
      <c r="L8" s="67" t="s">
        <v>8</v>
      </c>
      <c r="M8" s="84" t="s">
        <v>352</v>
      </c>
      <c r="N8" s="86">
        <v>57291132</v>
      </c>
      <c r="O8" s="87">
        <v>115</v>
      </c>
      <c r="P8" s="77">
        <v>45313</v>
      </c>
      <c r="Q8" s="75">
        <v>26000000</v>
      </c>
      <c r="R8" s="77">
        <v>45314</v>
      </c>
      <c r="S8" s="99">
        <v>26000000</v>
      </c>
      <c r="T8" s="70" t="s">
        <v>5</v>
      </c>
      <c r="U8" s="100">
        <v>41947381</v>
      </c>
      <c r="V8" s="102" t="s">
        <v>316</v>
      </c>
      <c r="W8" s="82">
        <v>45314</v>
      </c>
      <c r="X8" s="82">
        <v>45314</v>
      </c>
      <c r="Y8" s="103" t="s">
        <v>4</v>
      </c>
      <c r="Z8" s="82">
        <v>45504</v>
      </c>
      <c r="AA8" s="104">
        <f t="shared" ref="AA8:AA15" si="0">+IF(Y8="1800-01-01",Z8-X8,Z8-Y8)</f>
        <v>190</v>
      </c>
      <c r="AB8" s="99">
        <v>0</v>
      </c>
      <c r="AC8" s="99">
        <v>0</v>
      </c>
      <c r="AD8" s="99">
        <v>0</v>
      </c>
      <c r="AE8" s="81" t="s">
        <v>4</v>
      </c>
      <c r="AF8" s="104">
        <f t="shared" ref="AF8:AF15" si="1">+IF(AE8="1800-01-01",0,AE8-Z8)</f>
        <v>0</v>
      </c>
      <c r="AG8" s="99">
        <v>0</v>
      </c>
      <c r="AH8" s="99">
        <v>0</v>
      </c>
      <c r="AI8" s="77" t="s">
        <v>4</v>
      </c>
      <c r="AJ8" s="97">
        <v>0</v>
      </c>
      <c r="AK8" s="77" t="s">
        <v>4</v>
      </c>
      <c r="AL8" s="77" t="s">
        <v>4</v>
      </c>
      <c r="AM8" s="104">
        <f t="shared" ref="AM8:AM15" si="2">+IF(AK8="1800-01-01",0,AL8-AK8)</f>
        <v>0</v>
      </c>
      <c r="AN8" s="104">
        <f>+K8+AC8-AH8</f>
        <v>26000000</v>
      </c>
      <c r="AO8" s="105" t="s">
        <v>1</v>
      </c>
      <c r="AP8" s="99">
        <v>26000000</v>
      </c>
      <c r="AQ8" s="70" t="s">
        <v>16</v>
      </c>
      <c r="AR8" s="99">
        <v>0</v>
      </c>
      <c r="AS8" s="68" t="s">
        <v>4</v>
      </c>
      <c r="AT8" s="106">
        <v>6000000</v>
      </c>
      <c r="AU8" s="107">
        <f t="shared" ref="AU8:AU15" si="3">AN8-AT8</f>
        <v>20000000</v>
      </c>
      <c r="AV8" s="108">
        <f t="shared" ref="AV8:AV15" si="4">+IFERROR(AT8/AN8,"_")</f>
        <v>0.23076923076923078</v>
      </c>
      <c r="AW8" s="68" t="s">
        <v>4</v>
      </c>
      <c r="AX8" s="105" t="s">
        <v>3</v>
      </c>
      <c r="AY8" s="83" t="s">
        <v>351</v>
      </c>
      <c r="AZ8" s="67" t="s">
        <v>1</v>
      </c>
      <c r="BA8" s="67" t="s">
        <v>1</v>
      </c>
      <c r="BB8" s="32"/>
    </row>
    <row r="9" spans="1:72" x14ac:dyDescent="0.25">
      <c r="B9" s="109">
        <v>2024</v>
      </c>
      <c r="C9" s="64">
        <v>891780111</v>
      </c>
      <c r="D9" s="30" t="s">
        <v>14</v>
      </c>
      <c r="E9" s="23" t="s">
        <v>350</v>
      </c>
      <c r="F9" s="74" t="s">
        <v>349</v>
      </c>
      <c r="G9" s="74">
        <v>0</v>
      </c>
      <c r="H9" s="18" t="s">
        <v>11</v>
      </c>
      <c r="I9" s="30" t="s">
        <v>108</v>
      </c>
      <c r="J9" s="110" t="s">
        <v>348</v>
      </c>
      <c r="K9" s="16">
        <v>22750000</v>
      </c>
      <c r="L9" s="17" t="s">
        <v>8</v>
      </c>
      <c r="M9" s="110" t="s">
        <v>347</v>
      </c>
      <c r="N9" s="111">
        <v>1082986396</v>
      </c>
      <c r="O9" s="112">
        <v>117</v>
      </c>
      <c r="P9" s="27">
        <v>45313</v>
      </c>
      <c r="Q9" s="23">
        <v>40300000</v>
      </c>
      <c r="R9" s="27">
        <v>45314</v>
      </c>
      <c r="S9" s="16">
        <v>22750000</v>
      </c>
      <c r="T9" s="18" t="s">
        <v>5</v>
      </c>
      <c r="U9" s="72">
        <v>41947381</v>
      </c>
      <c r="V9" s="71" t="s">
        <v>316</v>
      </c>
      <c r="W9" s="113">
        <v>45314</v>
      </c>
      <c r="X9" s="113">
        <v>45314</v>
      </c>
      <c r="Y9" s="31" t="s">
        <v>4</v>
      </c>
      <c r="Z9" s="113">
        <v>45504</v>
      </c>
      <c r="AA9" s="26">
        <f t="shared" si="0"/>
        <v>190</v>
      </c>
      <c r="AB9" s="16">
        <v>0</v>
      </c>
      <c r="AC9" s="16">
        <v>0</v>
      </c>
      <c r="AD9" s="16">
        <v>0</v>
      </c>
      <c r="AE9" s="28" t="s">
        <v>4</v>
      </c>
      <c r="AF9" s="26">
        <f t="shared" si="1"/>
        <v>0</v>
      </c>
      <c r="AG9" s="16">
        <v>0</v>
      </c>
      <c r="AH9" s="16">
        <v>0</v>
      </c>
      <c r="AI9" s="27" t="s">
        <v>4</v>
      </c>
      <c r="AJ9" s="64">
        <v>0</v>
      </c>
      <c r="AK9" s="27" t="s">
        <v>4</v>
      </c>
      <c r="AL9" s="27" t="s">
        <v>4</v>
      </c>
      <c r="AM9" s="26">
        <f t="shared" si="2"/>
        <v>0</v>
      </c>
      <c r="AN9" s="26">
        <f>+K9+AC9-AH9</f>
        <v>22750000</v>
      </c>
      <c r="AO9" s="24" t="s">
        <v>1</v>
      </c>
      <c r="AP9" s="16">
        <v>22750000</v>
      </c>
      <c r="AQ9" s="18" t="s">
        <v>16</v>
      </c>
      <c r="AR9" s="16">
        <v>0</v>
      </c>
      <c r="AS9" s="19" t="s">
        <v>4</v>
      </c>
      <c r="AT9" s="69">
        <v>5250000</v>
      </c>
      <c r="AU9" s="21">
        <f t="shared" si="3"/>
        <v>17500000</v>
      </c>
      <c r="AV9" s="20">
        <f t="shared" si="4"/>
        <v>0.23076923076923078</v>
      </c>
      <c r="AW9" s="19" t="s">
        <v>4</v>
      </c>
      <c r="AX9" s="24" t="s">
        <v>3</v>
      </c>
      <c r="AY9" s="79" t="s">
        <v>346</v>
      </c>
      <c r="AZ9" s="17" t="s">
        <v>1</v>
      </c>
      <c r="BA9" s="17" t="s">
        <v>1</v>
      </c>
      <c r="BB9" s="32"/>
    </row>
    <row r="10" spans="1:72" x14ac:dyDescent="0.25">
      <c r="B10" s="109">
        <v>2024</v>
      </c>
      <c r="C10" s="64">
        <v>891780111</v>
      </c>
      <c r="D10" s="30" t="s">
        <v>14</v>
      </c>
      <c r="E10" s="23" t="s">
        <v>345</v>
      </c>
      <c r="F10" s="85" t="s">
        <v>344</v>
      </c>
      <c r="G10" s="74">
        <v>0</v>
      </c>
      <c r="H10" s="18" t="s">
        <v>11</v>
      </c>
      <c r="I10" s="30" t="s">
        <v>108</v>
      </c>
      <c r="J10" s="110" t="s">
        <v>343</v>
      </c>
      <c r="K10" s="16">
        <v>15000000</v>
      </c>
      <c r="L10" s="17" t="s">
        <v>8</v>
      </c>
      <c r="M10" s="71" t="s">
        <v>342</v>
      </c>
      <c r="N10" s="80">
        <v>1082961539</v>
      </c>
      <c r="O10" s="16">
        <v>127</v>
      </c>
      <c r="P10" s="27">
        <v>45313</v>
      </c>
      <c r="Q10" s="16">
        <v>15000000</v>
      </c>
      <c r="R10" s="27">
        <v>45314</v>
      </c>
      <c r="S10" s="16">
        <v>15000000</v>
      </c>
      <c r="T10" s="18" t="s">
        <v>5</v>
      </c>
      <c r="U10" s="72">
        <v>41947381</v>
      </c>
      <c r="V10" s="71" t="s">
        <v>316</v>
      </c>
      <c r="W10" s="113">
        <v>45314</v>
      </c>
      <c r="X10" s="113">
        <v>45314</v>
      </c>
      <c r="Y10" s="31" t="s">
        <v>4</v>
      </c>
      <c r="Z10" s="113">
        <v>45504</v>
      </c>
      <c r="AA10" s="26">
        <f t="shared" si="0"/>
        <v>190</v>
      </c>
      <c r="AB10" s="16">
        <v>1</v>
      </c>
      <c r="AC10" s="16">
        <v>2550000</v>
      </c>
      <c r="AD10" s="16">
        <v>1</v>
      </c>
      <c r="AE10" s="113">
        <v>45504</v>
      </c>
      <c r="AF10" s="26">
        <f t="shared" si="1"/>
        <v>0</v>
      </c>
      <c r="AG10" s="16">
        <v>0</v>
      </c>
      <c r="AH10" s="16">
        <v>0</v>
      </c>
      <c r="AI10" s="27" t="s">
        <v>4</v>
      </c>
      <c r="AJ10" s="64">
        <v>0</v>
      </c>
      <c r="AK10" s="27" t="s">
        <v>4</v>
      </c>
      <c r="AL10" s="27" t="s">
        <v>4</v>
      </c>
      <c r="AM10" s="26">
        <f t="shared" si="2"/>
        <v>0</v>
      </c>
      <c r="AN10" s="26">
        <f>+K10+AC10-AH10</f>
        <v>17550000</v>
      </c>
      <c r="AO10" s="24" t="s">
        <v>1</v>
      </c>
      <c r="AP10" s="16">
        <v>15000000</v>
      </c>
      <c r="AQ10" s="18" t="s">
        <v>16</v>
      </c>
      <c r="AR10" s="16">
        <v>0</v>
      </c>
      <c r="AS10" s="19" t="s">
        <v>4</v>
      </c>
      <c r="AT10" s="69">
        <v>4050000</v>
      </c>
      <c r="AU10" s="21">
        <f t="shared" si="3"/>
        <v>13500000</v>
      </c>
      <c r="AV10" s="20">
        <f t="shared" si="4"/>
        <v>0.23076923076923078</v>
      </c>
      <c r="AW10" s="19" t="s">
        <v>4</v>
      </c>
      <c r="AX10" s="24" t="s">
        <v>3</v>
      </c>
      <c r="AY10" s="79" t="s">
        <v>341</v>
      </c>
      <c r="AZ10" s="17" t="s">
        <v>1</v>
      </c>
      <c r="BA10" s="17" t="s">
        <v>1</v>
      </c>
    </row>
    <row r="11" spans="1:72" x14ac:dyDescent="0.25">
      <c r="B11" s="109">
        <v>2024</v>
      </c>
      <c r="C11" s="64">
        <v>891780111</v>
      </c>
      <c r="D11" s="30" t="s">
        <v>14</v>
      </c>
      <c r="E11" s="23" t="s">
        <v>340</v>
      </c>
      <c r="F11" s="74" t="s">
        <v>339</v>
      </c>
      <c r="G11" s="74">
        <v>0</v>
      </c>
      <c r="H11" s="18" t="s">
        <v>11</v>
      </c>
      <c r="I11" s="30" t="s">
        <v>108</v>
      </c>
      <c r="J11" s="110" t="s">
        <v>338</v>
      </c>
      <c r="K11" s="16">
        <v>17550000</v>
      </c>
      <c r="L11" s="17" t="s">
        <v>8</v>
      </c>
      <c r="M11" s="71" t="s">
        <v>337</v>
      </c>
      <c r="N11" s="80">
        <v>1082845936</v>
      </c>
      <c r="O11" s="16">
        <v>117</v>
      </c>
      <c r="P11" s="27">
        <v>45313</v>
      </c>
      <c r="Q11" s="16">
        <v>40300000</v>
      </c>
      <c r="R11" s="114">
        <v>45315</v>
      </c>
      <c r="S11" s="16">
        <v>17500000</v>
      </c>
      <c r="T11" s="18" t="s">
        <v>5</v>
      </c>
      <c r="U11" s="72">
        <v>41947381</v>
      </c>
      <c r="V11" s="71" t="s">
        <v>316</v>
      </c>
      <c r="W11" s="113">
        <v>45315</v>
      </c>
      <c r="X11" s="113">
        <v>45315</v>
      </c>
      <c r="Y11" s="31" t="s">
        <v>4</v>
      </c>
      <c r="Z11" s="113">
        <v>45504</v>
      </c>
      <c r="AA11" s="26">
        <f t="shared" si="0"/>
        <v>189</v>
      </c>
      <c r="AB11" s="16">
        <v>0</v>
      </c>
      <c r="AC11" s="16">
        <v>0</v>
      </c>
      <c r="AD11" s="16">
        <v>0</v>
      </c>
      <c r="AE11" s="28" t="s">
        <v>4</v>
      </c>
      <c r="AF11" s="26">
        <f t="shared" si="1"/>
        <v>0</v>
      </c>
      <c r="AG11" s="16">
        <v>0</v>
      </c>
      <c r="AH11" s="16">
        <v>0</v>
      </c>
      <c r="AI11" s="27" t="s">
        <v>4</v>
      </c>
      <c r="AJ11" s="64">
        <v>0</v>
      </c>
      <c r="AK11" s="27" t="s">
        <v>4</v>
      </c>
      <c r="AL11" s="27" t="s">
        <v>4</v>
      </c>
      <c r="AM11" s="26">
        <f t="shared" si="2"/>
        <v>0</v>
      </c>
      <c r="AN11" s="26">
        <f>+K11+AC11-AH11</f>
        <v>17550000</v>
      </c>
      <c r="AO11" s="24" t="s">
        <v>1</v>
      </c>
      <c r="AP11" s="16">
        <v>17550000</v>
      </c>
      <c r="AQ11" s="18" t="s">
        <v>16</v>
      </c>
      <c r="AR11" s="16">
        <v>0</v>
      </c>
      <c r="AS11" s="19" t="s">
        <v>4</v>
      </c>
      <c r="AT11" s="69">
        <v>1350000</v>
      </c>
      <c r="AU11" s="21">
        <f t="shared" si="3"/>
        <v>16200000</v>
      </c>
      <c r="AV11" s="20">
        <f t="shared" si="4"/>
        <v>7.6923076923076927E-2</v>
      </c>
      <c r="AW11" s="19" t="s">
        <v>4</v>
      </c>
      <c r="AX11" s="24" t="s">
        <v>3</v>
      </c>
      <c r="AY11" s="79" t="s">
        <v>336</v>
      </c>
      <c r="AZ11" s="17" t="s">
        <v>1</v>
      </c>
      <c r="BA11" s="17" t="s">
        <v>1</v>
      </c>
    </row>
    <row r="12" spans="1:72" x14ac:dyDescent="0.25">
      <c r="B12" s="109">
        <v>2024</v>
      </c>
      <c r="C12" s="64">
        <v>891780111</v>
      </c>
      <c r="D12" s="30" t="s">
        <v>14</v>
      </c>
      <c r="E12" s="23" t="s">
        <v>335</v>
      </c>
      <c r="F12" s="74" t="s">
        <v>334</v>
      </c>
      <c r="G12" s="74">
        <v>0</v>
      </c>
      <c r="H12" s="18" t="s">
        <v>11</v>
      </c>
      <c r="I12" s="30" t="s">
        <v>108</v>
      </c>
      <c r="J12" s="110" t="s">
        <v>333</v>
      </c>
      <c r="K12" s="16">
        <v>9900000</v>
      </c>
      <c r="L12" s="17" t="s">
        <v>8</v>
      </c>
      <c r="M12" s="71" t="s">
        <v>332</v>
      </c>
      <c r="N12" s="80">
        <v>1083027929</v>
      </c>
      <c r="O12" s="16">
        <v>116</v>
      </c>
      <c r="P12" s="27">
        <v>45313</v>
      </c>
      <c r="Q12" s="16">
        <v>99000000</v>
      </c>
      <c r="R12" s="114">
        <v>45323</v>
      </c>
      <c r="S12" s="16">
        <v>9900000</v>
      </c>
      <c r="T12" s="18" t="s">
        <v>5</v>
      </c>
      <c r="U12" s="72">
        <v>41947381</v>
      </c>
      <c r="V12" s="71" t="s">
        <v>316</v>
      </c>
      <c r="W12" s="114">
        <v>45323</v>
      </c>
      <c r="X12" s="114">
        <v>45323</v>
      </c>
      <c r="Y12" s="31" t="s">
        <v>4</v>
      </c>
      <c r="Z12" s="113">
        <v>45412</v>
      </c>
      <c r="AA12" s="26">
        <f t="shared" si="0"/>
        <v>89</v>
      </c>
      <c r="AB12" s="16">
        <v>0</v>
      </c>
      <c r="AC12" s="16">
        <v>0</v>
      </c>
      <c r="AD12" s="16">
        <v>0</v>
      </c>
      <c r="AE12" s="28" t="s">
        <v>4</v>
      </c>
      <c r="AF12" s="26">
        <f t="shared" si="1"/>
        <v>0</v>
      </c>
      <c r="AG12" s="16">
        <v>0</v>
      </c>
      <c r="AH12" s="16">
        <v>0</v>
      </c>
      <c r="AI12" s="27" t="s">
        <v>4</v>
      </c>
      <c r="AJ12" s="64">
        <v>0</v>
      </c>
      <c r="AK12" s="27" t="s">
        <v>4</v>
      </c>
      <c r="AL12" s="27" t="s">
        <v>4</v>
      </c>
      <c r="AM12" s="26">
        <f t="shared" si="2"/>
        <v>0</v>
      </c>
      <c r="AN12" s="26">
        <f>+K12+AC12-AH12</f>
        <v>9900000</v>
      </c>
      <c r="AO12" s="24" t="s">
        <v>1</v>
      </c>
      <c r="AP12" s="16">
        <v>9900000</v>
      </c>
      <c r="AQ12" s="18" t="s">
        <v>16</v>
      </c>
      <c r="AR12" s="16">
        <v>0</v>
      </c>
      <c r="AS12" s="19" t="s">
        <v>4</v>
      </c>
      <c r="AT12" s="69">
        <v>3300000</v>
      </c>
      <c r="AU12" s="21">
        <f t="shared" si="3"/>
        <v>6600000</v>
      </c>
      <c r="AV12" s="20">
        <f t="shared" si="4"/>
        <v>0.33333333333333331</v>
      </c>
      <c r="AW12" s="19" t="s">
        <v>4</v>
      </c>
      <c r="AX12" s="24" t="s">
        <v>3</v>
      </c>
      <c r="AY12" s="79" t="s">
        <v>331</v>
      </c>
      <c r="AZ12" s="17" t="s">
        <v>1</v>
      </c>
      <c r="BA12" s="17" t="s">
        <v>1</v>
      </c>
    </row>
    <row r="13" spans="1:72" x14ac:dyDescent="0.25">
      <c r="B13" s="109">
        <v>2024</v>
      </c>
      <c r="C13" s="64">
        <v>891780111</v>
      </c>
      <c r="D13" s="30" t="s">
        <v>14</v>
      </c>
      <c r="E13" s="23" t="s">
        <v>330</v>
      </c>
      <c r="F13" s="74" t="s">
        <v>329</v>
      </c>
      <c r="G13" s="74">
        <v>0</v>
      </c>
      <c r="H13" s="18" t="s">
        <v>11</v>
      </c>
      <c r="I13" s="30" t="s">
        <v>108</v>
      </c>
      <c r="J13" s="110" t="s">
        <v>328</v>
      </c>
      <c r="K13" s="16">
        <v>22165000</v>
      </c>
      <c r="L13" s="17" t="s">
        <v>8</v>
      </c>
      <c r="M13" s="71" t="s">
        <v>327</v>
      </c>
      <c r="N13" s="80">
        <v>60385970</v>
      </c>
      <c r="O13" s="16">
        <v>158</v>
      </c>
      <c r="P13" s="27">
        <v>45316</v>
      </c>
      <c r="Q13" s="16">
        <v>22165000</v>
      </c>
      <c r="R13" s="114">
        <v>45324</v>
      </c>
      <c r="S13" s="16">
        <v>22165000</v>
      </c>
      <c r="T13" s="18" t="s">
        <v>5</v>
      </c>
      <c r="U13" s="72">
        <v>41947381</v>
      </c>
      <c r="V13" s="71" t="s">
        <v>316</v>
      </c>
      <c r="W13" s="114">
        <v>45324</v>
      </c>
      <c r="X13" s="114">
        <v>45324</v>
      </c>
      <c r="Y13" s="31" t="s">
        <v>4</v>
      </c>
      <c r="Z13" s="114">
        <v>45338</v>
      </c>
      <c r="AA13" s="26">
        <f t="shared" si="0"/>
        <v>14</v>
      </c>
      <c r="AB13" s="16">
        <v>0</v>
      </c>
      <c r="AC13" s="16">
        <v>0</v>
      </c>
      <c r="AD13" s="16">
        <v>0</v>
      </c>
      <c r="AE13" s="28" t="s">
        <v>4</v>
      </c>
      <c r="AF13" s="26">
        <f t="shared" si="1"/>
        <v>0</v>
      </c>
      <c r="AG13" s="16">
        <v>0</v>
      </c>
      <c r="AH13" s="16">
        <v>0</v>
      </c>
      <c r="AI13" s="27" t="s">
        <v>4</v>
      </c>
      <c r="AJ13" s="64">
        <v>0</v>
      </c>
      <c r="AK13" s="27" t="s">
        <v>4</v>
      </c>
      <c r="AL13" s="27" t="s">
        <v>4</v>
      </c>
      <c r="AM13" s="26">
        <f t="shared" si="2"/>
        <v>0</v>
      </c>
      <c r="AN13" s="26">
        <f>+K13+AC13-AH13</f>
        <v>22165000</v>
      </c>
      <c r="AO13" s="24" t="s">
        <v>1</v>
      </c>
      <c r="AP13" s="16">
        <v>22165000</v>
      </c>
      <c r="AQ13" s="18" t="s">
        <v>16</v>
      </c>
      <c r="AR13" s="16">
        <v>0</v>
      </c>
      <c r="AS13" s="19" t="s">
        <v>4</v>
      </c>
      <c r="AT13" s="69">
        <v>22165000</v>
      </c>
      <c r="AU13" s="21">
        <f t="shared" si="3"/>
        <v>0</v>
      </c>
      <c r="AV13" s="20">
        <f t="shared" si="4"/>
        <v>1</v>
      </c>
      <c r="AW13" s="19" t="s">
        <v>4</v>
      </c>
      <c r="AX13" s="24" t="s">
        <v>3</v>
      </c>
      <c r="AY13" s="79" t="s">
        <v>326</v>
      </c>
      <c r="AZ13" s="17" t="s">
        <v>1</v>
      </c>
      <c r="BA13" s="17" t="s">
        <v>1</v>
      </c>
    </row>
    <row r="14" spans="1:72" x14ac:dyDescent="0.25">
      <c r="B14" s="109">
        <v>2024</v>
      </c>
      <c r="C14" s="64">
        <v>891780111</v>
      </c>
      <c r="D14" s="30" t="s">
        <v>14</v>
      </c>
      <c r="E14" s="23" t="s">
        <v>325</v>
      </c>
      <c r="F14" s="74" t="s">
        <v>324</v>
      </c>
      <c r="G14" s="74">
        <v>0</v>
      </c>
      <c r="H14" s="18" t="s">
        <v>11</v>
      </c>
      <c r="I14" s="30" t="s">
        <v>108</v>
      </c>
      <c r="J14" s="25" t="s">
        <v>323</v>
      </c>
      <c r="K14" s="25">
        <v>34319600</v>
      </c>
      <c r="L14" s="17" t="s">
        <v>8</v>
      </c>
      <c r="M14" s="71" t="s">
        <v>322</v>
      </c>
      <c r="N14" s="80">
        <v>860002400</v>
      </c>
      <c r="O14" s="16">
        <v>319</v>
      </c>
      <c r="P14" s="27">
        <v>45329</v>
      </c>
      <c r="Q14" s="16">
        <v>34319600</v>
      </c>
      <c r="R14" s="114">
        <v>45330</v>
      </c>
      <c r="S14" s="16">
        <v>34319600</v>
      </c>
      <c r="T14" s="18" t="s">
        <v>5</v>
      </c>
      <c r="U14" s="72">
        <v>41947381</v>
      </c>
      <c r="V14" s="71" t="s">
        <v>316</v>
      </c>
      <c r="W14" s="114">
        <v>45330</v>
      </c>
      <c r="X14" s="114">
        <v>45330</v>
      </c>
      <c r="Y14" s="31" t="s">
        <v>4</v>
      </c>
      <c r="Z14" s="114">
        <v>45696</v>
      </c>
      <c r="AA14" s="26">
        <f t="shared" si="0"/>
        <v>366</v>
      </c>
      <c r="AB14" s="16">
        <v>0</v>
      </c>
      <c r="AC14" s="16">
        <v>0</v>
      </c>
      <c r="AD14" s="16">
        <v>0</v>
      </c>
      <c r="AE14" s="64" t="s">
        <v>4</v>
      </c>
      <c r="AF14" s="26">
        <f t="shared" si="1"/>
        <v>0</v>
      </c>
      <c r="AG14" s="16">
        <v>0</v>
      </c>
      <c r="AH14" s="16">
        <v>0</v>
      </c>
      <c r="AI14" s="64" t="s">
        <v>4</v>
      </c>
      <c r="AJ14" s="64">
        <v>0</v>
      </c>
      <c r="AK14" s="64" t="s">
        <v>4</v>
      </c>
      <c r="AL14" s="64" t="s">
        <v>4</v>
      </c>
      <c r="AM14" s="26">
        <f t="shared" si="2"/>
        <v>0</v>
      </c>
      <c r="AN14" s="26">
        <f>+K14+AC14-AH14</f>
        <v>34319600</v>
      </c>
      <c r="AO14" s="24" t="s">
        <v>1</v>
      </c>
      <c r="AP14" s="16">
        <v>34319600</v>
      </c>
      <c r="AQ14" s="18" t="s">
        <v>16</v>
      </c>
      <c r="AR14" s="16">
        <v>0</v>
      </c>
      <c r="AS14" s="64" t="s">
        <v>4</v>
      </c>
      <c r="AT14" s="69">
        <v>18730600</v>
      </c>
      <c r="AU14" s="21">
        <f t="shared" si="3"/>
        <v>15589000</v>
      </c>
      <c r="AV14" s="20">
        <f t="shared" si="4"/>
        <v>0.54576976421636614</v>
      </c>
      <c r="AW14" s="19" t="s">
        <v>4</v>
      </c>
      <c r="AX14" s="24" t="s">
        <v>3</v>
      </c>
      <c r="AY14" s="79" t="s">
        <v>321</v>
      </c>
      <c r="AZ14" s="17" t="s">
        <v>1</v>
      </c>
      <c r="BA14" s="17" t="s">
        <v>1</v>
      </c>
    </row>
    <row r="15" spans="1:72" ht="15.75" thickBot="1" x14ac:dyDescent="0.3">
      <c r="B15" s="115">
        <v>2024</v>
      </c>
      <c r="C15" s="116">
        <v>891780111</v>
      </c>
      <c r="D15" s="117" t="s">
        <v>14</v>
      </c>
      <c r="E15" s="118" t="s">
        <v>320</v>
      </c>
      <c r="F15" s="119" t="s">
        <v>319</v>
      </c>
      <c r="G15" s="119">
        <v>0</v>
      </c>
      <c r="H15" s="120" t="s">
        <v>11</v>
      </c>
      <c r="I15" s="117" t="s">
        <v>108</v>
      </c>
      <c r="J15" s="121" t="s">
        <v>318</v>
      </c>
      <c r="K15" s="122">
        <v>1400000</v>
      </c>
      <c r="L15" s="123" t="s">
        <v>8</v>
      </c>
      <c r="M15" s="124" t="s">
        <v>317</v>
      </c>
      <c r="N15" s="125">
        <v>1082887911</v>
      </c>
      <c r="O15" s="122">
        <v>327</v>
      </c>
      <c r="P15" s="128">
        <v>45331</v>
      </c>
      <c r="Q15" s="122">
        <v>1400000</v>
      </c>
      <c r="R15" s="128">
        <v>45331</v>
      </c>
      <c r="S15" s="122">
        <v>1400000</v>
      </c>
      <c r="T15" s="120" t="s">
        <v>5</v>
      </c>
      <c r="U15" s="127">
        <v>41947381</v>
      </c>
      <c r="V15" s="124" t="s">
        <v>316</v>
      </c>
      <c r="W15" s="128">
        <v>45342</v>
      </c>
      <c r="X15" s="128">
        <v>45342</v>
      </c>
      <c r="Y15" s="129" t="s">
        <v>4</v>
      </c>
      <c r="Z15" s="128">
        <v>45351</v>
      </c>
      <c r="AA15" s="130">
        <f t="shared" si="0"/>
        <v>9</v>
      </c>
      <c r="AB15" s="131">
        <v>0</v>
      </c>
      <c r="AC15" s="131">
        <v>0</v>
      </c>
      <c r="AD15" s="131">
        <v>0</v>
      </c>
      <c r="AE15" s="116" t="s">
        <v>4</v>
      </c>
      <c r="AF15" s="130">
        <f t="shared" si="1"/>
        <v>0</v>
      </c>
      <c r="AG15" s="131">
        <v>0</v>
      </c>
      <c r="AH15" s="131">
        <v>0</v>
      </c>
      <c r="AI15" s="116" t="s">
        <v>4</v>
      </c>
      <c r="AJ15" s="116">
        <v>0</v>
      </c>
      <c r="AK15" s="116" t="s">
        <v>4</v>
      </c>
      <c r="AL15" s="116" t="s">
        <v>4</v>
      </c>
      <c r="AM15" s="130">
        <f t="shared" si="2"/>
        <v>0</v>
      </c>
      <c r="AN15" s="130">
        <f>+K15+AC15-AH15</f>
        <v>1400000</v>
      </c>
      <c r="AO15" s="66" t="s">
        <v>1</v>
      </c>
      <c r="AP15" s="122">
        <v>1400000</v>
      </c>
      <c r="AQ15" s="120" t="s">
        <v>16</v>
      </c>
      <c r="AR15" s="131">
        <v>0</v>
      </c>
      <c r="AS15" s="116" t="s">
        <v>4</v>
      </c>
      <c r="AT15" s="132">
        <v>0</v>
      </c>
      <c r="AU15" s="65">
        <f t="shared" si="3"/>
        <v>1400000</v>
      </c>
      <c r="AV15" s="133">
        <f t="shared" si="4"/>
        <v>0</v>
      </c>
      <c r="AW15" s="134" t="s">
        <v>4</v>
      </c>
      <c r="AX15" s="66" t="s">
        <v>3</v>
      </c>
      <c r="AY15" s="126" t="s">
        <v>315</v>
      </c>
      <c r="AZ15" s="123" t="s">
        <v>1</v>
      </c>
      <c r="BA15" s="123" t="s">
        <v>1</v>
      </c>
    </row>
    <row r="16" spans="1:72" s="3" customFormat="1" ht="15.75" thickBot="1" x14ac:dyDescent="0.3">
      <c r="B16" s="455" t="s">
        <v>0</v>
      </c>
      <c r="C16" s="456"/>
      <c r="D16" s="457"/>
      <c r="E16" s="15">
        <f>+SUBTOTAL(3,E8:E15)</f>
        <v>8</v>
      </c>
      <c r="F16" s="14"/>
      <c r="G16" s="13"/>
      <c r="H16" s="13"/>
      <c r="I16" s="13"/>
      <c r="J16" s="13"/>
      <c r="K16" s="12">
        <f>SUM(K8:K15)</f>
        <v>149084600</v>
      </c>
      <c r="L16" s="458"/>
      <c r="M16" s="459"/>
      <c r="N16" s="459"/>
      <c r="O16" s="459"/>
      <c r="P16" s="459"/>
      <c r="Q16" s="459"/>
      <c r="R16" s="459"/>
      <c r="S16" s="459"/>
      <c r="T16" s="459"/>
      <c r="U16" s="459"/>
      <c r="V16" s="459"/>
      <c r="W16" s="459"/>
      <c r="X16" s="459"/>
      <c r="Y16" s="459"/>
      <c r="Z16" s="459"/>
      <c r="AA16" s="460"/>
      <c r="AB16" s="9">
        <f>SUM(AB8:AB15)</f>
        <v>1</v>
      </c>
      <c r="AC16" s="7">
        <f>SUM(AC8:AC15)</f>
        <v>2550000</v>
      </c>
      <c r="AD16" s="7">
        <f>SUM(AD8:AD15)</f>
        <v>1</v>
      </c>
      <c r="AE16" s="6"/>
      <c r="AF16" s="7">
        <f>SUM(AF8:AF15)</f>
        <v>0</v>
      </c>
      <c r="AG16" s="7">
        <f>SUM(AG8:AG15)</f>
        <v>0</v>
      </c>
      <c r="AH16" s="11">
        <f>SUM(AH8:AH15)</f>
        <v>0</v>
      </c>
      <c r="AI16" s="6"/>
      <c r="AJ16" s="10">
        <f>SUM(AJ8:AJ15)</f>
        <v>0</v>
      </c>
      <c r="AK16" s="458"/>
      <c r="AL16" s="459"/>
      <c r="AM16" s="460"/>
      <c r="AN16" s="9">
        <f>SUM(AN8:AN15)</f>
        <v>151634600</v>
      </c>
      <c r="AO16" s="6"/>
      <c r="AP16" s="8">
        <f>SUM(AP8:AP15)</f>
        <v>149084600</v>
      </c>
      <c r="AQ16" s="6"/>
      <c r="AR16" s="7">
        <f>SUM(AR8:AR15)</f>
        <v>0</v>
      </c>
      <c r="AS16" s="6"/>
      <c r="AT16" s="5">
        <f>SUM(AT8:AT15)</f>
        <v>60845600</v>
      </c>
      <c r="AU16" s="4">
        <f>SUM(AU8:AU15)</f>
        <v>90789000</v>
      </c>
      <c r="AV16" s="458"/>
      <c r="AW16" s="459"/>
      <c r="AX16" s="459"/>
      <c r="AY16" s="459"/>
      <c r="AZ16" s="459"/>
      <c r="BA16" s="459"/>
    </row>
  </sheetData>
  <sheetProtection formatCells="0" formatColumns="0" formatRows="0" insertRows="0" deleteRows="0" autoFilter="0"/>
  <mergeCells count="22">
    <mergeCell ref="B3:C6"/>
    <mergeCell ref="D3:G4"/>
    <mergeCell ref="H3:I5"/>
    <mergeCell ref="E6:G6"/>
    <mergeCell ref="AV16:BA16"/>
    <mergeCell ref="AO6:AP6"/>
    <mergeCell ref="B16:D16"/>
    <mergeCell ref="L16:AA16"/>
    <mergeCell ref="AY6:BA6"/>
    <mergeCell ref="M6:N6"/>
    <mergeCell ref="O6:Q6"/>
    <mergeCell ref="R6:S6"/>
    <mergeCell ref="AK16:AM16"/>
    <mergeCell ref="T6:V6"/>
    <mergeCell ref="AV6:AX6"/>
    <mergeCell ref="AQ6:AU6"/>
    <mergeCell ref="F5:G5"/>
    <mergeCell ref="AB5:AM5"/>
    <mergeCell ref="W6:AA6"/>
    <mergeCell ref="AB6:AF6"/>
    <mergeCell ref="AG6:AI6"/>
    <mergeCell ref="AJ6:AM6"/>
  </mergeCells>
  <conditionalFormatting sqref="F5 E6">
    <cfRule type="containsText" dxfId="20" priority="5" operator="containsText" text="Seleccione Ordenador">
      <formula>NOT(ISERROR(SEARCH("Seleccione Ordenador",E5)))</formula>
    </cfRule>
  </conditionalFormatting>
  <conditionalFormatting sqref="F11">
    <cfRule type="colorScale" priority="3">
      <colorScale>
        <cfvo type="min"/>
        <cfvo type="max"/>
        <color theme="5" tint="0.59999389629810485"/>
        <color rgb="FFFFEF9C"/>
      </colorScale>
    </cfRule>
  </conditionalFormatting>
  <conditionalFormatting sqref="F5:G5">
    <cfRule type="colorScale" priority="4">
      <colorScale>
        <cfvo type="min"/>
        <cfvo type="percentile" val="50"/>
        <cfvo type="max"/>
        <color rgb="FFF8696B"/>
        <color rgb="FFFFEB84"/>
        <color rgb="FF63BE7B"/>
      </colorScale>
    </cfRule>
  </conditionalFormatting>
  <conditionalFormatting sqref="AA8:AA15 AF8:AF15 AU8:AV15 AO9 AM9:AN15">
    <cfRule type="expression" dxfId="19" priority="1">
      <formula>+_xlfn.ISFORMULA(AA8)</formula>
    </cfRule>
  </conditionalFormatting>
  <conditionalFormatting sqref="AM8:AO8 AO10:AP12 AO13 AO14:AP15">
    <cfRule type="expression" dxfId="18" priority="2">
      <formula>+_xlfn.ISFORMULA(AM8)</formula>
    </cfRule>
  </conditionalFormatting>
  <dataValidations count="9">
    <dataValidation type="list" allowBlank="1" showInputMessage="1" showErrorMessage="1" sqref="H8:H15" xr:uid="{0702C2A5-72D9-4820-8D3B-D816F8654FDD}">
      <formula1>"OTRO SECTOR"</formula1>
    </dataValidation>
    <dataValidation type="list" allowBlank="1" showInputMessage="1" showErrorMessage="1" sqref="L8:L15" xr:uid="{EE8EE2F2-8BC1-46D7-B28C-9776309D777D}">
      <formula1>"DIRECTA"</formula1>
    </dataValidation>
    <dataValidation type="list" allowBlank="1" showInputMessage="1" showErrorMessage="1" sqref="I8:I15" xr:uid="{824282D2-6949-47C9-9CE1-93CEB98509B5}">
      <formula1>"FUNCIONAMIENTO,INVERSION,OTROS"</formula1>
    </dataValidation>
    <dataValidation type="list" allowBlank="1" showInputMessage="1" showErrorMessage="1" sqref="AX8:AX15" xr:uid="{63DA7620-CE4C-4F8A-896E-61CFBC4FF58E}">
      <formula1>"Por iniciar,En ejecucion,Suspendido,Terminado,Liquidado"</formula1>
    </dataValidation>
    <dataValidation type="list" allowBlank="1" showInputMessage="1" showErrorMessage="1" sqref="BA8:BA15" xr:uid="{7299B4FF-1FDF-4CCF-8E6C-D62CC1F07AC6}">
      <formula1>"SI,NA por TIPO Contrato"</formula1>
    </dataValidation>
    <dataValidation type="list" allowBlank="1" showInputMessage="1" showErrorMessage="1" sqref="AZ8:AZ15" xr:uid="{C999323E-82E4-4B22-A9EA-DF4DDEFC5E8D}">
      <formula1>"SI,NO HA INICIADO"</formula1>
    </dataValidation>
    <dataValidation type="list" allowBlank="1" showInputMessage="1" showErrorMessage="1" sqref="T8:T15 AQ8:AQ12 AO8:AO15" xr:uid="{301B71B2-D3E4-4E77-88BC-DCB7485E0C66}">
      <formula1>"SI,NO"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s>
  <hyperlinks>
    <hyperlink ref="AY9" r:id="rId1" xr:uid="{74DB5F5A-17B3-4CFB-916B-3F4D237DE965}"/>
    <hyperlink ref="AY10" r:id="rId2" xr:uid="{1A0A8F13-34E5-4085-B9CE-DC188D0F6AC0}"/>
    <hyperlink ref="AY15" r:id="rId3" xr:uid="{C5B97A81-E441-4DAD-8A0A-E8607E33CD05}"/>
  </hyperlinks>
  <pageMargins left="0.7" right="0.7" top="0.75" bottom="0.75" header="0.3" footer="0.3"/>
  <pageSetup orientation="portrait" horizontalDpi="300" verticalDpi="300"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3914F-B362-4C69-BDED-7E0937B98E60}">
  <dimension ref="A1:BT26"/>
  <sheetViews>
    <sheetView showGridLines="0" zoomScaleNormal="100" workbookViewId="0">
      <selection activeCell="BB1" sqref="BB1:BB1048576"/>
    </sheetView>
  </sheetViews>
  <sheetFormatPr baseColWidth="10" defaultRowHeight="15" x14ac:dyDescent="0.25"/>
  <cols>
    <col min="1" max="1" width="2.5703125" customWidth="1"/>
    <col min="2" max="2" width="8" customWidth="1"/>
    <col min="3" max="3" width="11.85546875" customWidth="1"/>
    <col min="4" max="4" width="26.140625" customWidth="1"/>
    <col min="5" max="5" width="18.42578125" customWidth="1"/>
    <col min="6" max="6" width="15.7109375" customWidth="1"/>
    <col min="7" max="7" width="10.5703125" customWidth="1"/>
    <col min="8" max="8" width="13.85546875" customWidth="1"/>
    <col min="9" max="9" width="15.5703125" customWidth="1"/>
    <col min="10" max="10" width="18.42578125" customWidth="1"/>
    <col min="11" max="11" width="13.5703125" customWidth="1"/>
    <col min="12" max="12" width="13.7109375" customWidth="1"/>
    <col min="13" max="13" width="16.140625" customWidth="1"/>
    <col min="14" max="14" width="15.42578125" customWidth="1"/>
    <col min="15" max="15" width="9" customWidth="1"/>
    <col min="16" max="16" width="12.42578125" customWidth="1"/>
    <col min="18" max="18" width="16" customWidth="1"/>
    <col min="19" max="19" width="16.5703125" customWidth="1"/>
    <col min="20" max="20" width="12.57031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1.28515625" customWidth="1"/>
    <col min="44" max="45" width="14.28515625" customWidth="1"/>
    <col min="46" max="46" width="13.42578125" customWidth="1"/>
    <col min="47" max="48" width="12" customWidth="1"/>
    <col min="49" max="49" width="14.42578125" customWidth="1"/>
    <col min="50" max="50" width="12.42578125" customWidth="1"/>
    <col min="53" max="53" width="18.7109375" customWidth="1"/>
  </cols>
  <sheetData>
    <row r="1" spans="1:72" ht="7.5" customHeight="1" x14ac:dyDescent="0.25">
      <c r="V1" s="62"/>
    </row>
    <row r="2" spans="1:72" ht="11.25" customHeight="1" thickBot="1" x14ac:dyDescent="0.3">
      <c r="H2" s="63"/>
      <c r="V2" s="62"/>
    </row>
    <row r="3" spans="1:72" ht="21" customHeight="1" thickBot="1" x14ac:dyDescent="0.3">
      <c r="B3" s="433"/>
      <c r="C3" s="434"/>
      <c r="D3" s="439" t="s">
        <v>314</v>
      </c>
      <c r="E3" s="440"/>
      <c r="F3" s="440"/>
      <c r="G3" s="441"/>
      <c r="H3" s="445" t="s">
        <v>313</v>
      </c>
      <c r="I3" s="446"/>
      <c r="J3" s="59" t="s">
        <v>312</v>
      </c>
      <c r="K3" s="61"/>
      <c r="L3" s="48"/>
      <c r="M3" s="48"/>
      <c r="N3" s="48"/>
      <c r="O3" s="48"/>
      <c r="P3" s="48"/>
      <c r="Q3" s="48"/>
      <c r="R3" s="48"/>
      <c r="S3" s="48"/>
      <c r="T3" s="48"/>
      <c r="U3" s="48"/>
      <c r="V3" s="54"/>
      <c r="W3" s="54"/>
      <c r="X3" s="48"/>
      <c r="Y3" s="54"/>
      <c r="Z3" s="48"/>
      <c r="AA3" s="54"/>
      <c r="AB3" s="48"/>
      <c r="AC3" s="54"/>
      <c r="AD3" s="48"/>
      <c r="AE3" s="54"/>
      <c r="AF3" s="48"/>
      <c r="AG3" s="54"/>
      <c r="AH3" s="48"/>
      <c r="AI3" s="54"/>
      <c r="AJ3" s="48"/>
      <c r="AK3" s="54"/>
      <c r="AL3" s="48"/>
      <c r="AM3" s="54"/>
      <c r="AN3" s="48"/>
      <c r="AO3" s="48"/>
      <c r="AP3" s="48"/>
      <c r="AQ3" s="48"/>
      <c r="AR3" s="48"/>
      <c r="AS3" s="48"/>
      <c r="AT3" s="54"/>
      <c r="AU3" s="48"/>
      <c r="AV3" s="54"/>
      <c r="AW3" s="48"/>
      <c r="AX3" s="54"/>
      <c r="AY3" s="48"/>
      <c r="AZ3" s="54"/>
      <c r="BA3" s="48"/>
    </row>
    <row r="4" spans="1:72" ht="28.5" customHeight="1" thickBot="1" x14ac:dyDescent="0.3">
      <c r="B4" s="435"/>
      <c r="C4" s="436"/>
      <c r="D4" s="442"/>
      <c r="E4" s="443"/>
      <c r="F4" s="443"/>
      <c r="G4" s="444"/>
      <c r="H4" s="447"/>
      <c r="I4" s="448"/>
      <c r="J4" s="60">
        <v>42</v>
      </c>
      <c r="K4" s="59" t="s">
        <v>311</v>
      </c>
      <c r="L4" s="48"/>
      <c r="M4" s="48"/>
      <c r="N4" s="48"/>
      <c r="O4" s="48"/>
      <c r="P4" s="48"/>
      <c r="Q4" s="48"/>
      <c r="R4" s="48"/>
      <c r="S4" s="48"/>
      <c r="T4" s="48"/>
      <c r="U4" s="48"/>
      <c r="V4" s="54"/>
      <c r="W4" s="54"/>
      <c r="X4" s="48"/>
      <c r="Y4" s="54"/>
      <c r="Z4" s="48"/>
      <c r="AA4" s="54"/>
      <c r="AB4" s="48"/>
      <c r="AC4" s="54"/>
      <c r="AD4" s="48"/>
      <c r="AE4" s="54"/>
      <c r="AF4" s="48"/>
      <c r="AG4" s="54"/>
      <c r="AH4" s="48"/>
      <c r="AI4" s="54"/>
      <c r="AJ4" s="48"/>
      <c r="AK4" s="54"/>
      <c r="AL4" s="48"/>
      <c r="AM4" s="54"/>
      <c r="AN4" s="48"/>
      <c r="AO4" s="48"/>
      <c r="AP4" s="48"/>
      <c r="AQ4" s="48"/>
      <c r="AR4" s="48"/>
      <c r="AS4" s="48"/>
      <c r="AT4" s="54"/>
      <c r="AU4" s="48"/>
      <c r="AV4" s="54"/>
      <c r="AW4" s="48"/>
      <c r="AX4" s="54"/>
      <c r="AY4" s="48"/>
      <c r="AZ4" s="54"/>
      <c r="BA4" s="48"/>
    </row>
    <row r="5" spans="1:72" ht="23.25" customHeight="1" thickBot="1" x14ac:dyDescent="0.3">
      <c r="B5" s="435"/>
      <c r="C5" s="436"/>
      <c r="D5" s="58" t="s">
        <v>310</v>
      </c>
      <c r="E5" s="57"/>
      <c r="F5" s="451" t="s">
        <v>309</v>
      </c>
      <c r="G5" s="451"/>
      <c r="H5" s="449"/>
      <c r="I5" s="450"/>
      <c r="J5" s="56">
        <f>+K6*J4</f>
        <v>54600000</v>
      </c>
      <c r="K5" s="55" t="s">
        <v>308</v>
      </c>
      <c r="L5" s="48"/>
      <c r="M5" s="48"/>
      <c r="N5" s="48"/>
      <c r="O5" s="48"/>
      <c r="P5" s="48"/>
      <c r="Q5" s="48"/>
      <c r="R5" s="48"/>
      <c r="S5" s="48"/>
      <c r="T5" s="48"/>
      <c r="U5" s="48"/>
      <c r="V5" s="54"/>
      <c r="W5" s="54"/>
      <c r="X5" s="54"/>
      <c r="Y5" s="54"/>
      <c r="Z5" s="54"/>
      <c r="AA5" s="54"/>
      <c r="AB5" s="452" t="s">
        <v>307</v>
      </c>
      <c r="AC5" s="453"/>
      <c r="AD5" s="453"/>
      <c r="AE5" s="453"/>
      <c r="AF5" s="453"/>
      <c r="AG5" s="453"/>
      <c r="AH5" s="453"/>
      <c r="AI5" s="453"/>
      <c r="AJ5" s="453"/>
      <c r="AK5" s="453"/>
      <c r="AL5" s="453"/>
      <c r="AM5" s="454"/>
      <c r="AN5" s="48"/>
      <c r="AO5" s="48"/>
      <c r="AP5" s="48"/>
      <c r="AQ5" s="48"/>
      <c r="AR5" s="48"/>
      <c r="AS5" s="48"/>
      <c r="AT5" s="48"/>
      <c r="AU5" s="48"/>
      <c r="AV5" s="48"/>
      <c r="AW5" s="48"/>
      <c r="AX5" s="48"/>
      <c r="AY5" s="48"/>
      <c r="AZ5" s="48"/>
      <c r="BA5" s="48"/>
    </row>
    <row r="6" spans="1:72" s="32" customFormat="1" ht="23.25" customHeight="1" thickBot="1" x14ac:dyDescent="0.3">
      <c r="B6" s="437"/>
      <c r="C6" s="438"/>
      <c r="D6" s="53" t="s">
        <v>306</v>
      </c>
      <c r="E6" s="465" t="s">
        <v>460</v>
      </c>
      <c r="F6" s="465"/>
      <c r="G6" s="466"/>
      <c r="H6" s="52" t="s">
        <v>304</v>
      </c>
      <c r="I6" s="51"/>
      <c r="J6" s="50"/>
      <c r="K6" s="49">
        <v>1300000</v>
      </c>
      <c r="L6" s="48"/>
      <c r="M6" s="430" t="s">
        <v>303</v>
      </c>
      <c r="N6" s="431"/>
      <c r="O6" s="430" t="s">
        <v>302</v>
      </c>
      <c r="P6" s="431"/>
      <c r="Q6" s="432"/>
      <c r="R6" s="463" t="s">
        <v>301</v>
      </c>
      <c r="S6" s="464"/>
      <c r="T6" s="430" t="s">
        <v>300</v>
      </c>
      <c r="U6" s="431"/>
      <c r="V6" s="431"/>
      <c r="W6" s="452" t="s">
        <v>299</v>
      </c>
      <c r="X6" s="453"/>
      <c r="Y6" s="453"/>
      <c r="Z6" s="453"/>
      <c r="AA6" s="454"/>
      <c r="AB6" s="452" t="s">
        <v>298</v>
      </c>
      <c r="AC6" s="453"/>
      <c r="AD6" s="453"/>
      <c r="AE6" s="453"/>
      <c r="AF6" s="454"/>
      <c r="AG6" s="430" t="s">
        <v>297</v>
      </c>
      <c r="AH6" s="431"/>
      <c r="AI6" s="432"/>
      <c r="AJ6" s="430" t="s">
        <v>296</v>
      </c>
      <c r="AK6" s="431"/>
      <c r="AL6" s="431"/>
      <c r="AM6" s="432"/>
      <c r="AN6" s="48"/>
      <c r="AO6" s="430" t="s">
        <v>295</v>
      </c>
      <c r="AP6" s="432"/>
      <c r="AQ6" s="430" t="s">
        <v>294</v>
      </c>
      <c r="AR6" s="431"/>
      <c r="AS6" s="431"/>
      <c r="AT6" s="431"/>
      <c r="AU6" s="432"/>
      <c r="AV6" s="430" t="s">
        <v>293</v>
      </c>
      <c r="AW6" s="431"/>
      <c r="AX6" s="432"/>
      <c r="AY6" s="430" t="s">
        <v>292</v>
      </c>
      <c r="AZ6" s="431"/>
      <c r="BA6" s="432"/>
    </row>
    <row r="7" spans="1:72" s="36" customFormat="1" ht="77.25" thickBot="1" x14ac:dyDescent="0.3">
      <c r="A7" s="47"/>
      <c r="B7" s="88" t="s">
        <v>291</v>
      </c>
      <c r="C7" s="89" t="s">
        <v>290</v>
      </c>
      <c r="D7" s="95" t="s">
        <v>289</v>
      </c>
      <c r="E7" s="96" t="s">
        <v>288</v>
      </c>
      <c r="F7" s="96" t="s">
        <v>287</v>
      </c>
      <c r="G7" s="95" t="s">
        <v>286</v>
      </c>
      <c r="H7" s="88" t="s">
        <v>285</v>
      </c>
      <c r="I7" s="88" t="s">
        <v>284</v>
      </c>
      <c r="J7" s="88" t="s">
        <v>283</v>
      </c>
      <c r="K7" s="88" t="s">
        <v>282</v>
      </c>
      <c r="L7" s="88" t="s">
        <v>281</v>
      </c>
      <c r="M7" s="88" t="s">
        <v>280</v>
      </c>
      <c r="N7" s="89" t="s">
        <v>279</v>
      </c>
      <c r="O7" s="89" t="s">
        <v>278</v>
      </c>
      <c r="P7" s="88" t="s">
        <v>277</v>
      </c>
      <c r="Q7" s="88" t="s">
        <v>276</v>
      </c>
      <c r="R7" s="88" t="s">
        <v>275</v>
      </c>
      <c r="S7" s="88" t="s">
        <v>274</v>
      </c>
      <c r="T7" s="88" t="s">
        <v>273</v>
      </c>
      <c r="U7" s="89" t="s">
        <v>272</v>
      </c>
      <c r="V7" s="88" t="s">
        <v>271</v>
      </c>
      <c r="W7" s="88" t="s">
        <v>270</v>
      </c>
      <c r="X7" s="88" t="s">
        <v>269</v>
      </c>
      <c r="Y7" s="88" t="s">
        <v>268</v>
      </c>
      <c r="Z7" s="94" t="s">
        <v>267</v>
      </c>
      <c r="AA7" s="93" t="s">
        <v>266</v>
      </c>
      <c r="AB7" s="88" t="s">
        <v>265</v>
      </c>
      <c r="AC7" s="88" t="s">
        <v>264</v>
      </c>
      <c r="AD7" s="88" t="s">
        <v>263</v>
      </c>
      <c r="AE7" s="94" t="s">
        <v>262</v>
      </c>
      <c r="AF7" s="93" t="s">
        <v>261</v>
      </c>
      <c r="AG7" s="88" t="s">
        <v>260</v>
      </c>
      <c r="AH7" s="88" t="s">
        <v>259</v>
      </c>
      <c r="AI7" s="94" t="s">
        <v>258</v>
      </c>
      <c r="AJ7" s="88" t="s">
        <v>257</v>
      </c>
      <c r="AK7" s="94" t="s">
        <v>256</v>
      </c>
      <c r="AL7" s="94" t="s">
        <v>255</v>
      </c>
      <c r="AM7" s="93" t="s">
        <v>254</v>
      </c>
      <c r="AN7" s="93" t="s">
        <v>253</v>
      </c>
      <c r="AO7" s="88" t="s">
        <v>252</v>
      </c>
      <c r="AP7" s="88" t="s">
        <v>251</v>
      </c>
      <c r="AQ7" s="88" t="s">
        <v>250</v>
      </c>
      <c r="AR7" s="88" t="s">
        <v>249</v>
      </c>
      <c r="AS7" s="88" t="s">
        <v>248</v>
      </c>
      <c r="AT7" s="92" t="s">
        <v>247</v>
      </c>
      <c r="AU7" s="91" t="s">
        <v>246</v>
      </c>
      <c r="AV7" s="90" t="s">
        <v>245</v>
      </c>
      <c r="AW7" s="88" t="s">
        <v>244</v>
      </c>
      <c r="AX7" s="88" t="s">
        <v>243</v>
      </c>
      <c r="AY7" s="89" t="s">
        <v>242</v>
      </c>
      <c r="AZ7" s="89" t="s">
        <v>241</v>
      </c>
      <c r="BA7" s="89" t="s">
        <v>240</v>
      </c>
      <c r="BB7" s="37"/>
      <c r="BC7" s="37"/>
      <c r="BD7" s="37"/>
      <c r="BE7" s="37"/>
      <c r="BF7" s="37"/>
      <c r="BG7" s="37"/>
      <c r="BH7" s="37"/>
      <c r="BI7" s="37"/>
      <c r="BJ7" s="37"/>
      <c r="BK7" s="37"/>
      <c r="BL7" s="37"/>
      <c r="BM7" s="37"/>
      <c r="BN7" s="37"/>
      <c r="BO7" s="37"/>
      <c r="BP7" s="37"/>
      <c r="BQ7" s="37"/>
      <c r="BR7" s="37"/>
      <c r="BS7" s="37"/>
      <c r="BT7" s="37"/>
    </row>
    <row r="8" spans="1:72" s="32" customFormat="1" x14ac:dyDescent="0.25">
      <c r="B8" s="76">
        <v>2024</v>
      </c>
      <c r="C8" s="67">
        <v>891780111</v>
      </c>
      <c r="D8" s="73" t="s">
        <v>14</v>
      </c>
      <c r="E8" s="75" t="s">
        <v>459</v>
      </c>
      <c r="F8" s="75" t="s">
        <v>458</v>
      </c>
      <c r="G8" s="70">
        <v>0</v>
      </c>
      <c r="H8" s="70" t="s">
        <v>11</v>
      </c>
      <c r="I8" s="73" t="s">
        <v>108</v>
      </c>
      <c r="J8" s="84" t="s">
        <v>457</v>
      </c>
      <c r="K8" s="75">
        <v>24200000</v>
      </c>
      <c r="L8" s="67" t="s">
        <v>8</v>
      </c>
      <c r="M8" s="84" t="s">
        <v>456</v>
      </c>
      <c r="N8" s="86">
        <v>49778889</v>
      </c>
      <c r="O8" s="87">
        <v>94</v>
      </c>
      <c r="P8" s="137">
        <v>45309</v>
      </c>
      <c r="Q8" s="136">
        <v>24200000</v>
      </c>
      <c r="R8" s="137">
        <v>45320</v>
      </c>
      <c r="S8" s="136">
        <v>24200000</v>
      </c>
      <c r="T8" s="70" t="s">
        <v>1</v>
      </c>
      <c r="U8" s="138">
        <v>1082943047</v>
      </c>
      <c r="V8" s="84" t="s">
        <v>381</v>
      </c>
      <c r="W8" s="137">
        <v>45320</v>
      </c>
      <c r="X8" s="137">
        <v>45323</v>
      </c>
      <c r="Y8" s="82" t="s">
        <v>4</v>
      </c>
      <c r="Z8" s="137">
        <v>45488</v>
      </c>
      <c r="AA8" s="141">
        <f t="shared" ref="AA8:AA25" si="0">+IF(Y8="1800-01-01",Z8-X8,Z8-Y8)</f>
        <v>165</v>
      </c>
      <c r="AB8" s="75">
        <v>0</v>
      </c>
      <c r="AC8" s="75">
        <v>0</v>
      </c>
      <c r="AD8" s="75">
        <v>0</v>
      </c>
      <c r="AE8" s="81" t="s">
        <v>4</v>
      </c>
      <c r="AF8" s="141">
        <f t="shared" ref="AF8:AF25" si="1">+IF(AE8="1800-01-01",0,AE8-Z8)</f>
        <v>0</v>
      </c>
      <c r="AG8" s="75">
        <v>0</v>
      </c>
      <c r="AH8" s="75">
        <v>0</v>
      </c>
      <c r="AI8" s="77" t="s">
        <v>4</v>
      </c>
      <c r="AJ8" s="70">
        <v>0</v>
      </c>
      <c r="AK8" s="77" t="s">
        <v>4</v>
      </c>
      <c r="AL8" s="77" t="s">
        <v>4</v>
      </c>
      <c r="AM8" s="141">
        <f t="shared" ref="AM8:AM25" si="2">+IF(AK8="1800-01-01",0,AL8-AK8)</f>
        <v>0</v>
      </c>
      <c r="AN8" s="141">
        <f>+K8+AC8-AH8</f>
        <v>24200000</v>
      </c>
      <c r="AO8" s="70" t="s">
        <v>1</v>
      </c>
      <c r="AP8" s="136">
        <v>24200000</v>
      </c>
      <c r="AQ8" s="70" t="s">
        <v>16</v>
      </c>
      <c r="AR8" s="75">
        <v>0</v>
      </c>
      <c r="AS8" s="68" t="s">
        <v>4</v>
      </c>
      <c r="AT8" s="135">
        <v>0</v>
      </c>
      <c r="AU8" s="140">
        <f t="shared" ref="AU8:AU25" si="3">AN8-AT8</f>
        <v>24200000</v>
      </c>
      <c r="AV8" s="139">
        <f t="shared" ref="AV8:AV25" si="4">+IFERROR(AT8/AN8,"_")</f>
        <v>0</v>
      </c>
      <c r="AW8" s="68" t="s">
        <v>4</v>
      </c>
      <c r="AX8" s="70" t="s">
        <v>3</v>
      </c>
      <c r="AY8" s="376" t="s">
        <v>455</v>
      </c>
      <c r="AZ8" s="67" t="s">
        <v>1</v>
      </c>
      <c r="BA8" s="67" t="s">
        <v>1</v>
      </c>
    </row>
    <row r="9" spans="1:72" x14ac:dyDescent="0.25">
      <c r="B9" s="109">
        <v>2024</v>
      </c>
      <c r="C9" s="17">
        <v>891780111</v>
      </c>
      <c r="D9" s="30" t="s">
        <v>14</v>
      </c>
      <c r="E9" s="23" t="s">
        <v>454</v>
      </c>
      <c r="F9" s="23" t="s">
        <v>453</v>
      </c>
      <c r="G9" s="18">
        <v>0</v>
      </c>
      <c r="H9" s="18" t="s">
        <v>11</v>
      </c>
      <c r="I9" s="30" t="s">
        <v>108</v>
      </c>
      <c r="J9" s="110" t="s">
        <v>452</v>
      </c>
      <c r="K9" s="23">
        <v>19800000</v>
      </c>
      <c r="L9" s="17" t="s">
        <v>8</v>
      </c>
      <c r="M9" s="110" t="s">
        <v>451</v>
      </c>
      <c r="N9" s="111">
        <v>1083023487</v>
      </c>
      <c r="O9" s="29">
        <v>102</v>
      </c>
      <c r="P9" s="142">
        <v>45310</v>
      </c>
      <c r="Q9" s="143">
        <v>19800000</v>
      </c>
      <c r="R9" s="142">
        <v>45321</v>
      </c>
      <c r="S9" s="112">
        <v>19800000</v>
      </c>
      <c r="T9" s="18" t="s">
        <v>1</v>
      </c>
      <c r="U9" s="112">
        <v>1082943047</v>
      </c>
      <c r="V9" s="110" t="s">
        <v>440</v>
      </c>
      <c r="W9" s="142">
        <v>45321</v>
      </c>
      <c r="X9" s="142">
        <v>45323</v>
      </c>
      <c r="Y9" s="113" t="s">
        <v>4</v>
      </c>
      <c r="Z9" s="142">
        <v>45488</v>
      </c>
      <c r="AA9" s="26">
        <f t="shared" si="0"/>
        <v>165</v>
      </c>
      <c r="AB9" s="23">
        <v>0</v>
      </c>
      <c r="AC9" s="23">
        <v>0</v>
      </c>
      <c r="AD9" s="23">
        <v>0</v>
      </c>
      <c r="AE9" s="28" t="s">
        <v>4</v>
      </c>
      <c r="AF9" s="26">
        <f t="shared" si="1"/>
        <v>0</v>
      </c>
      <c r="AG9" s="23">
        <v>0</v>
      </c>
      <c r="AH9" s="23">
        <v>0</v>
      </c>
      <c r="AI9" s="27" t="s">
        <v>4</v>
      </c>
      <c r="AJ9" s="18">
        <v>0</v>
      </c>
      <c r="AK9" s="27" t="s">
        <v>4</v>
      </c>
      <c r="AL9" s="27" t="s">
        <v>4</v>
      </c>
      <c r="AM9" s="26">
        <f t="shared" si="2"/>
        <v>0</v>
      </c>
      <c r="AN9" s="26">
        <f>+K9+AC9-AH9</f>
        <v>19800000</v>
      </c>
      <c r="AO9" s="18" t="s">
        <v>1</v>
      </c>
      <c r="AP9" s="112">
        <v>19800000</v>
      </c>
      <c r="AQ9" s="18" t="s">
        <v>16</v>
      </c>
      <c r="AR9" s="23">
        <v>0</v>
      </c>
      <c r="AS9" s="19" t="s">
        <v>4</v>
      </c>
      <c r="AT9" s="22">
        <v>0</v>
      </c>
      <c r="AU9" s="21">
        <f t="shared" si="3"/>
        <v>19800000</v>
      </c>
      <c r="AV9" s="20">
        <f t="shared" si="4"/>
        <v>0</v>
      </c>
      <c r="AW9" s="19" t="s">
        <v>4</v>
      </c>
      <c r="AX9" s="18" t="s">
        <v>3</v>
      </c>
      <c r="AY9" s="377" t="s">
        <v>450</v>
      </c>
      <c r="AZ9" s="17" t="s">
        <v>1</v>
      </c>
      <c r="BA9" s="17" t="s">
        <v>1</v>
      </c>
      <c r="BB9" s="32"/>
    </row>
    <row r="10" spans="1:72" x14ac:dyDescent="0.25">
      <c r="B10" s="109">
        <v>2024</v>
      </c>
      <c r="C10" s="17">
        <v>891780111</v>
      </c>
      <c r="D10" s="30" t="s">
        <v>14</v>
      </c>
      <c r="E10" s="23" t="s">
        <v>449</v>
      </c>
      <c r="F10" s="23" t="s">
        <v>448</v>
      </c>
      <c r="G10" s="18">
        <v>0</v>
      </c>
      <c r="H10" s="18" t="s">
        <v>11</v>
      </c>
      <c r="I10" s="30" t="s">
        <v>108</v>
      </c>
      <c r="J10" s="110" t="s">
        <v>447</v>
      </c>
      <c r="K10" s="23">
        <v>14850000</v>
      </c>
      <c r="L10" s="17" t="s">
        <v>8</v>
      </c>
      <c r="M10" s="110" t="s">
        <v>446</v>
      </c>
      <c r="N10" s="111">
        <v>1083044902</v>
      </c>
      <c r="O10" s="29">
        <v>95</v>
      </c>
      <c r="P10" s="142">
        <v>45309</v>
      </c>
      <c r="Q10" s="143">
        <v>31350000</v>
      </c>
      <c r="R10" s="142">
        <v>45321</v>
      </c>
      <c r="S10" s="23">
        <v>14850000</v>
      </c>
      <c r="T10" s="18" t="s">
        <v>1</v>
      </c>
      <c r="U10" s="112">
        <v>1082943047</v>
      </c>
      <c r="V10" s="110" t="s">
        <v>440</v>
      </c>
      <c r="W10" s="142">
        <v>45321</v>
      </c>
      <c r="X10" s="142">
        <v>45323</v>
      </c>
      <c r="Y10" s="113" t="s">
        <v>4</v>
      </c>
      <c r="Z10" s="142">
        <v>45488</v>
      </c>
      <c r="AA10" s="26">
        <f t="shared" si="0"/>
        <v>165</v>
      </c>
      <c r="AB10" s="23">
        <v>0</v>
      </c>
      <c r="AC10" s="23">
        <v>0</v>
      </c>
      <c r="AD10" s="23">
        <v>0</v>
      </c>
      <c r="AE10" s="28" t="s">
        <v>4</v>
      </c>
      <c r="AF10" s="26">
        <f t="shared" si="1"/>
        <v>0</v>
      </c>
      <c r="AG10" s="23">
        <v>0</v>
      </c>
      <c r="AH10" s="23">
        <v>0</v>
      </c>
      <c r="AI10" s="27" t="s">
        <v>4</v>
      </c>
      <c r="AJ10" s="18">
        <v>0</v>
      </c>
      <c r="AK10" s="27" t="s">
        <v>4</v>
      </c>
      <c r="AL10" s="27" t="s">
        <v>4</v>
      </c>
      <c r="AM10" s="26">
        <f t="shared" si="2"/>
        <v>0</v>
      </c>
      <c r="AN10" s="26">
        <f>+K10+AC10-AH10</f>
        <v>14850000</v>
      </c>
      <c r="AO10" s="18" t="s">
        <v>1</v>
      </c>
      <c r="AP10" s="23">
        <v>14850000</v>
      </c>
      <c r="AQ10" s="18" t="s">
        <v>16</v>
      </c>
      <c r="AR10" s="23">
        <v>0</v>
      </c>
      <c r="AS10" s="19" t="s">
        <v>4</v>
      </c>
      <c r="AT10" s="22">
        <v>0</v>
      </c>
      <c r="AU10" s="21">
        <f t="shared" si="3"/>
        <v>14850000</v>
      </c>
      <c r="AV10" s="20">
        <f t="shared" si="4"/>
        <v>0</v>
      </c>
      <c r="AW10" s="19" t="s">
        <v>4</v>
      </c>
      <c r="AX10" s="18" t="s">
        <v>3</v>
      </c>
      <c r="AY10" s="378" t="s">
        <v>445</v>
      </c>
      <c r="AZ10" s="17" t="s">
        <v>1</v>
      </c>
      <c r="BA10" s="17" t="s">
        <v>1</v>
      </c>
      <c r="BB10" s="32"/>
    </row>
    <row r="11" spans="1:72" x14ac:dyDescent="0.25">
      <c r="B11" s="109">
        <v>2024</v>
      </c>
      <c r="C11" s="17">
        <v>891780111</v>
      </c>
      <c r="D11" s="30" t="s">
        <v>14</v>
      </c>
      <c r="E11" s="23" t="s">
        <v>444</v>
      </c>
      <c r="F11" s="23" t="s">
        <v>443</v>
      </c>
      <c r="G11" s="18">
        <v>0</v>
      </c>
      <c r="H11" s="18" t="s">
        <v>11</v>
      </c>
      <c r="I11" s="30" t="s">
        <v>108</v>
      </c>
      <c r="J11" s="110" t="s">
        <v>442</v>
      </c>
      <c r="K11" s="23">
        <v>16500000</v>
      </c>
      <c r="L11" s="17" t="s">
        <v>8</v>
      </c>
      <c r="M11" s="110" t="s">
        <v>441</v>
      </c>
      <c r="N11" s="111">
        <v>1082856526</v>
      </c>
      <c r="O11" s="29">
        <v>95</v>
      </c>
      <c r="P11" s="142">
        <v>45309</v>
      </c>
      <c r="Q11" s="143">
        <v>31350000</v>
      </c>
      <c r="R11" s="142">
        <v>45321</v>
      </c>
      <c r="S11" s="23">
        <v>16500000</v>
      </c>
      <c r="T11" s="18" t="s">
        <v>1</v>
      </c>
      <c r="U11" s="112">
        <v>1082943047</v>
      </c>
      <c r="V11" s="110" t="s">
        <v>440</v>
      </c>
      <c r="W11" s="142">
        <v>45321</v>
      </c>
      <c r="X11" s="142">
        <v>45323</v>
      </c>
      <c r="Y11" s="113" t="s">
        <v>4</v>
      </c>
      <c r="Z11" s="142">
        <v>45488</v>
      </c>
      <c r="AA11" s="26">
        <f t="shared" si="0"/>
        <v>165</v>
      </c>
      <c r="AB11" s="23">
        <v>0</v>
      </c>
      <c r="AC11" s="23">
        <v>0</v>
      </c>
      <c r="AD11" s="23">
        <v>0</v>
      </c>
      <c r="AE11" s="28" t="s">
        <v>4</v>
      </c>
      <c r="AF11" s="26">
        <f t="shared" si="1"/>
        <v>0</v>
      </c>
      <c r="AG11" s="23">
        <v>0</v>
      </c>
      <c r="AH11" s="23">
        <v>0</v>
      </c>
      <c r="AI11" s="27" t="s">
        <v>4</v>
      </c>
      <c r="AJ11" s="18">
        <v>0</v>
      </c>
      <c r="AK11" s="27" t="s">
        <v>4</v>
      </c>
      <c r="AL11" s="27" t="s">
        <v>4</v>
      </c>
      <c r="AM11" s="26">
        <f t="shared" si="2"/>
        <v>0</v>
      </c>
      <c r="AN11" s="26">
        <f>+K11+AC11-AH11</f>
        <v>16500000</v>
      </c>
      <c r="AO11" s="18" t="s">
        <v>1</v>
      </c>
      <c r="AP11" s="23">
        <v>16500000</v>
      </c>
      <c r="AQ11" s="18" t="s">
        <v>16</v>
      </c>
      <c r="AR11" s="23">
        <v>0</v>
      </c>
      <c r="AS11" s="19" t="s">
        <v>4</v>
      </c>
      <c r="AT11" s="22">
        <v>0</v>
      </c>
      <c r="AU11" s="21">
        <f t="shared" si="3"/>
        <v>16500000</v>
      </c>
      <c r="AV11" s="20">
        <f t="shared" si="4"/>
        <v>0</v>
      </c>
      <c r="AW11" s="19" t="s">
        <v>4</v>
      </c>
      <c r="AX11" s="18" t="s">
        <v>3</v>
      </c>
      <c r="AY11" s="378" t="s">
        <v>439</v>
      </c>
      <c r="AZ11" s="17" t="s">
        <v>1</v>
      </c>
      <c r="BA11" s="17" t="s">
        <v>1</v>
      </c>
    </row>
    <row r="12" spans="1:72" x14ac:dyDescent="0.25">
      <c r="B12" s="109">
        <v>2024</v>
      </c>
      <c r="C12" s="17">
        <v>891780111</v>
      </c>
      <c r="D12" s="30" t="s">
        <v>14</v>
      </c>
      <c r="E12" s="23" t="s">
        <v>438</v>
      </c>
      <c r="F12" s="23" t="s">
        <v>437</v>
      </c>
      <c r="G12" s="18">
        <v>0</v>
      </c>
      <c r="H12" s="18" t="s">
        <v>11</v>
      </c>
      <c r="I12" s="30" t="s">
        <v>108</v>
      </c>
      <c r="J12" s="110" t="s">
        <v>436</v>
      </c>
      <c r="K12" s="23">
        <v>13750000</v>
      </c>
      <c r="L12" s="17" t="s">
        <v>8</v>
      </c>
      <c r="M12" s="110" t="s">
        <v>435</v>
      </c>
      <c r="N12" s="111">
        <v>1083033741</v>
      </c>
      <c r="O12" s="29">
        <v>112</v>
      </c>
      <c r="P12" s="142">
        <v>45313</v>
      </c>
      <c r="Q12" s="143">
        <v>13750000</v>
      </c>
      <c r="R12" s="142">
        <v>45322</v>
      </c>
      <c r="S12" s="23">
        <v>13750000</v>
      </c>
      <c r="T12" s="18" t="s">
        <v>1</v>
      </c>
      <c r="U12" s="112">
        <v>7144495</v>
      </c>
      <c r="V12" s="110" t="s">
        <v>434</v>
      </c>
      <c r="W12" s="142">
        <v>45322</v>
      </c>
      <c r="X12" s="142">
        <v>45323</v>
      </c>
      <c r="Y12" s="113" t="s">
        <v>4</v>
      </c>
      <c r="Z12" s="142">
        <v>45488</v>
      </c>
      <c r="AA12" s="26">
        <f t="shared" si="0"/>
        <v>165</v>
      </c>
      <c r="AB12" s="23">
        <v>0</v>
      </c>
      <c r="AC12" s="23">
        <v>0</v>
      </c>
      <c r="AD12" s="23">
        <v>0</v>
      </c>
      <c r="AE12" s="28" t="s">
        <v>4</v>
      </c>
      <c r="AF12" s="26">
        <f t="shared" si="1"/>
        <v>0</v>
      </c>
      <c r="AG12" s="23">
        <v>0</v>
      </c>
      <c r="AH12" s="23">
        <v>0</v>
      </c>
      <c r="AI12" s="27" t="s">
        <v>4</v>
      </c>
      <c r="AJ12" s="18">
        <v>0</v>
      </c>
      <c r="AK12" s="27" t="s">
        <v>4</v>
      </c>
      <c r="AL12" s="27" t="s">
        <v>4</v>
      </c>
      <c r="AM12" s="26">
        <f t="shared" si="2"/>
        <v>0</v>
      </c>
      <c r="AN12" s="26">
        <f>+K12+AC12-AH12</f>
        <v>13750000</v>
      </c>
      <c r="AO12" s="18" t="s">
        <v>1</v>
      </c>
      <c r="AP12" s="23">
        <v>13750000</v>
      </c>
      <c r="AQ12" s="18" t="s">
        <v>16</v>
      </c>
      <c r="AR12" s="23">
        <v>0</v>
      </c>
      <c r="AS12" s="19" t="s">
        <v>4</v>
      </c>
      <c r="AT12" s="22">
        <v>0</v>
      </c>
      <c r="AU12" s="21">
        <f t="shared" si="3"/>
        <v>13750000</v>
      </c>
      <c r="AV12" s="20">
        <f t="shared" si="4"/>
        <v>0</v>
      </c>
      <c r="AW12" s="19" t="s">
        <v>4</v>
      </c>
      <c r="AX12" s="18" t="s">
        <v>3</v>
      </c>
      <c r="AY12" s="378" t="s">
        <v>433</v>
      </c>
      <c r="AZ12" s="17" t="s">
        <v>1</v>
      </c>
      <c r="BA12" s="17" t="s">
        <v>1</v>
      </c>
    </row>
    <row r="13" spans="1:72" x14ac:dyDescent="0.25">
      <c r="B13" s="109">
        <v>2024</v>
      </c>
      <c r="C13" s="17">
        <v>891780111</v>
      </c>
      <c r="D13" s="30" t="s">
        <v>14</v>
      </c>
      <c r="E13" s="23" t="s">
        <v>432</v>
      </c>
      <c r="F13" s="23" t="s">
        <v>431</v>
      </c>
      <c r="G13" s="18">
        <v>0</v>
      </c>
      <c r="H13" s="18" t="s">
        <v>11</v>
      </c>
      <c r="I13" s="30" t="s">
        <v>108</v>
      </c>
      <c r="J13" s="110" t="s">
        <v>430</v>
      </c>
      <c r="K13" s="23">
        <v>13750000</v>
      </c>
      <c r="L13" s="17" t="s">
        <v>8</v>
      </c>
      <c r="M13" s="110" t="s">
        <v>429</v>
      </c>
      <c r="N13" s="111">
        <v>1083013202</v>
      </c>
      <c r="O13" s="29">
        <v>114</v>
      </c>
      <c r="P13" s="142">
        <v>45313</v>
      </c>
      <c r="Q13" s="143">
        <v>13750000</v>
      </c>
      <c r="R13" s="142">
        <v>45322</v>
      </c>
      <c r="S13" s="23">
        <v>13750000</v>
      </c>
      <c r="T13" s="18" t="s">
        <v>1</v>
      </c>
      <c r="U13" s="112">
        <v>36718407</v>
      </c>
      <c r="V13" s="110" t="s">
        <v>402</v>
      </c>
      <c r="W13" s="142">
        <v>45322</v>
      </c>
      <c r="X13" s="142">
        <v>45323</v>
      </c>
      <c r="Y13" s="113" t="s">
        <v>4</v>
      </c>
      <c r="Z13" s="142">
        <v>45488</v>
      </c>
      <c r="AA13" s="26">
        <f t="shared" si="0"/>
        <v>165</v>
      </c>
      <c r="AB13" s="23">
        <v>0</v>
      </c>
      <c r="AC13" s="23">
        <v>0</v>
      </c>
      <c r="AD13" s="23">
        <v>0</v>
      </c>
      <c r="AE13" s="28" t="s">
        <v>4</v>
      </c>
      <c r="AF13" s="26">
        <f t="shared" si="1"/>
        <v>0</v>
      </c>
      <c r="AG13" s="23">
        <v>0</v>
      </c>
      <c r="AH13" s="23">
        <v>0</v>
      </c>
      <c r="AI13" s="27" t="s">
        <v>4</v>
      </c>
      <c r="AJ13" s="18">
        <v>0</v>
      </c>
      <c r="AK13" s="27" t="s">
        <v>4</v>
      </c>
      <c r="AL13" s="27" t="s">
        <v>4</v>
      </c>
      <c r="AM13" s="26">
        <f t="shared" si="2"/>
        <v>0</v>
      </c>
      <c r="AN13" s="26">
        <f>+K13+AC13-AH13</f>
        <v>13750000</v>
      </c>
      <c r="AO13" s="18" t="s">
        <v>1</v>
      </c>
      <c r="AP13" s="23">
        <v>13750000</v>
      </c>
      <c r="AQ13" s="18" t="s">
        <v>16</v>
      </c>
      <c r="AR13" s="23">
        <v>0</v>
      </c>
      <c r="AS13" s="19" t="s">
        <v>4</v>
      </c>
      <c r="AT13" s="22">
        <v>0</v>
      </c>
      <c r="AU13" s="21">
        <f t="shared" si="3"/>
        <v>13750000</v>
      </c>
      <c r="AV13" s="20">
        <f t="shared" si="4"/>
        <v>0</v>
      </c>
      <c r="AW13" s="19" t="s">
        <v>4</v>
      </c>
      <c r="AX13" s="18" t="s">
        <v>3</v>
      </c>
      <c r="AY13" s="378" t="s">
        <v>423</v>
      </c>
      <c r="AZ13" s="17" t="s">
        <v>1</v>
      </c>
      <c r="BA13" s="17" t="s">
        <v>1</v>
      </c>
    </row>
    <row r="14" spans="1:72" x14ac:dyDescent="0.25">
      <c r="B14" s="109">
        <v>2024</v>
      </c>
      <c r="C14" s="17">
        <v>891780111</v>
      </c>
      <c r="D14" s="30" t="s">
        <v>14</v>
      </c>
      <c r="E14" s="23" t="s">
        <v>428</v>
      </c>
      <c r="F14" s="23" t="s">
        <v>427</v>
      </c>
      <c r="G14" s="18">
        <v>0</v>
      </c>
      <c r="H14" s="18" t="s">
        <v>11</v>
      </c>
      <c r="I14" s="30" t="s">
        <v>108</v>
      </c>
      <c r="J14" s="110" t="s">
        <v>426</v>
      </c>
      <c r="K14" s="23">
        <v>19250000</v>
      </c>
      <c r="L14" s="17" t="s">
        <v>8</v>
      </c>
      <c r="M14" s="110" t="s">
        <v>425</v>
      </c>
      <c r="N14" s="111">
        <v>1083005553</v>
      </c>
      <c r="O14" s="29">
        <v>144</v>
      </c>
      <c r="P14" s="142">
        <v>45315</v>
      </c>
      <c r="Q14" s="143">
        <v>19250000</v>
      </c>
      <c r="R14" s="142">
        <v>45323</v>
      </c>
      <c r="S14" s="23">
        <v>19250000</v>
      </c>
      <c r="T14" s="18" t="s">
        <v>1</v>
      </c>
      <c r="U14" s="112">
        <v>84455280</v>
      </c>
      <c r="V14" s="110" t="s">
        <v>424</v>
      </c>
      <c r="W14" s="142">
        <v>45323</v>
      </c>
      <c r="X14" s="142">
        <v>45323</v>
      </c>
      <c r="Y14" s="113" t="s">
        <v>4</v>
      </c>
      <c r="Z14" s="142">
        <v>45488</v>
      </c>
      <c r="AA14" s="26">
        <f t="shared" si="0"/>
        <v>165</v>
      </c>
      <c r="AB14" s="23">
        <v>0</v>
      </c>
      <c r="AC14" s="23">
        <v>0</v>
      </c>
      <c r="AD14" s="23">
        <v>0</v>
      </c>
      <c r="AE14" s="28" t="s">
        <v>4</v>
      </c>
      <c r="AF14" s="26">
        <f t="shared" si="1"/>
        <v>0</v>
      </c>
      <c r="AG14" s="23">
        <v>0</v>
      </c>
      <c r="AH14" s="23">
        <v>0</v>
      </c>
      <c r="AI14" s="27" t="s">
        <v>4</v>
      </c>
      <c r="AJ14" s="18">
        <v>0</v>
      </c>
      <c r="AK14" s="27" t="s">
        <v>4</v>
      </c>
      <c r="AL14" s="27" t="s">
        <v>4</v>
      </c>
      <c r="AM14" s="26">
        <f t="shared" si="2"/>
        <v>0</v>
      </c>
      <c r="AN14" s="26">
        <f>+K14+AC14-AH14</f>
        <v>19250000</v>
      </c>
      <c r="AO14" s="18" t="s">
        <v>1</v>
      </c>
      <c r="AP14" s="23">
        <v>19250000</v>
      </c>
      <c r="AQ14" s="18" t="s">
        <v>16</v>
      </c>
      <c r="AR14" s="23">
        <v>0</v>
      </c>
      <c r="AS14" s="19" t="s">
        <v>4</v>
      </c>
      <c r="AT14" s="22">
        <v>0</v>
      </c>
      <c r="AU14" s="21">
        <f t="shared" si="3"/>
        <v>19250000</v>
      </c>
      <c r="AV14" s="20">
        <f t="shared" si="4"/>
        <v>0</v>
      </c>
      <c r="AW14" s="19" t="s">
        <v>4</v>
      </c>
      <c r="AX14" s="18" t="s">
        <v>3</v>
      </c>
      <c r="AY14" s="378" t="s">
        <v>423</v>
      </c>
      <c r="AZ14" s="17" t="s">
        <v>1</v>
      </c>
      <c r="BA14" s="17" t="s">
        <v>1</v>
      </c>
    </row>
    <row r="15" spans="1:72" x14ac:dyDescent="0.25">
      <c r="B15" s="109">
        <v>2024</v>
      </c>
      <c r="C15" s="17">
        <v>891780111</v>
      </c>
      <c r="D15" s="30" t="s">
        <v>14</v>
      </c>
      <c r="E15" s="23" t="s">
        <v>422</v>
      </c>
      <c r="F15" s="23" t="s">
        <v>421</v>
      </c>
      <c r="G15" s="18">
        <v>0</v>
      </c>
      <c r="H15" s="18" t="s">
        <v>11</v>
      </c>
      <c r="I15" s="30" t="s">
        <v>108</v>
      </c>
      <c r="J15" s="110" t="s">
        <v>420</v>
      </c>
      <c r="K15" s="23">
        <v>19250000</v>
      </c>
      <c r="L15" s="17" t="s">
        <v>8</v>
      </c>
      <c r="M15" s="110" t="s">
        <v>419</v>
      </c>
      <c r="N15" s="111">
        <v>32790934</v>
      </c>
      <c r="O15" s="29">
        <v>145</v>
      </c>
      <c r="P15" s="142">
        <v>45315</v>
      </c>
      <c r="Q15" s="143">
        <v>19250000</v>
      </c>
      <c r="R15" s="142">
        <v>45323</v>
      </c>
      <c r="S15" s="23">
        <v>19250000</v>
      </c>
      <c r="T15" s="18" t="s">
        <v>1</v>
      </c>
      <c r="U15" s="112">
        <v>1082950841</v>
      </c>
      <c r="V15" s="110" t="s">
        <v>418</v>
      </c>
      <c r="W15" s="142">
        <v>45323</v>
      </c>
      <c r="X15" s="142">
        <v>45323</v>
      </c>
      <c r="Y15" s="113" t="s">
        <v>4</v>
      </c>
      <c r="Z15" s="142">
        <v>45488</v>
      </c>
      <c r="AA15" s="26">
        <f t="shared" si="0"/>
        <v>165</v>
      </c>
      <c r="AB15" s="23">
        <v>0</v>
      </c>
      <c r="AC15" s="23">
        <v>0</v>
      </c>
      <c r="AD15" s="23">
        <v>0</v>
      </c>
      <c r="AE15" s="28" t="s">
        <v>4</v>
      </c>
      <c r="AF15" s="26">
        <f t="shared" si="1"/>
        <v>0</v>
      </c>
      <c r="AG15" s="23">
        <v>0</v>
      </c>
      <c r="AH15" s="23">
        <v>0</v>
      </c>
      <c r="AI15" s="27" t="s">
        <v>4</v>
      </c>
      <c r="AJ15" s="18">
        <v>0</v>
      </c>
      <c r="AK15" s="27" t="s">
        <v>4</v>
      </c>
      <c r="AL15" s="27" t="s">
        <v>4</v>
      </c>
      <c r="AM15" s="26">
        <f t="shared" si="2"/>
        <v>0</v>
      </c>
      <c r="AN15" s="26">
        <f>+K15+AC15-AH15</f>
        <v>19250000</v>
      </c>
      <c r="AO15" s="18" t="s">
        <v>1</v>
      </c>
      <c r="AP15" s="23">
        <v>19250000</v>
      </c>
      <c r="AQ15" s="18" t="s">
        <v>16</v>
      </c>
      <c r="AR15" s="23">
        <v>0</v>
      </c>
      <c r="AS15" s="19" t="s">
        <v>4</v>
      </c>
      <c r="AT15" s="22">
        <v>0</v>
      </c>
      <c r="AU15" s="21">
        <f t="shared" si="3"/>
        <v>19250000</v>
      </c>
      <c r="AV15" s="20">
        <f t="shared" si="4"/>
        <v>0</v>
      </c>
      <c r="AW15" s="19" t="s">
        <v>4</v>
      </c>
      <c r="AX15" s="18" t="s">
        <v>3</v>
      </c>
      <c r="AY15" s="378" t="s">
        <v>417</v>
      </c>
      <c r="AZ15" s="17" t="s">
        <v>1</v>
      </c>
      <c r="BA15" s="17" t="s">
        <v>1</v>
      </c>
    </row>
    <row r="16" spans="1:72" x14ac:dyDescent="0.25">
      <c r="B16" s="109">
        <v>2024</v>
      </c>
      <c r="C16" s="17">
        <v>891780111</v>
      </c>
      <c r="D16" s="30" t="s">
        <v>14</v>
      </c>
      <c r="E16" s="23" t="s">
        <v>416</v>
      </c>
      <c r="F16" s="23" t="s">
        <v>415</v>
      </c>
      <c r="G16" s="18">
        <v>0</v>
      </c>
      <c r="H16" s="18" t="s">
        <v>11</v>
      </c>
      <c r="I16" s="30" t="s">
        <v>108</v>
      </c>
      <c r="J16" s="110" t="s">
        <v>414</v>
      </c>
      <c r="K16" s="23">
        <v>14850000</v>
      </c>
      <c r="L16" s="17" t="s">
        <v>8</v>
      </c>
      <c r="M16" s="110" t="s">
        <v>413</v>
      </c>
      <c r="N16" s="111">
        <v>1083003478</v>
      </c>
      <c r="O16" s="29">
        <v>121</v>
      </c>
      <c r="P16" s="142">
        <v>45313</v>
      </c>
      <c r="Q16" s="143">
        <v>14850000</v>
      </c>
      <c r="R16" s="142">
        <v>45323</v>
      </c>
      <c r="S16" s="23">
        <v>14850000</v>
      </c>
      <c r="T16" s="18" t="s">
        <v>1</v>
      </c>
      <c r="U16" s="112">
        <v>1082943047</v>
      </c>
      <c r="V16" s="110" t="s">
        <v>381</v>
      </c>
      <c r="W16" s="142">
        <v>45323</v>
      </c>
      <c r="X16" s="142">
        <v>45323</v>
      </c>
      <c r="Y16" s="113" t="s">
        <v>4</v>
      </c>
      <c r="Z16" s="142">
        <v>45488</v>
      </c>
      <c r="AA16" s="26">
        <f t="shared" si="0"/>
        <v>165</v>
      </c>
      <c r="AB16" s="23">
        <v>0</v>
      </c>
      <c r="AC16" s="23">
        <v>0</v>
      </c>
      <c r="AD16" s="23">
        <v>0</v>
      </c>
      <c r="AE16" s="28" t="s">
        <v>4</v>
      </c>
      <c r="AF16" s="26">
        <f t="shared" si="1"/>
        <v>0</v>
      </c>
      <c r="AG16" s="23">
        <v>0</v>
      </c>
      <c r="AH16" s="23">
        <v>0</v>
      </c>
      <c r="AI16" s="27" t="s">
        <v>4</v>
      </c>
      <c r="AJ16" s="18">
        <v>0</v>
      </c>
      <c r="AK16" s="27" t="s">
        <v>4</v>
      </c>
      <c r="AL16" s="27" t="s">
        <v>4</v>
      </c>
      <c r="AM16" s="26">
        <f t="shared" si="2"/>
        <v>0</v>
      </c>
      <c r="AN16" s="26">
        <f>+K16+AC16-AH16</f>
        <v>14850000</v>
      </c>
      <c r="AO16" s="18" t="s">
        <v>1</v>
      </c>
      <c r="AP16" s="23">
        <v>14850000</v>
      </c>
      <c r="AQ16" s="18" t="s">
        <v>16</v>
      </c>
      <c r="AR16" s="23">
        <v>0</v>
      </c>
      <c r="AS16" s="19" t="s">
        <v>4</v>
      </c>
      <c r="AT16" s="22">
        <v>0</v>
      </c>
      <c r="AU16" s="21">
        <f t="shared" si="3"/>
        <v>14850000</v>
      </c>
      <c r="AV16" s="20">
        <f t="shared" si="4"/>
        <v>0</v>
      </c>
      <c r="AW16" s="19" t="s">
        <v>4</v>
      </c>
      <c r="AX16" s="18" t="s">
        <v>3</v>
      </c>
      <c r="AY16" s="378" t="s">
        <v>412</v>
      </c>
      <c r="AZ16" s="17" t="s">
        <v>1</v>
      </c>
      <c r="BA16" s="17" t="s">
        <v>1</v>
      </c>
    </row>
    <row r="17" spans="2:53" x14ac:dyDescent="0.25">
      <c r="B17" s="109">
        <v>2024</v>
      </c>
      <c r="C17" s="17">
        <v>891780111</v>
      </c>
      <c r="D17" s="30" t="s">
        <v>14</v>
      </c>
      <c r="E17" s="23" t="s">
        <v>411</v>
      </c>
      <c r="F17" s="23" t="s">
        <v>410</v>
      </c>
      <c r="G17" s="18">
        <v>0</v>
      </c>
      <c r="H17" s="18" t="s">
        <v>11</v>
      </c>
      <c r="I17" s="30" t="s">
        <v>108</v>
      </c>
      <c r="J17" s="110" t="s">
        <v>409</v>
      </c>
      <c r="K17" s="23">
        <v>13750000</v>
      </c>
      <c r="L17" s="17" t="s">
        <v>8</v>
      </c>
      <c r="M17" s="110" t="s">
        <v>408</v>
      </c>
      <c r="N17" s="111">
        <v>1083010275</v>
      </c>
      <c r="O17" s="29">
        <v>129</v>
      </c>
      <c r="P17" s="142">
        <v>45313</v>
      </c>
      <c r="Q17" s="143">
        <v>13750000</v>
      </c>
      <c r="R17" s="142">
        <v>45324</v>
      </c>
      <c r="S17" s="23">
        <v>13750000</v>
      </c>
      <c r="T17" s="18" t="s">
        <v>1</v>
      </c>
      <c r="U17" s="112">
        <v>4978990</v>
      </c>
      <c r="V17" s="110" t="s">
        <v>374</v>
      </c>
      <c r="W17" s="142">
        <v>45324</v>
      </c>
      <c r="X17" s="142">
        <v>45324</v>
      </c>
      <c r="Y17" s="113" t="s">
        <v>4</v>
      </c>
      <c r="Z17" s="142">
        <v>45488</v>
      </c>
      <c r="AA17" s="26">
        <f t="shared" si="0"/>
        <v>164</v>
      </c>
      <c r="AB17" s="23">
        <v>0</v>
      </c>
      <c r="AC17" s="23">
        <v>0</v>
      </c>
      <c r="AD17" s="23">
        <v>0</v>
      </c>
      <c r="AE17" s="28" t="s">
        <v>4</v>
      </c>
      <c r="AF17" s="26">
        <f t="shared" si="1"/>
        <v>0</v>
      </c>
      <c r="AG17" s="23">
        <v>0</v>
      </c>
      <c r="AH17" s="23">
        <v>0</v>
      </c>
      <c r="AI17" s="27" t="s">
        <v>4</v>
      </c>
      <c r="AJ17" s="18">
        <v>0</v>
      </c>
      <c r="AK17" s="27" t="s">
        <v>4</v>
      </c>
      <c r="AL17" s="27" t="s">
        <v>4</v>
      </c>
      <c r="AM17" s="26">
        <f t="shared" si="2"/>
        <v>0</v>
      </c>
      <c r="AN17" s="26">
        <f>+K17+AC17-AH17</f>
        <v>13750000</v>
      </c>
      <c r="AO17" s="18" t="s">
        <v>1</v>
      </c>
      <c r="AP17" s="23">
        <v>13750000</v>
      </c>
      <c r="AQ17" s="18" t="s">
        <v>16</v>
      </c>
      <c r="AR17" s="23">
        <v>0</v>
      </c>
      <c r="AS17" s="19" t="s">
        <v>4</v>
      </c>
      <c r="AT17" s="22">
        <v>0</v>
      </c>
      <c r="AU17" s="21">
        <f t="shared" si="3"/>
        <v>13750000</v>
      </c>
      <c r="AV17" s="20">
        <f t="shared" si="4"/>
        <v>0</v>
      </c>
      <c r="AW17" s="19" t="s">
        <v>4</v>
      </c>
      <c r="AX17" s="18" t="s">
        <v>3</v>
      </c>
      <c r="AY17" s="378" t="s">
        <v>407</v>
      </c>
      <c r="AZ17" s="17" t="s">
        <v>1</v>
      </c>
      <c r="BA17" s="17" t="s">
        <v>1</v>
      </c>
    </row>
    <row r="18" spans="2:53" x14ac:dyDescent="0.25">
      <c r="B18" s="109">
        <v>2024</v>
      </c>
      <c r="C18" s="17">
        <v>891780111</v>
      </c>
      <c r="D18" s="30" t="s">
        <v>14</v>
      </c>
      <c r="E18" s="23" t="s">
        <v>406</v>
      </c>
      <c r="F18" s="23" t="s">
        <v>405</v>
      </c>
      <c r="G18" s="18">
        <v>0</v>
      </c>
      <c r="H18" s="18" t="s">
        <v>11</v>
      </c>
      <c r="I18" s="30" t="s">
        <v>108</v>
      </c>
      <c r="J18" s="110" t="s">
        <v>404</v>
      </c>
      <c r="K18" s="23">
        <v>12500000</v>
      </c>
      <c r="L18" s="17" t="s">
        <v>8</v>
      </c>
      <c r="M18" s="110" t="s">
        <v>403</v>
      </c>
      <c r="N18" s="111">
        <v>1082971346</v>
      </c>
      <c r="O18" s="29">
        <v>308</v>
      </c>
      <c r="P18" s="142">
        <v>45330</v>
      </c>
      <c r="Q18" s="143">
        <v>12500000</v>
      </c>
      <c r="R18" s="142">
        <v>45338</v>
      </c>
      <c r="S18" s="143">
        <v>12500000</v>
      </c>
      <c r="T18" s="18" t="s">
        <v>1</v>
      </c>
      <c r="U18" s="112">
        <v>36718407</v>
      </c>
      <c r="V18" s="110" t="s">
        <v>402</v>
      </c>
      <c r="W18" s="142">
        <v>45338</v>
      </c>
      <c r="X18" s="142">
        <v>45338</v>
      </c>
      <c r="Y18" s="113" t="s">
        <v>4</v>
      </c>
      <c r="Z18" s="142">
        <v>45488</v>
      </c>
      <c r="AA18" s="26">
        <f t="shared" si="0"/>
        <v>150</v>
      </c>
      <c r="AB18" s="23">
        <v>0</v>
      </c>
      <c r="AC18" s="23">
        <v>0</v>
      </c>
      <c r="AD18" s="23">
        <v>0</v>
      </c>
      <c r="AE18" s="28" t="s">
        <v>4</v>
      </c>
      <c r="AF18" s="26">
        <f t="shared" si="1"/>
        <v>0</v>
      </c>
      <c r="AG18" s="23">
        <v>0</v>
      </c>
      <c r="AH18" s="23">
        <v>0</v>
      </c>
      <c r="AI18" s="27" t="s">
        <v>4</v>
      </c>
      <c r="AJ18" s="18">
        <v>0</v>
      </c>
      <c r="AK18" s="27" t="s">
        <v>4</v>
      </c>
      <c r="AL18" s="27" t="s">
        <v>4</v>
      </c>
      <c r="AM18" s="26">
        <f t="shared" si="2"/>
        <v>0</v>
      </c>
      <c r="AN18" s="26">
        <f>+K18+AC18-AH18</f>
        <v>12500000</v>
      </c>
      <c r="AO18" s="18" t="s">
        <v>1</v>
      </c>
      <c r="AP18" s="143">
        <v>12500000</v>
      </c>
      <c r="AQ18" s="18" t="s">
        <v>16</v>
      </c>
      <c r="AR18" s="23">
        <v>0</v>
      </c>
      <c r="AS18" s="19" t="s">
        <v>4</v>
      </c>
      <c r="AT18" s="22">
        <v>0</v>
      </c>
      <c r="AU18" s="21">
        <f t="shared" si="3"/>
        <v>12500000</v>
      </c>
      <c r="AV18" s="20">
        <f t="shared" si="4"/>
        <v>0</v>
      </c>
      <c r="AW18" s="19" t="s">
        <v>4</v>
      </c>
      <c r="AX18" s="18" t="s">
        <v>3</v>
      </c>
      <c r="AY18" s="378" t="s">
        <v>401</v>
      </c>
      <c r="AZ18" s="17" t="s">
        <v>1</v>
      </c>
      <c r="BA18" s="17" t="s">
        <v>1</v>
      </c>
    </row>
    <row r="19" spans="2:53" x14ac:dyDescent="0.25">
      <c r="B19" s="109">
        <v>2024</v>
      </c>
      <c r="C19" s="17">
        <v>891780111</v>
      </c>
      <c r="D19" s="30" t="s">
        <v>14</v>
      </c>
      <c r="E19" s="23" t="s">
        <v>400</v>
      </c>
      <c r="F19" s="23" t="s">
        <v>399</v>
      </c>
      <c r="G19" s="18">
        <v>0</v>
      </c>
      <c r="H19" s="18" t="s">
        <v>11</v>
      </c>
      <c r="I19" s="30" t="s">
        <v>108</v>
      </c>
      <c r="J19" s="110" t="s">
        <v>398</v>
      </c>
      <c r="K19" s="23">
        <v>10500000</v>
      </c>
      <c r="L19" s="17" t="s">
        <v>8</v>
      </c>
      <c r="M19" s="110" t="s">
        <v>397</v>
      </c>
      <c r="N19" s="111">
        <v>1221964687</v>
      </c>
      <c r="O19" s="29">
        <v>113</v>
      </c>
      <c r="P19" s="142">
        <v>45313</v>
      </c>
      <c r="Q19" s="143">
        <v>10500000</v>
      </c>
      <c r="R19" s="142">
        <v>45323</v>
      </c>
      <c r="S19" s="23">
        <v>10500000</v>
      </c>
      <c r="T19" s="18" t="s">
        <v>1</v>
      </c>
      <c r="U19" s="112">
        <v>1082943047</v>
      </c>
      <c r="V19" s="110" t="s">
        <v>381</v>
      </c>
      <c r="W19" s="142">
        <v>45323</v>
      </c>
      <c r="X19" s="142">
        <v>45323</v>
      </c>
      <c r="Y19" s="113" t="s">
        <v>4</v>
      </c>
      <c r="Z19" s="142">
        <v>45473</v>
      </c>
      <c r="AA19" s="26">
        <f t="shared" si="0"/>
        <v>150</v>
      </c>
      <c r="AB19" s="23">
        <v>0</v>
      </c>
      <c r="AC19" s="23">
        <v>0</v>
      </c>
      <c r="AD19" s="23">
        <v>0</v>
      </c>
      <c r="AE19" s="28" t="s">
        <v>4</v>
      </c>
      <c r="AF19" s="26">
        <f t="shared" si="1"/>
        <v>0</v>
      </c>
      <c r="AG19" s="23">
        <v>0</v>
      </c>
      <c r="AH19" s="23">
        <v>0</v>
      </c>
      <c r="AI19" s="27" t="s">
        <v>4</v>
      </c>
      <c r="AJ19" s="18">
        <v>0</v>
      </c>
      <c r="AK19" s="27" t="s">
        <v>4</v>
      </c>
      <c r="AL19" s="27" t="s">
        <v>4</v>
      </c>
      <c r="AM19" s="26">
        <f t="shared" si="2"/>
        <v>0</v>
      </c>
      <c r="AN19" s="26">
        <f>+K19+AC19-AH19</f>
        <v>10500000</v>
      </c>
      <c r="AO19" s="18" t="s">
        <v>1</v>
      </c>
      <c r="AP19" s="23">
        <v>10500000</v>
      </c>
      <c r="AQ19" s="18" t="s">
        <v>16</v>
      </c>
      <c r="AR19" s="23">
        <v>0</v>
      </c>
      <c r="AS19" s="19" t="s">
        <v>4</v>
      </c>
      <c r="AT19" s="22">
        <v>0</v>
      </c>
      <c r="AU19" s="21">
        <f t="shared" si="3"/>
        <v>10500000</v>
      </c>
      <c r="AV19" s="20">
        <f t="shared" si="4"/>
        <v>0</v>
      </c>
      <c r="AW19" s="19" t="s">
        <v>4</v>
      </c>
      <c r="AX19" s="18" t="s">
        <v>3</v>
      </c>
      <c r="AY19" s="378" t="s">
        <v>396</v>
      </c>
      <c r="AZ19" s="17" t="s">
        <v>1</v>
      </c>
      <c r="BA19" s="17" t="s">
        <v>1</v>
      </c>
    </row>
    <row r="20" spans="2:53" x14ac:dyDescent="0.25">
      <c r="B20" s="109">
        <v>2024</v>
      </c>
      <c r="C20" s="17">
        <v>891780111</v>
      </c>
      <c r="D20" s="30" t="s">
        <v>14</v>
      </c>
      <c r="E20" s="23" t="s">
        <v>395</v>
      </c>
      <c r="F20" s="23" t="s">
        <v>394</v>
      </c>
      <c r="G20" s="18">
        <v>0</v>
      </c>
      <c r="H20" s="18" t="s">
        <v>11</v>
      </c>
      <c r="I20" s="30" t="s">
        <v>108</v>
      </c>
      <c r="J20" s="110" t="s">
        <v>393</v>
      </c>
      <c r="K20" s="23">
        <v>12500000</v>
      </c>
      <c r="L20" s="17" t="s">
        <v>8</v>
      </c>
      <c r="M20" s="110" t="s">
        <v>392</v>
      </c>
      <c r="N20" s="111">
        <v>1082939691</v>
      </c>
      <c r="O20" s="29">
        <v>159</v>
      </c>
      <c r="P20" s="142">
        <v>45316</v>
      </c>
      <c r="Q20" s="143">
        <v>12500000</v>
      </c>
      <c r="R20" s="142">
        <v>45327</v>
      </c>
      <c r="S20" s="23">
        <v>12500000</v>
      </c>
      <c r="T20" s="18" t="s">
        <v>1</v>
      </c>
      <c r="U20" s="112">
        <v>4978990</v>
      </c>
      <c r="V20" s="110" t="s">
        <v>374</v>
      </c>
      <c r="W20" s="142">
        <v>45327</v>
      </c>
      <c r="X20" s="142">
        <v>45327</v>
      </c>
      <c r="Y20" s="113" t="s">
        <v>4</v>
      </c>
      <c r="Z20" s="142">
        <v>45473</v>
      </c>
      <c r="AA20" s="26">
        <f t="shared" si="0"/>
        <v>146</v>
      </c>
      <c r="AB20" s="23">
        <v>0</v>
      </c>
      <c r="AC20" s="23">
        <v>0</v>
      </c>
      <c r="AD20" s="23">
        <v>0</v>
      </c>
      <c r="AE20" s="28" t="s">
        <v>4</v>
      </c>
      <c r="AF20" s="26">
        <f t="shared" si="1"/>
        <v>0</v>
      </c>
      <c r="AG20" s="23">
        <v>0</v>
      </c>
      <c r="AH20" s="23">
        <v>0</v>
      </c>
      <c r="AI20" s="27" t="s">
        <v>4</v>
      </c>
      <c r="AJ20" s="18">
        <v>0</v>
      </c>
      <c r="AK20" s="27" t="s">
        <v>4</v>
      </c>
      <c r="AL20" s="27" t="s">
        <v>4</v>
      </c>
      <c r="AM20" s="26">
        <f t="shared" si="2"/>
        <v>0</v>
      </c>
      <c r="AN20" s="26">
        <f>+K20+AC20-AH20</f>
        <v>12500000</v>
      </c>
      <c r="AO20" s="18" t="s">
        <v>1</v>
      </c>
      <c r="AP20" s="23">
        <v>12500000</v>
      </c>
      <c r="AQ20" s="18" t="s">
        <v>16</v>
      </c>
      <c r="AR20" s="23">
        <v>0</v>
      </c>
      <c r="AS20" s="19" t="s">
        <v>4</v>
      </c>
      <c r="AT20" s="22">
        <v>0</v>
      </c>
      <c r="AU20" s="21">
        <f t="shared" si="3"/>
        <v>12500000</v>
      </c>
      <c r="AV20" s="20">
        <f t="shared" si="4"/>
        <v>0</v>
      </c>
      <c r="AW20" s="19" t="s">
        <v>4</v>
      </c>
      <c r="AX20" s="18" t="s">
        <v>3</v>
      </c>
      <c r="AY20" s="378" t="s">
        <v>391</v>
      </c>
      <c r="AZ20" s="17" t="s">
        <v>1</v>
      </c>
      <c r="BA20" s="17" t="s">
        <v>1</v>
      </c>
    </row>
    <row r="21" spans="2:53" x14ac:dyDescent="0.25">
      <c r="B21" s="109">
        <v>2024</v>
      </c>
      <c r="C21" s="17">
        <v>891780111</v>
      </c>
      <c r="D21" s="30" t="s">
        <v>14</v>
      </c>
      <c r="E21" s="23" t="s">
        <v>390</v>
      </c>
      <c r="F21" s="23" t="s">
        <v>389</v>
      </c>
      <c r="G21" s="18">
        <v>0</v>
      </c>
      <c r="H21" s="18" t="s">
        <v>11</v>
      </c>
      <c r="I21" s="30" t="s">
        <v>108</v>
      </c>
      <c r="J21" s="110" t="s">
        <v>388</v>
      </c>
      <c r="K21" s="23">
        <v>7500000</v>
      </c>
      <c r="L21" s="17" t="s">
        <v>8</v>
      </c>
      <c r="M21" s="110" t="s">
        <v>387</v>
      </c>
      <c r="N21" s="111">
        <v>1083044427</v>
      </c>
      <c r="O21" s="29">
        <v>258</v>
      </c>
      <c r="P21" s="142">
        <v>45327</v>
      </c>
      <c r="Q21" s="143">
        <v>7500000</v>
      </c>
      <c r="R21" s="142">
        <v>45338</v>
      </c>
      <c r="S21" s="23">
        <v>7500000</v>
      </c>
      <c r="T21" s="18" t="s">
        <v>1</v>
      </c>
      <c r="U21" s="112">
        <v>4978990</v>
      </c>
      <c r="V21" s="110" t="s">
        <v>374</v>
      </c>
      <c r="W21" s="142">
        <v>45338</v>
      </c>
      <c r="X21" s="142">
        <v>45338</v>
      </c>
      <c r="Y21" s="113" t="s">
        <v>4</v>
      </c>
      <c r="Z21" s="142">
        <v>45488</v>
      </c>
      <c r="AA21" s="26">
        <f t="shared" si="0"/>
        <v>150</v>
      </c>
      <c r="AB21" s="23">
        <v>0</v>
      </c>
      <c r="AC21" s="23">
        <v>0</v>
      </c>
      <c r="AD21" s="23">
        <v>0</v>
      </c>
      <c r="AE21" s="28" t="s">
        <v>4</v>
      </c>
      <c r="AF21" s="26">
        <f t="shared" si="1"/>
        <v>0</v>
      </c>
      <c r="AG21" s="23">
        <v>0</v>
      </c>
      <c r="AH21" s="23">
        <v>0</v>
      </c>
      <c r="AI21" s="27" t="s">
        <v>4</v>
      </c>
      <c r="AJ21" s="18">
        <v>0</v>
      </c>
      <c r="AK21" s="27" t="s">
        <v>4</v>
      </c>
      <c r="AL21" s="27" t="s">
        <v>4</v>
      </c>
      <c r="AM21" s="26">
        <f t="shared" si="2"/>
        <v>0</v>
      </c>
      <c r="AN21" s="26">
        <f>+K21+AC21-AH21</f>
        <v>7500000</v>
      </c>
      <c r="AO21" s="18" t="s">
        <v>1</v>
      </c>
      <c r="AP21" s="23">
        <v>7500000</v>
      </c>
      <c r="AQ21" s="18" t="s">
        <v>16</v>
      </c>
      <c r="AR21" s="23">
        <v>0</v>
      </c>
      <c r="AS21" s="19" t="s">
        <v>4</v>
      </c>
      <c r="AT21" s="22">
        <v>0</v>
      </c>
      <c r="AU21" s="21">
        <f t="shared" si="3"/>
        <v>7500000</v>
      </c>
      <c r="AV21" s="20">
        <f t="shared" si="4"/>
        <v>0</v>
      </c>
      <c r="AW21" s="19" t="s">
        <v>4</v>
      </c>
      <c r="AX21" s="18" t="s">
        <v>3</v>
      </c>
      <c r="AY21" s="379" t="s">
        <v>386</v>
      </c>
      <c r="AZ21" s="17" t="s">
        <v>1</v>
      </c>
      <c r="BA21" s="17" t="s">
        <v>1</v>
      </c>
    </row>
    <row r="22" spans="2:53" x14ac:dyDescent="0.25">
      <c r="B22" s="109">
        <v>2024</v>
      </c>
      <c r="C22" s="17">
        <v>891780111</v>
      </c>
      <c r="D22" s="30" t="s">
        <v>14</v>
      </c>
      <c r="E22" s="23" t="s">
        <v>385</v>
      </c>
      <c r="F22" s="23" t="s">
        <v>384</v>
      </c>
      <c r="G22" s="18">
        <v>0</v>
      </c>
      <c r="H22" s="18" t="s">
        <v>11</v>
      </c>
      <c r="I22" s="30" t="s">
        <v>108</v>
      </c>
      <c r="J22" s="110" t="s">
        <v>383</v>
      </c>
      <c r="K22" s="23">
        <v>10450000</v>
      </c>
      <c r="L22" s="17" t="s">
        <v>8</v>
      </c>
      <c r="M22" s="110" t="s">
        <v>382</v>
      </c>
      <c r="N22" s="111">
        <v>1103098411</v>
      </c>
      <c r="O22" s="29">
        <v>255</v>
      </c>
      <c r="P22" s="142">
        <v>45327</v>
      </c>
      <c r="Q22" s="143">
        <v>10450000</v>
      </c>
      <c r="R22" s="142">
        <v>45342</v>
      </c>
      <c r="S22" s="23">
        <v>10450000</v>
      </c>
      <c r="T22" s="18" t="s">
        <v>1</v>
      </c>
      <c r="U22" s="112">
        <v>1082943047</v>
      </c>
      <c r="V22" s="110" t="s">
        <v>381</v>
      </c>
      <c r="W22" s="142">
        <v>45342</v>
      </c>
      <c r="X22" s="142">
        <v>45342</v>
      </c>
      <c r="Y22" s="113" t="s">
        <v>4</v>
      </c>
      <c r="Z22" s="142">
        <v>45488</v>
      </c>
      <c r="AA22" s="26">
        <f t="shared" si="0"/>
        <v>146</v>
      </c>
      <c r="AB22" s="23">
        <v>0</v>
      </c>
      <c r="AC22" s="23">
        <v>0</v>
      </c>
      <c r="AD22" s="23">
        <v>0</v>
      </c>
      <c r="AE22" s="28" t="s">
        <v>4</v>
      </c>
      <c r="AF22" s="26">
        <f t="shared" si="1"/>
        <v>0</v>
      </c>
      <c r="AG22" s="23">
        <v>0</v>
      </c>
      <c r="AH22" s="23">
        <v>0</v>
      </c>
      <c r="AI22" s="27" t="s">
        <v>4</v>
      </c>
      <c r="AJ22" s="18">
        <v>0</v>
      </c>
      <c r="AK22" s="27" t="s">
        <v>4</v>
      </c>
      <c r="AL22" s="27" t="s">
        <v>4</v>
      </c>
      <c r="AM22" s="26">
        <f t="shared" si="2"/>
        <v>0</v>
      </c>
      <c r="AN22" s="26">
        <f>+K22+AC22-AH22</f>
        <v>10450000</v>
      </c>
      <c r="AO22" s="18" t="s">
        <v>1</v>
      </c>
      <c r="AP22" s="23">
        <v>10450000</v>
      </c>
      <c r="AQ22" s="18" t="s">
        <v>16</v>
      </c>
      <c r="AR22" s="23">
        <v>0</v>
      </c>
      <c r="AS22" s="19" t="s">
        <v>4</v>
      </c>
      <c r="AT22" s="22">
        <v>0</v>
      </c>
      <c r="AU22" s="21">
        <f t="shared" si="3"/>
        <v>10450000</v>
      </c>
      <c r="AV22" s="20">
        <f t="shared" si="4"/>
        <v>0</v>
      </c>
      <c r="AW22" s="19" t="s">
        <v>4</v>
      </c>
      <c r="AX22" s="18" t="s">
        <v>3</v>
      </c>
      <c r="AY22" s="378" t="s">
        <v>380</v>
      </c>
      <c r="AZ22" s="17" t="s">
        <v>1</v>
      </c>
      <c r="BA22" s="17" t="s">
        <v>1</v>
      </c>
    </row>
    <row r="23" spans="2:53" x14ac:dyDescent="0.25">
      <c r="B23" s="109">
        <v>2024</v>
      </c>
      <c r="C23" s="17">
        <v>891780111</v>
      </c>
      <c r="D23" s="30" t="s">
        <v>14</v>
      </c>
      <c r="E23" s="23" t="s">
        <v>379</v>
      </c>
      <c r="F23" s="23" t="s">
        <v>378</v>
      </c>
      <c r="G23" s="18">
        <v>0</v>
      </c>
      <c r="H23" s="18" t="s">
        <v>11</v>
      </c>
      <c r="I23" s="30" t="s">
        <v>108</v>
      </c>
      <c r="J23" s="110" t="s">
        <v>377</v>
      </c>
      <c r="K23" s="23">
        <v>15000000</v>
      </c>
      <c r="L23" s="17" t="s">
        <v>8</v>
      </c>
      <c r="M23" s="110" t="s">
        <v>376</v>
      </c>
      <c r="N23" s="111" t="s">
        <v>375</v>
      </c>
      <c r="O23" s="29">
        <v>281</v>
      </c>
      <c r="P23" s="142">
        <v>45328</v>
      </c>
      <c r="Q23" s="143">
        <v>15000000</v>
      </c>
      <c r="R23" s="142">
        <v>45336</v>
      </c>
      <c r="S23" s="23">
        <v>15000000</v>
      </c>
      <c r="T23" s="18" t="s">
        <v>1</v>
      </c>
      <c r="U23" s="112">
        <v>4978990</v>
      </c>
      <c r="V23" s="110" t="s">
        <v>374</v>
      </c>
      <c r="W23" s="142">
        <v>45335</v>
      </c>
      <c r="X23" s="142">
        <v>45336</v>
      </c>
      <c r="Y23" s="113" t="s">
        <v>4</v>
      </c>
      <c r="Z23" s="142">
        <v>45473</v>
      </c>
      <c r="AA23" s="26">
        <f t="shared" si="0"/>
        <v>137</v>
      </c>
      <c r="AB23" s="23">
        <v>0</v>
      </c>
      <c r="AC23" s="23">
        <v>0</v>
      </c>
      <c r="AD23" s="23">
        <v>0</v>
      </c>
      <c r="AE23" s="28" t="s">
        <v>4</v>
      </c>
      <c r="AF23" s="26">
        <f t="shared" si="1"/>
        <v>0</v>
      </c>
      <c r="AG23" s="23">
        <v>0</v>
      </c>
      <c r="AH23" s="23">
        <v>0</v>
      </c>
      <c r="AI23" s="27" t="s">
        <v>4</v>
      </c>
      <c r="AJ23" s="18">
        <v>0</v>
      </c>
      <c r="AK23" s="27" t="s">
        <v>4</v>
      </c>
      <c r="AL23" s="27" t="s">
        <v>4</v>
      </c>
      <c r="AM23" s="26">
        <f t="shared" si="2"/>
        <v>0</v>
      </c>
      <c r="AN23" s="26">
        <f>+K23+AC23-AH23</f>
        <v>15000000</v>
      </c>
      <c r="AO23" s="18" t="s">
        <v>1</v>
      </c>
      <c r="AP23" s="23">
        <v>15000000</v>
      </c>
      <c r="AQ23" s="18" t="s">
        <v>16</v>
      </c>
      <c r="AR23" s="23">
        <v>0</v>
      </c>
      <c r="AS23" s="19" t="s">
        <v>4</v>
      </c>
      <c r="AT23" s="22">
        <v>0</v>
      </c>
      <c r="AU23" s="21">
        <f t="shared" si="3"/>
        <v>15000000</v>
      </c>
      <c r="AV23" s="20">
        <f t="shared" si="4"/>
        <v>0</v>
      </c>
      <c r="AW23" s="19" t="s">
        <v>4</v>
      </c>
      <c r="AX23" s="18" t="s">
        <v>3</v>
      </c>
      <c r="AY23" s="378" t="s">
        <v>373</v>
      </c>
      <c r="AZ23" s="17" t="s">
        <v>1</v>
      </c>
      <c r="BA23" s="17" t="s">
        <v>357</v>
      </c>
    </row>
    <row r="24" spans="2:53" x14ac:dyDescent="0.25">
      <c r="B24" s="109">
        <v>2024</v>
      </c>
      <c r="C24" s="17">
        <v>891780111</v>
      </c>
      <c r="D24" s="30" t="s">
        <v>14</v>
      </c>
      <c r="E24" s="23" t="s">
        <v>372</v>
      </c>
      <c r="F24" s="23" t="s">
        <v>371</v>
      </c>
      <c r="G24" s="18">
        <v>0</v>
      </c>
      <c r="H24" s="18" t="s">
        <v>11</v>
      </c>
      <c r="I24" s="30" t="s">
        <v>108</v>
      </c>
      <c r="J24" s="110" t="s">
        <v>370</v>
      </c>
      <c r="K24" s="23">
        <v>6000000</v>
      </c>
      <c r="L24" s="17" t="s">
        <v>8</v>
      </c>
      <c r="M24" s="110" t="s">
        <v>369</v>
      </c>
      <c r="N24" s="111" t="s">
        <v>368</v>
      </c>
      <c r="O24" s="29">
        <v>175</v>
      </c>
      <c r="P24" s="142">
        <v>45320</v>
      </c>
      <c r="Q24" s="143">
        <v>6000000</v>
      </c>
      <c r="R24" s="142">
        <v>45335</v>
      </c>
      <c r="S24" s="23">
        <v>6000000</v>
      </c>
      <c r="T24" s="18" t="s">
        <v>1</v>
      </c>
      <c r="U24" s="112">
        <v>1082950841</v>
      </c>
      <c r="V24" s="110" t="s">
        <v>367</v>
      </c>
      <c r="W24" s="142">
        <v>45335</v>
      </c>
      <c r="X24" s="142">
        <v>45335</v>
      </c>
      <c r="Y24" s="113" t="s">
        <v>4</v>
      </c>
      <c r="Z24" s="142">
        <v>45503</v>
      </c>
      <c r="AA24" s="26">
        <f t="shared" si="0"/>
        <v>168</v>
      </c>
      <c r="AB24" s="23">
        <v>0</v>
      </c>
      <c r="AC24" s="23">
        <v>0</v>
      </c>
      <c r="AD24" s="23">
        <v>0</v>
      </c>
      <c r="AE24" s="28" t="s">
        <v>4</v>
      </c>
      <c r="AF24" s="26">
        <f t="shared" si="1"/>
        <v>0</v>
      </c>
      <c r="AG24" s="23">
        <v>0</v>
      </c>
      <c r="AH24" s="23">
        <v>0</v>
      </c>
      <c r="AI24" s="27" t="s">
        <v>4</v>
      </c>
      <c r="AJ24" s="18">
        <v>0</v>
      </c>
      <c r="AK24" s="27" t="s">
        <v>4</v>
      </c>
      <c r="AL24" s="27" t="s">
        <v>4</v>
      </c>
      <c r="AM24" s="26">
        <f t="shared" si="2"/>
        <v>0</v>
      </c>
      <c r="AN24" s="26">
        <f>+K24+AC24-AH24</f>
        <v>6000000</v>
      </c>
      <c r="AO24" s="18" t="s">
        <v>1</v>
      </c>
      <c r="AP24" s="23">
        <v>6000000</v>
      </c>
      <c r="AQ24" s="18" t="s">
        <v>16</v>
      </c>
      <c r="AR24" s="23">
        <v>0</v>
      </c>
      <c r="AS24" s="19" t="s">
        <v>4</v>
      </c>
      <c r="AT24" s="22">
        <v>0</v>
      </c>
      <c r="AU24" s="21">
        <f t="shared" si="3"/>
        <v>6000000</v>
      </c>
      <c r="AV24" s="20">
        <f t="shared" si="4"/>
        <v>0</v>
      </c>
      <c r="AW24" s="19" t="s">
        <v>4</v>
      </c>
      <c r="AX24" s="18" t="s">
        <v>3</v>
      </c>
      <c r="AY24" s="378" t="s">
        <v>366</v>
      </c>
      <c r="AZ24" s="17" t="s">
        <v>1</v>
      </c>
      <c r="BA24" s="17" t="s">
        <v>357</v>
      </c>
    </row>
    <row r="25" spans="2:53" ht="15.75" thickBot="1" x14ac:dyDescent="0.3">
      <c r="B25" s="115">
        <v>2024</v>
      </c>
      <c r="C25" s="123">
        <v>891780111</v>
      </c>
      <c r="D25" s="117" t="s">
        <v>14</v>
      </c>
      <c r="E25" s="118" t="s">
        <v>365</v>
      </c>
      <c r="F25" s="118" t="s">
        <v>364</v>
      </c>
      <c r="G25" s="116">
        <v>0</v>
      </c>
      <c r="H25" s="120" t="s">
        <v>11</v>
      </c>
      <c r="I25" s="117" t="s">
        <v>10</v>
      </c>
      <c r="J25" s="121" t="s">
        <v>363</v>
      </c>
      <c r="K25" s="118">
        <v>5085000</v>
      </c>
      <c r="L25" s="123" t="s">
        <v>8</v>
      </c>
      <c r="M25" s="121" t="s">
        <v>362</v>
      </c>
      <c r="N25" s="144" t="s">
        <v>361</v>
      </c>
      <c r="O25" s="145">
        <v>376</v>
      </c>
      <c r="P25" s="146">
        <v>45338</v>
      </c>
      <c r="Q25" s="147">
        <v>5085000</v>
      </c>
      <c r="R25" s="146">
        <v>45349</v>
      </c>
      <c r="S25" s="147">
        <v>5085000</v>
      </c>
      <c r="T25" s="120" t="s">
        <v>1</v>
      </c>
      <c r="U25" s="148">
        <v>1027944725</v>
      </c>
      <c r="V25" s="121" t="s">
        <v>360</v>
      </c>
      <c r="W25" s="146">
        <v>45349</v>
      </c>
      <c r="X25" s="146">
        <v>45350</v>
      </c>
      <c r="Y25" s="149" t="s">
        <v>4</v>
      </c>
      <c r="Z25" s="146">
        <v>45350</v>
      </c>
      <c r="AA25" s="130">
        <f t="shared" si="0"/>
        <v>0</v>
      </c>
      <c r="AB25" s="118">
        <v>0</v>
      </c>
      <c r="AC25" s="118">
        <v>0</v>
      </c>
      <c r="AD25" s="118">
        <v>0</v>
      </c>
      <c r="AE25" s="150" t="s">
        <v>4</v>
      </c>
      <c r="AF25" s="130">
        <f t="shared" si="1"/>
        <v>0</v>
      </c>
      <c r="AG25" s="118">
        <v>0</v>
      </c>
      <c r="AH25" s="118">
        <v>0</v>
      </c>
      <c r="AI25" s="151" t="s">
        <v>4</v>
      </c>
      <c r="AJ25" s="120">
        <v>0</v>
      </c>
      <c r="AK25" s="151" t="s">
        <v>4</v>
      </c>
      <c r="AL25" s="151" t="s">
        <v>4</v>
      </c>
      <c r="AM25" s="130">
        <f t="shared" si="2"/>
        <v>0</v>
      </c>
      <c r="AN25" s="130">
        <f>+K25+AC25-AH25</f>
        <v>5085000</v>
      </c>
      <c r="AO25" s="120" t="s">
        <v>1</v>
      </c>
      <c r="AP25" s="147">
        <v>5085000</v>
      </c>
      <c r="AQ25" s="120" t="s">
        <v>16</v>
      </c>
      <c r="AR25" s="118">
        <v>0</v>
      </c>
      <c r="AS25" s="134" t="s">
        <v>4</v>
      </c>
      <c r="AT25" s="152">
        <v>0</v>
      </c>
      <c r="AU25" s="65">
        <f t="shared" si="3"/>
        <v>5085000</v>
      </c>
      <c r="AV25" s="133">
        <f t="shared" si="4"/>
        <v>0</v>
      </c>
      <c r="AW25" s="134" t="s">
        <v>4</v>
      </c>
      <c r="AX25" s="66" t="s">
        <v>359</v>
      </c>
      <c r="AY25" s="380" t="s">
        <v>358</v>
      </c>
      <c r="AZ25" s="123" t="s">
        <v>1</v>
      </c>
      <c r="BA25" s="123" t="s">
        <v>357</v>
      </c>
    </row>
    <row r="26" spans="2:53" s="3" customFormat="1" ht="15.75" thickBot="1" x14ac:dyDescent="0.3">
      <c r="B26" s="455" t="s">
        <v>0</v>
      </c>
      <c r="C26" s="456"/>
      <c r="D26" s="457"/>
      <c r="E26" s="15">
        <f>+SUBTOTAL(3,E8:E25)</f>
        <v>18</v>
      </c>
      <c r="F26" s="14"/>
      <c r="G26" s="13"/>
      <c r="H26" s="13"/>
      <c r="I26" s="13"/>
      <c r="J26" s="13"/>
      <c r="K26" s="12">
        <f>SUM(K8:K25)</f>
        <v>249485000</v>
      </c>
      <c r="L26" s="458"/>
      <c r="M26" s="459"/>
      <c r="N26" s="459"/>
      <c r="O26" s="459"/>
      <c r="P26" s="459"/>
      <c r="Q26" s="459"/>
      <c r="R26" s="459"/>
      <c r="S26" s="459"/>
      <c r="T26" s="459"/>
      <c r="U26" s="459"/>
      <c r="V26" s="459"/>
      <c r="W26" s="459"/>
      <c r="X26" s="459"/>
      <c r="Y26" s="459"/>
      <c r="Z26" s="459"/>
      <c r="AA26" s="460"/>
      <c r="AB26" s="9">
        <f>SUM(AB8:AB25)</f>
        <v>0</v>
      </c>
      <c r="AC26" s="7">
        <f>SUM(AC8:AC25)</f>
        <v>0</v>
      </c>
      <c r="AD26" s="7">
        <f>SUM(AD8:AD25)</f>
        <v>0</v>
      </c>
      <c r="AE26" s="6"/>
      <c r="AF26" s="7">
        <f>SUM(AF8:AF25)</f>
        <v>0</v>
      </c>
      <c r="AG26" s="7">
        <f>SUM(AG8:AG25)</f>
        <v>0</v>
      </c>
      <c r="AH26" s="11">
        <f>SUM(AH8:AH25)</f>
        <v>0</v>
      </c>
      <c r="AI26" s="6"/>
      <c r="AJ26" s="10">
        <f>SUM(AJ8:AJ25)</f>
        <v>0</v>
      </c>
      <c r="AK26" s="458"/>
      <c r="AL26" s="459"/>
      <c r="AM26" s="460"/>
      <c r="AN26" s="9">
        <f>SUM(AN8:AN25)</f>
        <v>249485000</v>
      </c>
      <c r="AO26" s="6"/>
      <c r="AP26" s="8">
        <f>SUM(AP8:AP25)</f>
        <v>249485000</v>
      </c>
      <c r="AQ26" s="6"/>
      <c r="AR26" s="7">
        <f>SUM(AR8:AR25)</f>
        <v>0</v>
      </c>
      <c r="AS26" s="6"/>
      <c r="AT26" s="5">
        <f>SUM(AT8:AT25)</f>
        <v>0</v>
      </c>
      <c r="AU26" s="4">
        <f>SUM(AU8:AU25)</f>
        <v>249485000</v>
      </c>
      <c r="AV26" s="458"/>
      <c r="AW26" s="459"/>
      <c r="AX26" s="459"/>
      <c r="AY26" s="459"/>
      <c r="AZ26" s="459"/>
      <c r="BA26" s="459"/>
    </row>
  </sheetData>
  <sheetProtection formatCells="0" formatColumns="0" formatRows="0" insertRows="0" deleteRows="0" autoFilter="0"/>
  <mergeCells count="22">
    <mergeCell ref="B3:C6"/>
    <mergeCell ref="D3:G4"/>
    <mergeCell ref="AV26:BA26"/>
    <mergeCell ref="AO6:AP6"/>
    <mergeCell ref="B26:D26"/>
    <mergeCell ref="L26:AA26"/>
    <mergeCell ref="AY6:BA6"/>
    <mergeCell ref="M6:N6"/>
    <mergeCell ref="O6:Q6"/>
    <mergeCell ref="R6:S6"/>
    <mergeCell ref="AK26:AM26"/>
    <mergeCell ref="T6:V6"/>
    <mergeCell ref="H3:I5"/>
    <mergeCell ref="E6:G6"/>
    <mergeCell ref="AV6:AX6"/>
    <mergeCell ref="AQ6:AU6"/>
    <mergeCell ref="F5:G5"/>
    <mergeCell ref="AB5:AM5"/>
    <mergeCell ref="W6:AA6"/>
    <mergeCell ref="AB6:AF6"/>
    <mergeCell ref="AG6:AI6"/>
    <mergeCell ref="AJ6:AM6"/>
  </mergeCells>
  <conditionalFormatting sqref="F5 E6">
    <cfRule type="containsText" dxfId="17"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A8:AA25 AF8:AF25 AM8:AO25 AU8:AV25">
    <cfRule type="expression" dxfId="16" priority="1">
      <formula>+_xlfn.ISFORMULA(AA8)</formula>
    </cfRule>
  </conditionalFormatting>
  <dataValidations count="9">
    <dataValidation type="list" allowBlank="1" showInputMessage="1" showErrorMessage="1" sqref="AX8:AX25" xr:uid="{00000000-0002-0000-0000-000008000000}">
      <formula1>"Por iniciar,En ejecucion,Suspendido,Terminado,Liquidado"</formula1>
    </dataValidation>
    <dataValidation type="list" allowBlank="1" showInputMessage="1" showErrorMessage="1" sqref="H8:H25" xr:uid="{00000000-0002-0000-0000-000007000000}">
      <formula1>"OTRO SECTOR"</formula1>
    </dataValidation>
    <dataValidation type="list" allowBlank="1" showInputMessage="1" showErrorMessage="1" sqref="L8:L25" xr:uid="{00000000-0002-0000-0000-000006000000}">
      <formula1>"DIRECTA"</formula1>
    </dataValidation>
    <dataValidation type="list" allowBlank="1" showInputMessage="1" showErrorMessage="1" sqref="I8:I24" xr:uid="{00000000-0002-0000-0000-000005000000}">
      <formula1>"FUNCIONAMIENTO,INVERSION,OTROS"</formula1>
    </dataValidation>
    <dataValidation type="list" allowBlank="1" showInputMessage="1" showErrorMessage="1" sqref="BA8:BA25" xr:uid="{00000000-0002-0000-0000-000004000000}">
      <formula1>"SI,NA por TIPO Contrato"</formula1>
    </dataValidation>
    <dataValidation type="list" allowBlank="1" showInputMessage="1" showErrorMessage="1" sqref="AZ8:AZ25" xr:uid="{00000000-0002-0000-0000-000003000000}">
      <formula1>"SI,NO HA INICIADO"</formula1>
    </dataValidation>
    <dataValidation type="list" allowBlank="1" showInputMessage="1" showErrorMessage="1" errorTitle="ERROR" error="SOLO VALIDO LISTA DESPLEGABLE" promptTitle="ESCOJA EL PERIODO" sqref="F5" xr:uid="{00000000-0002-0000-0000-000002000000}">
      <formula1>"Seleccione el periodo a presentar,ENERO,FEBRERO,MARZO,ABRIL,MAYO,JUNIO,JULIO,AGOSTO,SEPTIEMBRE,OCTUBRE,NOVIEMBRE,DICIEMBRE"</formula1>
    </dataValidation>
    <dataValidation type="list" allowBlank="1" showInputMessage="1" showErrorMessage="1" sqref="J4" xr:uid="{00000000-0002-0000-0000-000001000000}">
      <formula1>"42,250,1000,3000"</formula1>
    </dataValidation>
    <dataValidation type="list" allowBlank="1" showInputMessage="1" showErrorMessage="1" sqref="T8:T25 AO8:AO25 AQ8:AQ25" xr:uid="{00000000-0002-0000-0000-000000000000}">
      <formula1>"SI,NO"</formula1>
    </dataValidation>
  </dataValidations>
  <hyperlinks>
    <hyperlink ref="AY8" r:id="rId1" xr:uid="{DD9EC1C0-3D99-4097-BBE7-EAE28BFC3E6C}"/>
    <hyperlink ref="AY9" r:id="rId2" xr:uid="{44309EA8-9D7C-4C9D-BB93-00ABCDB2A76D}"/>
    <hyperlink ref="AY15" r:id="rId3" xr:uid="{ABDF4912-130B-4D25-9391-4E2C7DA421C8}"/>
    <hyperlink ref="AY16" r:id="rId4" xr:uid="{E0B8D56E-53C2-432F-85B4-17356493163F}"/>
    <hyperlink ref="AY17" r:id="rId5" xr:uid="{0D54A048-2128-4F63-8169-3C35AD7BF3F5}"/>
    <hyperlink ref="AY19" r:id="rId6" xr:uid="{DFCB3580-7A2C-4931-A6C6-ADC2B5837E34}"/>
    <hyperlink ref="AY18" r:id="rId7" xr:uid="{B2A9DFB2-A5E9-4B16-9709-D9EDFDD1F0A7}"/>
    <hyperlink ref="AY23" r:id="rId8" xr:uid="{07746985-2039-404E-8FC7-E7160E9867B3}"/>
    <hyperlink ref="AY21" r:id="rId9" xr:uid="{828A0311-8B08-4A73-8016-4DC69779996B}"/>
  </hyperlinks>
  <pageMargins left="0.7" right="0.7" top="0.75" bottom="0.75" header="0.3" footer="0.3"/>
  <pageSetup orientation="portrait" horizontalDpi="300" verticalDpi="300" r:id="rId10"/>
  <drawing r:id="rId1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3339F-1E1E-41C7-BACB-EF422C451745}">
  <dimension ref="A1:BT17"/>
  <sheetViews>
    <sheetView showGridLines="0" zoomScaleNormal="100" workbookViewId="0">
      <selection activeCell="BF7" sqref="BF7"/>
    </sheetView>
  </sheetViews>
  <sheetFormatPr baseColWidth="10" defaultRowHeight="15" x14ac:dyDescent="0.25"/>
  <cols>
    <col min="1" max="1" width="2.5703125" customWidth="1"/>
    <col min="2" max="2" width="6.85546875" customWidth="1"/>
    <col min="3" max="3" width="11.28515625" customWidth="1"/>
    <col min="4" max="4" width="26.140625" customWidth="1"/>
    <col min="5" max="5" width="18.5703125" customWidth="1"/>
    <col min="6" max="6" width="15.42578125" customWidth="1"/>
    <col min="7" max="7" width="10" customWidth="1"/>
    <col min="8" max="8" width="13" customWidth="1"/>
    <col min="9" max="9" width="16" customWidth="1"/>
    <col min="10" max="10" width="17.28515625" customWidth="1"/>
    <col min="11" max="11" width="13.85546875" customWidth="1"/>
    <col min="12" max="12" width="13.5703125" customWidth="1"/>
    <col min="13" max="13" width="21.7109375" customWidth="1"/>
    <col min="14" max="14" width="14.140625" customWidth="1"/>
    <col min="16" max="17" width="12.42578125" customWidth="1"/>
    <col min="18" max="18" width="16.5703125" customWidth="1"/>
    <col min="19" max="19" width="15.7109375" customWidth="1"/>
    <col min="20" max="20" width="13" customWidth="1"/>
    <col min="21" max="21" width="13.28515625" customWidth="1"/>
    <col min="22" max="22" width="18" customWidth="1"/>
    <col min="23" max="23" width="12.28515625" customWidth="1"/>
    <col min="24" max="24" width="14.42578125" customWidth="1"/>
    <col min="25" max="25" width="13.85546875" customWidth="1"/>
    <col min="26" max="26" width="13.5703125" customWidth="1"/>
    <col min="27" max="27" width="11.7109375" customWidth="1"/>
    <col min="28" max="28" width="10.85546875" customWidth="1"/>
    <col min="30" max="30" width="12.140625" customWidth="1"/>
    <col min="31" max="31" width="13.28515625" customWidth="1"/>
    <col min="32" max="32" width="13.5703125" customWidth="1"/>
    <col min="33" max="33" width="15.7109375" customWidth="1"/>
    <col min="34" max="34" width="14.28515625" customWidth="1"/>
    <col min="35" max="35" width="13.85546875" customWidth="1"/>
    <col min="36" max="36" width="14"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2" max="52" width="12" customWidth="1"/>
    <col min="53" max="53" width="9.140625" customWidth="1"/>
  </cols>
  <sheetData>
    <row r="1" spans="1:72" ht="7.5" customHeight="1" x14ac:dyDescent="0.25">
      <c r="V1" s="62"/>
    </row>
    <row r="2" spans="1:72" ht="11.25" customHeight="1" thickBot="1" x14ac:dyDescent="0.3">
      <c r="H2" s="63"/>
      <c r="V2" s="62"/>
    </row>
    <row r="3" spans="1:72" ht="21" customHeight="1" thickBot="1" x14ac:dyDescent="0.3">
      <c r="B3" s="433"/>
      <c r="C3" s="434"/>
      <c r="D3" s="439" t="s">
        <v>314</v>
      </c>
      <c r="E3" s="440"/>
      <c r="F3" s="440"/>
      <c r="G3" s="441"/>
      <c r="H3" s="445" t="s">
        <v>313</v>
      </c>
      <c r="I3" s="446"/>
      <c r="J3" s="59" t="s">
        <v>312</v>
      </c>
      <c r="K3" s="61"/>
      <c r="L3" s="48"/>
      <c r="M3" s="48"/>
      <c r="N3" s="48"/>
      <c r="O3" s="48"/>
      <c r="P3" s="48"/>
      <c r="Q3" s="48"/>
      <c r="R3" s="48"/>
      <c r="S3" s="48"/>
      <c r="T3" s="48"/>
      <c r="U3" s="48"/>
      <c r="V3" s="54"/>
      <c r="W3" s="54"/>
      <c r="X3" s="48"/>
      <c r="Y3" s="54"/>
      <c r="Z3" s="48"/>
      <c r="AA3" s="54"/>
      <c r="AB3" s="48"/>
      <c r="AC3" s="54"/>
      <c r="AD3" s="48"/>
      <c r="AE3" s="54"/>
      <c r="AF3" s="48"/>
      <c r="AG3" s="54"/>
      <c r="AH3" s="48"/>
      <c r="AI3" s="54"/>
      <c r="AJ3" s="48"/>
      <c r="AK3" s="54"/>
      <c r="AL3" s="48"/>
      <c r="AM3" s="54"/>
      <c r="AN3" s="48"/>
      <c r="AO3" s="48"/>
      <c r="AP3" s="48"/>
      <c r="AQ3" s="48"/>
      <c r="AR3" s="48"/>
      <c r="AS3" s="48"/>
      <c r="AT3" s="54"/>
      <c r="AU3" s="48"/>
      <c r="AV3" s="54"/>
      <c r="AW3" s="48"/>
      <c r="AX3" s="54"/>
      <c r="AY3" s="48"/>
      <c r="AZ3" s="54"/>
      <c r="BA3" s="48"/>
    </row>
    <row r="4" spans="1:72" ht="28.5" customHeight="1" thickBot="1" x14ac:dyDescent="0.3">
      <c r="B4" s="435"/>
      <c r="C4" s="436"/>
      <c r="D4" s="442"/>
      <c r="E4" s="443"/>
      <c r="F4" s="443"/>
      <c r="G4" s="444"/>
      <c r="H4" s="447"/>
      <c r="I4" s="448"/>
      <c r="J4" s="60">
        <v>42</v>
      </c>
      <c r="K4" s="59" t="s">
        <v>311</v>
      </c>
      <c r="L4" s="48"/>
      <c r="M4" s="48"/>
      <c r="N4" s="48"/>
      <c r="O4" s="48"/>
      <c r="P4" s="48"/>
      <c r="Q4" s="48"/>
      <c r="R4" s="48"/>
      <c r="S4" s="48"/>
      <c r="T4" s="48"/>
      <c r="U4" s="48"/>
      <c r="V4" s="54"/>
      <c r="W4" s="54"/>
      <c r="X4" s="48"/>
      <c r="Y4" s="54"/>
      <c r="Z4" s="48"/>
      <c r="AA4" s="54"/>
      <c r="AB4" s="48"/>
      <c r="AC4" s="54"/>
      <c r="AD4" s="48"/>
      <c r="AE4" s="54"/>
      <c r="AF4" s="48"/>
      <c r="AG4" s="54"/>
      <c r="AH4" s="48"/>
      <c r="AI4" s="54"/>
      <c r="AJ4" s="48"/>
      <c r="AK4" s="54"/>
      <c r="AL4" s="48"/>
      <c r="AM4" s="54"/>
      <c r="AN4" s="48"/>
      <c r="AO4" s="48"/>
      <c r="AP4" s="48"/>
      <c r="AQ4" s="48"/>
      <c r="AR4" s="48"/>
      <c r="AS4" s="48"/>
      <c r="AT4" s="54"/>
      <c r="AU4" s="48"/>
      <c r="AV4" s="54"/>
      <c r="AW4" s="48"/>
      <c r="AX4" s="54"/>
      <c r="AY4" s="48"/>
      <c r="AZ4" s="54"/>
      <c r="BA4" s="48"/>
    </row>
    <row r="5" spans="1:72" ht="23.25" customHeight="1" thickBot="1" x14ac:dyDescent="0.3">
      <c r="B5" s="435"/>
      <c r="C5" s="436"/>
      <c r="D5" s="58" t="s">
        <v>310</v>
      </c>
      <c r="E5" s="57"/>
      <c r="F5" s="451" t="s">
        <v>1943</v>
      </c>
      <c r="G5" s="451"/>
      <c r="H5" s="449"/>
      <c r="I5" s="450"/>
      <c r="J5" s="56">
        <f>+K6*J4</f>
        <v>54600000</v>
      </c>
      <c r="K5" s="55" t="s">
        <v>308</v>
      </c>
      <c r="L5" s="48"/>
      <c r="M5" s="48"/>
      <c r="N5" s="48"/>
      <c r="O5" s="48"/>
      <c r="P5" s="48"/>
      <c r="Q5" s="48"/>
      <c r="R5" s="48"/>
      <c r="S5" s="48"/>
      <c r="T5" s="48"/>
      <c r="U5" s="48"/>
      <c r="V5" s="54"/>
      <c r="W5" s="54"/>
      <c r="X5" s="54"/>
      <c r="Y5" s="54"/>
      <c r="Z5" s="54"/>
      <c r="AA5" s="54"/>
      <c r="AB5" s="452" t="s">
        <v>307</v>
      </c>
      <c r="AC5" s="453"/>
      <c r="AD5" s="453"/>
      <c r="AE5" s="453"/>
      <c r="AF5" s="453"/>
      <c r="AG5" s="453"/>
      <c r="AH5" s="453"/>
      <c r="AI5" s="453"/>
      <c r="AJ5" s="453"/>
      <c r="AK5" s="453"/>
      <c r="AL5" s="453"/>
      <c r="AM5" s="454"/>
      <c r="AN5" s="48"/>
      <c r="AO5" s="48"/>
      <c r="AP5" s="48"/>
      <c r="AQ5" s="48"/>
      <c r="AR5" s="48"/>
      <c r="AS5" s="48"/>
      <c r="AT5" s="48"/>
      <c r="AU5" s="48"/>
      <c r="AV5" s="48"/>
      <c r="AW5" s="48"/>
      <c r="AX5" s="48"/>
      <c r="AY5" s="48"/>
      <c r="AZ5" s="48"/>
      <c r="BA5" s="48"/>
    </row>
    <row r="6" spans="1:72" s="32" customFormat="1" ht="23.25" customHeight="1" thickBot="1" x14ac:dyDescent="0.3">
      <c r="B6" s="437"/>
      <c r="C6" s="438"/>
      <c r="D6" s="53" t="s">
        <v>306</v>
      </c>
      <c r="E6" s="461" t="s">
        <v>1944</v>
      </c>
      <c r="F6" s="461"/>
      <c r="G6" s="462"/>
      <c r="H6" s="52" t="s">
        <v>304</v>
      </c>
      <c r="I6" s="51"/>
      <c r="J6" s="50"/>
      <c r="K6" s="49">
        <v>1300000</v>
      </c>
      <c r="L6" s="48"/>
      <c r="M6" s="430" t="s">
        <v>303</v>
      </c>
      <c r="N6" s="431"/>
      <c r="O6" s="430" t="s">
        <v>302</v>
      </c>
      <c r="P6" s="431"/>
      <c r="Q6" s="432"/>
      <c r="R6" s="463" t="s">
        <v>301</v>
      </c>
      <c r="S6" s="464"/>
      <c r="T6" s="430" t="s">
        <v>300</v>
      </c>
      <c r="U6" s="431"/>
      <c r="V6" s="431"/>
      <c r="W6" s="452" t="s">
        <v>299</v>
      </c>
      <c r="X6" s="453"/>
      <c r="Y6" s="453"/>
      <c r="Z6" s="453"/>
      <c r="AA6" s="454"/>
      <c r="AB6" s="452" t="s">
        <v>298</v>
      </c>
      <c r="AC6" s="453"/>
      <c r="AD6" s="453"/>
      <c r="AE6" s="453"/>
      <c r="AF6" s="454"/>
      <c r="AG6" s="430" t="s">
        <v>297</v>
      </c>
      <c r="AH6" s="431"/>
      <c r="AI6" s="432"/>
      <c r="AJ6" s="430" t="s">
        <v>296</v>
      </c>
      <c r="AK6" s="431"/>
      <c r="AL6" s="431"/>
      <c r="AM6" s="432"/>
      <c r="AN6" s="48"/>
      <c r="AO6" s="430" t="s">
        <v>295</v>
      </c>
      <c r="AP6" s="432"/>
      <c r="AQ6" s="430" t="s">
        <v>294</v>
      </c>
      <c r="AR6" s="431"/>
      <c r="AS6" s="431"/>
      <c r="AT6" s="431"/>
      <c r="AU6" s="432"/>
      <c r="AV6" s="430" t="s">
        <v>293</v>
      </c>
      <c r="AW6" s="431"/>
      <c r="AX6" s="432"/>
      <c r="AY6" s="430" t="s">
        <v>292</v>
      </c>
      <c r="AZ6" s="431"/>
      <c r="BA6" s="432"/>
    </row>
    <row r="7" spans="1:72" s="36" customFormat="1" ht="77.25" thickBot="1" x14ac:dyDescent="0.3">
      <c r="A7" s="47"/>
      <c r="B7" s="38" t="s">
        <v>291</v>
      </c>
      <c r="C7" s="39" t="s">
        <v>290</v>
      </c>
      <c r="D7" s="45" t="s">
        <v>289</v>
      </c>
      <c r="E7" s="46" t="s">
        <v>288</v>
      </c>
      <c r="F7" s="46" t="s">
        <v>287</v>
      </c>
      <c r="G7" s="45" t="s">
        <v>286</v>
      </c>
      <c r="H7" s="38" t="s">
        <v>285</v>
      </c>
      <c r="I7" s="38" t="s">
        <v>284</v>
      </c>
      <c r="J7" s="38" t="s">
        <v>283</v>
      </c>
      <c r="K7" s="38" t="s">
        <v>282</v>
      </c>
      <c r="L7" s="38" t="s">
        <v>281</v>
      </c>
      <c r="M7" s="38" t="s">
        <v>280</v>
      </c>
      <c r="N7" s="39" t="s">
        <v>279</v>
      </c>
      <c r="O7" s="39" t="s">
        <v>278</v>
      </c>
      <c r="P7" s="38" t="s">
        <v>277</v>
      </c>
      <c r="Q7" s="38" t="s">
        <v>276</v>
      </c>
      <c r="R7" s="38" t="s">
        <v>275</v>
      </c>
      <c r="S7" s="38" t="s">
        <v>274</v>
      </c>
      <c r="T7" s="38" t="s">
        <v>273</v>
      </c>
      <c r="U7" s="39" t="s">
        <v>272</v>
      </c>
      <c r="V7" s="38" t="s">
        <v>271</v>
      </c>
      <c r="W7" s="38" t="s">
        <v>270</v>
      </c>
      <c r="X7" s="38" t="s">
        <v>269</v>
      </c>
      <c r="Y7" s="38" t="s">
        <v>268</v>
      </c>
      <c r="Z7" s="44" t="s">
        <v>267</v>
      </c>
      <c r="AA7" s="93" t="s">
        <v>266</v>
      </c>
      <c r="AB7" s="88" t="s">
        <v>265</v>
      </c>
      <c r="AC7" s="88" t="s">
        <v>264</v>
      </c>
      <c r="AD7" s="38" t="s">
        <v>263</v>
      </c>
      <c r="AE7" s="44" t="s">
        <v>262</v>
      </c>
      <c r="AF7" s="43" t="s">
        <v>261</v>
      </c>
      <c r="AG7" s="38" t="s">
        <v>260</v>
      </c>
      <c r="AH7" s="38" t="s">
        <v>259</v>
      </c>
      <c r="AI7" s="44" t="s">
        <v>258</v>
      </c>
      <c r="AJ7" s="38" t="s">
        <v>257</v>
      </c>
      <c r="AK7" s="44" t="s">
        <v>256</v>
      </c>
      <c r="AL7" s="94" t="s">
        <v>255</v>
      </c>
      <c r="AM7" s="93" t="s">
        <v>254</v>
      </c>
      <c r="AN7" s="93" t="s">
        <v>253</v>
      </c>
      <c r="AO7" s="88" t="s">
        <v>252</v>
      </c>
      <c r="AP7" s="88" t="s">
        <v>251</v>
      </c>
      <c r="AQ7" s="38" t="s">
        <v>250</v>
      </c>
      <c r="AR7" s="38" t="s">
        <v>249</v>
      </c>
      <c r="AS7" s="38" t="s">
        <v>248</v>
      </c>
      <c r="AT7" s="42" t="s">
        <v>247</v>
      </c>
      <c r="AU7" s="91" t="s">
        <v>246</v>
      </c>
      <c r="AV7" s="90" t="s">
        <v>245</v>
      </c>
      <c r="AW7" s="38" t="s">
        <v>244</v>
      </c>
      <c r="AX7" s="38" t="s">
        <v>243</v>
      </c>
      <c r="AY7" s="39" t="s">
        <v>242</v>
      </c>
      <c r="AZ7" s="39" t="s">
        <v>241</v>
      </c>
      <c r="BA7" s="39" t="s">
        <v>240</v>
      </c>
      <c r="BB7" s="37"/>
      <c r="BC7" s="37"/>
      <c r="BD7" s="37"/>
      <c r="BE7" s="37"/>
      <c r="BF7" s="37"/>
      <c r="BG7" s="37"/>
      <c r="BH7" s="37"/>
      <c r="BI7" s="37"/>
      <c r="BJ7" s="37"/>
      <c r="BK7" s="37"/>
      <c r="BL7" s="37"/>
      <c r="BM7" s="37"/>
      <c r="BN7" s="37"/>
      <c r="BO7" s="37"/>
      <c r="BP7" s="37"/>
      <c r="BQ7" s="37"/>
      <c r="BR7" s="37"/>
      <c r="BS7" s="37"/>
      <c r="BT7" s="37"/>
    </row>
    <row r="8" spans="1:72" s="289" customFormat="1" ht="25.5" x14ac:dyDescent="0.25">
      <c r="B8" s="17">
        <v>2024</v>
      </c>
      <c r="C8" s="17">
        <v>891780111</v>
      </c>
      <c r="D8" s="30" t="s">
        <v>14</v>
      </c>
      <c r="E8" s="30" t="s">
        <v>1945</v>
      </c>
      <c r="F8" s="290" t="s">
        <v>1946</v>
      </c>
      <c r="G8" s="17">
        <v>0</v>
      </c>
      <c r="H8" s="17" t="s">
        <v>11</v>
      </c>
      <c r="I8" s="30" t="s">
        <v>108</v>
      </c>
      <c r="J8" s="293" t="s">
        <v>1947</v>
      </c>
      <c r="K8" s="30">
        <v>16500000</v>
      </c>
      <c r="L8" s="17" t="s">
        <v>8</v>
      </c>
      <c r="M8" s="110" t="s">
        <v>1948</v>
      </c>
      <c r="N8" s="111">
        <v>1083012685</v>
      </c>
      <c r="O8" s="291" t="s">
        <v>2207</v>
      </c>
      <c r="P8" s="27">
        <v>45313</v>
      </c>
      <c r="Q8" s="291" t="s">
        <v>2208</v>
      </c>
      <c r="R8" s="27">
        <v>45316</v>
      </c>
      <c r="S8" s="30">
        <v>16500000</v>
      </c>
      <c r="T8" s="17" t="s">
        <v>1</v>
      </c>
      <c r="U8" s="297">
        <v>57290542</v>
      </c>
      <c r="V8" s="292" t="s">
        <v>1949</v>
      </c>
      <c r="W8" s="27">
        <v>45316</v>
      </c>
      <c r="X8" s="27">
        <v>45316</v>
      </c>
      <c r="Y8" s="27" t="s">
        <v>4</v>
      </c>
      <c r="Z8" s="27">
        <v>45473</v>
      </c>
      <c r="AA8" s="286">
        <f>+IF(Y8="1800-01-01",Z8-X8,Z8-Y8)</f>
        <v>157</v>
      </c>
      <c r="AB8" s="73">
        <v>0</v>
      </c>
      <c r="AC8" s="73">
        <v>0</v>
      </c>
      <c r="AD8" s="30">
        <v>0</v>
      </c>
      <c r="AE8" s="28" t="s">
        <v>4</v>
      </c>
      <c r="AF8" s="187">
        <f>+IF(AE8="1800-01-01",0,AE8-Z8)</f>
        <v>0</v>
      </c>
      <c r="AG8" s="30">
        <v>0</v>
      </c>
      <c r="AH8" s="30">
        <v>0</v>
      </c>
      <c r="AI8" s="27" t="s">
        <v>4</v>
      </c>
      <c r="AJ8" s="17">
        <v>0</v>
      </c>
      <c r="AK8" s="27" t="s">
        <v>4</v>
      </c>
      <c r="AL8" s="77" t="s">
        <v>4</v>
      </c>
      <c r="AM8" s="286">
        <f>+IF(AK8="1800-01-01",0,AL8-AK8)</f>
        <v>0</v>
      </c>
      <c r="AN8" s="286">
        <f>+K8+AC8-AH8</f>
        <v>16500000</v>
      </c>
      <c r="AO8" s="67" t="s">
        <v>1</v>
      </c>
      <c r="AP8" s="73">
        <v>16500000</v>
      </c>
      <c r="AQ8" s="17" t="s">
        <v>16</v>
      </c>
      <c r="AR8" s="30">
        <v>0</v>
      </c>
      <c r="AS8" s="19" t="s">
        <v>4</v>
      </c>
      <c r="AT8" s="22">
        <v>1500000</v>
      </c>
      <c r="AU8" s="140">
        <f>AN8-AT8</f>
        <v>15000000</v>
      </c>
      <c r="AV8" s="139">
        <f>+IFERROR(AT8/AN8,"_")</f>
        <v>9.0909090909090912E-2</v>
      </c>
      <c r="AW8" s="19" t="s">
        <v>4</v>
      </c>
      <c r="AX8" s="17" t="s">
        <v>3</v>
      </c>
      <c r="AY8" s="231" t="s">
        <v>1950</v>
      </c>
      <c r="AZ8" s="17" t="s">
        <v>1</v>
      </c>
      <c r="BA8" s="17" t="s">
        <v>1</v>
      </c>
    </row>
    <row r="9" spans="1:72" x14ac:dyDescent="0.25">
      <c r="B9" s="24">
        <v>2024</v>
      </c>
      <c r="C9" s="17">
        <v>891780111</v>
      </c>
      <c r="D9" s="30" t="s">
        <v>14</v>
      </c>
      <c r="E9" s="78" t="s">
        <v>1951</v>
      </c>
      <c r="F9" s="163" t="s">
        <v>1952</v>
      </c>
      <c r="G9" s="18">
        <v>0</v>
      </c>
      <c r="H9" s="18" t="s">
        <v>11</v>
      </c>
      <c r="I9" s="30" t="s">
        <v>108</v>
      </c>
      <c r="J9" s="159" t="s">
        <v>1953</v>
      </c>
      <c r="K9" s="78">
        <v>2520000</v>
      </c>
      <c r="L9" s="17" t="s">
        <v>8</v>
      </c>
      <c r="M9" s="23" t="s">
        <v>1954</v>
      </c>
      <c r="N9" s="111">
        <v>1083018887</v>
      </c>
      <c r="O9" s="72">
        <v>134</v>
      </c>
      <c r="P9" s="27">
        <v>45313</v>
      </c>
      <c r="Q9" s="78">
        <v>4020000</v>
      </c>
      <c r="R9" s="27">
        <v>45316</v>
      </c>
      <c r="S9" s="78">
        <v>2520000</v>
      </c>
      <c r="T9" s="18" t="s">
        <v>1</v>
      </c>
      <c r="U9" s="78">
        <v>57290542</v>
      </c>
      <c r="V9" s="230" t="s">
        <v>1949</v>
      </c>
      <c r="W9" s="113">
        <v>45316</v>
      </c>
      <c r="X9" s="113">
        <v>45316</v>
      </c>
      <c r="Y9" s="113" t="s">
        <v>4</v>
      </c>
      <c r="Z9" s="113">
        <v>45322</v>
      </c>
      <c r="AA9" s="26">
        <f t="shared" ref="AA9:AA16" si="0">+IF(Y9="1800-01-01",Z9-X9,Z9-Y9)</f>
        <v>6</v>
      </c>
      <c r="AB9" s="78">
        <v>0</v>
      </c>
      <c r="AC9" s="78">
        <v>0</v>
      </c>
      <c r="AD9" s="78">
        <v>0</v>
      </c>
      <c r="AE9" s="28" t="s">
        <v>4</v>
      </c>
      <c r="AF9" s="26">
        <f t="shared" ref="AF9:AF16" si="1">+IF(AE9="1800-01-01",0,AE9-Z9)</f>
        <v>0</v>
      </c>
      <c r="AG9" s="78">
        <v>0</v>
      </c>
      <c r="AH9" s="78">
        <v>0</v>
      </c>
      <c r="AI9" s="27" t="s">
        <v>4</v>
      </c>
      <c r="AJ9" s="18">
        <v>0</v>
      </c>
      <c r="AK9" s="24" t="s">
        <v>4</v>
      </c>
      <c r="AL9" s="24" t="s">
        <v>4</v>
      </c>
      <c r="AM9" s="26">
        <f t="shared" ref="AM9:AM16" si="2">+IF(AK9="1800-01-01",0,AL9-AK9)</f>
        <v>0</v>
      </c>
      <c r="AN9" s="26">
        <f>+K9+AC9-AH9</f>
        <v>2520000</v>
      </c>
      <c r="AO9" s="175" t="s">
        <v>1</v>
      </c>
      <c r="AP9" s="78">
        <v>2520000</v>
      </c>
      <c r="AQ9" s="18" t="s">
        <v>16</v>
      </c>
      <c r="AR9" s="23">
        <v>0</v>
      </c>
      <c r="AS9" s="19" t="s">
        <v>4</v>
      </c>
      <c r="AT9" s="233">
        <v>2520000</v>
      </c>
      <c r="AU9" s="176">
        <f>AN9-AT9</f>
        <v>0</v>
      </c>
      <c r="AV9" s="20">
        <f t="shared" ref="AV9:AV16" si="3">+IFERROR(AT9/AN9,"_")</f>
        <v>1</v>
      </c>
      <c r="AW9" s="19" t="s">
        <v>4</v>
      </c>
      <c r="AX9" s="18" t="s">
        <v>359</v>
      </c>
      <c r="AY9" s="162" t="s">
        <v>1955</v>
      </c>
      <c r="AZ9" s="17" t="s">
        <v>1</v>
      </c>
      <c r="BA9" s="17" t="s">
        <v>1</v>
      </c>
      <c r="BB9" s="32"/>
    </row>
    <row r="10" spans="1:72" x14ac:dyDescent="0.25">
      <c r="B10" s="24">
        <v>2024</v>
      </c>
      <c r="C10" s="17">
        <v>891780111</v>
      </c>
      <c r="D10" s="30" t="s">
        <v>14</v>
      </c>
      <c r="E10" s="78" t="s">
        <v>1956</v>
      </c>
      <c r="F10" s="163" t="s">
        <v>1957</v>
      </c>
      <c r="G10" s="18">
        <v>0</v>
      </c>
      <c r="H10" s="18" t="s">
        <v>11</v>
      </c>
      <c r="I10" s="30" t="s">
        <v>108</v>
      </c>
      <c r="J10" s="294" t="s">
        <v>1958</v>
      </c>
      <c r="K10" s="78">
        <v>19250000</v>
      </c>
      <c r="L10" s="17" t="s">
        <v>8</v>
      </c>
      <c r="M10" s="23" t="s">
        <v>1959</v>
      </c>
      <c r="N10" s="111">
        <v>1083022534</v>
      </c>
      <c r="O10" s="72">
        <v>182</v>
      </c>
      <c r="P10" s="236">
        <v>45321</v>
      </c>
      <c r="Q10" s="78">
        <v>19250000</v>
      </c>
      <c r="R10" s="27">
        <v>45322</v>
      </c>
      <c r="S10" s="78">
        <v>19250000</v>
      </c>
      <c r="T10" s="18" t="s">
        <v>1</v>
      </c>
      <c r="U10" s="163">
        <v>7601831</v>
      </c>
      <c r="V10" s="163" t="s">
        <v>1960</v>
      </c>
      <c r="W10" s="113">
        <v>45322</v>
      </c>
      <c r="X10" s="113">
        <v>45323</v>
      </c>
      <c r="Y10" s="113" t="s">
        <v>4</v>
      </c>
      <c r="Z10" s="113">
        <v>45473</v>
      </c>
      <c r="AA10" s="26">
        <f t="shared" si="0"/>
        <v>150</v>
      </c>
      <c r="AB10" s="78">
        <v>0</v>
      </c>
      <c r="AC10" s="78">
        <v>0</v>
      </c>
      <c r="AD10" s="78">
        <v>0</v>
      </c>
      <c r="AE10" s="28" t="s">
        <v>4</v>
      </c>
      <c r="AF10" s="26">
        <f t="shared" si="1"/>
        <v>0</v>
      </c>
      <c r="AG10" s="78">
        <v>0</v>
      </c>
      <c r="AH10" s="78">
        <v>0</v>
      </c>
      <c r="AI10" s="27" t="s">
        <v>4</v>
      </c>
      <c r="AJ10" s="18">
        <v>0</v>
      </c>
      <c r="AK10" s="24" t="s">
        <v>4</v>
      </c>
      <c r="AL10" s="24" t="s">
        <v>4</v>
      </c>
      <c r="AM10" s="26">
        <f>+IF(AK10="1800-01-01",0,AL10-AK10)</f>
        <v>0</v>
      </c>
      <c r="AN10" s="26">
        <f>+K10+AC10-AH10</f>
        <v>19250000</v>
      </c>
      <c r="AO10" s="24" t="s">
        <v>1</v>
      </c>
      <c r="AP10" s="78">
        <v>19250000</v>
      </c>
      <c r="AQ10" s="18" t="s">
        <v>16</v>
      </c>
      <c r="AR10" s="23">
        <v>0</v>
      </c>
      <c r="AS10" s="19" t="s">
        <v>4</v>
      </c>
      <c r="AT10" s="233">
        <v>0</v>
      </c>
      <c r="AU10" s="21">
        <f t="shared" ref="AU10:AU16" si="4">AN10-AT10</f>
        <v>19250000</v>
      </c>
      <c r="AV10" s="20">
        <f t="shared" si="3"/>
        <v>0</v>
      </c>
      <c r="AW10" s="19" t="s">
        <v>4</v>
      </c>
      <c r="AX10" s="18" t="s">
        <v>3</v>
      </c>
      <c r="AY10" s="162" t="s">
        <v>1961</v>
      </c>
      <c r="AZ10" s="17" t="s">
        <v>1</v>
      </c>
      <c r="BA10" s="17" t="s">
        <v>1</v>
      </c>
      <c r="BB10" s="32"/>
    </row>
    <row r="11" spans="1:72" x14ac:dyDescent="0.25">
      <c r="B11" s="24">
        <v>2024</v>
      </c>
      <c r="C11" s="17">
        <v>891780111</v>
      </c>
      <c r="D11" s="30" t="s">
        <v>14</v>
      </c>
      <c r="E11" s="78" t="s">
        <v>1962</v>
      </c>
      <c r="F11" s="163" t="s">
        <v>1963</v>
      </c>
      <c r="G11" s="18">
        <v>0</v>
      </c>
      <c r="H11" s="18" t="s">
        <v>11</v>
      </c>
      <c r="I11" s="30" t="s">
        <v>108</v>
      </c>
      <c r="J11" s="294" t="s">
        <v>1964</v>
      </c>
      <c r="K11" s="78">
        <v>13750000</v>
      </c>
      <c r="L11" s="17" t="s">
        <v>8</v>
      </c>
      <c r="M11" s="23" t="s">
        <v>1965</v>
      </c>
      <c r="N11" s="111">
        <v>1082890218</v>
      </c>
      <c r="O11" s="72">
        <v>174</v>
      </c>
      <c r="P11" s="236">
        <v>45320</v>
      </c>
      <c r="Q11" s="78">
        <v>13750000</v>
      </c>
      <c r="R11" s="27">
        <v>45322</v>
      </c>
      <c r="S11" s="78">
        <v>13750000</v>
      </c>
      <c r="T11" s="18" t="s">
        <v>1</v>
      </c>
      <c r="U11" s="163">
        <v>84452426</v>
      </c>
      <c r="V11" s="163" t="s">
        <v>1966</v>
      </c>
      <c r="W11" s="113">
        <v>45322</v>
      </c>
      <c r="X11" s="113">
        <v>45323</v>
      </c>
      <c r="Y11" s="113" t="s">
        <v>4</v>
      </c>
      <c r="Z11" s="113">
        <v>45473</v>
      </c>
      <c r="AA11" s="26">
        <f t="shared" si="0"/>
        <v>150</v>
      </c>
      <c r="AB11" s="78">
        <v>0</v>
      </c>
      <c r="AC11" s="78">
        <v>0</v>
      </c>
      <c r="AD11" s="78">
        <v>0</v>
      </c>
      <c r="AE11" s="28" t="s">
        <v>4</v>
      </c>
      <c r="AF11" s="26">
        <f t="shared" si="1"/>
        <v>0</v>
      </c>
      <c r="AG11" s="78">
        <v>0</v>
      </c>
      <c r="AH11" s="78">
        <v>0</v>
      </c>
      <c r="AI11" s="27" t="s">
        <v>4</v>
      </c>
      <c r="AJ11" s="18">
        <v>0</v>
      </c>
      <c r="AK11" s="24" t="s">
        <v>4</v>
      </c>
      <c r="AL11" s="24" t="s">
        <v>4</v>
      </c>
      <c r="AM11" s="26">
        <f>+IF(AK11="1800-01-01",0,AL11-AK11)</f>
        <v>0</v>
      </c>
      <c r="AN11" s="26">
        <f>+K11+AC11-AH11</f>
        <v>13750000</v>
      </c>
      <c r="AO11" s="24" t="s">
        <v>1</v>
      </c>
      <c r="AP11" s="78">
        <v>13750000</v>
      </c>
      <c r="AQ11" s="18" t="s">
        <v>16</v>
      </c>
      <c r="AR11" s="23">
        <v>0</v>
      </c>
      <c r="AS11" s="19" t="s">
        <v>4</v>
      </c>
      <c r="AT11" s="233">
        <v>0</v>
      </c>
      <c r="AU11" s="21">
        <f t="shared" si="4"/>
        <v>13750000</v>
      </c>
      <c r="AV11" s="20">
        <f t="shared" si="3"/>
        <v>0</v>
      </c>
      <c r="AW11" s="19" t="s">
        <v>4</v>
      </c>
      <c r="AX11" s="18" t="s">
        <v>3</v>
      </c>
      <c r="AY11" s="162" t="s">
        <v>1967</v>
      </c>
      <c r="AZ11" s="17" t="s">
        <v>1</v>
      </c>
      <c r="BA11" s="17" t="s">
        <v>1</v>
      </c>
    </row>
    <row r="12" spans="1:72" x14ac:dyDescent="0.25">
      <c r="B12" s="24">
        <v>2024</v>
      </c>
      <c r="C12" s="17">
        <v>891780111</v>
      </c>
      <c r="D12" s="30" t="s">
        <v>14</v>
      </c>
      <c r="E12" s="78" t="s">
        <v>1968</v>
      </c>
      <c r="F12" s="163" t="s">
        <v>1969</v>
      </c>
      <c r="G12" s="18">
        <v>0</v>
      </c>
      <c r="H12" s="18" t="s">
        <v>11</v>
      </c>
      <c r="I12" s="30" t="s">
        <v>108</v>
      </c>
      <c r="J12" s="159" t="s">
        <v>1970</v>
      </c>
      <c r="K12" s="78">
        <v>25200000</v>
      </c>
      <c r="L12" s="17" t="s">
        <v>8</v>
      </c>
      <c r="M12" s="23" t="s">
        <v>1954</v>
      </c>
      <c r="N12" s="111">
        <v>1083018887</v>
      </c>
      <c r="O12" s="72">
        <v>172</v>
      </c>
      <c r="P12" s="236">
        <v>45320</v>
      </c>
      <c r="Q12" s="78">
        <v>25200000</v>
      </c>
      <c r="R12" s="27">
        <v>45322</v>
      </c>
      <c r="S12" s="78">
        <v>25200000</v>
      </c>
      <c r="T12" s="18" t="s">
        <v>1</v>
      </c>
      <c r="U12" s="78">
        <v>57290542</v>
      </c>
      <c r="V12" s="230" t="s">
        <v>1949</v>
      </c>
      <c r="W12" s="113">
        <v>45322</v>
      </c>
      <c r="X12" s="113">
        <v>45323</v>
      </c>
      <c r="Y12" s="113" t="s">
        <v>4</v>
      </c>
      <c r="Z12" s="113">
        <v>45473</v>
      </c>
      <c r="AA12" s="26">
        <f t="shared" si="0"/>
        <v>150</v>
      </c>
      <c r="AB12" s="78">
        <v>0</v>
      </c>
      <c r="AC12" s="78">
        <v>0</v>
      </c>
      <c r="AD12" s="78">
        <v>0</v>
      </c>
      <c r="AE12" s="28" t="s">
        <v>4</v>
      </c>
      <c r="AF12" s="26">
        <f t="shared" si="1"/>
        <v>0</v>
      </c>
      <c r="AG12" s="78">
        <v>0</v>
      </c>
      <c r="AH12" s="78">
        <v>0</v>
      </c>
      <c r="AI12" s="27" t="s">
        <v>4</v>
      </c>
      <c r="AJ12" s="18">
        <v>0</v>
      </c>
      <c r="AK12" s="24" t="s">
        <v>4</v>
      </c>
      <c r="AL12" s="24" t="s">
        <v>4</v>
      </c>
      <c r="AM12" s="26">
        <f t="shared" si="2"/>
        <v>0</v>
      </c>
      <c r="AN12" s="26">
        <f>+K12+AC12-AH12</f>
        <v>25200000</v>
      </c>
      <c r="AO12" s="24" t="s">
        <v>1</v>
      </c>
      <c r="AP12" s="78">
        <v>25200000</v>
      </c>
      <c r="AQ12" s="18" t="s">
        <v>16</v>
      </c>
      <c r="AR12" s="23">
        <v>0</v>
      </c>
      <c r="AS12" s="19" t="s">
        <v>4</v>
      </c>
      <c r="AT12" s="233">
        <v>0</v>
      </c>
      <c r="AU12" s="21">
        <f t="shared" si="4"/>
        <v>25200000</v>
      </c>
      <c r="AV12" s="20">
        <f t="shared" si="3"/>
        <v>0</v>
      </c>
      <c r="AW12" s="19" t="s">
        <v>4</v>
      </c>
      <c r="AX12" s="18" t="s">
        <v>3</v>
      </c>
      <c r="AY12" s="162" t="s">
        <v>1971</v>
      </c>
      <c r="AZ12" s="17" t="s">
        <v>1</v>
      </c>
      <c r="BA12" s="17" t="s">
        <v>1</v>
      </c>
    </row>
    <row r="13" spans="1:72" x14ac:dyDescent="0.25">
      <c r="B13" s="24">
        <v>2024</v>
      </c>
      <c r="C13" s="17">
        <v>891780111</v>
      </c>
      <c r="D13" s="30" t="s">
        <v>14</v>
      </c>
      <c r="E13" s="78" t="s">
        <v>1972</v>
      </c>
      <c r="F13" s="26" t="s">
        <v>1973</v>
      </c>
      <c r="G13" s="24">
        <v>0</v>
      </c>
      <c r="H13" s="18" t="s">
        <v>11</v>
      </c>
      <c r="I13" s="30" t="s">
        <v>108</v>
      </c>
      <c r="J13" s="159" t="s">
        <v>1974</v>
      </c>
      <c r="K13" s="78">
        <v>13750000</v>
      </c>
      <c r="L13" s="17" t="s">
        <v>8</v>
      </c>
      <c r="M13" s="78" t="s">
        <v>1975</v>
      </c>
      <c r="N13" s="78">
        <v>1083029293</v>
      </c>
      <c r="O13" s="72">
        <v>171</v>
      </c>
      <c r="P13" s="236">
        <v>45320</v>
      </c>
      <c r="Q13" s="78">
        <v>13750000</v>
      </c>
      <c r="R13" s="236">
        <v>45324</v>
      </c>
      <c r="S13" s="78">
        <v>13750000</v>
      </c>
      <c r="T13" s="24" t="s">
        <v>1</v>
      </c>
      <c r="U13" s="78">
        <v>57290542</v>
      </c>
      <c r="V13" s="230" t="s">
        <v>1949</v>
      </c>
      <c r="W13" s="236">
        <v>45324</v>
      </c>
      <c r="X13" s="236">
        <v>45324</v>
      </c>
      <c r="Y13" s="113" t="s">
        <v>4</v>
      </c>
      <c r="Z13" s="236">
        <v>45473</v>
      </c>
      <c r="AA13" s="26">
        <f t="shared" si="0"/>
        <v>149</v>
      </c>
      <c r="AB13" s="78">
        <v>0</v>
      </c>
      <c r="AC13" s="78">
        <v>0</v>
      </c>
      <c r="AD13" s="78">
        <v>0</v>
      </c>
      <c r="AE13" s="28" t="s">
        <v>4</v>
      </c>
      <c r="AF13" s="26">
        <f t="shared" si="1"/>
        <v>0</v>
      </c>
      <c r="AG13" s="78">
        <v>0</v>
      </c>
      <c r="AH13" s="78">
        <v>0</v>
      </c>
      <c r="AI13" s="27" t="s">
        <v>4</v>
      </c>
      <c r="AJ13" s="24">
        <v>0</v>
      </c>
      <c r="AK13" s="24" t="s">
        <v>4</v>
      </c>
      <c r="AL13" s="24" t="s">
        <v>4</v>
      </c>
      <c r="AM13" s="26">
        <f t="shared" si="2"/>
        <v>0</v>
      </c>
      <c r="AN13" s="26">
        <f>+K13+AC13-AH13</f>
        <v>13750000</v>
      </c>
      <c r="AO13" s="24" t="s">
        <v>1</v>
      </c>
      <c r="AP13" s="78">
        <v>13750000</v>
      </c>
      <c r="AQ13" s="18" t="s">
        <v>16</v>
      </c>
      <c r="AR13" s="78">
        <v>0</v>
      </c>
      <c r="AS13" s="19" t="s">
        <v>4</v>
      </c>
      <c r="AT13" s="233">
        <v>0</v>
      </c>
      <c r="AU13" s="21">
        <f t="shared" si="4"/>
        <v>13750000</v>
      </c>
      <c r="AV13" s="20">
        <f t="shared" si="3"/>
        <v>0</v>
      </c>
      <c r="AW13" s="19" t="s">
        <v>4</v>
      </c>
      <c r="AX13" s="18" t="s">
        <v>3</v>
      </c>
      <c r="AY13" s="23" t="s">
        <v>1976</v>
      </c>
      <c r="AZ13" s="24" t="s">
        <v>1</v>
      </c>
      <c r="BA13" s="24" t="s">
        <v>1</v>
      </c>
    </row>
    <row r="14" spans="1:72" s="296" customFormat="1" x14ac:dyDescent="0.25">
      <c r="B14" s="300">
        <v>2024</v>
      </c>
      <c r="C14" s="17">
        <v>891780111</v>
      </c>
      <c r="D14" s="30" t="s">
        <v>14</v>
      </c>
      <c r="E14" s="297" t="s">
        <v>1977</v>
      </c>
      <c r="F14" s="160" t="s">
        <v>1978</v>
      </c>
      <c r="G14" s="300">
        <v>0</v>
      </c>
      <c r="H14" s="17" t="s">
        <v>11</v>
      </c>
      <c r="I14" s="30" t="s">
        <v>108</v>
      </c>
      <c r="J14" s="297" t="s">
        <v>1979</v>
      </c>
      <c r="K14" s="297">
        <v>15000000</v>
      </c>
      <c r="L14" s="17" t="s">
        <v>8</v>
      </c>
      <c r="M14" s="297" t="s">
        <v>1980</v>
      </c>
      <c r="N14" s="297">
        <v>1083038085</v>
      </c>
      <c r="O14" s="297">
        <v>181</v>
      </c>
      <c r="P14" s="298">
        <v>45321</v>
      </c>
      <c r="Q14" s="297">
        <v>15000000</v>
      </c>
      <c r="R14" s="238">
        <v>45327</v>
      </c>
      <c r="S14" s="297">
        <v>15000000</v>
      </c>
      <c r="T14" s="300" t="s">
        <v>1</v>
      </c>
      <c r="U14" s="290">
        <v>30766322</v>
      </c>
      <c r="V14" s="290" t="s">
        <v>1981</v>
      </c>
      <c r="W14" s="238">
        <v>45327</v>
      </c>
      <c r="X14" s="238">
        <v>45327</v>
      </c>
      <c r="Y14" s="27" t="s">
        <v>4</v>
      </c>
      <c r="Z14" s="238">
        <v>45473</v>
      </c>
      <c r="AA14" s="160">
        <f t="shared" si="0"/>
        <v>146</v>
      </c>
      <c r="AB14" s="297">
        <v>0</v>
      </c>
      <c r="AC14" s="297">
        <v>0</v>
      </c>
      <c r="AD14" s="297">
        <v>0</v>
      </c>
      <c r="AE14" s="28" t="s">
        <v>4</v>
      </c>
      <c r="AF14" s="160">
        <f t="shared" si="1"/>
        <v>0</v>
      </c>
      <c r="AG14" s="297">
        <v>0</v>
      </c>
      <c r="AH14" s="297">
        <v>0</v>
      </c>
      <c r="AI14" s="27" t="s">
        <v>4</v>
      </c>
      <c r="AJ14" s="300">
        <v>0</v>
      </c>
      <c r="AK14" s="300" t="s">
        <v>4</v>
      </c>
      <c r="AL14" s="300" t="s">
        <v>4</v>
      </c>
      <c r="AM14" s="160">
        <f t="shared" si="2"/>
        <v>0</v>
      </c>
      <c r="AN14" s="160">
        <f>+K14+AC14-AH14</f>
        <v>15000000</v>
      </c>
      <c r="AO14" s="300" t="s">
        <v>1</v>
      </c>
      <c r="AP14" s="297">
        <v>15000000</v>
      </c>
      <c r="AQ14" s="17" t="s">
        <v>16</v>
      </c>
      <c r="AR14" s="297">
        <v>0</v>
      </c>
      <c r="AS14" s="19" t="s">
        <v>4</v>
      </c>
      <c r="AT14" s="299">
        <v>0</v>
      </c>
      <c r="AU14" s="295">
        <f t="shared" si="4"/>
        <v>15000000</v>
      </c>
      <c r="AV14" s="20">
        <f t="shared" si="3"/>
        <v>0</v>
      </c>
      <c r="AW14" s="19" t="s">
        <v>4</v>
      </c>
      <c r="AX14" s="17" t="s">
        <v>3</v>
      </c>
      <c r="AY14" s="30" t="s">
        <v>1982</v>
      </c>
      <c r="AZ14" s="300" t="s">
        <v>1</v>
      </c>
      <c r="BA14" s="300" t="s">
        <v>1</v>
      </c>
    </row>
    <row r="15" spans="1:72" x14ac:dyDescent="0.25">
      <c r="B15" s="24">
        <v>2024</v>
      </c>
      <c r="C15" s="17">
        <v>891780111</v>
      </c>
      <c r="D15" s="30" t="s">
        <v>14</v>
      </c>
      <c r="E15" s="78" t="s">
        <v>1983</v>
      </c>
      <c r="F15" s="26" t="s">
        <v>1984</v>
      </c>
      <c r="G15" s="24">
        <v>0</v>
      </c>
      <c r="H15" s="18" t="s">
        <v>11</v>
      </c>
      <c r="I15" s="30" t="s">
        <v>108</v>
      </c>
      <c r="J15" s="79" t="s">
        <v>1985</v>
      </c>
      <c r="K15" s="78">
        <v>12500000</v>
      </c>
      <c r="L15" s="17" t="s">
        <v>8</v>
      </c>
      <c r="M15" s="78" t="s">
        <v>1986</v>
      </c>
      <c r="N15" s="78">
        <v>1082992747</v>
      </c>
      <c r="O15" s="72">
        <v>173</v>
      </c>
      <c r="P15" s="236">
        <v>45320</v>
      </c>
      <c r="Q15" s="78">
        <v>12500000</v>
      </c>
      <c r="R15" s="236">
        <v>45336</v>
      </c>
      <c r="S15" s="78">
        <v>12500000</v>
      </c>
      <c r="T15" s="24" t="s">
        <v>1</v>
      </c>
      <c r="U15" s="163">
        <v>30766322</v>
      </c>
      <c r="V15" s="163" t="s">
        <v>1981</v>
      </c>
      <c r="W15" s="236">
        <v>45336</v>
      </c>
      <c r="X15" s="236">
        <v>45336</v>
      </c>
      <c r="Y15" s="113" t="s">
        <v>4</v>
      </c>
      <c r="Z15" s="236">
        <v>45473</v>
      </c>
      <c r="AA15" s="26">
        <f t="shared" si="0"/>
        <v>137</v>
      </c>
      <c r="AB15" s="78">
        <v>0</v>
      </c>
      <c r="AC15" s="78">
        <v>0</v>
      </c>
      <c r="AD15" s="78">
        <v>0</v>
      </c>
      <c r="AE15" s="28" t="s">
        <v>4</v>
      </c>
      <c r="AF15" s="26">
        <f t="shared" si="1"/>
        <v>0</v>
      </c>
      <c r="AG15" s="78">
        <v>0</v>
      </c>
      <c r="AH15" s="78">
        <v>0</v>
      </c>
      <c r="AI15" s="27" t="s">
        <v>4</v>
      </c>
      <c r="AJ15" s="24">
        <v>0</v>
      </c>
      <c r="AK15" s="24" t="s">
        <v>4</v>
      </c>
      <c r="AL15" s="24" t="s">
        <v>4</v>
      </c>
      <c r="AM15" s="26">
        <f t="shared" si="2"/>
        <v>0</v>
      </c>
      <c r="AN15" s="26">
        <f>+K15+AC15-AH15</f>
        <v>12500000</v>
      </c>
      <c r="AO15" s="24" t="s">
        <v>1</v>
      </c>
      <c r="AP15" s="78">
        <v>12500000</v>
      </c>
      <c r="AQ15" s="18" t="s">
        <v>16</v>
      </c>
      <c r="AR15" s="78">
        <v>0</v>
      </c>
      <c r="AS15" s="19" t="s">
        <v>4</v>
      </c>
      <c r="AT15" s="233">
        <v>0</v>
      </c>
      <c r="AU15" s="21">
        <f t="shared" si="4"/>
        <v>12500000</v>
      </c>
      <c r="AV15" s="20">
        <f t="shared" si="3"/>
        <v>0</v>
      </c>
      <c r="AW15" s="19" t="s">
        <v>4</v>
      </c>
      <c r="AX15" s="18" t="s">
        <v>3</v>
      </c>
      <c r="AY15" s="162" t="s">
        <v>1987</v>
      </c>
      <c r="AZ15" s="24" t="s">
        <v>1</v>
      </c>
      <c r="BA15" s="24" t="s">
        <v>1</v>
      </c>
    </row>
    <row r="16" spans="1:72" ht="15.75" thickBot="1" x14ac:dyDescent="0.3">
      <c r="B16" s="24">
        <v>2024</v>
      </c>
      <c r="C16" s="17">
        <v>891780111</v>
      </c>
      <c r="D16" s="30" t="s">
        <v>14</v>
      </c>
      <c r="E16" s="78" t="s">
        <v>1988</v>
      </c>
      <c r="F16" s="26" t="s">
        <v>1989</v>
      </c>
      <c r="G16" s="24">
        <v>0</v>
      </c>
      <c r="H16" s="18" t="s">
        <v>11</v>
      </c>
      <c r="I16" s="30" t="s">
        <v>108</v>
      </c>
      <c r="J16" s="234" t="s">
        <v>1990</v>
      </c>
      <c r="K16" s="78">
        <v>11000000</v>
      </c>
      <c r="L16" s="17" t="s">
        <v>8</v>
      </c>
      <c r="M16" s="78" t="s">
        <v>1991</v>
      </c>
      <c r="N16" s="78">
        <v>1083029253</v>
      </c>
      <c r="O16" s="72">
        <v>311</v>
      </c>
      <c r="P16" s="236">
        <v>45330</v>
      </c>
      <c r="Q16" s="78">
        <v>11000000</v>
      </c>
      <c r="R16" s="236">
        <v>45338</v>
      </c>
      <c r="S16" s="78">
        <v>11000000</v>
      </c>
      <c r="T16" s="24" t="s">
        <v>1</v>
      </c>
      <c r="U16" s="163">
        <v>7601831</v>
      </c>
      <c r="V16" s="163" t="s">
        <v>1960</v>
      </c>
      <c r="W16" s="236">
        <v>45338</v>
      </c>
      <c r="X16" s="236">
        <v>45338</v>
      </c>
      <c r="Y16" s="113" t="s">
        <v>4</v>
      </c>
      <c r="Z16" s="236">
        <v>45473</v>
      </c>
      <c r="AA16" s="26">
        <f t="shared" si="0"/>
        <v>135</v>
      </c>
      <c r="AB16" s="78">
        <v>0</v>
      </c>
      <c r="AC16" s="78">
        <v>0</v>
      </c>
      <c r="AD16" s="78">
        <v>0</v>
      </c>
      <c r="AE16" s="28" t="s">
        <v>4</v>
      </c>
      <c r="AF16" s="26">
        <f t="shared" si="1"/>
        <v>0</v>
      </c>
      <c r="AG16" s="78">
        <v>0</v>
      </c>
      <c r="AH16" s="78">
        <v>0</v>
      </c>
      <c r="AI16" s="27" t="s">
        <v>4</v>
      </c>
      <c r="AJ16" s="24">
        <v>0</v>
      </c>
      <c r="AK16" s="24" t="s">
        <v>4</v>
      </c>
      <c r="AL16" s="24" t="s">
        <v>4</v>
      </c>
      <c r="AM16" s="26">
        <f t="shared" si="2"/>
        <v>0</v>
      </c>
      <c r="AN16" s="26">
        <f>+K16+AC16-AH16</f>
        <v>11000000</v>
      </c>
      <c r="AO16" s="24" t="s">
        <v>16</v>
      </c>
      <c r="AP16" s="78">
        <v>0</v>
      </c>
      <c r="AQ16" s="18" t="s">
        <v>16</v>
      </c>
      <c r="AR16" s="78">
        <v>0</v>
      </c>
      <c r="AS16" s="19" t="s">
        <v>4</v>
      </c>
      <c r="AT16" s="233">
        <v>0</v>
      </c>
      <c r="AU16" s="21">
        <f t="shared" si="4"/>
        <v>11000000</v>
      </c>
      <c r="AV16" s="20">
        <f t="shared" si="3"/>
        <v>0</v>
      </c>
      <c r="AW16" s="19" t="s">
        <v>4</v>
      </c>
      <c r="AX16" s="18" t="s">
        <v>3</v>
      </c>
      <c r="AY16" s="23" t="s">
        <v>1992</v>
      </c>
      <c r="AZ16" s="24" t="s">
        <v>1</v>
      </c>
      <c r="BA16" s="24" t="s">
        <v>1</v>
      </c>
    </row>
    <row r="17" spans="2:53" s="3" customFormat="1" ht="15.75" thickBot="1" x14ac:dyDescent="0.3">
      <c r="B17" s="467" t="s">
        <v>0</v>
      </c>
      <c r="C17" s="468"/>
      <c r="D17" s="469"/>
      <c r="E17" s="174">
        <f>+SUBTOTAL(3,E8:E16)</f>
        <v>9</v>
      </c>
      <c r="F17" s="173"/>
      <c r="G17" s="172"/>
      <c r="H17" s="172"/>
      <c r="I17" s="172"/>
      <c r="J17" s="172"/>
      <c r="K17" s="237">
        <f>SUM(K8:K16)</f>
        <v>129470000</v>
      </c>
      <c r="L17" s="470"/>
      <c r="M17" s="471"/>
      <c r="N17" s="471"/>
      <c r="O17" s="471"/>
      <c r="P17" s="471"/>
      <c r="Q17" s="471"/>
      <c r="R17" s="471"/>
      <c r="S17" s="471"/>
      <c r="T17" s="471"/>
      <c r="U17" s="471"/>
      <c r="V17" s="471"/>
      <c r="W17" s="471"/>
      <c r="X17" s="471"/>
      <c r="Y17" s="471"/>
      <c r="Z17" s="471"/>
      <c r="AA17" s="472"/>
      <c r="AB17" s="171">
        <f>SUM(AB8:AB16)</f>
        <v>0</v>
      </c>
      <c r="AC17" s="167">
        <f>SUM(AC8:AC16)</f>
        <v>0</v>
      </c>
      <c r="AD17" s="167">
        <f>SUM(AD8:AD16)</f>
        <v>0</v>
      </c>
      <c r="AE17" s="166"/>
      <c r="AF17" s="167">
        <f>SUM(AF8:AF16)</f>
        <v>0</v>
      </c>
      <c r="AG17" s="167">
        <f>SUM(AG8:AG16)</f>
        <v>0</v>
      </c>
      <c r="AH17" s="170">
        <f>SUM(AH8:AH16)</f>
        <v>0</v>
      </c>
      <c r="AI17" s="166"/>
      <c r="AJ17" s="169">
        <f>SUM(AJ8:AJ16)</f>
        <v>0</v>
      </c>
      <c r="AK17" s="470"/>
      <c r="AL17" s="471"/>
      <c r="AM17" s="472"/>
      <c r="AN17" s="171">
        <f>SUM(AN8:AN16)</f>
        <v>129470000</v>
      </c>
      <c r="AO17" s="166"/>
      <c r="AP17" s="168">
        <f>SUM(AP8:AP16)</f>
        <v>118470000</v>
      </c>
      <c r="AQ17" s="166"/>
      <c r="AR17" s="167">
        <f>SUM(AR8:AR16)</f>
        <v>0</v>
      </c>
      <c r="AS17" s="166"/>
      <c r="AT17" s="203">
        <f>SUM(AT8:AT16)</f>
        <v>4020000</v>
      </c>
      <c r="AU17" s="202">
        <f>SUM(AU8:AU16)</f>
        <v>125450000</v>
      </c>
      <c r="AV17" s="458"/>
      <c r="AW17" s="471"/>
      <c r="AX17" s="471"/>
      <c r="AY17" s="471"/>
      <c r="AZ17" s="471"/>
      <c r="BA17" s="471"/>
    </row>
  </sheetData>
  <sheetProtection formatCells="0" formatColumns="0" formatRows="0" insertRows="0" deleteRows="0" autoFilter="0"/>
  <mergeCells count="22">
    <mergeCell ref="AB5:AM5"/>
    <mergeCell ref="E6:G6"/>
    <mergeCell ref="M6:N6"/>
    <mergeCell ref="O6:Q6"/>
    <mergeCell ref="R6:S6"/>
    <mergeCell ref="T6:V6"/>
    <mergeCell ref="AV6:AX6"/>
    <mergeCell ref="AY6:BA6"/>
    <mergeCell ref="B17:D17"/>
    <mergeCell ref="L17:AA17"/>
    <mergeCell ref="AK17:AM17"/>
    <mergeCell ref="AV17:BA17"/>
    <mergeCell ref="W6:AA6"/>
    <mergeCell ref="AB6:AF6"/>
    <mergeCell ref="AG6:AI6"/>
    <mergeCell ref="AJ6:AM6"/>
    <mergeCell ref="AO6:AP6"/>
    <mergeCell ref="AQ6:AU6"/>
    <mergeCell ref="B3:C6"/>
    <mergeCell ref="D3:G4"/>
    <mergeCell ref="H3:I5"/>
    <mergeCell ref="F5:G5"/>
  </mergeCells>
  <conditionalFormatting sqref="F5 E6">
    <cfRule type="containsText" dxfId="15"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A8:AA16 AF8:AF16 AM8:AP16 AU8:AV16">
    <cfRule type="expression" dxfId="14" priority="1">
      <formula>+_xlfn.ISFORMULA(AA8)</formula>
    </cfRule>
  </conditionalFormatting>
  <dataValidations count="8">
    <dataValidation type="list" allowBlank="1" showInputMessage="1" showErrorMessage="1" sqref="AX8:AX16" xr:uid="{8D7CD308-4275-44C2-9E49-198245CF6ACE}">
      <formula1>"Por iniciar,En ejecucion,Suspendido,Terminado,Liquidado"</formula1>
    </dataValidation>
    <dataValidation type="list" allowBlank="1" showInputMessage="1" showErrorMessage="1" sqref="H8:H16" xr:uid="{D09209D8-E331-4418-AE8B-54306B6DA462}">
      <formula1>"OTRO SECTOR"</formula1>
    </dataValidation>
    <dataValidation type="list" allowBlank="1" showInputMessage="1" showErrorMessage="1" sqref="L8:L16" xr:uid="{F1BFBF60-DAFE-4CD8-8C45-4F0637ECE3F9}">
      <formula1>"DIRECTA"</formula1>
    </dataValidation>
    <dataValidation type="list" allowBlank="1" showInputMessage="1" showErrorMessage="1" sqref="I8:I16" xr:uid="{AD706D73-51DD-41DA-887A-741A47271B39}">
      <formula1>"FUNCIONAMIENTO,INVERSION,OTROS"</formula1>
    </dataValidation>
    <dataValidation type="list" allowBlank="1" showInputMessage="1" showErrorMessage="1" sqref="AZ8:BA12" xr:uid="{1E43E5EA-7BEF-4FF3-B403-A67FAB5C9DAC}">
      <formula1>"SI,NO HA INICIADO"</formula1>
    </dataValidation>
    <dataValidation type="list" allowBlank="1" showInputMessage="1" showErrorMessage="1" errorTitle="ERROR" error="SOLO VALIDO LISTA DESPLEGABLE" promptTitle="ESCOJA EL PERIODO" sqref="F5" xr:uid="{C4B1A387-5E9E-47DA-B4F6-FCDE397F9737}">
      <formula1>"Seleccione el periodo a presentar,ENERO,FEBRERO,MARZO,ABRIL,MAYO,JUNIO,JULIO,AGOSTO,SEPTIEMBRE,OCTUBRE,NOVIEMBRE,DICIEMBRE"</formula1>
    </dataValidation>
    <dataValidation type="list" allowBlank="1" showInputMessage="1" showErrorMessage="1" sqref="J4" xr:uid="{C0C17635-1FD9-41DB-BE3C-6E3699BA31CE}">
      <formula1>"42,250,1000,3000"</formula1>
    </dataValidation>
    <dataValidation type="list" allowBlank="1" showInputMessage="1" showErrorMessage="1" sqref="T8:T12 AQ8:AQ16 AO8:AO16" xr:uid="{96953776-7DEC-4D63-BB70-1C8525BCFD03}">
      <formula1>"SI,NO"</formula1>
    </dataValidation>
  </dataValidations>
  <hyperlinks>
    <hyperlink ref="AY8" r:id="rId1" xr:uid="{9EF74CAF-48F4-47DC-BE2D-E960B42D174F}"/>
    <hyperlink ref="AY9" r:id="rId2" xr:uid="{49965715-C823-47F3-AE7F-F176B93F3B2E}"/>
    <hyperlink ref="AY12" r:id="rId3" xr:uid="{7881F4B5-FA9E-4D17-90FC-98F10FDF242B}"/>
    <hyperlink ref="AY10" r:id="rId4" xr:uid="{068509C6-01FF-4B91-9185-BE04C1D9C2D7}"/>
    <hyperlink ref="AY11" r:id="rId5" xr:uid="{9F3F5D6B-09EA-42C4-AFDF-62FA57BE00B0}"/>
    <hyperlink ref="AY15" r:id="rId6" xr:uid="{4FBC2088-7E48-48D9-A6D4-383B69B1EE08}"/>
  </hyperlinks>
  <pageMargins left="0.7" right="0.7" top="0.75" bottom="0.75" header="0.3" footer="0.3"/>
  <pageSetup orientation="portrait" horizontalDpi="300" verticalDpi="300" r:id="rId7"/>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BAAEB-E85C-4592-9515-902D0D496E87}">
  <dimension ref="A1:BT15"/>
  <sheetViews>
    <sheetView showGridLines="0" workbookViewId="0">
      <selection activeCell="BE7" sqref="BE7"/>
    </sheetView>
  </sheetViews>
  <sheetFormatPr baseColWidth="10" defaultRowHeight="15" x14ac:dyDescent="0.25"/>
  <cols>
    <col min="1" max="1" width="2.5703125" customWidth="1"/>
    <col min="2" max="2" width="9.28515625" customWidth="1"/>
    <col min="3" max="3" width="13.5703125" customWidth="1"/>
    <col min="4" max="4" width="26.140625" customWidth="1"/>
    <col min="5" max="5" width="19.42578125" customWidth="1"/>
    <col min="6" max="6" width="15.7109375" customWidth="1"/>
    <col min="7" max="7" width="11.4257812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8" max="18" width="14.7109375" customWidth="1"/>
    <col min="19" max="19" width="22.1406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s>
  <sheetData>
    <row r="1" spans="1:72" ht="7.5" customHeight="1" x14ac:dyDescent="0.25">
      <c r="V1" s="62"/>
    </row>
    <row r="2" spans="1:72" ht="11.25" customHeight="1" thickBot="1" x14ac:dyDescent="0.3">
      <c r="H2" s="63"/>
      <c r="V2" s="62"/>
    </row>
    <row r="3" spans="1:72" ht="21" customHeight="1" thickBot="1" x14ac:dyDescent="0.3">
      <c r="B3" s="433"/>
      <c r="C3" s="434"/>
      <c r="D3" s="439" t="s">
        <v>314</v>
      </c>
      <c r="E3" s="440"/>
      <c r="F3" s="440"/>
      <c r="G3" s="441"/>
      <c r="H3" s="445" t="s">
        <v>313</v>
      </c>
      <c r="I3" s="446"/>
      <c r="J3" s="59" t="s">
        <v>312</v>
      </c>
      <c r="K3" s="61"/>
      <c r="L3" s="48"/>
      <c r="M3" s="48"/>
      <c r="N3" s="48"/>
      <c r="O3" s="48"/>
      <c r="P3" s="48"/>
      <c r="Q3" s="48"/>
      <c r="R3" s="48"/>
      <c r="S3" s="48"/>
      <c r="T3" s="48"/>
      <c r="U3" s="48"/>
      <c r="V3" s="54"/>
      <c r="W3" s="54"/>
      <c r="X3" s="48"/>
      <c r="Y3" s="54"/>
      <c r="Z3" s="48"/>
      <c r="AA3" s="54"/>
      <c r="AB3" s="48"/>
      <c r="AC3" s="54"/>
      <c r="AD3" s="48"/>
      <c r="AE3" s="54"/>
      <c r="AF3" s="48"/>
      <c r="AG3" s="54"/>
      <c r="AH3" s="48"/>
      <c r="AI3" s="54"/>
      <c r="AJ3" s="48"/>
      <c r="AK3" s="54"/>
      <c r="AL3" s="48"/>
      <c r="AM3" s="54"/>
      <c r="AN3" s="48"/>
      <c r="AO3" s="48"/>
      <c r="AP3" s="48"/>
      <c r="AQ3" s="48"/>
      <c r="AR3" s="48"/>
      <c r="AS3" s="48"/>
      <c r="AT3" s="54"/>
      <c r="AU3" s="48"/>
      <c r="AV3" s="54"/>
      <c r="AW3" s="48"/>
      <c r="AX3" s="54"/>
      <c r="AY3" s="48"/>
      <c r="AZ3" s="54"/>
      <c r="BA3" s="48"/>
    </row>
    <row r="4" spans="1:72" ht="28.5" customHeight="1" thickBot="1" x14ac:dyDescent="0.3">
      <c r="B4" s="435"/>
      <c r="C4" s="436"/>
      <c r="D4" s="442"/>
      <c r="E4" s="443"/>
      <c r="F4" s="443"/>
      <c r="G4" s="444"/>
      <c r="H4" s="447"/>
      <c r="I4" s="448"/>
      <c r="J4" s="60">
        <v>42</v>
      </c>
      <c r="K4" s="59" t="s">
        <v>311</v>
      </c>
      <c r="L4" s="48"/>
      <c r="M4" s="48"/>
      <c r="N4" s="48"/>
      <c r="O4" s="48"/>
      <c r="P4" s="48"/>
      <c r="Q4" s="48"/>
      <c r="R4" s="48"/>
      <c r="S4" s="48"/>
      <c r="T4" s="48"/>
      <c r="U4" s="48"/>
      <c r="V4" s="54"/>
      <c r="W4" s="54"/>
      <c r="X4" s="48"/>
      <c r="Y4" s="54"/>
      <c r="Z4" s="48"/>
      <c r="AA4" s="54"/>
      <c r="AB4" s="48"/>
      <c r="AC4" s="54"/>
      <c r="AD4" s="48"/>
      <c r="AE4" s="54"/>
      <c r="AF4" s="48"/>
      <c r="AG4" s="54"/>
      <c r="AH4" s="48"/>
      <c r="AI4" s="54"/>
      <c r="AJ4" s="48"/>
      <c r="AK4" s="54"/>
      <c r="AL4" s="48"/>
      <c r="AM4" s="54"/>
      <c r="AN4" s="48"/>
      <c r="AO4" s="48"/>
      <c r="AP4" s="48"/>
      <c r="AQ4" s="48"/>
      <c r="AR4" s="48"/>
      <c r="AS4" s="48"/>
      <c r="AT4" s="54"/>
      <c r="AU4" s="48"/>
      <c r="AV4" s="54"/>
      <c r="AW4" s="48"/>
      <c r="AX4" s="54"/>
      <c r="AY4" s="48"/>
      <c r="AZ4" s="54"/>
      <c r="BA4" s="48"/>
    </row>
    <row r="5" spans="1:72" ht="23.25" customHeight="1" thickBot="1" x14ac:dyDescent="0.3">
      <c r="B5" s="435"/>
      <c r="C5" s="436"/>
      <c r="D5" s="58" t="s">
        <v>310</v>
      </c>
      <c r="E5" s="57"/>
      <c r="F5" s="451" t="s">
        <v>309</v>
      </c>
      <c r="G5" s="451"/>
      <c r="H5" s="449"/>
      <c r="I5" s="450"/>
      <c r="J5" s="56">
        <f>+K6*J4</f>
        <v>54600000</v>
      </c>
      <c r="K5" s="55" t="s">
        <v>308</v>
      </c>
      <c r="L5" s="48"/>
      <c r="M5" s="48"/>
      <c r="N5" s="48"/>
      <c r="O5" s="48"/>
      <c r="P5" s="48"/>
      <c r="Q5" s="48"/>
      <c r="R5" s="48"/>
      <c r="S5" s="48"/>
      <c r="T5" s="48"/>
      <c r="U5" s="48"/>
      <c r="V5" s="54"/>
      <c r="W5" s="54"/>
      <c r="X5" s="54"/>
      <c r="Y5" s="54"/>
      <c r="Z5" s="54"/>
      <c r="AA5" s="54"/>
      <c r="AB5" s="452" t="s">
        <v>307</v>
      </c>
      <c r="AC5" s="453"/>
      <c r="AD5" s="453"/>
      <c r="AE5" s="453"/>
      <c r="AF5" s="453"/>
      <c r="AG5" s="453"/>
      <c r="AH5" s="453"/>
      <c r="AI5" s="453"/>
      <c r="AJ5" s="453"/>
      <c r="AK5" s="453"/>
      <c r="AL5" s="453"/>
      <c r="AM5" s="454"/>
      <c r="AN5" s="48"/>
      <c r="AO5" s="48"/>
      <c r="AP5" s="48"/>
      <c r="AQ5" s="48"/>
      <c r="AR5" s="48"/>
      <c r="AS5" s="48"/>
      <c r="AT5" s="48"/>
      <c r="AU5" s="48"/>
      <c r="AV5" s="48"/>
      <c r="AW5" s="48"/>
      <c r="AX5" s="48"/>
      <c r="AY5" s="48"/>
      <c r="AZ5" s="48"/>
      <c r="BA5" s="48"/>
    </row>
    <row r="6" spans="1:72" s="32" customFormat="1" ht="23.25" customHeight="1" thickBot="1" x14ac:dyDescent="0.3">
      <c r="B6" s="437"/>
      <c r="C6" s="438"/>
      <c r="D6" s="53" t="s">
        <v>306</v>
      </c>
      <c r="E6" s="461" t="s">
        <v>5204</v>
      </c>
      <c r="F6" s="461"/>
      <c r="G6" s="462"/>
      <c r="H6" s="52" t="s">
        <v>304</v>
      </c>
      <c r="I6" s="51"/>
      <c r="J6" s="50"/>
      <c r="K6" s="49">
        <v>1300000</v>
      </c>
      <c r="L6" s="48"/>
      <c r="M6" s="430" t="s">
        <v>303</v>
      </c>
      <c r="N6" s="431"/>
      <c r="O6" s="430" t="s">
        <v>302</v>
      </c>
      <c r="P6" s="431"/>
      <c r="Q6" s="432"/>
      <c r="R6" s="463" t="s">
        <v>301</v>
      </c>
      <c r="S6" s="464"/>
      <c r="T6" s="430" t="s">
        <v>300</v>
      </c>
      <c r="U6" s="431"/>
      <c r="V6" s="431"/>
      <c r="W6" s="452" t="s">
        <v>299</v>
      </c>
      <c r="X6" s="453"/>
      <c r="Y6" s="453"/>
      <c r="Z6" s="453"/>
      <c r="AA6" s="454"/>
      <c r="AB6" s="452" t="s">
        <v>298</v>
      </c>
      <c r="AC6" s="453"/>
      <c r="AD6" s="453"/>
      <c r="AE6" s="453"/>
      <c r="AF6" s="454"/>
      <c r="AG6" s="430" t="s">
        <v>297</v>
      </c>
      <c r="AH6" s="431"/>
      <c r="AI6" s="432"/>
      <c r="AJ6" s="430" t="s">
        <v>296</v>
      </c>
      <c r="AK6" s="431"/>
      <c r="AL6" s="431"/>
      <c r="AM6" s="432"/>
      <c r="AN6" s="48"/>
      <c r="AO6" s="430" t="s">
        <v>295</v>
      </c>
      <c r="AP6" s="432"/>
      <c r="AQ6" s="430" t="s">
        <v>294</v>
      </c>
      <c r="AR6" s="431"/>
      <c r="AS6" s="431"/>
      <c r="AT6" s="431"/>
      <c r="AU6" s="432"/>
      <c r="AV6" s="430" t="s">
        <v>293</v>
      </c>
      <c r="AW6" s="431"/>
      <c r="AX6" s="432"/>
      <c r="AY6" s="430" t="s">
        <v>292</v>
      </c>
      <c r="AZ6" s="431"/>
      <c r="BA6" s="432"/>
    </row>
    <row r="7" spans="1:72" s="36" customFormat="1" ht="77.25" thickBot="1" x14ac:dyDescent="0.3">
      <c r="A7" s="47"/>
      <c r="B7" s="88" t="s">
        <v>291</v>
      </c>
      <c r="C7" s="89" t="s">
        <v>290</v>
      </c>
      <c r="D7" s="95" t="s">
        <v>289</v>
      </c>
      <c r="E7" s="96" t="s">
        <v>288</v>
      </c>
      <c r="F7" s="96" t="s">
        <v>287</v>
      </c>
      <c r="G7" s="95" t="s">
        <v>286</v>
      </c>
      <c r="H7" s="88" t="s">
        <v>285</v>
      </c>
      <c r="I7" s="88" t="s">
        <v>284</v>
      </c>
      <c r="J7" s="88" t="s">
        <v>283</v>
      </c>
      <c r="K7" s="88" t="s">
        <v>282</v>
      </c>
      <c r="L7" s="88" t="s">
        <v>281</v>
      </c>
      <c r="M7" s="88" t="s">
        <v>280</v>
      </c>
      <c r="N7" s="89" t="s">
        <v>279</v>
      </c>
      <c r="O7" s="89" t="s">
        <v>278</v>
      </c>
      <c r="P7" s="88" t="s">
        <v>277</v>
      </c>
      <c r="Q7" s="88" t="s">
        <v>276</v>
      </c>
      <c r="R7" s="88" t="s">
        <v>275</v>
      </c>
      <c r="S7" s="88" t="s">
        <v>274</v>
      </c>
      <c r="T7" s="88" t="s">
        <v>273</v>
      </c>
      <c r="U7" s="89" t="s">
        <v>272</v>
      </c>
      <c r="V7" s="88" t="s">
        <v>271</v>
      </c>
      <c r="W7" s="88" t="s">
        <v>270</v>
      </c>
      <c r="X7" s="88" t="s">
        <v>269</v>
      </c>
      <c r="Y7" s="88" t="s">
        <v>268</v>
      </c>
      <c r="Z7" s="94" t="s">
        <v>267</v>
      </c>
      <c r="AA7" s="93" t="s">
        <v>266</v>
      </c>
      <c r="AB7" s="88" t="s">
        <v>265</v>
      </c>
      <c r="AC7" s="88" t="s">
        <v>264</v>
      </c>
      <c r="AD7" s="88" t="s">
        <v>263</v>
      </c>
      <c r="AE7" s="94" t="s">
        <v>262</v>
      </c>
      <c r="AF7" s="93" t="s">
        <v>261</v>
      </c>
      <c r="AG7" s="88" t="s">
        <v>260</v>
      </c>
      <c r="AH7" s="88" t="s">
        <v>259</v>
      </c>
      <c r="AI7" s="94" t="s">
        <v>258</v>
      </c>
      <c r="AJ7" s="88" t="s">
        <v>257</v>
      </c>
      <c r="AK7" s="94" t="s">
        <v>256</v>
      </c>
      <c r="AL7" s="94" t="s">
        <v>255</v>
      </c>
      <c r="AM7" s="93" t="s">
        <v>254</v>
      </c>
      <c r="AN7" s="93" t="s">
        <v>253</v>
      </c>
      <c r="AO7" s="88" t="s">
        <v>252</v>
      </c>
      <c r="AP7" s="88" t="s">
        <v>251</v>
      </c>
      <c r="AQ7" s="88" t="s">
        <v>250</v>
      </c>
      <c r="AR7" s="88" t="s">
        <v>249</v>
      </c>
      <c r="AS7" s="88" t="s">
        <v>248</v>
      </c>
      <c r="AT7" s="92" t="s">
        <v>247</v>
      </c>
      <c r="AU7" s="91" t="s">
        <v>246</v>
      </c>
      <c r="AV7" s="90" t="s">
        <v>245</v>
      </c>
      <c r="AW7" s="88" t="s">
        <v>244</v>
      </c>
      <c r="AX7" s="88" t="s">
        <v>243</v>
      </c>
      <c r="AY7" s="89" t="s">
        <v>242</v>
      </c>
      <c r="AZ7" s="89" t="s">
        <v>241</v>
      </c>
      <c r="BA7" s="89" t="s">
        <v>240</v>
      </c>
      <c r="BB7" s="37"/>
      <c r="BC7" s="37"/>
      <c r="BD7" s="37"/>
      <c r="BE7" s="37"/>
      <c r="BF7" s="37"/>
      <c r="BG7" s="37"/>
      <c r="BH7" s="37"/>
      <c r="BI7" s="37"/>
      <c r="BJ7" s="37"/>
      <c r="BK7" s="37"/>
      <c r="BL7" s="37"/>
      <c r="BM7" s="37"/>
      <c r="BN7" s="37"/>
      <c r="BO7" s="37"/>
      <c r="BP7" s="37"/>
      <c r="BQ7" s="37"/>
      <c r="BR7" s="37"/>
      <c r="BS7" s="37"/>
      <c r="BT7" s="37"/>
    </row>
    <row r="8" spans="1:72" s="32" customFormat="1" ht="12.75" x14ac:dyDescent="0.2">
      <c r="B8" s="76">
        <v>2024</v>
      </c>
      <c r="C8" s="67">
        <v>891780111</v>
      </c>
      <c r="D8" s="73" t="s">
        <v>14</v>
      </c>
      <c r="E8" s="75" t="s">
        <v>5203</v>
      </c>
      <c r="F8" s="75" t="s">
        <v>5202</v>
      </c>
      <c r="G8" s="70">
        <v>0</v>
      </c>
      <c r="H8" s="70" t="s">
        <v>11</v>
      </c>
      <c r="I8" s="73" t="s">
        <v>108</v>
      </c>
      <c r="J8" s="84" t="s">
        <v>5201</v>
      </c>
      <c r="K8" s="75">
        <v>27500000</v>
      </c>
      <c r="L8" s="67" t="s">
        <v>8</v>
      </c>
      <c r="M8" s="84" t="s">
        <v>5200</v>
      </c>
      <c r="N8" s="86">
        <v>85155728</v>
      </c>
      <c r="O8" s="87">
        <v>135</v>
      </c>
      <c r="P8" s="77">
        <v>45314</v>
      </c>
      <c r="Q8" s="75">
        <v>27500000</v>
      </c>
      <c r="R8" s="77">
        <v>45323</v>
      </c>
      <c r="S8" s="75">
        <v>27500000</v>
      </c>
      <c r="T8" s="70" t="s">
        <v>5</v>
      </c>
      <c r="U8" s="87">
        <v>32770239</v>
      </c>
      <c r="V8" s="84" t="s">
        <v>2671</v>
      </c>
      <c r="W8" s="77">
        <v>45323</v>
      </c>
      <c r="X8" s="77">
        <v>45323</v>
      </c>
      <c r="Y8" s="82" t="s">
        <v>4</v>
      </c>
      <c r="Z8" s="82">
        <v>45488</v>
      </c>
      <c r="AA8" s="141">
        <f t="shared" ref="AA8:AA14" si="0">+IF(Y8="1800-01-01",Z8-X8,Z8-Y8)</f>
        <v>165</v>
      </c>
      <c r="AB8" s="75">
        <v>0</v>
      </c>
      <c r="AC8" s="75">
        <v>0</v>
      </c>
      <c r="AD8" s="75">
        <v>0</v>
      </c>
      <c r="AE8" s="81" t="s">
        <v>4</v>
      </c>
      <c r="AF8" s="141">
        <f t="shared" ref="AF8:AF14" si="1">+IF(AE8="1800-01-01",0,AE8-Z8)</f>
        <v>0</v>
      </c>
      <c r="AG8" s="75">
        <v>0</v>
      </c>
      <c r="AH8" s="75">
        <v>0</v>
      </c>
      <c r="AI8" s="77" t="s">
        <v>4</v>
      </c>
      <c r="AJ8" s="70">
        <v>0</v>
      </c>
      <c r="AK8" s="77" t="s">
        <v>4</v>
      </c>
      <c r="AL8" s="77" t="s">
        <v>4</v>
      </c>
      <c r="AM8" s="141">
        <f t="shared" ref="AM8:AM14" si="2">+IF(AK8="1800-01-01",0,AL8-AK8)</f>
        <v>0</v>
      </c>
      <c r="AN8" s="141">
        <f>+K8+AC8-AH8</f>
        <v>27500000</v>
      </c>
      <c r="AO8" s="70" t="s">
        <v>1</v>
      </c>
      <c r="AP8" s="75">
        <v>27500000</v>
      </c>
      <c r="AQ8" s="70" t="s">
        <v>16</v>
      </c>
      <c r="AR8" s="75">
        <v>0</v>
      </c>
      <c r="AS8" s="68" t="s">
        <v>4</v>
      </c>
      <c r="AT8" s="135">
        <v>0</v>
      </c>
      <c r="AU8" s="140">
        <f t="shared" ref="AU8:AU14" si="3">AN8-AT8</f>
        <v>27500000</v>
      </c>
      <c r="AV8" s="139">
        <f t="shared" ref="AV8:AV14" si="4">+IFERROR(AT8/AN8,"_")</f>
        <v>0</v>
      </c>
      <c r="AW8" s="68" t="s">
        <v>4</v>
      </c>
      <c r="AX8" s="70" t="s">
        <v>3</v>
      </c>
      <c r="AY8" s="84" t="s">
        <v>5199</v>
      </c>
      <c r="AZ8" s="67" t="s">
        <v>1</v>
      </c>
      <c r="BA8" s="67" t="s">
        <v>1</v>
      </c>
    </row>
    <row r="9" spans="1:72" x14ac:dyDescent="0.25">
      <c r="B9" s="109">
        <v>2024</v>
      </c>
      <c r="C9" s="17">
        <v>891780111</v>
      </c>
      <c r="D9" s="30" t="s">
        <v>14</v>
      </c>
      <c r="E9" s="23" t="s">
        <v>5198</v>
      </c>
      <c r="F9" s="23" t="s">
        <v>5197</v>
      </c>
      <c r="G9" s="346">
        <v>0</v>
      </c>
      <c r="H9" s="18" t="s">
        <v>11</v>
      </c>
      <c r="I9" s="30" t="s">
        <v>108</v>
      </c>
      <c r="J9" s="110" t="s">
        <v>5196</v>
      </c>
      <c r="K9" s="23">
        <v>13750000</v>
      </c>
      <c r="L9" s="17" t="s">
        <v>8</v>
      </c>
      <c r="M9" s="110" t="s">
        <v>5195</v>
      </c>
      <c r="N9" s="111">
        <v>1065657067</v>
      </c>
      <c r="O9" s="347">
        <v>136</v>
      </c>
      <c r="P9" s="27">
        <v>45314</v>
      </c>
      <c r="Q9" s="347">
        <v>27500000</v>
      </c>
      <c r="R9" s="27">
        <v>45323</v>
      </c>
      <c r="S9" s="23">
        <v>13750000</v>
      </c>
      <c r="T9" s="18" t="s">
        <v>5</v>
      </c>
      <c r="U9" s="29">
        <v>1082863147</v>
      </c>
      <c r="V9" s="110" t="s">
        <v>5194</v>
      </c>
      <c r="W9" s="27">
        <v>45323</v>
      </c>
      <c r="X9" s="27">
        <v>45323</v>
      </c>
      <c r="Y9" s="113" t="s">
        <v>4</v>
      </c>
      <c r="Z9" s="113">
        <v>45488</v>
      </c>
      <c r="AA9" s="35">
        <f t="shared" si="0"/>
        <v>165</v>
      </c>
      <c r="AB9" s="23">
        <v>0</v>
      </c>
      <c r="AC9" s="23">
        <v>0</v>
      </c>
      <c r="AD9" s="23">
        <v>0</v>
      </c>
      <c r="AE9" s="28" t="s">
        <v>4</v>
      </c>
      <c r="AF9" s="35">
        <f t="shared" si="1"/>
        <v>0</v>
      </c>
      <c r="AG9" s="23">
        <v>0</v>
      </c>
      <c r="AH9" s="23">
        <v>0</v>
      </c>
      <c r="AI9" s="27" t="s">
        <v>4</v>
      </c>
      <c r="AJ9" s="18">
        <v>0</v>
      </c>
      <c r="AK9" s="27" t="s">
        <v>4</v>
      </c>
      <c r="AL9" s="27" t="s">
        <v>4</v>
      </c>
      <c r="AM9" s="35">
        <f t="shared" si="2"/>
        <v>0</v>
      </c>
      <c r="AN9" s="35">
        <f>+K9+AC9-AH9</f>
        <v>13750000</v>
      </c>
      <c r="AO9" s="18" t="s">
        <v>1</v>
      </c>
      <c r="AP9" s="23">
        <v>13750000</v>
      </c>
      <c r="AQ9" s="18" t="s">
        <v>16</v>
      </c>
      <c r="AR9" s="23">
        <v>0</v>
      </c>
      <c r="AS9" s="19" t="s">
        <v>4</v>
      </c>
      <c r="AT9" s="22">
        <v>0</v>
      </c>
      <c r="AU9" s="34">
        <f t="shared" si="3"/>
        <v>13750000</v>
      </c>
      <c r="AV9" s="33">
        <f t="shared" si="4"/>
        <v>0</v>
      </c>
      <c r="AW9" s="19" t="s">
        <v>4</v>
      </c>
      <c r="AX9" s="18" t="s">
        <v>3</v>
      </c>
      <c r="AY9" s="110" t="s">
        <v>5193</v>
      </c>
      <c r="AZ9" s="17" t="s">
        <v>1</v>
      </c>
      <c r="BA9" s="17" t="s">
        <v>1</v>
      </c>
      <c r="BB9" s="32"/>
    </row>
    <row r="10" spans="1:72" x14ac:dyDescent="0.25">
      <c r="B10" s="109">
        <v>2024</v>
      </c>
      <c r="C10" s="17">
        <v>891780111</v>
      </c>
      <c r="D10" s="30" t="s">
        <v>14</v>
      </c>
      <c r="E10" s="23" t="s">
        <v>5192</v>
      </c>
      <c r="F10" s="23" t="s">
        <v>5191</v>
      </c>
      <c r="G10" s="346">
        <v>0</v>
      </c>
      <c r="H10" s="18" t="s">
        <v>11</v>
      </c>
      <c r="I10" s="30" t="s">
        <v>108</v>
      </c>
      <c r="J10" s="110" t="s">
        <v>5190</v>
      </c>
      <c r="K10" s="23">
        <v>13750000</v>
      </c>
      <c r="L10" s="17" t="s">
        <v>8</v>
      </c>
      <c r="M10" s="110" t="s">
        <v>5189</v>
      </c>
      <c r="N10" s="111">
        <v>84456404</v>
      </c>
      <c r="O10" s="347">
        <v>136</v>
      </c>
      <c r="P10" s="27">
        <v>45314</v>
      </c>
      <c r="Q10" s="347">
        <v>27500000</v>
      </c>
      <c r="R10" s="27">
        <v>45323</v>
      </c>
      <c r="S10" s="23">
        <v>13750000</v>
      </c>
      <c r="T10" s="18" t="s">
        <v>5</v>
      </c>
      <c r="U10" s="29">
        <v>1083432808</v>
      </c>
      <c r="V10" s="110" t="s">
        <v>2656</v>
      </c>
      <c r="W10" s="27">
        <v>45323</v>
      </c>
      <c r="X10" s="27">
        <v>45323</v>
      </c>
      <c r="Y10" s="113" t="s">
        <v>4</v>
      </c>
      <c r="Z10" s="113">
        <v>45488</v>
      </c>
      <c r="AA10" s="35">
        <f t="shared" si="0"/>
        <v>165</v>
      </c>
      <c r="AB10" s="23">
        <v>0</v>
      </c>
      <c r="AC10" s="23">
        <v>0</v>
      </c>
      <c r="AD10" s="23">
        <v>0</v>
      </c>
      <c r="AE10" s="28" t="s">
        <v>4</v>
      </c>
      <c r="AF10" s="35">
        <f t="shared" si="1"/>
        <v>0</v>
      </c>
      <c r="AG10" s="23">
        <v>0</v>
      </c>
      <c r="AH10" s="23">
        <v>0</v>
      </c>
      <c r="AI10" s="27" t="s">
        <v>4</v>
      </c>
      <c r="AJ10" s="18">
        <v>0</v>
      </c>
      <c r="AK10" s="27" t="s">
        <v>4</v>
      </c>
      <c r="AL10" s="27" t="s">
        <v>4</v>
      </c>
      <c r="AM10" s="35">
        <f t="shared" si="2"/>
        <v>0</v>
      </c>
      <c r="AN10" s="35">
        <f>+K10+AC10-AH10</f>
        <v>13750000</v>
      </c>
      <c r="AO10" s="18" t="s">
        <v>1</v>
      </c>
      <c r="AP10" s="23">
        <v>13750000</v>
      </c>
      <c r="AQ10" s="18" t="s">
        <v>16</v>
      </c>
      <c r="AR10" s="23">
        <v>0</v>
      </c>
      <c r="AS10" s="19" t="s">
        <v>4</v>
      </c>
      <c r="AT10" s="22">
        <v>0</v>
      </c>
      <c r="AU10" s="34">
        <f t="shared" si="3"/>
        <v>13750000</v>
      </c>
      <c r="AV10" s="33">
        <f t="shared" si="4"/>
        <v>0</v>
      </c>
      <c r="AW10" s="19" t="s">
        <v>4</v>
      </c>
      <c r="AX10" s="18" t="s">
        <v>3</v>
      </c>
      <c r="AY10" s="110" t="s">
        <v>5188</v>
      </c>
      <c r="AZ10" s="17" t="s">
        <v>1</v>
      </c>
      <c r="BA10" s="17" t="s">
        <v>1</v>
      </c>
      <c r="BB10" s="32"/>
    </row>
    <row r="11" spans="1:72" x14ac:dyDescent="0.25">
      <c r="B11" s="109">
        <v>2024</v>
      </c>
      <c r="C11" s="17">
        <v>891780111</v>
      </c>
      <c r="D11" s="30" t="s">
        <v>14</v>
      </c>
      <c r="E11" s="23" t="s">
        <v>5187</v>
      </c>
      <c r="F11" s="23" t="s">
        <v>5186</v>
      </c>
      <c r="G11" s="346">
        <v>0</v>
      </c>
      <c r="H11" s="18" t="s">
        <v>11</v>
      </c>
      <c r="I11" s="30" t="s">
        <v>108</v>
      </c>
      <c r="J11" s="110" t="s">
        <v>5185</v>
      </c>
      <c r="K11" s="23">
        <v>19250000</v>
      </c>
      <c r="L11" s="17" t="s">
        <v>8</v>
      </c>
      <c r="M11" s="110" t="s">
        <v>5184</v>
      </c>
      <c r="N11" s="111">
        <v>1083018407</v>
      </c>
      <c r="O11" s="347">
        <v>137</v>
      </c>
      <c r="P11" s="27">
        <v>45314</v>
      </c>
      <c r="Q11" s="347">
        <v>19250000</v>
      </c>
      <c r="R11" s="27">
        <v>45323</v>
      </c>
      <c r="S11" s="23">
        <v>19250000</v>
      </c>
      <c r="T11" s="18" t="s">
        <v>5</v>
      </c>
      <c r="U11" s="29">
        <v>91156594</v>
      </c>
      <c r="V11" s="110" t="s">
        <v>5183</v>
      </c>
      <c r="W11" s="27">
        <v>45323</v>
      </c>
      <c r="X11" s="27">
        <v>45323</v>
      </c>
      <c r="Y11" s="113" t="s">
        <v>4</v>
      </c>
      <c r="Z11" s="113">
        <v>45488</v>
      </c>
      <c r="AA11" s="35">
        <f t="shared" si="0"/>
        <v>165</v>
      </c>
      <c r="AB11" s="23">
        <v>0</v>
      </c>
      <c r="AC11" s="23">
        <v>0</v>
      </c>
      <c r="AD11" s="23">
        <v>0</v>
      </c>
      <c r="AE11" s="28" t="s">
        <v>4</v>
      </c>
      <c r="AF11" s="35">
        <f t="shared" si="1"/>
        <v>0</v>
      </c>
      <c r="AG11" s="23">
        <v>0</v>
      </c>
      <c r="AH11" s="23">
        <v>0</v>
      </c>
      <c r="AI11" s="27" t="s">
        <v>4</v>
      </c>
      <c r="AJ11" s="18">
        <v>0</v>
      </c>
      <c r="AK11" s="27" t="s">
        <v>4</v>
      </c>
      <c r="AL11" s="27" t="s">
        <v>4</v>
      </c>
      <c r="AM11" s="35">
        <f t="shared" si="2"/>
        <v>0</v>
      </c>
      <c r="AN11" s="35">
        <f>+K11+AC11-AH11</f>
        <v>19250000</v>
      </c>
      <c r="AO11" s="18" t="s">
        <v>1</v>
      </c>
      <c r="AP11" s="23">
        <v>19250000</v>
      </c>
      <c r="AQ11" s="18" t="s">
        <v>16</v>
      </c>
      <c r="AR11" s="23">
        <v>0</v>
      </c>
      <c r="AS11" s="19" t="s">
        <v>4</v>
      </c>
      <c r="AT11" s="22">
        <v>0</v>
      </c>
      <c r="AU11" s="34">
        <f t="shared" si="3"/>
        <v>19250000</v>
      </c>
      <c r="AV11" s="33">
        <f t="shared" si="4"/>
        <v>0</v>
      </c>
      <c r="AW11" s="19" t="s">
        <v>4</v>
      </c>
      <c r="AX11" s="18" t="s">
        <v>3</v>
      </c>
      <c r="AY11" s="110" t="s">
        <v>5182</v>
      </c>
      <c r="AZ11" s="17" t="s">
        <v>1</v>
      </c>
      <c r="BA11" s="17" t="s">
        <v>1</v>
      </c>
    </row>
    <row r="12" spans="1:72" x14ac:dyDescent="0.25">
      <c r="B12" s="109">
        <v>2024</v>
      </c>
      <c r="C12" s="17">
        <v>891780111</v>
      </c>
      <c r="D12" s="30" t="s">
        <v>14</v>
      </c>
      <c r="E12" s="23" t="s">
        <v>5181</v>
      </c>
      <c r="F12" s="23" t="s">
        <v>5180</v>
      </c>
      <c r="G12" s="346">
        <v>0</v>
      </c>
      <c r="H12" s="18" t="s">
        <v>11</v>
      </c>
      <c r="I12" s="30" t="s">
        <v>108</v>
      </c>
      <c r="J12" s="110" t="s">
        <v>5179</v>
      </c>
      <c r="K12" s="23">
        <v>15000000</v>
      </c>
      <c r="L12" s="17" t="s">
        <v>8</v>
      </c>
      <c r="M12" s="110" t="s">
        <v>5178</v>
      </c>
      <c r="N12" s="111">
        <v>1082250917</v>
      </c>
      <c r="O12" s="347">
        <v>138</v>
      </c>
      <c r="P12" s="27">
        <v>45314</v>
      </c>
      <c r="Q12" s="347">
        <v>15000000</v>
      </c>
      <c r="R12" s="27">
        <v>45323</v>
      </c>
      <c r="S12" s="23">
        <v>15000000</v>
      </c>
      <c r="T12" s="18" t="s">
        <v>5</v>
      </c>
      <c r="U12" s="29">
        <v>1083432808</v>
      </c>
      <c r="V12" s="110" t="s">
        <v>2656</v>
      </c>
      <c r="W12" s="27">
        <v>45323</v>
      </c>
      <c r="X12" s="27">
        <v>45323</v>
      </c>
      <c r="Y12" s="113" t="s">
        <v>4</v>
      </c>
      <c r="Z12" s="113">
        <v>45473</v>
      </c>
      <c r="AA12" s="35">
        <f t="shared" si="0"/>
        <v>150</v>
      </c>
      <c r="AB12" s="23">
        <v>0</v>
      </c>
      <c r="AC12" s="23">
        <v>0</v>
      </c>
      <c r="AD12" s="23">
        <v>0</v>
      </c>
      <c r="AE12" s="28" t="s">
        <v>4</v>
      </c>
      <c r="AF12" s="35">
        <f t="shared" si="1"/>
        <v>0</v>
      </c>
      <c r="AG12" s="23">
        <v>0</v>
      </c>
      <c r="AH12" s="23">
        <v>0</v>
      </c>
      <c r="AI12" s="27" t="s">
        <v>4</v>
      </c>
      <c r="AJ12" s="18">
        <v>0</v>
      </c>
      <c r="AK12" s="27" t="s">
        <v>4</v>
      </c>
      <c r="AL12" s="27" t="s">
        <v>4</v>
      </c>
      <c r="AM12" s="35">
        <f t="shared" si="2"/>
        <v>0</v>
      </c>
      <c r="AN12" s="35">
        <f>+K12+AC12-AH12</f>
        <v>15000000</v>
      </c>
      <c r="AO12" s="18" t="s">
        <v>1</v>
      </c>
      <c r="AP12" s="23">
        <v>15000000</v>
      </c>
      <c r="AQ12" s="18" t="s">
        <v>16</v>
      </c>
      <c r="AR12" s="23">
        <v>0</v>
      </c>
      <c r="AS12" s="19" t="s">
        <v>4</v>
      </c>
      <c r="AT12" s="22">
        <v>0</v>
      </c>
      <c r="AU12" s="34">
        <f t="shared" si="3"/>
        <v>15000000</v>
      </c>
      <c r="AV12" s="33">
        <f t="shared" si="4"/>
        <v>0</v>
      </c>
      <c r="AW12" s="19" t="s">
        <v>4</v>
      </c>
      <c r="AX12" s="18" t="s">
        <v>3</v>
      </c>
      <c r="AY12" s="110" t="s">
        <v>5177</v>
      </c>
      <c r="AZ12" s="17" t="s">
        <v>1</v>
      </c>
      <c r="BA12" s="17" t="s">
        <v>1</v>
      </c>
    </row>
    <row r="13" spans="1:72" x14ac:dyDescent="0.25">
      <c r="B13" s="109">
        <v>2024</v>
      </c>
      <c r="C13" s="17">
        <v>891780111</v>
      </c>
      <c r="D13" s="30" t="s">
        <v>14</v>
      </c>
      <c r="E13" s="23" t="s">
        <v>5176</v>
      </c>
      <c r="F13" s="23" t="s">
        <v>5175</v>
      </c>
      <c r="G13" s="346">
        <v>0</v>
      </c>
      <c r="H13" s="18" t="s">
        <v>11</v>
      </c>
      <c r="I13" s="30" t="s">
        <v>108</v>
      </c>
      <c r="J13" s="110" t="s">
        <v>5174</v>
      </c>
      <c r="K13" s="23">
        <v>15000000</v>
      </c>
      <c r="L13" s="17" t="s">
        <v>8</v>
      </c>
      <c r="M13" s="110" t="s">
        <v>5173</v>
      </c>
      <c r="N13" s="111">
        <v>1049348815</v>
      </c>
      <c r="O13" s="347">
        <v>139</v>
      </c>
      <c r="P13" s="27">
        <v>45314</v>
      </c>
      <c r="Q13" s="347">
        <v>15000000</v>
      </c>
      <c r="R13" s="27">
        <v>45323</v>
      </c>
      <c r="S13" s="23">
        <v>15000000</v>
      </c>
      <c r="T13" s="18" t="s">
        <v>5</v>
      </c>
      <c r="U13" s="29">
        <v>32770239</v>
      </c>
      <c r="V13" s="110" t="s">
        <v>2671</v>
      </c>
      <c r="W13" s="27">
        <v>45323</v>
      </c>
      <c r="X13" s="27">
        <v>45323</v>
      </c>
      <c r="Y13" s="113" t="s">
        <v>4</v>
      </c>
      <c r="Z13" s="113">
        <v>45473</v>
      </c>
      <c r="AA13" s="35">
        <f t="shared" si="0"/>
        <v>150</v>
      </c>
      <c r="AB13" s="23">
        <v>0</v>
      </c>
      <c r="AC13" s="23">
        <v>0</v>
      </c>
      <c r="AD13" s="23">
        <v>0</v>
      </c>
      <c r="AE13" s="28" t="s">
        <v>4</v>
      </c>
      <c r="AF13" s="35">
        <f t="shared" si="1"/>
        <v>0</v>
      </c>
      <c r="AG13" s="23">
        <v>0</v>
      </c>
      <c r="AH13" s="23">
        <v>0</v>
      </c>
      <c r="AI13" s="27" t="s">
        <v>4</v>
      </c>
      <c r="AJ13" s="18">
        <v>0</v>
      </c>
      <c r="AK13" s="27" t="s">
        <v>4</v>
      </c>
      <c r="AL13" s="27" t="s">
        <v>4</v>
      </c>
      <c r="AM13" s="35">
        <f t="shared" si="2"/>
        <v>0</v>
      </c>
      <c r="AN13" s="35">
        <f>+K13+AC13-AH13</f>
        <v>15000000</v>
      </c>
      <c r="AO13" s="18" t="s">
        <v>1</v>
      </c>
      <c r="AP13" s="23">
        <v>15000000</v>
      </c>
      <c r="AQ13" s="18" t="s">
        <v>16</v>
      </c>
      <c r="AR13" s="23">
        <v>0</v>
      </c>
      <c r="AS13" s="19" t="s">
        <v>4</v>
      </c>
      <c r="AT13" s="22">
        <v>0</v>
      </c>
      <c r="AU13" s="34">
        <f t="shared" si="3"/>
        <v>15000000</v>
      </c>
      <c r="AV13" s="33">
        <f t="shared" si="4"/>
        <v>0</v>
      </c>
      <c r="AW13" s="19" t="s">
        <v>4</v>
      </c>
      <c r="AX13" s="18" t="s">
        <v>3</v>
      </c>
      <c r="AY13" s="110" t="s">
        <v>5172</v>
      </c>
      <c r="AZ13" s="17" t="s">
        <v>1</v>
      </c>
      <c r="BA13" s="17" t="s">
        <v>1</v>
      </c>
    </row>
    <row r="14" spans="1:72" x14ac:dyDescent="0.25">
      <c r="B14" s="109">
        <v>2024</v>
      </c>
      <c r="C14" s="17">
        <v>891780111</v>
      </c>
      <c r="D14" s="30" t="s">
        <v>14</v>
      </c>
      <c r="E14" s="23" t="s">
        <v>5171</v>
      </c>
      <c r="F14" s="23" t="s">
        <v>5170</v>
      </c>
      <c r="G14" s="346">
        <v>0</v>
      </c>
      <c r="H14" s="18" t="s">
        <v>11</v>
      </c>
      <c r="I14" s="30" t="s">
        <v>108</v>
      </c>
      <c r="J14" s="110" t="s">
        <v>5169</v>
      </c>
      <c r="K14" s="23">
        <v>10450000</v>
      </c>
      <c r="L14" s="17" t="s">
        <v>8</v>
      </c>
      <c r="M14" s="110" t="s">
        <v>5168</v>
      </c>
      <c r="N14" s="111">
        <v>1007820106</v>
      </c>
      <c r="O14" s="347">
        <v>232</v>
      </c>
      <c r="P14" s="27">
        <v>45323</v>
      </c>
      <c r="Q14" s="347">
        <v>10450000</v>
      </c>
      <c r="R14" s="27">
        <v>45323</v>
      </c>
      <c r="S14" s="23">
        <v>10450000</v>
      </c>
      <c r="T14" s="18" t="s">
        <v>5</v>
      </c>
      <c r="U14" s="29">
        <v>32770239</v>
      </c>
      <c r="V14" s="110" t="s">
        <v>2671</v>
      </c>
      <c r="W14" s="27">
        <v>45323</v>
      </c>
      <c r="X14" s="27">
        <v>45323</v>
      </c>
      <c r="Y14" s="113" t="s">
        <v>4</v>
      </c>
      <c r="Z14" s="113">
        <v>45488</v>
      </c>
      <c r="AA14" s="35">
        <f t="shared" si="0"/>
        <v>165</v>
      </c>
      <c r="AB14" s="23">
        <v>0</v>
      </c>
      <c r="AC14" s="23">
        <v>0</v>
      </c>
      <c r="AD14" s="23">
        <v>0</v>
      </c>
      <c r="AE14" s="28" t="s">
        <v>4</v>
      </c>
      <c r="AF14" s="35">
        <f t="shared" si="1"/>
        <v>0</v>
      </c>
      <c r="AG14" s="23">
        <v>0</v>
      </c>
      <c r="AH14" s="23">
        <v>0</v>
      </c>
      <c r="AI14" s="27" t="s">
        <v>4</v>
      </c>
      <c r="AJ14" s="18">
        <v>0</v>
      </c>
      <c r="AK14" s="27" t="s">
        <v>4</v>
      </c>
      <c r="AL14" s="27" t="s">
        <v>4</v>
      </c>
      <c r="AM14" s="35">
        <f t="shared" si="2"/>
        <v>0</v>
      </c>
      <c r="AN14" s="35">
        <f>+K14+AC14-AH14</f>
        <v>10450000</v>
      </c>
      <c r="AO14" s="18" t="s">
        <v>1</v>
      </c>
      <c r="AP14" s="23">
        <v>10450000</v>
      </c>
      <c r="AQ14" s="18" t="s">
        <v>16</v>
      </c>
      <c r="AR14" s="23">
        <v>0</v>
      </c>
      <c r="AS14" s="19" t="s">
        <v>4</v>
      </c>
      <c r="AT14" s="22">
        <v>0</v>
      </c>
      <c r="AU14" s="34">
        <f t="shared" si="3"/>
        <v>10450000</v>
      </c>
      <c r="AV14" s="33">
        <f t="shared" si="4"/>
        <v>0</v>
      </c>
      <c r="AW14" s="19" t="s">
        <v>4</v>
      </c>
      <c r="AX14" s="18" t="s">
        <v>3</v>
      </c>
      <c r="AY14" s="110" t="s">
        <v>5167</v>
      </c>
      <c r="AZ14" s="17" t="s">
        <v>1</v>
      </c>
      <c r="BA14" s="17" t="s">
        <v>1</v>
      </c>
    </row>
    <row r="15" spans="1:72" s="3" customFormat="1" ht="15.75" thickBot="1" x14ac:dyDescent="0.3">
      <c r="B15" s="455" t="s">
        <v>0</v>
      </c>
      <c r="C15" s="456"/>
      <c r="D15" s="457"/>
      <c r="E15" s="15">
        <f>+SUBTOTAL(3,E8:E14)</f>
        <v>7</v>
      </c>
      <c r="F15" s="14"/>
      <c r="G15" s="13"/>
      <c r="H15" s="13"/>
      <c r="I15" s="13"/>
      <c r="J15" s="13"/>
      <c r="K15" s="12">
        <f>SUM(K8:K14)</f>
        <v>114700000</v>
      </c>
      <c r="L15" s="458"/>
      <c r="M15" s="459"/>
      <c r="N15" s="459"/>
      <c r="O15" s="459"/>
      <c r="P15" s="459"/>
      <c r="Q15" s="459"/>
      <c r="R15" s="459"/>
      <c r="S15" s="459"/>
      <c r="T15" s="459"/>
      <c r="U15" s="459"/>
      <c r="V15" s="459"/>
      <c r="W15" s="459"/>
      <c r="X15" s="459"/>
      <c r="Y15" s="459"/>
      <c r="Z15" s="459"/>
      <c r="AA15" s="460"/>
      <c r="AB15" s="9">
        <f>SUM(AB8:AB14)</f>
        <v>0</v>
      </c>
      <c r="AC15" s="7">
        <f>SUM(AC8:AC14)</f>
        <v>0</v>
      </c>
      <c r="AD15" s="7">
        <f>SUM(AD8:AD14)</f>
        <v>0</v>
      </c>
      <c r="AE15" s="6"/>
      <c r="AF15" s="7">
        <f>SUM(AF8:AF14)</f>
        <v>0</v>
      </c>
      <c r="AG15" s="7">
        <f>SUM(AG8:AG14)</f>
        <v>0</v>
      </c>
      <c r="AH15" s="11">
        <f>SUM(AH8:AH14)</f>
        <v>0</v>
      </c>
      <c r="AI15" s="6"/>
      <c r="AJ15" s="10">
        <f>SUM(AJ8:AJ14)</f>
        <v>0</v>
      </c>
      <c r="AK15" s="458"/>
      <c r="AL15" s="459"/>
      <c r="AM15" s="460"/>
      <c r="AN15" s="9">
        <f>SUM(AN8:AN14)</f>
        <v>114700000</v>
      </c>
      <c r="AO15" s="6"/>
      <c r="AP15" s="8">
        <f>SUM(AP8:AP14)</f>
        <v>114700000</v>
      </c>
      <c r="AQ15" s="6"/>
      <c r="AR15" s="7">
        <f>SUM(AR8:AR14)</f>
        <v>0</v>
      </c>
      <c r="AS15" s="6"/>
      <c r="AT15" s="5">
        <f>SUM(AT8:AT14)</f>
        <v>0</v>
      </c>
      <c r="AU15" s="4">
        <f>SUM(AU8:AU14)</f>
        <v>114700000</v>
      </c>
      <c r="AV15" s="458"/>
      <c r="AW15" s="459"/>
      <c r="AX15" s="459"/>
      <c r="AY15" s="459"/>
      <c r="AZ15" s="459"/>
      <c r="BA15" s="459"/>
    </row>
  </sheetData>
  <sheetProtection formatCells="0" formatColumns="0" formatRows="0" insertRows="0" deleteRows="0" autoFilter="0"/>
  <mergeCells count="22">
    <mergeCell ref="B3:C6"/>
    <mergeCell ref="D3:G4"/>
    <mergeCell ref="AV15:BA15"/>
    <mergeCell ref="AO6:AP6"/>
    <mergeCell ref="B15:D15"/>
    <mergeCell ref="L15:AA15"/>
    <mergeCell ref="AY6:BA6"/>
    <mergeCell ref="M6:N6"/>
    <mergeCell ref="O6:Q6"/>
    <mergeCell ref="R6:S6"/>
    <mergeCell ref="AK15:AM15"/>
    <mergeCell ref="T6:V6"/>
    <mergeCell ref="H3:I5"/>
    <mergeCell ref="E6:G6"/>
    <mergeCell ref="AV6:AX6"/>
    <mergeCell ref="AQ6:AU6"/>
    <mergeCell ref="F5:G5"/>
    <mergeCell ref="AB5:AM5"/>
    <mergeCell ref="W6:AA6"/>
    <mergeCell ref="AB6:AF6"/>
    <mergeCell ref="AG6:AI6"/>
    <mergeCell ref="AJ6:AM6"/>
  </mergeCells>
  <conditionalFormatting sqref="F5 E6">
    <cfRule type="containsText" dxfId="13"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A8:AA14 AF8:AF14 AM8:AO14 AU8:AV14">
    <cfRule type="expression" dxfId="12" priority="1">
      <formula>+_xlfn.ISFORMULA(AA8)</formula>
    </cfRule>
  </conditionalFormatting>
  <dataValidations count="9">
    <dataValidation type="list" allowBlank="1" showInputMessage="1" showErrorMessage="1" sqref="AX8:AX14" xr:uid="{00000000-0002-0000-0000-000008000000}">
      <formula1>"Por iniciar,En ejecucion,Suspendido,Terminado,Liquidado"</formula1>
    </dataValidation>
    <dataValidation type="list" allowBlank="1" showInputMessage="1" showErrorMessage="1" sqref="H8:H14" xr:uid="{00000000-0002-0000-0000-000007000000}">
      <formula1>"OTRO SECTOR"</formula1>
    </dataValidation>
    <dataValidation type="list" allowBlank="1" showInputMessage="1" showErrorMessage="1" sqref="L8:L14" xr:uid="{00000000-0002-0000-0000-000006000000}">
      <formula1>"DIRECTA"</formula1>
    </dataValidation>
    <dataValidation type="list" allowBlank="1" showInputMessage="1" showErrorMessage="1" sqref="I8:I14" xr:uid="{00000000-0002-0000-0000-000005000000}">
      <formula1>"FUNCIONAMIENTO,INVERSION,OTROS"</formula1>
    </dataValidation>
    <dataValidation type="list" allowBlank="1" showInputMessage="1" showErrorMessage="1" sqref="BA8:BA14" xr:uid="{00000000-0002-0000-0000-000004000000}">
      <formula1>"SI,NA por TIPO Contrato"</formula1>
    </dataValidation>
    <dataValidation type="list" allowBlank="1" showInputMessage="1" showErrorMessage="1" sqref="AZ8:AZ14" xr:uid="{00000000-0002-0000-0000-000003000000}">
      <formula1>"SI,NO HA INICIADO"</formula1>
    </dataValidation>
    <dataValidation type="list" allowBlank="1" showInputMessage="1" showErrorMessage="1" errorTitle="ERROR" error="SOLO VALIDO LISTA DESPLEGABLE" promptTitle="ESCOJA EL PERIODO" sqref="F5" xr:uid="{00000000-0002-0000-0000-000002000000}">
      <formula1>"Seleccione el periodo a presentar,ENERO,FEBRERO,MARZO,ABRIL,MAYO,JUNIO,JULIO,AGOSTO,SEPTIEMBRE,OCTUBRE,NOVIEMBRE,DICIEMBRE"</formula1>
    </dataValidation>
    <dataValidation type="list" allowBlank="1" showInputMessage="1" showErrorMessage="1" sqref="J4" xr:uid="{00000000-0002-0000-0000-000001000000}">
      <formula1>"42,250,1000,3000"</formula1>
    </dataValidation>
    <dataValidation type="list" allowBlank="1" showInputMessage="1" showErrorMessage="1" sqref="T8:T14 AQ8:AQ14 AO8:AO14" xr:uid="{00000000-0002-0000-0000-000000000000}">
      <formula1>"SI,NO"</formula1>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1.CPF</vt:lpstr>
      <vt:lpstr>2.CREO</vt:lpstr>
      <vt:lpstr>3.DAD</vt:lpstr>
      <vt:lpstr>4. FCB</vt:lpstr>
      <vt:lpstr>5.FCE</vt:lpstr>
      <vt:lpstr>6. FCS</vt:lpstr>
      <vt:lpstr>7. FEE</vt:lpstr>
      <vt:lpstr>8.FHU</vt:lpstr>
      <vt:lpstr>9.FIN</vt:lpstr>
      <vt:lpstr>10.VAC</vt:lpstr>
      <vt:lpstr>11.VAD ADM.</vt:lpstr>
      <vt:lpstr>12. VAD. CONT</vt:lpstr>
      <vt:lpstr>13.VEX</vt:lpstr>
      <vt:lpstr>14. VIN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HOGAR</dc:creator>
  <cp:lastModifiedBy>HOGAR</cp:lastModifiedBy>
  <dcterms:created xsi:type="dcterms:W3CDTF">2024-03-04T23:47:02Z</dcterms:created>
  <dcterms:modified xsi:type="dcterms:W3CDTF">2024-03-13T22:50:44Z</dcterms:modified>
</cp:coreProperties>
</file>